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720"/>
  </bookViews>
  <sheets>
    <sheet name="表紙" sheetId="52" r:id="rId1"/>
    <sheet name="目次" sheetId="5" r:id="rId2"/>
    <sheet name="変更履歴" sheetId="6" r:id="rId3"/>
    <sheet name="仕入管理科目データ" sheetId="53" r:id="rId4"/>
    <sheet name="仕入管理補助科目データ" sheetId="54" r:id="rId5"/>
    <sheet name="仕入取引データ" sheetId="55" r:id="rId6"/>
    <sheet name="在庫取引データ" sheetId="9" r:id="rId7"/>
    <sheet name="支払方法データ" sheetId="56" r:id="rId8"/>
    <sheet name="部門データ" sheetId="57" r:id="rId9"/>
    <sheet name="部門グループデータ" sheetId="58" r:id="rId10"/>
    <sheet name="セグメント１データ" sheetId="59" r:id="rId11"/>
    <sheet name="セグメント２データ" sheetId="60" r:id="rId12"/>
    <sheet name="プロジェクトデータ" sheetId="61" r:id="rId13"/>
    <sheet name="プロジェクト区分データ" sheetId="62" r:id="rId14"/>
    <sheet name="工程・工種データ" sheetId="63" r:id="rId15"/>
    <sheet name="担当者データ" sheetId="64" r:id="rId16"/>
    <sheet name="担当者区分データ" sheetId="65" r:id="rId17"/>
    <sheet name="倉庫データ" sheetId="10" r:id="rId18"/>
    <sheet name="倉庫区分データ" sheetId="11" r:id="rId19"/>
    <sheet name="為替レートデータ" sheetId="66" r:id="rId20"/>
    <sheet name="摘要データ" sheetId="67" r:id="rId21"/>
    <sheet name="法人口座データ" sheetId="68" r:id="rId22"/>
    <sheet name="仕入先データ" sheetId="69" r:id="rId23"/>
    <sheet name="仕入先区分データ" sheetId="70" r:id="rId24"/>
    <sheet name="精算締日データ" sheetId="71" r:id="rId25"/>
    <sheet name="得意先データ" sheetId="72" r:id="rId26"/>
    <sheet name="得意先区分データ" sheetId="73" r:id="rId27"/>
    <sheet name="直送先データ" sheetId="74" r:id="rId28"/>
    <sheet name="商品データ" sheetId="12" r:id="rId29"/>
    <sheet name="バリエーションデータ" sheetId="13" r:id="rId30"/>
    <sheet name="バリエーション区分データ" sheetId="14" r:id="rId31"/>
    <sheet name="発行コードデータ" sheetId="15" r:id="rId32"/>
    <sheet name="荷姿データ" sheetId="16" r:id="rId33"/>
    <sheet name="荷姿区分データ" sheetId="17" r:id="rId34"/>
    <sheet name="発注検討方法データ" sheetId="18" r:id="rId35"/>
    <sheet name="構成品データ" sheetId="19" r:id="rId36"/>
    <sheet name="セット商品データ" sheetId="20" r:id="rId37"/>
    <sheet name="商品区分データ" sheetId="21" r:id="rId38"/>
    <sheet name="債務連携データ" sheetId="23" r:id="rId39"/>
    <sheet name="単価データ" sheetId="24" r:id="rId40"/>
    <sheet name="価格データ" sheetId="26" r:id="rId41"/>
    <sheet name="棚卸資産評価方法データ" sheetId="29" r:id="rId42"/>
    <sheet name="在庫単価データ" sheetId="30" r:id="rId43"/>
    <sheet name="発注伝票データ" sheetId="35" r:id="rId44"/>
    <sheet name="仕入伝票データ" sheetId="36" r:id="rId45"/>
    <sheet name="債務伝票データ" sheetId="75" r:id="rId46"/>
    <sheet name="支払情報データ" sheetId="76" r:id="rId47"/>
    <sheet name="支払伝票データ" sheetId="77" r:id="rId48"/>
    <sheet name="債務残高データ" sheetId="78" r:id="rId49"/>
    <sheet name="前払金残高データ" sheetId="79" r:id="rId50"/>
    <sheet name="入荷伝票データ" sheetId="38" r:id="rId51"/>
    <sheet name="出荷伝票データ" sheetId="39" r:id="rId52"/>
    <sheet name="構成品振替伝票データ" sheetId="40" r:id="rId53"/>
    <sheet name="倉庫振替伝票データ" sheetId="41" r:id="rId54"/>
    <sheet name="荷姿振替伝票データ" sheetId="42" r:id="rId55"/>
    <sheet name="他勘定振替伝票データ" sheetId="43" r:id="rId56"/>
    <sheet name="預り品振替伝票データ" sheetId="44" r:id="rId57"/>
    <sheet name="実地棚卸データ" sheetId="45" r:id="rId58"/>
    <sheet name="在庫残高データ" sheetId="46" r:id="rId59"/>
  </sheets>
  <definedNames>
    <definedName name="_xlnm._FilterDatabase" localSheetId="10" hidden="1">セグメント１データ!$B$2:$H$10</definedName>
    <definedName name="_xlnm._FilterDatabase" localSheetId="11" hidden="1">セグメント２データ!$B$2:$H$10</definedName>
    <definedName name="_xlnm._FilterDatabase" localSheetId="36" hidden="1">セット商品データ!$B$2:$H$64</definedName>
    <definedName name="_xlnm._FilterDatabase" localSheetId="29" hidden="1">バリエーションデータ!$B$2:$H$22</definedName>
    <definedName name="_xlnm._FilterDatabase" localSheetId="30" hidden="1">バリエーション区分データ!$B$2:$H$9</definedName>
    <definedName name="_xlnm._FilterDatabase" localSheetId="12" hidden="1">プロジェクトデータ!$B$2:$H$1920</definedName>
    <definedName name="_xlnm._FilterDatabase" localSheetId="13" hidden="1">プロジェクト区分データ!$B$2:$H$9</definedName>
    <definedName name="_xlnm._FilterDatabase" localSheetId="19" hidden="1">為替レートデータ!$B$2:$H$18</definedName>
    <definedName name="_xlnm._FilterDatabase" localSheetId="40" hidden="1">価格データ!$B$2:$H$26</definedName>
    <definedName name="_xlnm._FilterDatabase" localSheetId="32" hidden="1">荷姿データ!$B$2:$H$26</definedName>
    <definedName name="_xlnm._FilterDatabase" localSheetId="33" hidden="1">荷姿区分データ!$B$2:$H$9</definedName>
    <definedName name="_xlnm._FilterDatabase" localSheetId="54" hidden="1">荷姿振替伝票データ!$B$2:$H$81</definedName>
    <definedName name="_xlnm._FilterDatabase" localSheetId="14" hidden="1">工程・工種データ!$B$2:$H$9</definedName>
    <definedName name="_xlnm._FilterDatabase" localSheetId="35" hidden="1">構成品データ!$B$2:$H$41</definedName>
    <definedName name="_xlnm._FilterDatabase" localSheetId="52" hidden="1">構成品振替伝票データ!$B$2:$H$98</definedName>
    <definedName name="_xlnm._FilterDatabase" localSheetId="48" hidden="1">債務残高データ!$B$2:$H$170</definedName>
    <definedName name="_xlnm._FilterDatabase" localSheetId="45" hidden="1">債務伝票データ!$B$2:$H$258</definedName>
    <definedName name="_xlnm._FilterDatabase" localSheetId="38" hidden="1">債務連携データ!$B$2:$H$11</definedName>
    <definedName name="_xlnm._FilterDatabase" localSheetId="58" hidden="1">在庫残高データ!$B$2:$H$17</definedName>
    <definedName name="_xlnm._FilterDatabase" localSheetId="6" hidden="1">在庫取引データ!$B$2:$H$14</definedName>
    <definedName name="_xlnm._FilterDatabase" localSheetId="42" hidden="1">在庫単価データ!$B$2:$H$10</definedName>
    <definedName name="_xlnm._FilterDatabase" localSheetId="3" hidden="1">仕入管理科目データ!$B$2:$H$47</definedName>
    <definedName name="_xlnm._FilterDatabase" localSheetId="4" hidden="1">仕入管理補助科目データ!$B$2:$H$17</definedName>
    <definedName name="_xlnm._FilterDatabase" localSheetId="5" hidden="1">仕入取引データ!$B$2:$H$19</definedName>
    <definedName name="_xlnm._FilterDatabase" localSheetId="22" hidden="1">仕入先データ!$B$2:$H$1126</definedName>
    <definedName name="_xlnm._FilterDatabase" localSheetId="23" hidden="1">仕入先区分データ!$B$2:$H$7</definedName>
    <definedName name="_xlnm._FilterDatabase" localSheetId="44" hidden="1">仕入伝票データ!$B$2:$H$540</definedName>
    <definedName name="_xlnm._FilterDatabase" localSheetId="46" hidden="1">支払情報データ!$B$2:$H$148</definedName>
    <definedName name="_xlnm._FilterDatabase" localSheetId="47" hidden="1">支払伝票データ!$B$2:$H$180</definedName>
    <definedName name="_xlnm._FilterDatabase" localSheetId="7" hidden="1">支払方法データ!$B$2:$H$91</definedName>
    <definedName name="_xlnm._FilterDatabase" localSheetId="57" hidden="1">実地棚卸データ!$B$2:$H$16</definedName>
    <definedName name="_xlnm._FilterDatabase" localSheetId="51" hidden="1">出荷伝票データ!$B$2:$H$103</definedName>
    <definedName name="_xlnm._FilterDatabase" localSheetId="28" hidden="1">商品データ!$B$2:$H$196</definedName>
    <definedName name="_xlnm._FilterDatabase" localSheetId="37" hidden="1">商品区分データ!$B$2:$H$7</definedName>
    <definedName name="_xlnm._FilterDatabase" localSheetId="24" hidden="1">精算締日データ!$B$2:$H$13</definedName>
    <definedName name="_xlnm._FilterDatabase" localSheetId="49" hidden="1">前払金残高データ!$B$2:$H$39</definedName>
    <definedName name="_xlnm._FilterDatabase" localSheetId="17" hidden="1">倉庫データ!$B$2:$H$19</definedName>
    <definedName name="_xlnm._FilterDatabase" localSheetId="18" hidden="1">倉庫区分データ!$B$2:$H$7</definedName>
    <definedName name="_xlnm._FilterDatabase" localSheetId="53" hidden="1">倉庫振替伝票データ!$B$2:$H$60</definedName>
    <definedName name="_xlnm._FilterDatabase" localSheetId="55" hidden="1">他勘定振替伝票データ!$B$2:$H$63</definedName>
    <definedName name="_xlnm._FilterDatabase" localSheetId="41" hidden="1">棚卸資産評価方法データ!$B$2:$H$7</definedName>
    <definedName name="_xlnm._FilterDatabase" localSheetId="39" hidden="1">単価データ!$B$2:$H$75</definedName>
    <definedName name="_xlnm._FilterDatabase" localSheetId="15" hidden="1">担当者データ!$B$2:$H$14</definedName>
    <definedName name="_xlnm._FilterDatabase" localSheetId="16" hidden="1">担当者区分データ!$B$2:$H$7</definedName>
    <definedName name="_xlnm._FilterDatabase" localSheetId="27" hidden="1">直送先データ!$B$2:$H$31</definedName>
    <definedName name="_xlnm._FilterDatabase" localSheetId="20" hidden="1">摘要データ!$B$2:$H$8</definedName>
    <definedName name="_xlnm._FilterDatabase" localSheetId="25" hidden="1">得意先データ!$B$2:$H$1056</definedName>
    <definedName name="_xlnm._FilterDatabase" localSheetId="26" hidden="1">得意先区分データ!$B$2:$H$7</definedName>
    <definedName name="_xlnm._FilterDatabase" localSheetId="50" hidden="1">入荷伝票データ!$B$2:$H$102</definedName>
    <definedName name="_xlnm._FilterDatabase" localSheetId="31" hidden="1">発行コードデータ!$B$2:$H$10</definedName>
    <definedName name="_xlnm._FilterDatabase" localSheetId="34" hidden="1">発注検討方法データ!$B$2:$H$22</definedName>
    <definedName name="_xlnm._FilterDatabase" localSheetId="43" hidden="1">発注伝票データ!$B$2:$H$172</definedName>
    <definedName name="_xlnm._FilterDatabase" localSheetId="9" hidden="1">部門グループデータ!$B$2:$H$56</definedName>
    <definedName name="_xlnm._FilterDatabase" localSheetId="8" hidden="1">部門データ!$B$2:$H$9</definedName>
    <definedName name="_xlnm._FilterDatabase" localSheetId="2" hidden="1">変更履歴!$B$2:$E$898</definedName>
    <definedName name="_xlnm._FilterDatabase" localSheetId="21" hidden="1">法人口座データ!$B$2:$H$24</definedName>
    <definedName name="_xlnm._FilterDatabase" localSheetId="56" hidden="1">預り品振替伝票データ!$B$2:$H$110</definedName>
    <definedName name="SQLｴﾗｰ">"図 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 i="5" l="1"/>
  <c r="V9" i="5"/>
  <c r="V8" i="5"/>
  <c r="V71" i="5" l="1"/>
  <c r="V70" i="5"/>
  <c r="V69" i="5"/>
  <c r="V68" i="5"/>
  <c r="V67" i="5"/>
  <c r="V66" i="5"/>
  <c r="V65" i="5"/>
  <c r="V64" i="5"/>
  <c r="V63" i="5"/>
  <c r="V60" i="5"/>
  <c r="V59" i="5"/>
  <c r="V58" i="5"/>
  <c r="V57" i="5"/>
  <c r="V56" i="5"/>
  <c r="V53" i="5"/>
  <c r="V52" i="5"/>
  <c r="V49" i="5"/>
  <c r="V48" i="5"/>
  <c r="V47" i="5"/>
  <c r="V46" i="5"/>
  <c r="V45" i="5"/>
  <c r="V44" i="5"/>
  <c r="V43" i="5"/>
  <c r="V42" i="5"/>
  <c r="V41" i="5"/>
  <c r="V40" i="5"/>
  <c r="V39" i="5"/>
  <c r="V38" i="5"/>
  <c r="V37" i="5"/>
  <c r="V36" i="5"/>
  <c r="V35" i="5"/>
  <c r="V32" i="5"/>
  <c r="V31" i="5"/>
  <c r="V30" i="5"/>
  <c r="V29" i="5"/>
  <c r="V28" i="5"/>
  <c r="V27" i="5"/>
  <c r="V24" i="5"/>
  <c r="V23" i="5"/>
  <c r="V22" i="5"/>
  <c r="V21" i="5"/>
  <c r="V20" i="5"/>
  <c r="V19" i="5"/>
  <c r="V18" i="5"/>
  <c r="V17" i="5"/>
  <c r="V16" i="5"/>
  <c r="V15" i="5"/>
  <c r="V14" i="5"/>
  <c r="V13" i="5"/>
  <c r="V12" i="5"/>
  <c r="V11" i="5"/>
</calcChain>
</file>

<file path=xl/sharedStrings.xml><?xml version="1.0" encoding="utf-8"?>
<sst xmlns="http://schemas.openxmlformats.org/spreadsheetml/2006/main" count="29120" uniqueCount="10847">
  <si>
    <t>メモ</t>
    <phoneticPr fontId="4"/>
  </si>
  <si>
    <t>仕入管理科目データ</t>
  </si>
  <si>
    <t>仕入管理補助科目データ</t>
  </si>
  <si>
    <t>仕入取引データ</t>
  </si>
  <si>
    <t>セグメント１データ</t>
    <phoneticPr fontId="4"/>
  </si>
  <si>
    <t>セグメント２データ</t>
    <phoneticPr fontId="4"/>
  </si>
  <si>
    <t>為替レートデータ</t>
    <phoneticPr fontId="4"/>
  </si>
  <si>
    <t>【取引先管理】</t>
    <phoneticPr fontId="4"/>
  </si>
  <si>
    <t>【商品管理】</t>
    <phoneticPr fontId="4"/>
  </si>
  <si>
    <t>バリエーションデータ</t>
    <phoneticPr fontId="4"/>
  </si>
  <si>
    <t>債務連携データ</t>
    <phoneticPr fontId="4"/>
  </si>
  <si>
    <t>【仕入管理】</t>
    <phoneticPr fontId="4"/>
  </si>
  <si>
    <t>発注伝票データ</t>
    <phoneticPr fontId="4"/>
  </si>
  <si>
    <t>仕入伝票データ</t>
    <phoneticPr fontId="4"/>
  </si>
  <si>
    <t>債務伝票データ</t>
    <phoneticPr fontId="4"/>
  </si>
  <si>
    <t>支払情報データ</t>
    <phoneticPr fontId="4"/>
  </si>
  <si>
    <t>支払伝票データ</t>
    <phoneticPr fontId="4"/>
  </si>
  <si>
    <t>債務残高データ</t>
    <phoneticPr fontId="4"/>
  </si>
  <si>
    <t>前払金残高データ</t>
    <phoneticPr fontId="4"/>
  </si>
  <si>
    <t>在庫残高データ</t>
    <phoneticPr fontId="4"/>
  </si>
  <si>
    <t>目　次</t>
    <phoneticPr fontId="4"/>
  </si>
  <si>
    <t>【法人情報】</t>
    <phoneticPr fontId="4"/>
  </si>
  <si>
    <t>【債務管理】</t>
    <rPh sb="1" eb="3">
      <t>サイム</t>
    </rPh>
    <phoneticPr fontId="4"/>
  </si>
  <si>
    <t>【在庫管理】</t>
    <rPh sb="1" eb="3">
      <t>ザイコ</t>
    </rPh>
    <phoneticPr fontId="4"/>
  </si>
  <si>
    <t>　変更履歴</t>
    <rPh sb="1" eb="3">
      <t>ヘンコウ</t>
    </rPh>
    <rPh sb="3" eb="5">
      <t>リレキ</t>
    </rPh>
    <phoneticPr fontId="4"/>
  </si>
  <si>
    <t>ページ</t>
    <phoneticPr fontId="4"/>
  </si>
  <si>
    <t>項目名</t>
    <rPh sb="0" eb="2">
      <t>コウモク</t>
    </rPh>
    <rPh sb="2" eb="3">
      <t>メイ</t>
    </rPh>
    <phoneticPr fontId="4"/>
  </si>
  <si>
    <t>変更内容</t>
    <rPh sb="0" eb="2">
      <t>ヘンコウ</t>
    </rPh>
    <rPh sb="2" eb="4">
      <t>ナイヨウ</t>
    </rPh>
    <phoneticPr fontId="4"/>
  </si>
  <si>
    <t>得意先データ</t>
    <phoneticPr fontId="4"/>
  </si>
  <si>
    <t>項目の新規追加</t>
    <rPh sb="0" eb="2">
      <t>コウモク</t>
    </rPh>
    <rPh sb="3" eb="5">
      <t>シンキ</t>
    </rPh>
    <rPh sb="5" eb="7">
      <t>ツイカ</t>
    </rPh>
    <phoneticPr fontId="4"/>
  </si>
  <si>
    <t>仕入先データ</t>
    <rPh sb="0" eb="2">
      <t>シイレ</t>
    </rPh>
    <rPh sb="2" eb="3">
      <t>サキ</t>
    </rPh>
    <phoneticPr fontId="4"/>
  </si>
  <si>
    <t>インボイス登録区分</t>
    <rPh sb="5" eb="7">
      <t>トウロク</t>
    </rPh>
    <rPh sb="7" eb="9">
      <t>クブン</t>
    </rPh>
    <phoneticPr fontId="4"/>
  </si>
  <si>
    <t>項目の新規追加</t>
    <phoneticPr fontId="4"/>
  </si>
  <si>
    <t>インボイス登録番号</t>
    <rPh sb="5" eb="7">
      <t>トウロク</t>
    </rPh>
    <rPh sb="7" eb="9">
      <t>バンゴウ</t>
    </rPh>
    <phoneticPr fontId="4"/>
  </si>
  <si>
    <t>支払伝票データ</t>
    <rPh sb="0" eb="2">
      <t>シハライ</t>
    </rPh>
    <rPh sb="2" eb="4">
      <t>デンピョウ</t>
    </rPh>
    <phoneticPr fontId="4"/>
  </si>
  <si>
    <t>明細インボイス取引区分</t>
    <phoneticPr fontId="4"/>
  </si>
  <si>
    <t>明細仕入税額控除経過措置の控除割合</t>
    <phoneticPr fontId="4"/>
  </si>
  <si>
    <t>控除インボイス取引区分</t>
    <rPh sb="0" eb="2">
      <t>コウジョ</t>
    </rPh>
    <rPh sb="7" eb="11">
      <t>トリヒキクブン</t>
    </rPh>
    <phoneticPr fontId="4"/>
  </si>
  <si>
    <t>控除仕入税額控除経過措置の控除割合</t>
    <rPh sb="0" eb="2">
      <t>コウジョ</t>
    </rPh>
    <rPh sb="2" eb="12">
      <t>シイレゼイガクコウジョケイカソチ</t>
    </rPh>
    <rPh sb="13" eb="17">
      <t>コウジョワリアイ</t>
    </rPh>
    <phoneticPr fontId="4"/>
  </si>
  <si>
    <t>発注伝票データ</t>
    <rPh sb="0" eb="2">
      <t>ハッチュウ</t>
    </rPh>
    <rPh sb="2" eb="4">
      <t>デンピョウ</t>
    </rPh>
    <phoneticPr fontId="4"/>
  </si>
  <si>
    <t>インボイス取引区分</t>
    <rPh sb="5" eb="9">
      <t>トリヒキクブン</t>
    </rPh>
    <phoneticPr fontId="4"/>
  </si>
  <si>
    <t>仕入税額控除経過措置の控除割合</t>
    <rPh sb="0" eb="10">
      <t>シイレゼイガクコウジョケイカソチ</t>
    </rPh>
    <rPh sb="11" eb="15">
      <t>コウジョワリアイ</t>
    </rPh>
    <phoneticPr fontId="4"/>
  </si>
  <si>
    <t>仕入伝票データ</t>
    <rPh sb="0" eb="2">
      <t>シイレ</t>
    </rPh>
    <rPh sb="2" eb="4">
      <t>デンピョウ</t>
    </rPh>
    <phoneticPr fontId="4"/>
  </si>
  <si>
    <t>債務伝票データ</t>
    <rPh sb="0" eb="2">
      <t>サイム</t>
    </rPh>
    <rPh sb="2" eb="4">
      <t>デンピョウ</t>
    </rPh>
    <phoneticPr fontId="4"/>
  </si>
  <si>
    <t>支払情報データ</t>
    <rPh sb="0" eb="4">
      <t>シハライジョウホウ</t>
    </rPh>
    <phoneticPr fontId="4"/>
  </si>
  <si>
    <t>値引インボイス取引区分</t>
    <rPh sb="0" eb="2">
      <t>ネビキ</t>
    </rPh>
    <rPh sb="7" eb="11">
      <t>トリヒキクブン</t>
    </rPh>
    <phoneticPr fontId="4"/>
  </si>
  <si>
    <t>値引仕入税額控除経過措置の控除割合</t>
    <rPh sb="2" eb="12">
      <t>シイレゼイガクコウジョケイカソチ</t>
    </rPh>
    <rPh sb="13" eb="17">
      <t>コウジョワリアイ</t>
    </rPh>
    <phoneticPr fontId="4"/>
  </si>
  <si>
    <t>手数料費用インボイス取引区分</t>
    <rPh sb="0" eb="3">
      <t>テスウリョウ</t>
    </rPh>
    <rPh sb="3" eb="5">
      <t>ヒヨウ</t>
    </rPh>
    <rPh sb="10" eb="14">
      <t>トリヒキクブン</t>
    </rPh>
    <phoneticPr fontId="4"/>
  </si>
  <si>
    <t>手数料費用仕入税額控除経過措置の控除割合</t>
    <rPh sb="0" eb="5">
      <t>テスウリョウヒヨウ</t>
    </rPh>
    <rPh sb="5" eb="15">
      <t>シイレゼイガクコウジョケイカソチ</t>
    </rPh>
    <rPh sb="16" eb="20">
      <t>コウジョワリアイ</t>
    </rPh>
    <phoneticPr fontId="4"/>
  </si>
  <si>
    <t>Ver220929　変更内容</t>
    <phoneticPr fontId="4"/>
  </si>
  <si>
    <t>科目属性-決済科目</t>
    <phoneticPr fontId="4"/>
  </si>
  <si>
    <t>科目属性-郵送料科目</t>
    <phoneticPr fontId="4"/>
  </si>
  <si>
    <t>科目属性-てん末科目</t>
    <phoneticPr fontId="4"/>
  </si>
  <si>
    <t>科目属性-割引料科目</t>
    <phoneticPr fontId="4"/>
  </si>
  <si>
    <t>支払方法データ</t>
    <rPh sb="0" eb="2">
      <t>シハライ</t>
    </rPh>
    <rPh sb="2" eb="4">
      <t>ホウホウ</t>
    </rPh>
    <phoneticPr fontId="4"/>
  </si>
  <si>
    <t>出金セグメント１指定</t>
    <rPh sb="0" eb="2">
      <t>シュッキン</t>
    </rPh>
    <rPh sb="8" eb="10">
      <t>シテイ</t>
    </rPh>
    <phoneticPr fontId="4"/>
  </si>
  <si>
    <t>出金セグメント１コード</t>
    <rPh sb="0" eb="2">
      <t>シュッキン</t>
    </rPh>
    <phoneticPr fontId="4"/>
  </si>
  <si>
    <t>出金セグメント２指定</t>
    <rPh sb="0" eb="2">
      <t>シュッキン</t>
    </rPh>
    <rPh sb="8" eb="10">
      <t>シテイ</t>
    </rPh>
    <phoneticPr fontId="4"/>
  </si>
  <si>
    <t>出金セグメント２コード</t>
    <rPh sb="0" eb="2">
      <t>シュッキン</t>
    </rPh>
    <phoneticPr fontId="4"/>
  </si>
  <si>
    <t>値引セグメント１指定</t>
    <rPh sb="0" eb="2">
      <t>ネビキ</t>
    </rPh>
    <rPh sb="8" eb="10">
      <t>シテイ</t>
    </rPh>
    <phoneticPr fontId="4"/>
  </si>
  <si>
    <t>値引セグメント１コード</t>
    <rPh sb="0" eb="2">
      <t>ネビキ</t>
    </rPh>
    <phoneticPr fontId="4"/>
  </si>
  <si>
    <t>値引セグメント２指定</t>
    <rPh sb="0" eb="2">
      <t>ネビキ</t>
    </rPh>
    <rPh sb="8" eb="10">
      <t>シテイ</t>
    </rPh>
    <phoneticPr fontId="4"/>
  </si>
  <si>
    <t>値引セグメント２コード</t>
    <rPh sb="0" eb="2">
      <t>ネビキ</t>
    </rPh>
    <phoneticPr fontId="4"/>
  </si>
  <si>
    <t>手数料費用セグメント１指定</t>
    <rPh sb="0" eb="3">
      <t>テスウリョウ</t>
    </rPh>
    <rPh sb="3" eb="5">
      <t>ヒヨウ</t>
    </rPh>
    <rPh sb="11" eb="13">
      <t>シテイ</t>
    </rPh>
    <phoneticPr fontId="4"/>
  </si>
  <si>
    <t>手数料費用セグメント１コード</t>
    <rPh sb="0" eb="3">
      <t>テスウリョウ</t>
    </rPh>
    <rPh sb="3" eb="5">
      <t>ヒヨウ</t>
    </rPh>
    <phoneticPr fontId="4"/>
  </si>
  <si>
    <t>手数料費用セグメント２指定</t>
    <rPh sb="0" eb="3">
      <t>テスウリョウ</t>
    </rPh>
    <rPh sb="3" eb="5">
      <t>ヒヨウ</t>
    </rPh>
    <rPh sb="11" eb="13">
      <t>シテイ</t>
    </rPh>
    <phoneticPr fontId="4"/>
  </si>
  <si>
    <t>手数料費用セグメント２コード</t>
    <rPh sb="0" eb="3">
      <t>テスウリョウ</t>
    </rPh>
    <rPh sb="3" eb="5">
      <t>ヒヨウ</t>
    </rPh>
    <phoneticPr fontId="4"/>
  </si>
  <si>
    <t>手数料支払セグメント１指定</t>
    <rPh sb="0" eb="3">
      <t>テスウリョウ</t>
    </rPh>
    <rPh sb="3" eb="5">
      <t>シハライ</t>
    </rPh>
    <rPh sb="11" eb="13">
      <t>シテイ</t>
    </rPh>
    <phoneticPr fontId="4"/>
  </si>
  <si>
    <t>手数料支払セグメント１コード</t>
    <rPh sb="0" eb="3">
      <t>テスウリョウ</t>
    </rPh>
    <rPh sb="3" eb="5">
      <t>シハライ</t>
    </rPh>
    <phoneticPr fontId="4"/>
  </si>
  <si>
    <t>手数料支払セグメント２指定</t>
    <rPh sb="0" eb="5">
      <t>テスウリョウシハライ</t>
    </rPh>
    <rPh sb="11" eb="13">
      <t>シテイ</t>
    </rPh>
    <phoneticPr fontId="4"/>
  </si>
  <si>
    <t>手数料支払セグメント２コード</t>
    <rPh sb="0" eb="5">
      <t>テスウリョウシハライ</t>
    </rPh>
    <phoneticPr fontId="4"/>
  </si>
  <si>
    <t>ファクタリング会社</t>
    <phoneticPr fontId="4"/>
  </si>
  <si>
    <t>仕訳作成取引先設定</t>
    <rPh sb="0" eb="2">
      <t>シワケ</t>
    </rPh>
    <rPh sb="2" eb="4">
      <t>サクセイ</t>
    </rPh>
    <rPh sb="4" eb="7">
      <t>トリヒキサキ</t>
    </rPh>
    <rPh sb="7" eb="9">
      <t>セッテイ</t>
    </rPh>
    <phoneticPr fontId="4"/>
  </si>
  <si>
    <t>郵送料科目</t>
    <rPh sb="0" eb="3">
      <t>ユウソウリョウ</t>
    </rPh>
    <rPh sb="3" eb="5">
      <t>カモク</t>
    </rPh>
    <phoneticPr fontId="4"/>
  </si>
  <si>
    <t>郵送料補助科目</t>
    <rPh sb="0" eb="3">
      <t>ユウソウリョウ</t>
    </rPh>
    <rPh sb="3" eb="5">
      <t>ホジョ</t>
    </rPh>
    <rPh sb="5" eb="7">
      <t>カモク</t>
    </rPh>
    <phoneticPr fontId="4"/>
  </si>
  <si>
    <t>郵送料部門指定</t>
    <rPh sb="0" eb="3">
      <t>ユウソウリョウ</t>
    </rPh>
    <rPh sb="3" eb="5">
      <t>ブモン</t>
    </rPh>
    <rPh sb="5" eb="7">
      <t>シテイ</t>
    </rPh>
    <phoneticPr fontId="4"/>
  </si>
  <si>
    <t>郵送料部門</t>
    <rPh sb="0" eb="3">
      <t>ユウソウリョウ</t>
    </rPh>
    <rPh sb="3" eb="5">
      <t>ブモン</t>
    </rPh>
    <phoneticPr fontId="4"/>
  </si>
  <si>
    <t>郵送料セグメント１指定</t>
    <rPh sb="0" eb="3">
      <t>ユウソウリョウ</t>
    </rPh>
    <rPh sb="9" eb="11">
      <t>シテイ</t>
    </rPh>
    <phoneticPr fontId="4"/>
  </si>
  <si>
    <t>郵送料セグメント１コード</t>
    <rPh sb="0" eb="3">
      <t>ユウソウリョウ</t>
    </rPh>
    <phoneticPr fontId="4"/>
  </si>
  <si>
    <t>郵送料セグメント２指定</t>
    <rPh sb="0" eb="3">
      <t>ユウソウリョウ</t>
    </rPh>
    <rPh sb="9" eb="11">
      <t>シテイ</t>
    </rPh>
    <phoneticPr fontId="4"/>
  </si>
  <si>
    <t>郵送料セグメント２コード</t>
    <rPh sb="0" eb="3">
      <t>ユウソウリョウ</t>
    </rPh>
    <phoneticPr fontId="4"/>
  </si>
  <si>
    <t>郵送料プロジェクト指定</t>
    <rPh sb="9" eb="11">
      <t>シテイ</t>
    </rPh>
    <phoneticPr fontId="4"/>
  </si>
  <si>
    <t>郵送料プロジェクト</t>
    <phoneticPr fontId="4"/>
  </si>
  <si>
    <t>郵送料工程／工種指定</t>
    <phoneticPr fontId="4"/>
  </si>
  <si>
    <t>郵送料工程／工種</t>
    <phoneticPr fontId="4"/>
  </si>
  <si>
    <t>決済科目</t>
    <rPh sb="0" eb="2">
      <t>ケッサイ</t>
    </rPh>
    <rPh sb="2" eb="4">
      <t>カモク</t>
    </rPh>
    <phoneticPr fontId="4"/>
  </si>
  <si>
    <t>決済補助科目</t>
    <rPh sb="0" eb="2">
      <t>ケッサイ</t>
    </rPh>
    <rPh sb="2" eb="4">
      <t>ホジョ</t>
    </rPh>
    <rPh sb="4" eb="6">
      <t>カモク</t>
    </rPh>
    <phoneticPr fontId="4"/>
  </si>
  <si>
    <t>決済部門指定</t>
    <rPh sb="2" eb="4">
      <t>ブモン</t>
    </rPh>
    <rPh sb="4" eb="6">
      <t>シテイ</t>
    </rPh>
    <phoneticPr fontId="4"/>
  </si>
  <si>
    <t>決済部門</t>
    <rPh sb="0" eb="2">
      <t>ケッサイ</t>
    </rPh>
    <rPh sb="2" eb="4">
      <t>ブモン</t>
    </rPh>
    <phoneticPr fontId="4"/>
  </si>
  <si>
    <t>決済セグメント１指定</t>
    <rPh sb="0" eb="2">
      <t>ケッサイ</t>
    </rPh>
    <rPh sb="8" eb="10">
      <t>シテイ</t>
    </rPh>
    <phoneticPr fontId="4"/>
  </si>
  <si>
    <t>決済セグメント１コード</t>
    <rPh sb="0" eb="2">
      <t>ケッサイ</t>
    </rPh>
    <phoneticPr fontId="4"/>
  </si>
  <si>
    <t>決済セグメント２指定</t>
    <rPh sb="0" eb="2">
      <t>ケッサイ</t>
    </rPh>
    <rPh sb="8" eb="10">
      <t>シテイ</t>
    </rPh>
    <phoneticPr fontId="4"/>
  </si>
  <si>
    <t>決済セグメント２コード</t>
    <rPh sb="0" eb="2">
      <t>ケッサイ</t>
    </rPh>
    <phoneticPr fontId="4"/>
  </si>
  <si>
    <t>決済プロジェクト指定</t>
    <rPh sb="8" eb="10">
      <t>シテイ</t>
    </rPh>
    <phoneticPr fontId="4"/>
  </si>
  <si>
    <t>決済プロジェクト</t>
    <phoneticPr fontId="4"/>
  </si>
  <si>
    <t>決済工程／工種指定</t>
    <phoneticPr fontId="4"/>
  </si>
  <si>
    <t>決済工程／工種</t>
    <phoneticPr fontId="4"/>
  </si>
  <si>
    <t>プロジェクトデータ</t>
    <phoneticPr fontId="4"/>
  </si>
  <si>
    <t>通貨コード</t>
  </si>
  <si>
    <t>精算情報２-通貨コード</t>
  </si>
  <si>
    <t>精算情報２-債務区分ごとの精算</t>
  </si>
  <si>
    <t>精算情報２-個別精算（共通・営業債務）</t>
  </si>
  <si>
    <t>精算情報２-精算締日設定（共通・営業債務）</t>
  </si>
  <si>
    <t>精算情報２-精算締日（共通・営業債務）コード</t>
  </si>
  <si>
    <t>精算情報２-精算単位（共通・営業債務）</t>
  </si>
  <si>
    <t>精算情報２-支払予定確定単位設定（共通・営業債務）</t>
  </si>
  <si>
    <t>精算情報２-支払予定確定単位（共通・営業債務）</t>
  </si>
  <si>
    <t>精算情報２-個別精算（営業外債務）</t>
  </si>
  <si>
    <t>精算情報２-精算締日設定（営業外債務）</t>
  </si>
  <si>
    <t>精算情報２-精算締日（営業外債務）コード</t>
  </si>
  <si>
    <t>精算情報２-精算単位（営業外債務）</t>
  </si>
  <si>
    <t>精算情報２-支払予定確定単位設定（営業外債務）</t>
  </si>
  <si>
    <t>精算情報２-支払予定確定単位（営業外債務）</t>
  </si>
  <si>
    <t>精算情報２-支払条件（共通・営業債務）</t>
  </si>
  <si>
    <t>精算情報２-支払条件（営業外債務）</t>
  </si>
  <si>
    <t>精算情報３-通貨コード</t>
  </si>
  <si>
    <t>精算情報３-債務区分ごとの精算</t>
  </si>
  <si>
    <t>精算情報３-個別精算（共通・営業債務）</t>
  </si>
  <si>
    <t>精算情報３-精算締日設定（共通・営業債務）</t>
  </si>
  <si>
    <t>精算情報３-精算締日（共通・営業債務）コード</t>
  </si>
  <si>
    <t>精算情報３-精算単位（共通・営業債務）</t>
  </si>
  <si>
    <t>精算情報３-支払予定確定単位設定（共通・営業債務）</t>
  </si>
  <si>
    <t>精算情報３-支払予定確定単位（共通・営業債務）</t>
  </si>
  <si>
    <t>精算情報３-個別精算（営業外債務）</t>
  </si>
  <si>
    <t>精算情報３-精算締日設定（営業外債務）</t>
  </si>
  <si>
    <t>精算情報３-精算締日（営業外債務）コード</t>
  </si>
  <si>
    <t>精算情報３-精算単位（営業外債務）</t>
  </si>
  <si>
    <t>精算情報３-支払予定確定単位設定（営業外債務）</t>
  </si>
  <si>
    <t>精算情報３-支払予定確定単位（営業外債務）</t>
  </si>
  <si>
    <t>精算情報３-支払条件（共通・営業債務）</t>
  </si>
  <si>
    <t>精算情報３-支払条件（営業外債務）</t>
  </si>
  <si>
    <t>精算情報４-通貨コード</t>
  </si>
  <si>
    <t>精算情報４-債務区分ごとの精算</t>
  </si>
  <si>
    <t>精算情報４-個別精算（共通・営業債務）</t>
  </si>
  <si>
    <t>精算情報４-精算締日設定（共通・営業債務）</t>
  </si>
  <si>
    <t>精算情報４-精算締日（共通・営業債務）コード</t>
  </si>
  <si>
    <t>精算情報４-精算単位（共通・営業債務）</t>
  </si>
  <si>
    <t>精算情報４-支払予定確定単位設定（共通・営業債務）</t>
  </si>
  <si>
    <t>精算情報４-支払予定確定単位（共通・営業債務）</t>
  </si>
  <si>
    <t>精算情報４-個別精算（営業外債務）</t>
  </si>
  <si>
    <t>精算情報４-精算締日設定（営業外債務）</t>
  </si>
  <si>
    <t>精算情報４-精算締日（営業外債務）コード</t>
  </si>
  <si>
    <t>精算情報４-精算単位（営業外債務）</t>
  </si>
  <si>
    <t>精算情報４-支払予定確定単位設定（営業外債務）</t>
  </si>
  <si>
    <t>精算情報４-支払予定確定単位（営業外債務）</t>
  </si>
  <si>
    <t>精算情報４-支払条件（共通・営業債務）</t>
  </si>
  <si>
    <t>精算情報４-支払条件（営業外債務）</t>
  </si>
  <si>
    <t>精算情報５-通貨コード</t>
  </si>
  <si>
    <t>精算情報５-債務区分ごとの精算</t>
  </si>
  <si>
    <t>精算情報５-個別精算（共通・営業債務）</t>
  </si>
  <si>
    <t>精算情報５-精算締日設定（共通・営業債務）</t>
  </si>
  <si>
    <t>精算情報５-精算締日（共通・営業債務）コード</t>
  </si>
  <si>
    <t>精算情報５-精算単位（共通・営業債務）</t>
  </si>
  <si>
    <t>精算情報５-支払予定確定単位設定（共通・営業債務）</t>
  </si>
  <si>
    <t>精算情報５-支払予定確定単位（共通・営業債務）</t>
  </si>
  <si>
    <t>精算情報５-個別精算（営業外債務）</t>
  </si>
  <si>
    <t>精算情報５-精算締日設定（営業外債務）</t>
  </si>
  <si>
    <t>精算情報５-精算締日（営業外債務）コード</t>
  </si>
  <si>
    <t>精算情報５-精算単位（営業外債務）</t>
  </si>
  <si>
    <t>精算情報５-支払予定確定単位設定（営業外債務）</t>
  </si>
  <si>
    <t>精算情報５-支払予定確定単位（営業外債務）</t>
  </si>
  <si>
    <t>精算情報５-支払条件（共通・営業債務）</t>
  </si>
  <si>
    <t>精算情報５-支払条件（営業外債務）</t>
  </si>
  <si>
    <t>ー</t>
    <phoneticPr fontId="4"/>
  </si>
  <si>
    <t>シートを追加しました。</t>
    <rPh sb="4" eb="6">
      <t>ツイカ</t>
    </rPh>
    <phoneticPr fontId="8"/>
  </si>
  <si>
    <t>法人口座データ</t>
    <rPh sb="0" eb="2">
      <t>ホウジン</t>
    </rPh>
    <rPh sb="2" eb="4">
      <t>コウザ</t>
    </rPh>
    <phoneticPr fontId="4"/>
  </si>
  <si>
    <t>電子記録債権で使用する</t>
    <rPh sb="0" eb="2">
      <t>デンシ</t>
    </rPh>
    <rPh sb="2" eb="4">
      <t>キロク</t>
    </rPh>
    <rPh sb="4" eb="6">
      <t>サイケン</t>
    </rPh>
    <rPh sb="7" eb="9">
      <t>シヨウ</t>
    </rPh>
    <phoneticPr fontId="2"/>
  </si>
  <si>
    <t>利用者番号</t>
    <rPh sb="0" eb="3">
      <t>リヨウシャ</t>
    </rPh>
    <rPh sb="3" eb="5">
      <t>バンゴウ</t>
    </rPh>
    <phoneticPr fontId="2"/>
  </si>
  <si>
    <t>為替レートデータ</t>
    <rPh sb="0" eb="2">
      <t>カワセ</t>
    </rPh>
    <phoneticPr fontId="4"/>
  </si>
  <si>
    <t>商品データ</t>
    <rPh sb="0" eb="2">
      <t>ショウヒン</t>
    </rPh>
    <phoneticPr fontId="4"/>
  </si>
  <si>
    <t>主セグメント１</t>
    <rPh sb="0" eb="1">
      <t>シュ</t>
    </rPh>
    <phoneticPr fontId="4"/>
  </si>
  <si>
    <t>主セグメント２</t>
    <rPh sb="0" eb="1">
      <t>シュ</t>
    </rPh>
    <phoneticPr fontId="4"/>
  </si>
  <si>
    <t>帳票通貨コード</t>
    <phoneticPr fontId="4"/>
  </si>
  <si>
    <t>単価データ</t>
    <rPh sb="0" eb="2">
      <t>タンカ</t>
    </rPh>
    <phoneticPr fontId="4"/>
  </si>
  <si>
    <t>仕入取引通貨コード</t>
    <phoneticPr fontId="4"/>
  </si>
  <si>
    <t>項目の新規追加</t>
    <phoneticPr fontId="8"/>
  </si>
  <si>
    <t>得意先データ</t>
    <rPh sb="0" eb="3">
      <t>トクイサキ</t>
    </rPh>
    <phoneticPr fontId="4"/>
  </si>
  <si>
    <t>種別</t>
  </si>
  <si>
    <t>取引通貨コード</t>
  </si>
  <si>
    <t>為替レート種別コード</t>
  </si>
  <si>
    <t>決済日１設定</t>
  </si>
  <si>
    <t>決済日１月日指定月</t>
  </si>
  <si>
    <t>決済日１月日指定日</t>
  </si>
  <si>
    <t>決済区分額</t>
  </si>
  <si>
    <t>決済日２設定</t>
  </si>
  <si>
    <t>決済日２月日指定月</t>
  </si>
  <si>
    <t>決済日２月日指定日</t>
  </si>
  <si>
    <t>郵送料</t>
  </si>
  <si>
    <t>精算情報-通貨コード</t>
  </si>
  <si>
    <t>精算情報２-精算締日コード</t>
  </si>
  <si>
    <t>精算情報２-精算単位</t>
  </si>
  <si>
    <t>精算情報２-支払予定確定単位</t>
  </si>
  <si>
    <t>精算情報２-支払条件</t>
  </si>
  <si>
    <t>精算情報３-精算締日コード</t>
  </si>
  <si>
    <t>精算情報３-精算単位</t>
  </si>
  <si>
    <t>精算情報３-支払予定確定単位</t>
  </si>
  <si>
    <t>精算情報３-支払条件</t>
  </si>
  <si>
    <t>精算情報４-精算締日コード</t>
  </si>
  <si>
    <t>精算情報４-精算単位</t>
  </si>
  <si>
    <t>精算情報４-支払予定確定単位</t>
  </si>
  <si>
    <t>精算情報４-支払条件</t>
  </si>
  <si>
    <t>精算情報５-精算締日コード</t>
  </si>
  <si>
    <t>精算情報５-精算単位</t>
  </si>
  <si>
    <t>精算情報５-支払予定確定単位</t>
  </si>
  <si>
    <t>精算情報５-支払条件</t>
  </si>
  <si>
    <t>利用者番号</t>
    <rPh sb="0" eb="3">
      <t>リヨウシャ</t>
    </rPh>
    <rPh sb="3" eb="5">
      <t>バンゴウ</t>
    </rPh>
    <phoneticPr fontId="4"/>
  </si>
  <si>
    <t>電子記録債務-手数料負担</t>
    <rPh sb="0" eb="2">
      <t>デンシ</t>
    </rPh>
    <rPh sb="2" eb="4">
      <t>キロク</t>
    </rPh>
    <rPh sb="4" eb="6">
      <t>サイム</t>
    </rPh>
    <rPh sb="7" eb="10">
      <t>テスウリョウ</t>
    </rPh>
    <rPh sb="10" eb="12">
      <t>フタン</t>
    </rPh>
    <phoneticPr fontId="4"/>
  </si>
  <si>
    <t>電子記録債務-先方負担最低支払金額</t>
    <rPh sb="0" eb="2">
      <t>デンシ</t>
    </rPh>
    <rPh sb="4" eb="6">
      <t>サイム</t>
    </rPh>
    <rPh sb="7" eb="9">
      <t>センポウ</t>
    </rPh>
    <rPh sb="9" eb="11">
      <t>フタン</t>
    </rPh>
    <rPh sb="11" eb="13">
      <t>サイテイ</t>
    </rPh>
    <rPh sb="13" eb="15">
      <t>シハライ</t>
    </rPh>
    <rPh sb="15" eb="17">
      <t>キンガク</t>
    </rPh>
    <phoneticPr fontId="4"/>
  </si>
  <si>
    <t>主振込先（電子記録債務）</t>
    <rPh sb="0" eb="1">
      <t>シュ</t>
    </rPh>
    <rPh sb="1" eb="4">
      <t>フリコミサキ</t>
    </rPh>
    <rPh sb="5" eb="7">
      <t>デンシ</t>
    </rPh>
    <rPh sb="7" eb="9">
      <t>キロク</t>
    </rPh>
    <rPh sb="9" eb="11">
      <t>サイム</t>
    </rPh>
    <phoneticPr fontId="4"/>
  </si>
  <si>
    <t>為替レート</t>
  </si>
  <si>
    <t>単価（国内）</t>
  </si>
  <si>
    <t>金額（国内）</t>
  </si>
  <si>
    <t>消費税額（国内）</t>
  </si>
  <si>
    <t>明細按分金額（国内）</t>
  </si>
  <si>
    <t>明細按分消費税額（国内）</t>
  </si>
  <si>
    <t>明細按分セグメント１コード</t>
    <rPh sb="0" eb="4">
      <t>メイサイアンブン</t>
    </rPh>
    <phoneticPr fontId="4"/>
  </si>
  <si>
    <t>明細按分セグメント２コード</t>
    <rPh sb="0" eb="4">
      <t>メイサイアンブン</t>
    </rPh>
    <phoneticPr fontId="4"/>
  </si>
  <si>
    <t>控除部門コード</t>
  </si>
  <si>
    <t>控除セグメント１コード</t>
  </si>
  <si>
    <t>控除セグメント２コード</t>
  </si>
  <si>
    <t>控除プロジェクトコード</t>
  </si>
  <si>
    <t>控除工程／工種コード</t>
  </si>
  <si>
    <t>控除科目コード</t>
  </si>
  <si>
    <t>控除補助科目コード</t>
  </si>
  <si>
    <t>控除額</t>
  </si>
  <si>
    <t>控除額（国内）</t>
  </si>
  <si>
    <t>支払セグメント１(支払１)コード</t>
  </si>
  <si>
    <t>支払セグメント２(支払１)コード</t>
  </si>
  <si>
    <t>支払セグメント１(支払２)コード</t>
  </si>
  <si>
    <t>支払セグメント２(支払２)コード</t>
  </si>
  <si>
    <t>支払セグメント１(支払３)コード</t>
  </si>
  <si>
    <t>支払セグメント２(支払３)コード</t>
  </si>
  <si>
    <t>支払セグメント１(支払４)コード</t>
  </si>
  <si>
    <t>支払セグメント２(支払４)コード</t>
  </si>
  <si>
    <t>支払セグメント１(支払５)コード</t>
  </si>
  <si>
    <t>支払セグメント２(支払５)コード</t>
  </si>
  <si>
    <t>支払セグメント１(支払６)コード</t>
  </si>
  <si>
    <t>支払セグメント２(支払６)コード</t>
  </si>
  <si>
    <t>支払セグメント１(支払７)コード</t>
  </si>
  <si>
    <t>支払セグメント２(支払７)コード</t>
  </si>
  <si>
    <t>支払セグメント１(支払８)コード</t>
  </si>
  <si>
    <t>支払セグメント２(支払８)コード</t>
  </si>
  <si>
    <t>支払セグメント１(支払９)コード</t>
  </si>
  <si>
    <t>支払セグメント２(支払９)コード</t>
  </si>
  <si>
    <t>支払セグメント１(支払１０)コード</t>
  </si>
  <si>
    <t>支払セグメント２(支払１０)コード</t>
  </si>
  <si>
    <t>支払セグメント１(支払１１)コード</t>
  </si>
  <si>
    <t>支払セグメント２(支払１１)コード</t>
  </si>
  <si>
    <t>支払セグメント１(支払１２)コード</t>
  </si>
  <si>
    <t>支払セグメント２(支払１２)コード</t>
  </si>
  <si>
    <t>控除セグメント１コード</t>
    <rPh sb="0" eb="2">
      <t>コウジョ</t>
    </rPh>
    <phoneticPr fontId="4"/>
  </si>
  <si>
    <t>ファクタリング会社１コード</t>
  </si>
  <si>
    <t>決済日付１</t>
  </si>
  <si>
    <t>手数料１</t>
  </si>
  <si>
    <t>ファクタリング会社２コード</t>
  </si>
  <si>
    <t>決済日付２</t>
  </si>
  <si>
    <t>手数料２</t>
  </si>
  <si>
    <t>ファクタリング会社10コード</t>
  </si>
  <si>
    <t>決済日付10</t>
  </si>
  <si>
    <t>手数料10</t>
  </si>
  <si>
    <t>ファクタリング会社11コード</t>
  </si>
  <si>
    <t>決済日付11</t>
  </si>
  <si>
    <t>手数料11</t>
  </si>
  <si>
    <t>期日債務番号１</t>
  </si>
  <si>
    <t>期日債務番号3</t>
  </si>
  <si>
    <t>期日債務番号4</t>
  </si>
  <si>
    <t>期日債務番号5</t>
  </si>
  <si>
    <t>期日債務番号6</t>
  </si>
  <si>
    <t>期日債務番号7</t>
  </si>
  <si>
    <t>期日債務番号8</t>
  </si>
  <si>
    <t>期日債務番号9</t>
  </si>
  <si>
    <t>期日債務番号10</t>
  </si>
  <si>
    <t>期日債務番号11</t>
  </si>
  <si>
    <t>消込済額（国内）</t>
  </si>
  <si>
    <t>未消込額（国内）</t>
  </si>
  <si>
    <t>控除消費税（国内）</t>
  </si>
  <si>
    <t>控除セグメント２コード</t>
    <rPh sb="0" eb="2">
      <t>コウジョ</t>
    </rPh>
    <phoneticPr fontId="4"/>
  </si>
  <si>
    <t>期日債務番号２</t>
  </si>
  <si>
    <t>ファクタリング会社3コード</t>
  </si>
  <si>
    <t>決済日付3</t>
  </si>
  <si>
    <t>手数料3</t>
  </si>
  <si>
    <t>ファクタリング会社4コード</t>
  </si>
  <si>
    <t>決済日付4</t>
  </si>
  <si>
    <t>手数料4</t>
  </si>
  <si>
    <t>ファクタリング会社5コード</t>
  </si>
  <si>
    <t>決済日付5</t>
  </si>
  <si>
    <t>手数料5</t>
  </si>
  <si>
    <t>ファクタリング会社6コード</t>
  </si>
  <si>
    <t>決済日付6</t>
  </si>
  <si>
    <t>手数料6</t>
  </si>
  <si>
    <t>ファクタリング会社7コード</t>
  </si>
  <si>
    <t>決済日付7</t>
  </si>
  <si>
    <t>手数料7</t>
  </si>
  <si>
    <t>ファクタリング会社8コード</t>
  </si>
  <si>
    <t>決済日付8</t>
  </si>
  <si>
    <t>手数料8</t>
  </si>
  <si>
    <t>ファクタリング会社9コード</t>
  </si>
  <si>
    <t>決済日付9</t>
  </si>
  <si>
    <t>手数料9</t>
  </si>
  <si>
    <t>ファクタリング会社1２コード</t>
  </si>
  <si>
    <t>期日債務番号1２</t>
  </si>
  <si>
    <t>決済日付1２</t>
  </si>
  <si>
    <t>手数料1２</t>
  </si>
  <si>
    <t>入荷伝票データ</t>
    <rPh sb="0" eb="2">
      <t>ニュウカ</t>
    </rPh>
    <rPh sb="2" eb="4">
      <t>デンピョウ</t>
    </rPh>
    <phoneticPr fontId="4"/>
  </si>
  <si>
    <t>出荷伝票データ</t>
    <rPh sb="0" eb="2">
      <t>シュッカ</t>
    </rPh>
    <rPh sb="2" eb="4">
      <t>デンピョウ</t>
    </rPh>
    <phoneticPr fontId="4"/>
  </si>
  <si>
    <t>倉庫振替伝票データ</t>
    <rPh sb="0" eb="2">
      <t>ソウコ</t>
    </rPh>
    <rPh sb="2" eb="4">
      <t>フリカエ</t>
    </rPh>
    <rPh sb="4" eb="6">
      <t>デンピョウ</t>
    </rPh>
    <phoneticPr fontId="4"/>
  </si>
  <si>
    <t>荷姿振替伝票データ</t>
    <rPh sb="0" eb="2">
      <t>ニスガタ</t>
    </rPh>
    <rPh sb="2" eb="4">
      <t>フリカエ</t>
    </rPh>
    <rPh sb="4" eb="6">
      <t>デンピョウ</t>
    </rPh>
    <phoneticPr fontId="4"/>
  </si>
  <si>
    <t>他勘定振替伝票データ</t>
    <rPh sb="0" eb="1">
      <t>タ</t>
    </rPh>
    <rPh sb="1" eb="3">
      <t>カンジョウ</t>
    </rPh>
    <rPh sb="3" eb="5">
      <t>フリカエ</t>
    </rPh>
    <rPh sb="5" eb="7">
      <t>デンピョウ</t>
    </rPh>
    <phoneticPr fontId="4"/>
  </si>
  <si>
    <t>預り品振替伝票データ</t>
    <rPh sb="0" eb="1">
      <t>アズカ</t>
    </rPh>
    <rPh sb="2" eb="3">
      <t>ヒン</t>
    </rPh>
    <rPh sb="3" eb="5">
      <t>フリカエ</t>
    </rPh>
    <rPh sb="5" eb="7">
      <t>デンピョウ</t>
    </rPh>
    <phoneticPr fontId="4"/>
  </si>
  <si>
    <t>セグメント１コード</t>
    <phoneticPr fontId="4"/>
  </si>
  <si>
    <t>セグメント２コード</t>
    <phoneticPr fontId="4"/>
  </si>
  <si>
    <t>明細回収セグメント１コード</t>
    <rPh sb="0" eb="4">
      <t>メイサイカイシュウ</t>
    </rPh>
    <phoneticPr fontId="4"/>
  </si>
  <si>
    <t>明細回収セグメント２コード</t>
    <rPh sb="0" eb="4">
      <t>メイサイカイシュウ</t>
    </rPh>
    <phoneticPr fontId="4"/>
  </si>
  <si>
    <t>明細金額（国内）</t>
  </si>
  <si>
    <t>ファクタリング会社コード</t>
    <rPh sb="7" eb="9">
      <t>カイシャ</t>
    </rPh>
    <phoneticPr fontId="4"/>
  </si>
  <si>
    <t>決済日付</t>
    <rPh sb="0" eb="4">
      <t>ケッサイヒヅケ</t>
    </rPh>
    <phoneticPr fontId="4"/>
  </si>
  <si>
    <t>明細消費税（国内）</t>
  </si>
  <si>
    <t>購入額（国内）</t>
  </si>
  <si>
    <t>購入消費税（国内）</t>
  </si>
  <si>
    <t>債務額（国内）</t>
  </si>
  <si>
    <t>対象外債務額（国内）</t>
  </si>
  <si>
    <t>購入セグメント１コード</t>
    <rPh sb="0" eb="2">
      <t>コウニュウ</t>
    </rPh>
    <phoneticPr fontId="4"/>
  </si>
  <si>
    <t>購入セグメント２コード</t>
    <rPh sb="0" eb="2">
      <t>コウニュウ</t>
    </rPh>
    <phoneticPr fontId="4"/>
  </si>
  <si>
    <t>債務セグメント１コード</t>
    <rPh sb="0" eb="2">
      <t>サイム</t>
    </rPh>
    <phoneticPr fontId="4"/>
  </si>
  <si>
    <t>債務セグメント２コード</t>
    <rPh sb="0" eb="2">
      <t>サイム</t>
    </rPh>
    <phoneticPr fontId="4"/>
  </si>
  <si>
    <t>支払情報データ</t>
    <rPh sb="0" eb="2">
      <t>シハライ</t>
    </rPh>
    <rPh sb="2" eb="4">
      <t>ジョウホウ</t>
    </rPh>
    <phoneticPr fontId="4"/>
  </si>
  <si>
    <t>手数料費用支払セグメント１コード</t>
    <rPh sb="0" eb="5">
      <t>テスウリョウヒヨウ</t>
    </rPh>
    <rPh sb="5" eb="7">
      <t>シハライ</t>
    </rPh>
    <phoneticPr fontId="4"/>
  </si>
  <si>
    <t>手数料費用支払セグメント２コード</t>
    <rPh sb="0" eb="3">
      <t>テスウリョウ</t>
    </rPh>
    <rPh sb="3" eb="7">
      <t>ヒヨウシハラ</t>
    </rPh>
    <phoneticPr fontId="4"/>
  </si>
  <si>
    <t>値引支払セグメント１コード</t>
    <rPh sb="0" eb="4">
      <t>ネビキシハライ</t>
    </rPh>
    <phoneticPr fontId="4"/>
  </si>
  <si>
    <t>値引支払セグメント２コード</t>
    <rPh sb="0" eb="4">
      <t>ネビキシハライ</t>
    </rPh>
    <phoneticPr fontId="4"/>
  </si>
  <si>
    <t>手数料支払セグメント２コード</t>
    <rPh sb="0" eb="3">
      <t>テスウリョウ</t>
    </rPh>
    <rPh sb="3" eb="5">
      <t>シハライ</t>
    </rPh>
    <phoneticPr fontId="4"/>
  </si>
  <si>
    <t>手数料費用額（国内）</t>
  </si>
  <si>
    <t>手数料費用消費税（国内）</t>
  </si>
  <si>
    <t>源泉徴収額（国内）</t>
  </si>
  <si>
    <t>値引額（国内）</t>
  </si>
  <si>
    <t>値引消費税（国内）</t>
  </si>
  <si>
    <t>手数料支払額（国内）</t>
  </si>
  <si>
    <t>手数料支払消費税（国内）</t>
  </si>
  <si>
    <t>ファクタリング会社コード</t>
  </si>
  <si>
    <t>期日債務番号</t>
  </si>
  <si>
    <t>決済日付</t>
  </si>
  <si>
    <t>支払伝票データ</t>
    <rPh sb="0" eb="2">
      <t>シハラ</t>
    </rPh>
    <rPh sb="2" eb="4">
      <t>デンピョウ</t>
    </rPh>
    <phoneticPr fontId="4"/>
  </si>
  <si>
    <t>明細支払セグメント１コード</t>
    <rPh sb="0" eb="4">
      <t>メイサイシハライ</t>
    </rPh>
    <phoneticPr fontId="4"/>
  </si>
  <si>
    <t>明細支払セグメント２コード</t>
  </si>
  <si>
    <t>期日債務番号</t>
    <rPh sb="0" eb="2">
      <t>キジツ</t>
    </rPh>
    <rPh sb="2" eb="4">
      <t>サイム</t>
    </rPh>
    <rPh sb="4" eb="6">
      <t>バンゴウ</t>
    </rPh>
    <phoneticPr fontId="4"/>
  </si>
  <si>
    <t>債務残高データ</t>
    <rPh sb="0" eb="2">
      <t>サイム</t>
    </rPh>
    <rPh sb="2" eb="4">
      <t>ザンダカ</t>
    </rPh>
    <phoneticPr fontId="4"/>
  </si>
  <si>
    <t>前払金残高データ</t>
    <rPh sb="1" eb="2">
      <t>バラ</t>
    </rPh>
    <phoneticPr fontId="4"/>
  </si>
  <si>
    <t>明細支払セグメント１コード</t>
    <rPh sb="0" eb="2">
      <t>メイサイ</t>
    </rPh>
    <rPh sb="2" eb="4">
      <t>シハライ</t>
    </rPh>
    <phoneticPr fontId="4"/>
  </si>
  <si>
    <t>明細支払セグメント２コード</t>
    <rPh sb="0" eb="2">
      <t>メイサイ</t>
    </rPh>
    <rPh sb="2" eb="4">
      <t>シハライ</t>
    </rPh>
    <phoneticPr fontId="4"/>
  </si>
  <si>
    <t>Ver220630　変更内容</t>
    <phoneticPr fontId="4"/>
  </si>
  <si>
    <t>汎用データの新規追加</t>
    <rPh sb="0" eb="2">
      <t>ハンヨウ</t>
    </rPh>
    <rPh sb="6" eb="8">
      <t>シンキ</t>
    </rPh>
    <rPh sb="8" eb="10">
      <t>ツイカ</t>
    </rPh>
    <phoneticPr fontId="4"/>
  </si>
  <si>
    <t>送付先番地</t>
  </si>
  <si>
    <t>納入先番地</t>
  </si>
  <si>
    <t>預り品振替伝票データ</t>
    <phoneticPr fontId="4"/>
  </si>
  <si>
    <t>リレー元在庫内訳行番号</t>
  </si>
  <si>
    <t>Ver220125　変更内容</t>
    <phoneticPr fontId="4"/>
  </si>
  <si>
    <t>任意項目コード</t>
    <rPh sb="0" eb="2">
      <t>ニンイ</t>
    </rPh>
    <rPh sb="2" eb="4">
      <t>コウモク</t>
    </rPh>
    <phoneticPr fontId="4"/>
  </si>
  <si>
    <t>債権連携内容</t>
    <rPh sb="0" eb="2">
      <t>サイケン</t>
    </rPh>
    <rPh sb="2" eb="4">
      <t>レンケイ</t>
    </rPh>
    <rPh sb="4" eb="6">
      <t>ナイヨウ</t>
    </rPh>
    <phoneticPr fontId="4"/>
  </si>
  <si>
    <t>債務連携内容</t>
    <rPh sb="0" eb="2">
      <t>サイム</t>
    </rPh>
    <rPh sb="2" eb="4">
      <t>レンケイ</t>
    </rPh>
    <rPh sb="4" eb="6">
      <t>ナイヨウ</t>
    </rPh>
    <phoneticPr fontId="4"/>
  </si>
  <si>
    <t>証憑No.１～証憑No.５</t>
    <phoneticPr fontId="4"/>
  </si>
  <si>
    <t>証憑ファイルパス１～証憑ファイルパス５</t>
    <phoneticPr fontId="4"/>
  </si>
  <si>
    <t>支払処理額</t>
    <rPh sb="0" eb="2">
      <t>シハライ</t>
    </rPh>
    <rPh sb="2" eb="4">
      <t>ショリ</t>
    </rPh>
    <rPh sb="4" eb="5">
      <t>ガク</t>
    </rPh>
    <phoneticPr fontId="4"/>
  </si>
  <si>
    <t>Ver211223　変更内容</t>
    <phoneticPr fontId="4"/>
  </si>
  <si>
    <t>仕入先データ</t>
    <rPh sb="0" eb="2">
      <t>シイ</t>
    </rPh>
    <rPh sb="2" eb="3">
      <t>サキ</t>
    </rPh>
    <phoneticPr fontId="4"/>
  </si>
  <si>
    <t>補助科目優先コード指定</t>
    <phoneticPr fontId="4"/>
  </si>
  <si>
    <t>補助科目優先コード</t>
    <phoneticPr fontId="4"/>
  </si>
  <si>
    <t>販売取引－補助科目優先コード指定</t>
    <phoneticPr fontId="4"/>
  </si>
  <si>
    <t>販売取引－補助科目優先コード</t>
  </si>
  <si>
    <t>仕入取引－補助科目優先コード指定</t>
    <phoneticPr fontId="4"/>
  </si>
  <si>
    <t>仕入取引－補助科目優先コード</t>
    <phoneticPr fontId="4"/>
  </si>
  <si>
    <t>他勘定振替伝票データ</t>
    <rPh sb="0" eb="1">
      <t>ホカ</t>
    </rPh>
    <rPh sb="1" eb="3">
      <t>カンジョウ</t>
    </rPh>
    <rPh sb="3" eb="5">
      <t>フリカエ</t>
    </rPh>
    <rPh sb="5" eb="7">
      <t>デンピョウ</t>
    </rPh>
    <phoneticPr fontId="4"/>
  </si>
  <si>
    <t>Ver211028　変更内容</t>
    <phoneticPr fontId="4"/>
  </si>
  <si>
    <t>仕入伝票データ</t>
    <rPh sb="0" eb="2">
      <t>シイ</t>
    </rPh>
    <rPh sb="2" eb="4">
      <t>デンピョウ</t>
    </rPh>
    <phoneticPr fontId="4"/>
  </si>
  <si>
    <t>証憑連携</t>
  </si>
  <si>
    <t>Ver210929　変更内容</t>
    <phoneticPr fontId="4"/>
  </si>
  <si>
    <t>選択肢の追加
（「8：相殺」「10：現金」「11：小切手」を追加）</t>
    <phoneticPr fontId="4"/>
  </si>
  <si>
    <t>端数処理</t>
    <phoneticPr fontId="4"/>
  </si>
  <si>
    <t>選択肢の追加
（「9：科目優先」を追加）</t>
    <phoneticPr fontId="4"/>
  </si>
  <si>
    <t>支払方法データ</t>
    <rPh sb="0" eb="2">
      <t>シハラ</t>
    </rPh>
    <rPh sb="2" eb="4">
      <t>ホウホウ</t>
    </rPh>
    <phoneticPr fontId="4"/>
  </si>
  <si>
    <t>支払種別</t>
    <rPh sb="0" eb="2">
      <t>シハライ</t>
    </rPh>
    <rPh sb="2" eb="4">
      <t>シュベツ</t>
    </rPh>
    <phoneticPr fontId="23"/>
  </si>
  <si>
    <t>部門データ</t>
    <rPh sb="0" eb="2">
      <t>ブモン</t>
    </rPh>
    <phoneticPr fontId="4"/>
  </si>
  <si>
    <t>倉庫データ</t>
    <rPh sb="0" eb="2">
      <t>ソウコ</t>
    </rPh>
    <phoneticPr fontId="4"/>
  </si>
  <si>
    <t>摘要データ</t>
    <rPh sb="0" eb="2">
      <t>テキヨウ</t>
    </rPh>
    <phoneticPr fontId="4"/>
  </si>
  <si>
    <t>送り状フォームコード</t>
    <rPh sb="0" eb="1">
      <t>オク</t>
    </rPh>
    <rPh sb="2" eb="3">
      <t>ジョウ</t>
    </rPh>
    <phoneticPr fontId="0"/>
  </si>
  <si>
    <t>送り状差出名コード</t>
    <rPh sb="0" eb="1">
      <t>オク</t>
    </rPh>
    <rPh sb="2" eb="3">
      <t>ジョウ</t>
    </rPh>
    <rPh sb="3" eb="5">
      <t>サシダシ</t>
    </rPh>
    <rPh sb="5" eb="6">
      <t>メイ</t>
    </rPh>
    <phoneticPr fontId="0"/>
  </si>
  <si>
    <t>債務計上時の購入先</t>
    <phoneticPr fontId="4"/>
  </si>
  <si>
    <t>発行コードデータ</t>
    <phoneticPr fontId="4"/>
  </si>
  <si>
    <t>構成品データ</t>
    <rPh sb="0" eb="3">
      <t>コウセイヒン</t>
    </rPh>
    <phoneticPr fontId="4"/>
  </si>
  <si>
    <t>セット商品データ</t>
    <phoneticPr fontId="4"/>
  </si>
  <si>
    <t>在庫単価データ</t>
    <rPh sb="0" eb="2">
      <t>ザイコ</t>
    </rPh>
    <rPh sb="2" eb="4">
      <t>タンカ</t>
    </rPh>
    <phoneticPr fontId="4"/>
  </si>
  <si>
    <t>価格データ</t>
    <rPh sb="0" eb="2">
      <t>カカク</t>
    </rPh>
    <phoneticPr fontId="4"/>
  </si>
  <si>
    <t>生産計算式</t>
    <rPh sb="0" eb="2">
      <t>セイサン</t>
    </rPh>
    <rPh sb="2" eb="4">
      <t>ケイサン</t>
    </rPh>
    <rPh sb="4" eb="5">
      <t>シキ</t>
    </rPh>
    <phoneticPr fontId="0"/>
  </si>
  <si>
    <t>分解計算式</t>
    <rPh sb="0" eb="2">
      <t>ブンカイ</t>
    </rPh>
    <rPh sb="2" eb="4">
      <t>ケイサン</t>
    </rPh>
    <rPh sb="4" eb="5">
      <t>シキ</t>
    </rPh>
    <phoneticPr fontId="0"/>
  </si>
  <si>
    <t>項目の新規追加</t>
  </si>
  <si>
    <t>仕訳伝票作成対象</t>
    <phoneticPr fontId="4"/>
  </si>
  <si>
    <t>項目の名称変更
（「仕訳作成対象」から「仕訳伝票作成対象」に変更）</t>
    <phoneticPr fontId="4"/>
  </si>
  <si>
    <t>控除種別</t>
  </si>
  <si>
    <t>振替元ＯＢＣｉＤ</t>
  </si>
  <si>
    <t>債務計上時の購入先</t>
    <rPh sb="0" eb="2">
      <t>サイム</t>
    </rPh>
    <rPh sb="2" eb="4">
      <t>ケイジョウ</t>
    </rPh>
    <rPh sb="4" eb="5">
      <t>ジ</t>
    </rPh>
    <rPh sb="6" eb="8">
      <t>コウニュウ</t>
    </rPh>
    <rPh sb="8" eb="9">
      <t>サキ</t>
    </rPh>
    <phoneticPr fontId="0"/>
  </si>
  <si>
    <t>債務伝票作成対象</t>
    <rPh sb="0" eb="2">
      <t>サイム</t>
    </rPh>
    <rPh sb="2" eb="4">
      <t>デン</t>
    </rPh>
    <rPh sb="4" eb="6">
      <t>サクセイ</t>
    </rPh>
    <rPh sb="6" eb="8">
      <t>タイショウ</t>
    </rPh>
    <phoneticPr fontId="0"/>
  </si>
  <si>
    <t>仕訳伝票作成対象</t>
  </si>
  <si>
    <t>項目の名称変更
（「仕訳作成対象」から「仕訳伝票作成対象」に変更）</t>
  </si>
  <si>
    <t>振替元No.</t>
    <rPh sb="0" eb="2">
      <t>フリカエ</t>
    </rPh>
    <rPh sb="2" eb="3">
      <t>モト</t>
    </rPh>
    <phoneticPr fontId="26"/>
  </si>
  <si>
    <t>振替元支払日付</t>
    <rPh sb="0" eb="2">
      <t>フリカエ</t>
    </rPh>
    <rPh sb="2" eb="3">
      <t>モト</t>
    </rPh>
    <rPh sb="5" eb="7">
      <t>ヒヅケ</t>
    </rPh>
    <phoneticPr fontId="26"/>
  </si>
  <si>
    <t>振替元支払先コード</t>
    <rPh sb="5" eb="6">
      <t>サキ</t>
    </rPh>
    <phoneticPr fontId="26"/>
  </si>
  <si>
    <t>振替元支払部門コード</t>
    <rPh sb="5" eb="7">
      <t>ブモン</t>
    </rPh>
    <phoneticPr fontId="26"/>
  </si>
  <si>
    <t>振替元明細行番号</t>
    <rPh sb="3" eb="5">
      <t>メイサイ</t>
    </rPh>
    <rPh sb="5" eb="8">
      <t>ギョウバンゴウ</t>
    </rPh>
    <phoneticPr fontId="26"/>
  </si>
  <si>
    <t>明細種別</t>
    <phoneticPr fontId="4"/>
  </si>
  <si>
    <t>購入先コード</t>
    <rPh sb="2" eb="3">
      <t>サキ</t>
    </rPh>
    <phoneticPr fontId="0"/>
  </si>
  <si>
    <t>控除購入先コード</t>
  </si>
  <si>
    <t>支払情報No.</t>
    <rPh sb="0" eb="2">
      <t>シハライ</t>
    </rPh>
    <rPh sb="2" eb="4">
      <t>ジョウホウ</t>
    </rPh>
    <phoneticPr fontId="29"/>
  </si>
  <si>
    <t>支払情報支払日付</t>
    <rPh sb="2" eb="4">
      <t>ジョウホウ</t>
    </rPh>
    <rPh sb="6" eb="8">
      <t>ヒヅケ</t>
    </rPh>
    <phoneticPr fontId="29"/>
  </si>
  <si>
    <t>支払情報支払種別</t>
    <rPh sb="2" eb="4">
      <t>ジョウホウ</t>
    </rPh>
    <rPh sb="6" eb="8">
      <t>シュベツ</t>
    </rPh>
    <phoneticPr fontId="29"/>
  </si>
  <si>
    <t>支払情報法人口座</t>
    <rPh sb="2" eb="4">
      <t>ジョウホウ</t>
    </rPh>
    <rPh sb="4" eb="6">
      <t>ホウジン</t>
    </rPh>
    <rPh sb="6" eb="8">
      <t>コウザ</t>
    </rPh>
    <phoneticPr fontId="29"/>
  </si>
  <si>
    <t>支払情報支払額</t>
    <rPh sb="2" eb="4">
      <t>ジョウホウ</t>
    </rPh>
    <rPh sb="6" eb="7">
      <t>ガク</t>
    </rPh>
    <phoneticPr fontId="29"/>
  </si>
  <si>
    <t>支払種別</t>
    <phoneticPr fontId="4"/>
  </si>
  <si>
    <t>法人口座コード</t>
    <phoneticPr fontId="4"/>
  </si>
  <si>
    <t>受入条件の追加
（支払方法の支払種別の条件に「6：口座引落」を追加）</t>
    <rPh sb="0" eb="1">
      <t>ウ</t>
    </rPh>
    <rPh sb="1" eb="2">
      <t>イ</t>
    </rPh>
    <rPh sb="2" eb="4">
      <t>ジョウケン</t>
    </rPh>
    <rPh sb="5" eb="7">
      <t>ツイカ</t>
    </rPh>
    <rPh sb="19" eb="21">
      <t>ジョウケン</t>
    </rPh>
    <rPh sb="31" eb="33">
      <t>ツイカ</t>
    </rPh>
    <phoneticPr fontId="4"/>
  </si>
  <si>
    <t>法人口座コード</t>
  </si>
  <si>
    <t>仕入先略称</t>
    <phoneticPr fontId="4"/>
  </si>
  <si>
    <t>バラ数量</t>
  </si>
  <si>
    <t>バラ単位</t>
  </si>
  <si>
    <t>発行コード</t>
  </si>
  <si>
    <t>構成品振替伝票データ</t>
    <rPh sb="0" eb="3">
      <t>コウセイヒン</t>
    </rPh>
    <rPh sb="3" eb="7">
      <t>フリカエデンピョウ</t>
    </rPh>
    <phoneticPr fontId="4"/>
  </si>
  <si>
    <t>バラ数量</t>
    <phoneticPr fontId="4"/>
  </si>
  <si>
    <t>Ver210629　変更内容</t>
    <phoneticPr fontId="4"/>
  </si>
  <si>
    <t>取引発生区分</t>
    <rPh sb="0" eb="2">
      <t>トリヒキ</t>
    </rPh>
    <rPh sb="2" eb="4">
      <t>ハッセイ</t>
    </rPh>
    <rPh sb="4" eb="6">
      <t>クブン</t>
    </rPh>
    <phoneticPr fontId="23"/>
  </si>
  <si>
    <t>選択肢の追加
（「9：科目優先」を追加）</t>
    <rPh sb="11" eb="13">
      <t>カモク</t>
    </rPh>
    <phoneticPr fontId="4"/>
  </si>
  <si>
    <t>消費税自動計算</t>
    <phoneticPr fontId="4"/>
  </si>
  <si>
    <t>項目の名称変更
（「税抜税込」から「消費税自動計算」に変更）
選択肢の追加
（「0：計算しない」「9：商品優先」を追加）
選択肢の名称変更
（・「1：税抜」から「1：税抜金額から計算する」に変更
　・「2：税込」から「2：税込金額から計算する」に変更）</t>
    <rPh sb="61" eb="64">
      <t>センタクシ</t>
    </rPh>
    <rPh sb="65" eb="67">
      <t>メイショウ</t>
    </rPh>
    <rPh sb="67" eb="69">
      <t>ヘンコウ</t>
    </rPh>
    <phoneticPr fontId="4"/>
  </si>
  <si>
    <t>Ver210330　変更内容</t>
    <phoneticPr fontId="4"/>
  </si>
  <si>
    <t>個別請求</t>
    <rPh sb="2" eb="4">
      <t>セイキュウ</t>
    </rPh>
    <phoneticPr fontId="23"/>
  </si>
  <si>
    <t>個別精算</t>
  </si>
  <si>
    <t>債権区分ごとの請求</t>
  </si>
  <si>
    <t>個別請求（共通・営業債権）</t>
  </si>
  <si>
    <t>請求締日設定（共通・営業債権）</t>
    <rPh sb="4" eb="6">
      <t>セッテイ</t>
    </rPh>
    <phoneticPr fontId="0"/>
  </si>
  <si>
    <t>請求締日（共通・営業債権）コード</t>
  </si>
  <si>
    <t>請求単位（共通・営業債権）</t>
  </si>
  <si>
    <t>回収予定確定単位設定（共通・営業債権）</t>
    <rPh sb="4" eb="6">
      <t>カクテイ</t>
    </rPh>
    <rPh sb="6" eb="8">
      <t>タンイ</t>
    </rPh>
    <rPh sb="8" eb="10">
      <t>セッテイ</t>
    </rPh>
    <phoneticPr fontId="31"/>
  </si>
  <si>
    <t>回収予定確定単位（共通・営業債権）</t>
    <rPh sb="4" eb="6">
      <t>カクテイ</t>
    </rPh>
    <rPh sb="6" eb="8">
      <t>タンイ</t>
    </rPh>
    <phoneticPr fontId="31"/>
  </si>
  <si>
    <t>個別請求（営業外債権）</t>
  </si>
  <si>
    <t>請求締日設定（営業外債権）</t>
    <rPh sb="4" eb="6">
      <t>セッテイ</t>
    </rPh>
    <phoneticPr fontId="0"/>
  </si>
  <si>
    <t>請求締日（営業外債権）コード</t>
  </si>
  <si>
    <t>請求単位（営業外債権）</t>
  </si>
  <si>
    <t>回収予定確定単位設定（営業外債権）</t>
    <rPh sb="4" eb="6">
      <t>カクテイ</t>
    </rPh>
    <rPh sb="6" eb="8">
      <t>タンイ</t>
    </rPh>
    <rPh sb="8" eb="10">
      <t>セッテイ</t>
    </rPh>
    <phoneticPr fontId="31"/>
  </si>
  <si>
    <t>回収予定確定単位（営業外債権）</t>
    <rPh sb="4" eb="6">
      <t>カクテイ</t>
    </rPh>
    <rPh sb="6" eb="8">
      <t>タンイ</t>
    </rPh>
    <phoneticPr fontId="31"/>
  </si>
  <si>
    <t>回収条件１-分割～　
回収条件１-回収サイト３-分割割当値</t>
    <phoneticPr fontId="4"/>
  </si>
  <si>
    <t>回収条件２-基準額～
回収条件２-回収サイト３-分割割当値</t>
    <phoneticPr fontId="4"/>
  </si>
  <si>
    <t>回収条件３-基準額～
回収条件３-回収サイト３-分割割当値</t>
    <phoneticPr fontId="4"/>
  </si>
  <si>
    <t>債務区分ごとの精算</t>
    <rPh sb="0" eb="2">
      <t>サイム</t>
    </rPh>
    <rPh sb="2" eb="4">
      <t>クブン</t>
    </rPh>
    <rPh sb="7" eb="9">
      <t>セイサン</t>
    </rPh>
    <phoneticPr fontId="31"/>
  </si>
  <si>
    <t xml:space="preserve">個別精算（共通・営業債務） </t>
  </si>
  <si>
    <t xml:space="preserve">精算締日設定（共通・営業債務） </t>
  </si>
  <si>
    <t xml:space="preserve">精算締日（共通・営業債務）コード </t>
  </si>
  <si>
    <t xml:space="preserve">精算単位（共通・営業債務） </t>
  </si>
  <si>
    <t xml:space="preserve">支払予定確定単位設定（共通・営業債務） </t>
  </si>
  <si>
    <t xml:space="preserve">支払予定確定単位（共通・営業債務） </t>
  </si>
  <si>
    <t>個別精算（営業外債務）</t>
    <rPh sb="0" eb="2">
      <t>コベツ</t>
    </rPh>
    <phoneticPr fontId="0"/>
  </si>
  <si>
    <t>精算締日設定（営業外債務）</t>
    <rPh sb="2" eb="4">
      <t>シメビ</t>
    </rPh>
    <rPh sb="4" eb="6">
      <t>セッテイ</t>
    </rPh>
    <phoneticPr fontId="0"/>
  </si>
  <si>
    <t>精算締日（営業外債務）コード</t>
  </si>
  <si>
    <t>精算単位（営業外債務）</t>
    <rPh sb="0" eb="2">
      <t>セイサン</t>
    </rPh>
    <rPh sb="2" eb="4">
      <t>タンイ</t>
    </rPh>
    <phoneticPr fontId="31"/>
  </si>
  <si>
    <t>支払予定確定単位設定（営業外債務）</t>
    <rPh sb="0" eb="2">
      <t>シハライ</t>
    </rPh>
    <rPh sb="2" eb="4">
      <t>ヨテイ</t>
    </rPh>
    <rPh sb="4" eb="6">
      <t>カクテイ</t>
    </rPh>
    <rPh sb="6" eb="8">
      <t>タンイ</t>
    </rPh>
    <rPh sb="8" eb="10">
      <t>セッテイ</t>
    </rPh>
    <phoneticPr fontId="31"/>
  </si>
  <si>
    <t>支払予定確定単位（営業外債務）</t>
    <rPh sb="0" eb="2">
      <t>シハライ</t>
    </rPh>
    <rPh sb="2" eb="4">
      <t>ヨテイ</t>
    </rPh>
    <rPh sb="4" eb="6">
      <t>カクテイ</t>
    </rPh>
    <rPh sb="6" eb="8">
      <t>タンイ</t>
    </rPh>
    <phoneticPr fontId="31"/>
  </si>
  <si>
    <t>支払条件１-分割～
支払条件１-支払サイト３-分割割当値</t>
    <rPh sb="0" eb="2">
      <t>シハラ</t>
    </rPh>
    <phoneticPr fontId="4"/>
  </si>
  <si>
    <t>支払条件２-基準額～
支払条件２-支払サイト３-分割割当値</t>
    <phoneticPr fontId="4"/>
  </si>
  <si>
    <t>支払条件３-基準額～
支払条件３-支払サイト３-分割割当値</t>
    <phoneticPr fontId="4"/>
  </si>
  <si>
    <t>購入限度額</t>
    <rPh sb="0" eb="2">
      <t>コウニュウ</t>
    </rPh>
    <rPh sb="2" eb="4">
      <t>ゲンド</t>
    </rPh>
    <rPh sb="4" eb="5">
      <t>ガク</t>
    </rPh>
    <phoneticPr fontId="0"/>
  </si>
  <si>
    <t>購入限度警告ライン</t>
    <rPh sb="0" eb="2">
      <t>コウニュウ</t>
    </rPh>
    <rPh sb="2" eb="4">
      <t>ゲンド</t>
    </rPh>
    <rPh sb="4" eb="6">
      <t>ケイコク</t>
    </rPh>
    <phoneticPr fontId="0"/>
  </si>
  <si>
    <t>商品データ</t>
    <phoneticPr fontId="4"/>
  </si>
  <si>
    <t>入数</t>
    <phoneticPr fontId="4"/>
  </si>
  <si>
    <t>整数桁の桁数変更
（「４桁」から「７桁」へ変更）</t>
    <rPh sb="0" eb="2">
      <t>セイスウ</t>
    </rPh>
    <rPh sb="2" eb="3">
      <t>ケタ</t>
    </rPh>
    <phoneticPr fontId="4"/>
  </si>
  <si>
    <t>入数２</t>
    <phoneticPr fontId="4"/>
  </si>
  <si>
    <t>荷姿１－基準単位当り荷姿区分数～
荷姿４－基準単位当り荷姿区分数</t>
    <rPh sb="0" eb="2">
      <t>ニスガタ</t>
    </rPh>
    <rPh sb="4" eb="6">
      <t>キジュン</t>
    </rPh>
    <rPh sb="6" eb="8">
      <t>タンイ</t>
    </rPh>
    <rPh sb="8" eb="9">
      <t>アタ</t>
    </rPh>
    <rPh sb="10" eb="12">
      <t>ニスガタ</t>
    </rPh>
    <rPh sb="12" eb="14">
      <t>クブン</t>
    </rPh>
    <rPh sb="14" eb="15">
      <t>スウ</t>
    </rPh>
    <phoneticPr fontId="4"/>
  </si>
  <si>
    <t>荷姿データ</t>
    <rPh sb="0" eb="2">
      <t>ニスガタ</t>
    </rPh>
    <phoneticPr fontId="4"/>
  </si>
  <si>
    <t>基準単位当り荷姿区分数</t>
    <rPh sb="0" eb="2">
      <t>キジュン</t>
    </rPh>
    <rPh sb="2" eb="4">
      <t>タンイ</t>
    </rPh>
    <rPh sb="4" eb="5">
      <t>アタ</t>
    </rPh>
    <rPh sb="6" eb="8">
      <t>ニスガタ</t>
    </rPh>
    <rPh sb="8" eb="10">
      <t>クブン</t>
    </rPh>
    <rPh sb="10" eb="11">
      <t>スウ</t>
    </rPh>
    <phoneticPr fontId="4"/>
  </si>
  <si>
    <t>整数桁の桁数変更
（「４桁」から「７桁」へ変更）</t>
    <phoneticPr fontId="4"/>
  </si>
  <si>
    <t>セット商品データ</t>
    <rPh sb="3" eb="5">
      <t>ショウヒン</t>
    </rPh>
    <phoneticPr fontId="4"/>
  </si>
  <si>
    <t>箱数</t>
    <rPh sb="0" eb="2">
      <t>ハコスウ</t>
    </rPh>
    <phoneticPr fontId="4"/>
  </si>
  <si>
    <t>整数桁の桁数変更
（「５桁」から「７桁」へ変更）</t>
    <rPh sb="0" eb="2">
      <t>セイスウ</t>
    </rPh>
    <rPh sb="2" eb="3">
      <t>ケタ</t>
    </rPh>
    <phoneticPr fontId="4"/>
  </si>
  <si>
    <t>整数桁の桁数変更
（「５桁」から「７桁」へ変更）</t>
    <phoneticPr fontId="4"/>
  </si>
  <si>
    <t>仕入先略称</t>
    <rPh sb="0" eb="2">
      <t>シイレ</t>
    </rPh>
    <rPh sb="2" eb="3">
      <t>サキ</t>
    </rPh>
    <rPh sb="3" eb="5">
      <t>リャクショウ</t>
    </rPh>
    <phoneticPr fontId="0"/>
  </si>
  <si>
    <t>プロジェクトコード</t>
  </si>
  <si>
    <t>プロジェクト名</t>
  </si>
  <si>
    <t>控除種別（補助）</t>
    <phoneticPr fontId="4"/>
  </si>
  <si>
    <t>控除種別</t>
    <phoneticPr fontId="4"/>
  </si>
  <si>
    <t>選択肢の追加
（「支払区分 」が「1：債務支払」の場合に、「1：仮払金」を追加）</t>
    <phoneticPr fontId="4"/>
  </si>
  <si>
    <t>選択肢の追加
（「控除種別」が「0：前払金」の場合に、「1：返金」を追加）</t>
    <phoneticPr fontId="4"/>
  </si>
  <si>
    <t>発注伝票データ
仕入伝票データ
入荷伝票データ
出荷伝票データ</t>
    <phoneticPr fontId="4"/>
  </si>
  <si>
    <t>倉庫振替伝票データ
他勘定振替伝票データ
預り品振替伝票データ</t>
    <phoneticPr fontId="4"/>
  </si>
  <si>
    <t>倉庫振替伝票データ</t>
    <phoneticPr fontId="4"/>
  </si>
  <si>
    <t xml:space="preserve">
荷姿振替伝票データ
</t>
    <phoneticPr fontId="4"/>
  </si>
  <si>
    <t>払出入数</t>
    <rPh sb="2" eb="4">
      <t>イリスウ</t>
    </rPh>
    <phoneticPr fontId="0"/>
  </si>
  <si>
    <t>払出入数２</t>
    <rPh sb="2" eb="4">
      <t>イリスウ</t>
    </rPh>
    <phoneticPr fontId="0"/>
  </si>
  <si>
    <t>払出箱数</t>
    <rPh sb="2" eb="4">
      <t>ハコスウ</t>
    </rPh>
    <phoneticPr fontId="0"/>
  </si>
  <si>
    <t>受入入数</t>
    <rPh sb="2" eb="4">
      <t>イリスウ</t>
    </rPh>
    <phoneticPr fontId="0"/>
  </si>
  <si>
    <t>受入入数２</t>
    <rPh sb="2" eb="4">
      <t>イリスウ</t>
    </rPh>
    <phoneticPr fontId="0"/>
  </si>
  <si>
    <t>受入箱数</t>
    <rPh sb="2" eb="4">
      <t>ハコスウ</t>
    </rPh>
    <phoneticPr fontId="0"/>
  </si>
  <si>
    <t>Ver201224　変更内容</t>
    <phoneticPr fontId="4"/>
  </si>
  <si>
    <t>仕入先データ</t>
    <phoneticPr fontId="4"/>
  </si>
  <si>
    <t>取引先コード</t>
  </si>
  <si>
    <t>取引先名</t>
  </si>
  <si>
    <t>取引先事業所名</t>
  </si>
  <si>
    <t>Ver201117　変更内容</t>
    <phoneticPr fontId="4"/>
  </si>
  <si>
    <t>選択肢の追加
（「7：値引・調整」を追加）</t>
    <rPh sb="14" eb="16">
      <t>チョウセイ</t>
    </rPh>
    <phoneticPr fontId="4"/>
  </si>
  <si>
    <t>送り状フォームコード</t>
    <rPh sb="0" eb="1">
      <t>オク</t>
    </rPh>
    <rPh sb="2" eb="3">
      <t>ジョウ</t>
    </rPh>
    <phoneticPr fontId="4"/>
  </si>
  <si>
    <t>送り状差出名コード</t>
    <rPh sb="0" eb="1">
      <t>オク</t>
    </rPh>
    <rPh sb="2" eb="3">
      <t>ジョウ</t>
    </rPh>
    <rPh sb="3" eb="5">
      <t>サシダシ</t>
    </rPh>
    <rPh sb="5" eb="6">
      <t>メイ</t>
    </rPh>
    <phoneticPr fontId="4"/>
  </si>
  <si>
    <t>債務部門指定</t>
  </si>
  <si>
    <t>債務プロジェクト指定</t>
  </si>
  <si>
    <t>債務工程／工種指定</t>
  </si>
  <si>
    <t>非連結科目コード</t>
  </si>
  <si>
    <t>非連結補助科目コード</t>
  </si>
  <si>
    <t>得意先データ</t>
  </si>
  <si>
    <t>債権部門指定</t>
  </si>
  <si>
    <t>債権プロジェクト指定</t>
  </si>
  <si>
    <t>債権工程／工種指定</t>
  </si>
  <si>
    <t>【統一伝票】
統一伝票取引先コード～売価金額端数処理額</t>
    <rPh sb="1" eb="3">
      <t>トウイツ</t>
    </rPh>
    <rPh sb="3" eb="5">
      <t>デンピョウ</t>
    </rPh>
    <phoneticPr fontId="4"/>
  </si>
  <si>
    <t>明細種別</t>
  </si>
  <si>
    <t>選択肢の追加
（「0：前払金」「1：仮払金」を追加）</t>
    <phoneticPr fontId="4"/>
  </si>
  <si>
    <t>控除種別（補助）</t>
  </si>
  <si>
    <t>振替元No.</t>
    <rPh sb="0" eb="2">
      <t>フリカエ</t>
    </rPh>
    <rPh sb="2" eb="3">
      <t>モト</t>
    </rPh>
    <phoneticPr fontId="16"/>
  </si>
  <si>
    <t>振替元支払日付</t>
    <rPh sb="3" eb="5">
      <t>シハライ</t>
    </rPh>
    <rPh sb="5" eb="7">
      <t>ヒヅケ</t>
    </rPh>
    <phoneticPr fontId="16"/>
  </si>
  <si>
    <t>振替元出金先</t>
    <rPh sb="3" eb="5">
      <t>シュッキン</t>
    </rPh>
    <rPh sb="5" eb="6">
      <t>サキ</t>
    </rPh>
    <phoneticPr fontId="16"/>
  </si>
  <si>
    <t>振替元出金部門</t>
    <rPh sb="3" eb="5">
      <t>シュッキン</t>
    </rPh>
    <rPh sb="5" eb="7">
      <t>ブモン</t>
    </rPh>
    <phoneticPr fontId="16"/>
  </si>
  <si>
    <t>振替元明細行番号</t>
    <rPh sb="3" eb="5">
      <t>メイサイ</t>
    </rPh>
    <rPh sb="5" eb="8">
      <t>ギョウバンゴウ</t>
    </rPh>
    <phoneticPr fontId="16"/>
  </si>
  <si>
    <t>支払区分</t>
    <rPh sb="0" eb="2">
      <t>シハライ</t>
    </rPh>
    <rPh sb="2" eb="4">
      <t>クブン</t>
    </rPh>
    <phoneticPr fontId="33"/>
  </si>
  <si>
    <t>選択肢の追加
（「9：非連結」を追加）</t>
    <phoneticPr fontId="4"/>
  </si>
  <si>
    <t>選択肢の追加
（「6：非連結」を追加）</t>
    <phoneticPr fontId="4"/>
  </si>
  <si>
    <t>選択肢の追加
（「5：非連結」を追加）</t>
    <phoneticPr fontId="4"/>
  </si>
  <si>
    <t>Ver200930　変更内容</t>
    <phoneticPr fontId="4"/>
  </si>
  <si>
    <t>値引工程／工種指定</t>
  </si>
  <si>
    <t>値引工程／工種コード</t>
  </si>
  <si>
    <t>出金工程／工種指定</t>
  </si>
  <si>
    <t>出金工程／工種コード</t>
  </si>
  <si>
    <t>手数料費用工程／工種指定</t>
  </si>
  <si>
    <t>手数料費用工程／工種コード</t>
  </si>
  <si>
    <t>手数料支払工程／工種指定</t>
  </si>
  <si>
    <t>手数料支払工程／工種コード</t>
  </si>
  <si>
    <t>部門グループデータ</t>
    <rPh sb="0" eb="2">
      <t>ブモン</t>
    </rPh>
    <phoneticPr fontId="4"/>
  </si>
  <si>
    <t>担当者データ</t>
    <phoneticPr fontId="4"/>
  </si>
  <si>
    <t>摘要データ</t>
    <phoneticPr fontId="4"/>
  </si>
  <si>
    <t>倉庫データ</t>
    <phoneticPr fontId="4"/>
  </si>
  <si>
    <t>倉庫区分データ</t>
    <phoneticPr fontId="4"/>
  </si>
  <si>
    <t>直送先データ</t>
    <phoneticPr fontId="4"/>
  </si>
  <si>
    <t>商品区分データ</t>
    <phoneticPr fontId="4"/>
  </si>
  <si>
    <t>単価データ</t>
    <phoneticPr fontId="4"/>
  </si>
  <si>
    <t>プロジェクト区分１～５</t>
    <phoneticPr fontId="4"/>
  </si>
  <si>
    <t>プロジェクト区分データ</t>
    <rPh sb="6" eb="8">
      <t>クブン</t>
    </rPh>
    <phoneticPr fontId="4"/>
  </si>
  <si>
    <t>工程／工種データ</t>
    <rPh sb="0" eb="5">
      <t>コウテイ</t>
    </rPh>
    <phoneticPr fontId="4"/>
  </si>
  <si>
    <t>購入主工程／工種コード</t>
  </si>
  <si>
    <t>債務主工程／工種コード</t>
  </si>
  <si>
    <t>売上主工程／工種コード</t>
  </si>
  <si>
    <t>見積書フォームコード</t>
  </si>
  <si>
    <t>見積書差出名コード</t>
  </si>
  <si>
    <t>債権主工程／工種コード</t>
  </si>
  <si>
    <t>単価小数</t>
    <rPh sb="0" eb="2">
      <t>タンカ</t>
    </rPh>
    <rPh sb="2" eb="4">
      <t>ショウスウ</t>
    </rPh>
    <phoneticPr fontId="34"/>
  </si>
  <si>
    <t>発行コード</t>
    <rPh sb="0" eb="2">
      <t>ハッコウ</t>
    </rPh>
    <phoneticPr fontId="35"/>
  </si>
  <si>
    <t>荷姿１－荷姿区分コード～荷姿４－荷姿区分コード</t>
    <phoneticPr fontId="4"/>
  </si>
  <si>
    <t>荷姿１－基準荷姿区分コード～
荷姿４－基準荷姿区分コード</t>
    <phoneticPr fontId="4"/>
  </si>
  <si>
    <t>荷姿１－基準単位当り荷姿区分数～
荷姿４－基準単位当り荷姿区分数</t>
    <phoneticPr fontId="4"/>
  </si>
  <si>
    <t>荷姿１－単位～荷姿４－単位</t>
    <phoneticPr fontId="4"/>
  </si>
  <si>
    <t>荷姿１－内容～荷姿４－内容</t>
    <phoneticPr fontId="4"/>
  </si>
  <si>
    <t>荷姿１－備考～荷姿４－備考</t>
    <phoneticPr fontId="4"/>
  </si>
  <si>
    <t>主販売荷姿区分コード</t>
  </si>
  <si>
    <t>主仕入荷姿区分コード</t>
    <rPh sb="0" eb="1">
      <t>シュ</t>
    </rPh>
    <rPh sb="1" eb="3">
      <t>シイレ</t>
    </rPh>
    <rPh sb="3" eb="5">
      <t>ニスガタ</t>
    </rPh>
    <rPh sb="5" eb="7">
      <t>クブン</t>
    </rPh>
    <phoneticPr fontId="34"/>
  </si>
  <si>
    <t>荷姿区分コード</t>
    <rPh sb="0" eb="2">
      <t>ニスガタ</t>
    </rPh>
    <rPh sb="2" eb="4">
      <t>クブン</t>
    </rPh>
    <phoneticPr fontId="34"/>
  </si>
  <si>
    <t>発注検討在庫数量の集計対象</t>
    <rPh sb="0" eb="2">
      <t>ハッチュウ</t>
    </rPh>
    <rPh sb="2" eb="4">
      <t>ケントウ</t>
    </rPh>
    <rPh sb="4" eb="6">
      <t>ザイコ</t>
    </rPh>
    <rPh sb="6" eb="8">
      <t>スウリョウ</t>
    </rPh>
    <rPh sb="9" eb="11">
      <t>シュウケイ</t>
    </rPh>
    <rPh sb="11" eb="13">
      <t>タイショウ</t>
    </rPh>
    <phoneticPr fontId="35"/>
  </si>
  <si>
    <t>発注単位数量</t>
    <rPh sb="0" eb="2">
      <t>ハッチュウ</t>
    </rPh>
    <rPh sb="2" eb="4">
      <t>タンイ</t>
    </rPh>
    <rPh sb="4" eb="6">
      <t>スウリョウ</t>
    </rPh>
    <phoneticPr fontId="35"/>
  </si>
  <si>
    <t>発注点</t>
    <rPh sb="0" eb="2">
      <t>ハッチュウ</t>
    </rPh>
    <rPh sb="2" eb="3">
      <t>テン</t>
    </rPh>
    <phoneticPr fontId="35"/>
  </si>
  <si>
    <t>補充点</t>
    <rPh sb="0" eb="2">
      <t>ホジュウ</t>
    </rPh>
    <rPh sb="2" eb="3">
      <t>テン</t>
    </rPh>
    <phoneticPr fontId="35"/>
  </si>
  <si>
    <t>発注サイクル</t>
    <rPh sb="0" eb="2">
      <t>ハッチュウ</t>
    </rPh>
    <phoneticPr fontId="35"/>
  </si>
  <si>
    <t>リードタイム</t>
  </si>
  <si>
    <t>サービス率</t>
    <rPh sb="4" eb="5">
      <t>リツ</t>
    </rPh>
    <phoneticPr fontId="35"/>
  </si>
  <si>
    <t>安全在庫数量</t>
    <rPh sb="0" eb="2">
      <t>アンゼン</t>
    </rPh>
    <rPh sb="2" eb="4">
      <t>ザイコ</t>
    </rPh>
    <rPh sb="4" eb="6">
      <t>スウリョウ</t>
    </rPh>
    <phoneticPr fontId="35"/>
  </si>
  <si>
    <t>必要数量</t>
    <rPh sb="0" eb="2">
      <t>ヒツヨウ</t>
    </rPh>
    <rPh sb="2" eb="4">
      <t>スウリョウ</t>
    </rPh>
    <phoneticPr fontId="35"/>
  </si>
  <si>
    <t>発注検討区分</t>
    <rPh sb="0" eb="2">
      <t>ハッチュウ</t>
    </rPh>
    <rPh sb="2" eb="4">
      <t>ケントウ</t>
    </rPh>
    <rPh sb="4" eb="6">
      <t>クブン</t>
    </rPh>
    <phoneticPr fontId="35"/>
  </si>
  <si>
    <t>発注検討計算式コード</t>
    <rPh sb="0" eb="2">
      <t>ハッチュウ</t>
    </rPh>
    <rPh sb="2" eb="4">
      <t>ケントウ</t>
    </rPh>
    <rPh sb="4" eb="7">
      <t>ケイサンシキ</t>
    </rPh>
    <phoneticPr fontId="34"/>
  </si>
  <si>
    <t>荷姿区分換算時の端数処理</t>
  </si>
  <si>
    <t>主仕入先コード</t>
    <rPh sb="0" eb="1">
      <t>シュ</t>
    </rPh>
    <rPh sb="1" eb="3">
      <t>シイレ</t>
    </rPh>
    <rPh sb="3" eb="4">
      <t>サキ</t>
    </rPh>
    <phoneticPr fontId="11"/>
  </si>
  <si>
    <t>棚卸資産評価方法</t>
    <rPh sb="0" eb="8">
      <t>タナオロシシサンヒョウカホウホウ</t>
    </rPh>
    <phoneticPr fontId="35"/>
  </si>
  <si>
    <t>在庫金額の評価単位－バリエーション</t>
  </si>
  <si>
    <t>在庫金額の評価単位－荷姿</t>
    <rPh sb="10" eb="12">
      <t>ニスガタ</t>
    </rPh>
    <phoneticPr fontId="35"/>
  </si>
  <si>
    <t>在庫単価小数</t>
    <rPh sb="2" eb="4">
      <t>タンカ</t>
    </rPh>
    <rPh sb="4" eb="6">
      <t>ショウスウ</t>
    </rPh>
    <phoneticPr fontId="34"/>
  </si>
  <si>
    <t>標準価格（税抜）</t>
    <rPh sb="0" eb="2">
      <t>ヒョウジュン</t>
    </rPh>
    <rPh sb="2" eb="4">
      <t>カカク</t>
    </rPh>
    <rPh sb="5" eb="6">
      <t>ゼイ</t>
    </rPh>
    <rPh sb="6" eb="7">
      <t>ヌ</t>
    </rPh>
    <phoneticPr fontId="34"/>
  </si>
  <si>
    <t>標準価格（税込）</t>
    <rPh sb="0" eb="2">
      <t>ヒョウジュン</t>
    </rPh>
    <rPh sb="2" eb="4">
      <t>カカク</t>
    </rPh>
    <rPh sb="5" eb="7">
      <t>ゼイコ</t>
    </rPh>
    <phoneticPr fontId="34"/>
  </si>
  <si>
    <t>標準価格（税込）8%</t>
    <rPh sb="0" eb="2">
      <t>ヒョウジュン</t>
    </rPh>
    <rPh sb="2" eb="4">
      <t>カカク</t>
    </rPh>
    <rPh sb="5" eb="7">
      <t>ゼイコ</t>
    </rPh>
    <phoneticPr fontId="34"/>
  </si>
  <si>
    <t>標準価格（税込）8%軽</t>
    <rPh sb="0" eb="2">
      <t>ヒョウジュン</t>
    </rPh>
    <rPh sb="2" eb="4">
      <t>カカク</t>
    </rPh>
    <rPh sb="5" eb="7">
      <t>ゼイコ</t>
    </rPh>
    <phoneticPr fontId="34"/>
  </si>
  <si>
    <t>標準価格（税込）10%</t>
    <rPh sb="0" eb="2">
      <t>ヒョウジュン</t>
    </rPh>
    <rPh sb="2" eb="4">
      <t>カカク</t>
    </rPh>
    <rPh sb="5" eb="7">
      <t>ゼイコ</t>
    </rPh>
    <phoneticPr fontId="34"/>
  </si>
  <si>
    <t>売価No.１（税抜）～売価No.10（税抜）</t>
    <rPh sb="7" eb="8">
      <t>ゼイ</t>
    </rPh>
    <rPh sb="8" eb="9">
      <t>ヌ</t>
    </rPh>
    <phoneticPr fontId="34"/>
  </si>
  <si>
    <t>売価No.１（税込）～売価No.10（税込）</t>
    <rPh sb="7" eb="9">
      <t>ゼイコ</t>
    </rPh>
    <phoneticPr fontId="34"/>
  </si>
  <si>
    <t>売価No.１（税込）8%～売価No.10（税込）8%</t>
    <rPh sb="7" eb="9">
      <t>ゼイコ</t>
    </rPh>
    <phoneticPr fontId="34"/>
  </si>
  <si>
    <t>売価No.１（税込）8%軽～売価No.10（税込）8%軽</t>
    <rPh sb="7" eb="9">
      <t>ゼイコ</t>
    </rPh>
    <phoneticPr fontId="34"/>
  </si>
  <si>
    <t>売価No.１（税込）10%～売価No.10（税込）10%</t>
    <rPh sb="7" eb="9">
      <t>ゼイコ</t>
    </rPh>
    <phoneticPr fontId="34"/>
  </si>
  <si>
    <t>単位原価</t>
    <rPh sb="0" eb="2">
      <t>タンイ</t>
    </rPh>
    <rPh sb="2" eb="4">
      <t>ゲンカ</t>
    </rPh>
    <phoneticPr fontId="34"/>
  </si>
  <si>
    <t>仕入原価（税抜）</t>
    <rPh sb="0" eb="2">
      <t>シイレ</t>
    </rPh>
    <rPh sb="2" eb="4">
      <t>ゲンカ</t>
    </rPh>
    <rPh sb="5" eb="6">
      <t>ゼイ</t>
    </rPh>
    <rPh sb="6" eb="7">
      <t>ヌ</t>
    </rPh>
    <phoneticPr fontId="34"/>
  </si>
  <si>
    <t>仕入原価（税込）</t>
    <rPh sb="0" eb="2">
      <t>シイレ</t>
    </rPh>
    <rPh sb="2" eb="4">
      <t>ゲンカ</t>
    </rPh>
    <rPh sb="5" eb="7">
      <t>ゼイコ</t>
    </rPh>
    <phoneticPr fontId="34"/>
  </si>
  <si>
    <t>仕入原価（税込）8%</t>
    <rPh sb="0" eb="2">
      <t>シイレ</t>
    </rPh>
    <rPh sb="2" eb="4">
      <t>ゲンカ</t>
    </rPh>
    <rPh sb="5" eb="7">
      <t>ゼイコ</t>
    </rPh>
    <phoneticPr fontId="34"/>
  </si>
  <si>
    <t>仕入原価（税込）8%軽</t>
    <rPh sb="0" eb="2">
      <t>シイレ</t>
    </rPh>
    <rPh sb="2" eb="4">
      <t>ゲンカ</t>
    </rPh>
    <rPh sb="5" eb="7">
      <t>ゼイコ</t>
    </rPh>
    <phoneticPr fontId="34"/>
  </si>
  <si>
    <t>仕入原価（税込）10%</t>
    <rPh sb="0" eb="2">
      <t>シイレ</t>
    </rPh>
    <rPh sb="2" eb="4">
      <t>ゲンカ</t>
    </rPh>
    <rPh sb="5" eb="7">
      <t>ゼイコ</t>
    </rPh>
    <phoneticPr fontId="34"/>
  </si>
  <si>
    <t>在庫単価</t>
    <rPh sb="0" eb="2">
      <t>ザイコ</t>
    </rPh>
    <rPh sb="2" eb="4">
      <t>タンカ</t>
    </rPh>
    <phoneticPr fontId="35"/>
  </si>
  <si>
    <t>バリエーション区分データ</t>
    <rPh sb="7" eb="9">
      <t>クブン</t>
    </rPh>
    <phoneticPr fontId="4"/>
  </si>
  <si>
    <t>荷姿区分データ</t>
    <rPh sb="0" eb="2">
      <t>ニスガタ</t>
    </rPh>
    <rPh sb="2" eb="4">
      <t>クブン</t>
    </rPh>
    <phoneticPr fontId="4"/>
  </si>
  <si>
    <t>発行コードデータ</t>
    <rPh sb="0" eb="2">
      <t>ハッコウ</t>
    </rPh>
    <phoneticPr fontId="4"/>
  </si>
  <si>
    <t>バリエーションコード</t>
    <phoneticPr fontId="4"/>
  </si>
  <si>
    <t>荷姿区分コード</t>
    <phoneticPr fontId="4"/>
  </si>
  <si>
    <t>棚番No.</t>
    <phoneticPr fontId="4"/>
  </si>
  <si>
    <t>発注検討方法データ</t>
    <phoneticPr fontId="4"/>
  </si>
  <si>
    <t>発注検討在庫数量の集計対象</t>
    <phoneticPr fontId="4"/>
  </si>
  <si>
    <t>荷姿区分換算時の端数処理</t>
    <phoneticPr fontId="4"/>
  </si>
  <si>
    <t>バリエーションコード種類</t>
    <phoneticPr fontId="4"/>
  </si>
  <si>
    <t>明細部門コード</t>
    <phoneticPr fontId="4"/>
  </si>
  <si>
    <t>明細担当者コード</t>
  </si>
  <si>
    <t>明細プロジェクトコード</t>
  </si>
  <si>
    <t>工程／工種コード</t>
    <phoneticPr fontId="4"/>
  </si>
  <si>
    <t>荷姿コード</t>
    <phoneticPr fontId="4"/>
  </si>
  <si>
    <t>明細工程／工種コード</t>
    <phoneticPr fontId="4"/>
  </si>
  <si>
    <t>明細按分工程／工種コード</t>
    <phoneticPr fontId="4"/>
  </si>
  <si>
    <t>工程／工種コード</t>
  </si>
  <si>
    <t>債務工程／工種コード</t>
  </si>
  <si>
    <t>支払工程／工種１コード~
支払工程／工種12コード</t>
    <phoneticPr fontId="4"/>
  </si>
  <si>
    <t>明細工程／工種コード</t>
  </si>
  <si>
    <t>明細按分工程／工種コード</t>
  </si>
  <si>
    <t>バリエーションコード</t>
  </si>
  <si>
    <t>精算工程／工種コード</t>
  </si>
  <si>
    <t>債務工程／工種コード※</t>
    <phoneticPr fontId="4"/>
  </si>
  <si>
    <t>項目の新規追加
※債務工程／工種コードは、『債務奉行クラウド』の有無で、受入記号が異なります。</t>
    <phoneticPr fontId="4"/>
  </si>
  <si>
    <t>購入工程／工種コード</t>
  </si>
  <si>
    <t>出金工程／工種コード</t>
    <rPh sb="0" eb="2">
      <t>シュッキン</t>
    </rPh>
    <rPh sb="2" eb="7">
      <t>コウテイ</t>
    </rPh>
    <phoneticPr fontId="4"/>
  </si>
  <si>
    <t>明細支払工程／工種コード</t>
    <rPh sb="0" eb="2">
      <t>メイサイ</t>
    </rPh>
    <rPh sb="2" eb="4">
      <t>シハライ</t>
    </rPh>
    <rPh sb="4" eb="9">
      <t>コウテイ</t>
    </rPh>
    <phoneticPr fontId="4"/>
  </si>
  <si>
    <t>控除工程／工種コード</t>
    <rPh sb="0" eb="2">
      <t>コウジョ</t>
    </rPh>
    <rPh sb="2" eb="7">
      <t>コウテイ</t>
    </rPh>
    <phoneticPr fontId="4"/>
  </si>
  <si>
    <t>前払金残高データ</t>
    <rPh sb="0" eb="2">
      <t>マエバライ</t>
    </rPh>
    <rPh sb="2" eb="3">
      <t>キン</t>
    </rPh>
    <rPh sb="3" eb="5">
      <t>ザンダカ</t>
    </rPh>
    <phoneticPr fontId="4"/>
  </si>
  <si>
    <t>明細支払工程／工種コード</t>
  </si>
  <si>
    <t>入荷伝票データ</t>
    <phoneticPr fontId="4"/>
  </si>
  <si>
    <t>出荷伝票データ</t>
    <phoneticPr fontId="4"/>
  </si>
  <si>
    <t>伝票区分</t>
    <rPh sb="0" eb="2">
      <t>デンピョウ</t>
    </rPh>
    <rPh sb="2" eb="4">
      <t>クブン</t>
    </rPh>
    <phoneticPr fontId="4"/>
  </si>
  <si>
    <t>払出工程／工種コード</t>
  </si>
  <si>
    <t>受入工程／工種コード</t>
  </si>
  <si>
    <t>払出棚番No.</t>
    <phoneticPr fontId="4"/>
  </si>
  <si>
    <t>受入棚番No.</t>
    <phoneticPr fontId="4"/>
  </si>
  <si>
    <t>払出元工程／工種コード</t>
  </si>
  <si>
    <t>払出先工程／工種コード</t>
  </si>
  <si>
    <t>実地棚卸データ</t>
    <rPh sb="0" eb="2">
      <t>ジッチ</t>
    </rPh>
    <rPh sb="2" eb="4">
      <t>タナオロシ</t>
    </rPh>
    <phoneticPr fontId="4"/>
  </si>
  <si>
    <t>棚番No.</t>
  </si>
  <si>
    <t>バリエーションコード種類</t>
  </si>
  <si>
    <t>バリエーション名</t>
  </si>
  <si>
    <t>バリエーションコード２</t>
  </si>
  <si>
    <t>バリエーションコード３</t>
  </si>
  <si>
    <t>バリエーション区分１コード
　～バリエーション区分10コード</t>
    <phoneticPr fontId="4"/>
  </si>
  <si>
    <t>バリエーション区分１名
　～バリエーション区分10名</t>
    <phoneticPr fontId="4"/>
  </si>
  <si>
    <t>荷姿区分コード</t>
  </si>
  <si>
    <t>荷姿区分名</t>
    <rPh sb="4" eb="5">
      <t>メイ</t>
    </rPh>
    <phoneticPr fontId="4"/>
  </si>
  <si>
    <t>在庫残高データ</t>
    <rPh sb="0" eb="2">
      <t>ザイコ</t>
    </rPh>
    <rPh sb="2" eb="4">
      <t>ザンダカ</t>
    </rPh>
    <phoneticPr fontId="4"/>
  </si>
  <si>
    <t>Ver200630　変更内容</t>
    <phoneticPr fontId="4"/>
  </si>
  <si>
    <t>主仕入取引コード</t>
    <phoneticPr fontId="4"/>
  </si>
  <si>
    <t>主仕入取引コードー返品</t>
    <phoneticPr fontId="4"/>
  </si>
  <si>
    <t>主仕入取引コードー値引</t>
    <rPh sb="9" eb="11">
      <t>ネビ</t>
    </rPh>
    <phoneticPr fontId="4"/>
  </si>
  <si>
    <t>主仕入取引コード（営業外債務）</t>
    <phoneticPr fontId="4"/>
  </si>
  <si>
    <t>主仕入取引コードー返品（営業外債務）</t>
    <phoneticPr fontId="4"/>
  </si>
  <si>
    <t>主仕入取引コードー値引（営業外債務）</t>
    <rPh sb="9" eb="11">
      <t>ネビ</t>
    </rPh>
    <phoneticPr fontId="4"/>
  </si>
  <si>
    <t>主販売取引コード</t>
    <rPh sb="0" eb="1">
      <t>シュ</t>
    </rPh>
    <rPh sb="1" eb="3">
      <t>ハンバイ</t>
    </rPh>
    <phoneticPr fontId="0"/>
  </si>
  <si>
    <t>主販売取引コードー返品</t>
    <rPh sb="1" eb="3">
      <t>ハンバイ</t>
    </rPh>
    <phoneticPr fontId="0"/>
  </si>
  <si>
    <t>主販売取引コードー値引</t>
    <rPh sb="1" eb="3">
      <t>ハンバイ</t>
    </rPh>
    <rPh sb="9" eb="11">
      <t>ネビキ</t>
    </rPh>
    <phoneticPr fontId="0"/>
  </si>
  <si>
    <t>主販売取引コード（営業外債権）</t>
    <rPh sb="11" eb="12">
      <t>ガイ</t>
    </rPh>
    <phoneticPr fontId="0"/>
  </si>
  <si>
    <t>主販売取引コードー返品（営業外債権）</t>
    <rPh sb="14" eb="15">
      <t>ガイ</t>
    </rPh>
    <phoneticPr fontId="0"/>
  </si>
  <si>
    <t>主販売取引コードー値引（営業外債権）</t>
    <rPh sb="9" eb="11">
      <t>ネビキ</t>
    </rPh>
    <rPh sb="14" eb="15">
      <t>ガイ</t>
    </rPh>
    <phoneticPr fontId="0"/>
  </si>
  <si>
    <t>仮受科目コード</t>
    <phoneticPr fontId="3"/>
  </si>
  <si>
    <t>仮受補助科目コード</t>
    <phoneticPr fontId="3"/>
  </si>
  <si>
    <t>発注検討方法データ</t>
    <rPh sb="0" eb="2">
      <t>ハッチュウ</t>
    </rPh>
    <rPh sb="2" eb="4">
      <t>ケントウ</t>
    </rPh>
    <rPh sb="4" eb="6">
      <t>ホウホウ</t>
    </rPh>
    <phoneticPr fontId="4"/>
  </si>
  <si>
    <t>債務区分</t>
    <rPh sb="0" eb="2">
      <t>サイム</t>
    </rPh>
    <rPh sb="2" eb="4">
      <t>クブン</t>
    </rPh>
    <phoneticPr fontId="4"/>
  </si>
  <si>
    <t>仕訳作成対象</t>
    <phoneticPr fontId="4"/>
  </si>
  <si>
    <t>債務区分</t>
    <phoneticPr fontId="4"/>
  </si>
  <si>
    <t>Ver200331　変更内容</t>
    <phoneticPr fontId="4"/>
  </si>
  <si>
    <t>入数小数桁</t>
    <rPh sb="0" eb="2">
      <t>イリスウ</t>
    </rPh>
    <rPh sb="2" eb="4">
      <t>ショウスウ</t>
    </rPh>
    <rPh sb="4" eb="5">
      <t>ケタ</t>
    </rPh>
    <phoneticPr fontId="4"/>
  </si>
  <si>
    <t>入数２小数桁</t>
    <rPh sb="0" eb="2">
      <t>イリスウ</t>
    </rPh>
    <rPh sb="3" eb="5">
      <t>ショウスウ</t>
    </rPh>
    <rPh sb="5" eb="6">
      <t>ケタ</t>
    </rPh>
    <phoneticPr fontId="4"/>
  </si>
  <si>
    <t>箱数小数桁</t>
    <rPh sb="0" eb="2">
      <t>ハコスウ</t>
    </rPh>
    <rPh sb="2" eb="4">
      <t>ショウスウ</t>
    </rPh>
    <rPh sb="4" eb="5">
      <t>ケタ</t>
    </rPh>
    <phoneticPr fontId="4"/>
  </si>
  <si>
    <t>数量小数桁</t>
    <rPh sb="0" eb="2">
      <t>スウリョウ</t>
    </rPh>
    <rPh sb="2" eb="4">
      <t>ショウスウ</t>
    </rPh>
    <rPh sb="4" eb="5">
      <t>ケタ</t>
    </rPh>
    <phoneticPr fontId="4"/>
  </si>
  <si>
    <t>単価小数桁</t>
    <rPh sb="0" eb="2">
      <t>タンカ</t>
    </rPh>
    <rPh sb="2" eb="4">
      <t>ショウスウ</t>
    </rPh>
    <rPh sb="4" eb="5">
      <t>ケタ</t>
    </rPh>
    <phoneticPr fontId="4"/>
  </si>
  <si>
    <t>発注種別</t>
    <rPh sb="0" eb="2">
      <t>ハッチュウ</t>
    </rPh>
    <rPh sb="2" eb="4">
      <t>シュベツ</t>
    </rPh>
    <phoneticPr fontId="4"/>
  </si>
  <si>
    <t>入数小数桁</t>
    <rPh sb="0" eb="1">
      <t>ニュウ</t>
    </rPh>
    <rPh sb="1" eb="2">
      <t>スウ</t>
    </rPh>
    <rPh sb="2" eb="4">
      <t>ショウスウ</t>
    </rPh>
    <rPh sb="4" eb="5">
      <t>ケタ</t>
    </rPh>
    <phoneticPr fontId="4"/>
  </si>
  <si>
    <t>計算式項目１小数桁～計算式項目５小数桁</t>
    <rPh sb="0" eb="5">
      <t>ケイサンシキコウモク</t>
    </rPh>
    <rPh sb="6" eb="8">
      <t>ショウスウ</t>
    </rPh>
    <rPh sb="8" eb="9">
      <t>ケタ</t>
    </rPh>
    <phoneticPr fontId="4"/>
  </si>
  <si>
    <t>リレー元伝票種類</t>
    <phoneticPr fontId="4"/>
  </si>
  <si>
    <t>リレー元No.</t>
    <phoneticPr fontId="4"/>
  </si>
  <si>
    <t>リレー元日付</t>
    <phoneticPr fontId="4"/>
  </si>
  <si>
    <t>リレー元得意先コード</t>
    <phoneticPr fontId="4"/>
  </si>
  <si>
    <t>リレー元部門コード</t>
    <phoneticPr fontId="4"/>
  </si>
  <si>
    <t>リレー元ＯＢＣｉＤ</t>
    <phoneticPr fontId="4"/>
  </si>
  <si>
    <t>リレー元明細行番号</t>
    <phoneticPr fontId="4"/>
  </si>
  <si>
    <t>リレー元出荷内訳行番号</t>
    <phoneticPr fontId="4"/>
  </si>
  <si>
    <t>仕入伝票データ</t>
    <rPh sb="0" eb="2">
      <t>シイレ</t>
    </rPh>
    <phoneticPr fontId="4"/>
  </si>
  <si>
    <t>入荷区分</t>
    <rPh sb="2" eb="4">
      <t>クブン</t>
    </rPh>
    <phoneticPr fontId="4"/>
  </si>
  <si>
    <t>リレー元仕入先コード</t>
    <rPh sb="4" eb="6">
      <t>シイレ</t>
    </rPh>
    <phoneticPr fontId="4"/>
  </si>
  <si>
    <t>リレー元入荷内訳行番号</t>
    <phoneticPr fontId="4"/>
  </si>
  <si>
    <t>入荷内訳行番号</t>
  </si>
  <si>
    <t>入荷内訳数量</t>
    <phoneticPr fontId="4"/>
  </si>
  <si>
    <t>入荷内訳金額</t>
    <phoneticPr fontId="4"/>
  </si>
  <si>
    <t>入荷内訳消費税額</t>
    <phoneticPr fontId="4"/>
  </si>
  <si>
    <t xml:space="preserve">振替元No. </t>
  </si>
  <si>
    <t>振替元明細行番号</t>
  </si>
  <si>
    <t>明細種別</t>
    <rPh sb="0" eb="2">
      <t>メイサイ</t>
    </rPh>
    <rPh sb="2" eb="4">
      <t>シュベツ</t>
    </rPh>
    <phoneticPr fontId="4"/>
  </si>
  <si>
    <t>選択肢の追加
（「0：充当」を追加）</t>
    <rPh sb="0" eb="3">
      <t>センタクシ</t>
    </rPh>
    <rPh sb="4" eb="6">
      <t>ツイカ</t>
    </rPh>
    <rPh sb="11" eb="13">
      <t>ジュウトウ</t>
    </rPh>
    <rPh sb="15" eb="17">
      <t>ツイカ</t>
    </rPh>
    <phoneticPr fontId="4"/>
  </si>
  <si>
    <t>債務No.</t>
  </si>
  <si>
    <t>債務日付</t>
  </si>
  <si>
    <t>債務伝票精算先</t>
  </si>
  <si>
    <t>債務伝票精算部門</t>
  </si>
  <si>
    <t>債務伝票ＯＢＣｉＤ</t>
  </si>
  <si>
    <t>債務伝票明細行番号</t>
  </si>
  <si>
    <t>振替元支払日付</t>
  </si>
  <si>
    <t>振替元出金先</t>
  </si>
  <si>
    <t>振替元出金部門</t>
  </si>
  <si>
    <t>支払区分</t>
    <phoneticPr fontId="4"/>
  </si>
  <si>
    <t>選択肢の追加
（「1：債務支払」を追加）</t>
    <rPh sb="0" eb="3">
      <t>センタクシ</t>
    </rPh>
    <rPh sb="4" eb="6">
      <t>ツイカ</t>
    </rPh>
    <rPh sb="11" eb="13">
      <t>サイム</t>
    </rPh>
    <rPh sb="13" eb="15">
      <t>シハライ</t>
    </rPh>
    <rPh sb="17" eb="19">
      <t>ツイカ</t>
    </rPh>
    <phoneticPr fontId="4"/>
  </si>
  <si>
    <t>選択肢の追加
（「11：債務」を追加）</t>
    <rPh sb="0" eb="3">
      <t>センタクシ</t>
    </rPh>
    <rPh sb="4" eb="6">
      <t>ツイカ</t>
    </rPh>
    <rPh sb="12" eb="14">
      <t>サイム</t>
    </rPh>
    <rPh sb="16" eb="18">
      <t>ツイカ</t>
    </rPh>
    <phoneticPr fontId="4"/>
  </si>
  <si>
    <t>選択肢の追加
（「0：前払金」「3：消費税違算」「4：値引」を追加）</t>
    <rPh sb="0" eb="3">
      <t>センタクシ</t>
    </rPh>
    <rPh sb="4" eb="6">
      <t>ツイカ</t>
    </rPh>
    <phoneticPr fontId="4"/>
  </si>
  <si>
    <t>リレー区分</t>
    <rPh sb="3" eb="5">
      <t>クブン</t>
    </rPh>
    <phoneticPr fontId="4"/>
  </si>
  <si>
    <t>リレー元入荷内訳行番号</t>
  </si>
  <si>
    <t>選択肢の名称変更
（「0：仕入入荷」→「0：入荷」、「1：在庫調整」→「1：入荷調整」へ変更）
選択肢の追加
（「2：仮入荷」「3：仮入荷戻し」を追加）</t>
    <rPh sb="0" eb="3">
      <t>センタクシ</t>
    </rPh>
    <rPh sb="13" eb="15">
      <t>シイレ</t>
    </rPh>
    <rPh sb="15" eb="17">
      <t>ニュウカ</t>
    </rPh>
    <rPh sb="29" eb="31">
      <t>ザイコ</t>
    </rPh>
    <rPh sb="44" eb="46">
      <t>ヘンコウ</t>
    </rPh>
    <phoneticPr fontId="4"/>
  </si>
  <si>
    <t>選択肢の名称変更
（「0：売上出荷」→「0：出荷」、「1：在庫調整」→「1：出荷調整」へ変更）
選択肢の追加
（「2：仮出荷」「3：仮出荷戻り」を追加）</t>
    <rPh sb="0" eb="3">
      <t>センタクシ</t>
    </rPh>
    <rPh sb="13" eb="15">
      <t>ウリアゲ</t>
    </rPh>
    <rPh sb="15" eb="17">
      <t>シュッカ</t>
    </rPh>
    <rPh sb="22" eb="24">
      <t>シュッカ</t>
    </rPh>
    <rPh sb="29" eb="31">
      <t>ザイコ</t>
    </rPh>
    <rPh sb="44" eb="46">
      <t>ヘンコウ</t>
    </rPh>
    <phoneticPr fontId="4"/>
  </si>
  <si>
    <t>Ver200129　変更内容</t>
    <phoneticPr fontId="4"/>
  </si>
  <si>
    <t>購入主プロジェクトコード</t>
    <rPh sb="2" eb="3">
      <t>シュ</t>
    </rPh>
    <phoneticPr fontId="36"/>
  </si>
  <si>
    <t>債務主プロジェクトコード</t>
    <rPh sb="0" eb="2">
      <t>サイム</t>
    </rPh>
    <rPh sb="2" eb="3">
      <t>シュ</t>
    </rPh>
    <phoneticPr fontId="36"/>
  </si>
  <si>
    <t>得意先データ</t>
    <rPh sb="0" eb="2">
      <t>トクイ</t>
    </rPh>
    <rPh sb="2" eb="3">
      <t>サキ</t>
    </rPh>
    <phoneticPr fontId="4"/>
  </si>
  <si>
    <t>売上主プロジェクトコード</t>
    <phoneticPr fontId="36"/>
  </si>
  <si>
    <t>債権主プロジェクトコード</t>
    <phoneticPr fontId="36"/>
  </si>
  <si>
    <t>値引プロジェクト指定</t>
    <rPh sb="0" eb="2">
      <t>ネビキ</t>
    </rPh>
    <rPh sb="8" eb="10">
      <t>シテイ</t>
    </rPh>
    <phoneticPr fontId="33"/>
  </si>
  <si>
    <t>値引プロジェクトコード</t>
  </si>
  <si>
    <t>出金プロジェクト指定コード</t>
    <rPh sb="0" eb="2">
      <t>シュッキン</t>
    </rPh>
    <rPh sb="8" eb="10">
      <t>シテイ</t>
    </rPh>
    <phoneticPr fontId="36"/>
  </si>
  <si>
    <t>出金プロジェクトコード</t>
    <rPh sb="0" eb="2">
      <t>シュッキン</t>
    </rPh>
    <phoneticPr fontId="33"/>
  </si>
  <si>
    <t>値引プロジェクトコード</t>
    <phoneticPr fontId="36"/>
  </si>
  <si>
    <t>手数料費用プロジェクト指定</t>
    <rPh sb="0" eb="3">
      <t>テスウリョウ</t>
    </rPh>
    <rPh sb="3" eb="5">
      <t>ヒヨウ</t>
    </rPh>
    <rPh sb="11" eb="13">
      <t>シテイ</t>
    </rPh>
    <phoneticPr fontId="4"/>
  </si>
  <si>
    <t>手数料費用プロジェクトコード</t>
    <rPh sb="0" eb="3">
      <t>テスウリョウ</t>
    </rPh>
    <phoneticPr fontId="4"/>
  </si>
  <si>
    <t>手数料支払プロジェクト指定</t>
    <rPh sb="0" eb="3">
      <t>テスウリョウ</t>
    </rPh>
    <rPh sb="3" eb="5">
      <t>シハライ</t>
    </rPh>
    <rPh sb="11" eb="13">
      <t>シテイ</t>
    </rPh>
    <phoneticPr fontId="4"/>
  </si>
  <si>
    <t>手数料支払プロジェクトコード</t>
    <rPh sb="0" eb="3">
      <t>テスウリョウ</t>
    </rPh>
    <rPh sb="3" eb="5">
      <t>シハライ</t>
    </rPh>
    <phoneticPr fontId="4"/>
  </si>
  <si>
    <t>プロジェクトコード</t>
    <phoneticPr fontId="4"/>
  </si>
  <si>
    <t>明細按分プロジェクトコード</t>
    <phoneticPr fontId="4"/>
  </si>
  <si>
    <t>証憑No.１～５</t>
    <phoneticPr fontId="4"/>
  </si>
  <si>
    <t>証憑ファイルパス１～５</t>
    <phoneticPr fontId="4"/>
  </si>
  <si>
    <t>債務プロジェクトコード</t>
    <phoneticPr fontId="4"/>
  </si>
  <si>
    <t>支払プロジェクト１コード～
支払プロジェクト12コード</t>
    <rPh sb="0" eb="2">
      <t>シハライ</t>
    </rPh>
    <rPh sb="14" eb="16">
      <t>シハライ</t>
    </rPh>
    <phoneticPr fontId="4"/>
  </si>
  <si>
    <t>控除プロジェクトコード</t>
    <phoneticPr fontId="4"/>
  </si>
  <si>
    <t>精算プロジェクトコード</t>
    <phoneticPr fontId="4"/>
  </si>
  <si>
    <t>債務プロジェクトコード※</t>
    <rPh sb="0" eb="2">
      <t>サイム</t>
    </rPh>
    <phoneticPr fontId="33"/>
  </si>
  <si>
    <t>項目の新規追加
※債務プロジェクトコードは、『債務奉行クラウド』の有無で、受入記号が異なります。</t>
    <rPh sb="9" eb="11">
      <t>サイム</t>
    </rPh>
    <rPh sb="23" eb="25">
      <t>サイム</t>
    </rPh>
    <phoneticPr fontId="4"/>
  </si>
  <si>
    <t>購入プロジェクトコード</t>
    <phoneticPr fontId="4"/>
  </si>
  <si>
    <t>精算プロジェクトコード</t>
    <rPh sb="0" eb="2">
      <t>セイサン</t>
    </rPh>
    <phoneticPr fontId="33"/>
  </si>
  <si>
    <t>出金プロジェクトコード</t>
    <phoneticPr fontId="4"/>
  </si>
  <si>
    <t>明細支払プロジェクトコード</t>
    <rPh sb="0" eb="2">
      <t>メイサイ</t>
    </rPh>
    <phoneticPr fontId="33"/>
  </si>
  <si>
    <t>証憑No.１～５</t>
    <phoneticPr fontId="33"/>
  </si>
  <si>
    <t>項目の新規追加
※債務プロジェクトコードは、『債務奉行クラウド』の有無で、受入記号が異なります。</t>
    <phoneticPr fontId="4"/>
  </si>
  <si>
    <t>精算プロジェクトコード</t>
    <rPh sb="0" eb="2">
      <t>セイサン</t>
    </rPh>
    <phoneticPr fontId="3"/>
  </si>
  <si>
    <t>明細支払プロジェクトコード</t>
    <rPh sb="0" eb="2">
      <t>メイサイ</t>
    </rPh>
    <rPh sb="2" eb="4">
      <t>シハライ</t>
    </rPh>
    <phoneticPr fontId="3"/>
  </si>
  <si>
    <t>入荷伝票データ
出荷伝票データ</t>
    <phoneticPr fontId="4"/>
  </si>
  <si>
    <t>倉庫振替データ</t>
    <phoneticPr fontId="4"/>
  </si>
  <si>
    <t>払出プロジェクトコード</t>
    <rPh sb="0" eb="2">
      <t>ハライダシ</t>
    </rPh>
    <phoneticPr fontId="4"/>
  </si>
  <si>
    <t>受入プロジェクトコード</t>
    <rPh sb="0" eb="2">
      <t>ウケイレ</t>
    </rPh>
    <phoneticPr fontId="4"/>
  </si>
  <si>
    <t>他勘定振替データ</t>
    <phoneticPr fontId="4"/>
  </si>
  <si>
    <t>払出元プロジェクトコード</t>
    <rPh sb="0" eb="2">
      <t>ハライダシ</t>
    </rPh>
    <rPh sb="2" eb="3">
      <t>モト</t>
    </rPh>
    <phoneticPr fontId="4"/>
  </si>
  <si>
    <t>払出先プロジェクトコード</t>
    <rPh sb="0" eb="2">
      <t>ハライダシ</t>
    </rPh>
    <rPh sb="2" eb="3">
      <t>サキ</t>
    </rPh>
    <phoneticPr fontId="4"/>
  </si>
  <si>
    <t>Ver191226　変更内容</t>
    <phoneticPr fontId="4"/>
  </si>
  <si>
    <t>得意先コード</t>
    <rPh sb="0" eb="3">
      <t>トクイサキ</t>
    </rPh>
    <phoneticPr fontId="4"/>
  </si>
  <si>
    <t>受入記号の変更
「SD308000X」から「SD309000X」に変更</t>
    <phoneticPr fontId="4"/>
  </si>
  <si>
    <t>仕入先コード</t>
    <rPh sb="0" eb="2">
      <t>シイレ</t>
    </rPh>
    <rPh sb="2" eb="3">
      <t>サキ</t>
    </rPh>
    <phoneticPr fontId="4"/>
  </si>
  <si>
    <t>商品コード</t>
    <rPh sb="0" eb="2">
      <t>ショウヒン</t>
    </rPh>
    <phoneticPr fontId="4"/>
  </si>
  <si>
    <t>発行コード</t>
    <rPh sb="0" eb="2">
      <t>ハッコウ</t>
    </rPh>
    <phoneticPr fontId="4"/>
  </si>
  <si>
    <t>債務連携データ</t>
    <rPh sb="0" eb="2">
      <t>サイム</t>
    </rPh>
    <rPh sb="2" eb="4">
      <t>レンケイ</t>
    </rPh>
    <phoneticPr fontId="4"/>
  </si>
  <si>
    <t>項目の廃止</t>
    <rPh sb="0" eb="2">
      <t>コウモク</t>
    </rPh>
    <rPh sb="3" eb="5">
      <t>ハイシ</t>
    </rPh>
    <phoneticPr fontId="4"/>
  </si>
  <si>
    <t>支払方法コード</t>
    <rPh sb="0" eb="2">
      <t>シハライ</t>
    </rPh>
    <phoneticPr fontId="4"/>
  </si>
  <si>
    <t>支払予定日</t>
    <phoneticPr fontId="4"/>
  </si>
  <si>
    <t>支払予定額</t>
    <phoneticPr fontId="4"/>
  </si>
  <si>
    <t>支払伝票No.</t>
    <phoneticPr fontId="4"/>
  </si>
  <si>
    <t>支払部門コード</t>
    <phoneticPr fontId="4"/>
  </si>
  <si>
    <t>振込先銀行コード</t>
    <phoneticPr fontId="4"/>
  </si>
  <si>
    <t>振込先支店コード</t>
    <phoneticPr fontId="4"/>
  </si>
  <si>
    <t>預金種目</t>
    <phoneticPr fontId="4"/>
  </si>
  <si>
    <t>口座番号</t>
  </si>
  <si>
    <t>口座名義</t>
    <phoneticPr fontId="4"/>
  </si>
  <si>
    <t>口座名義カナ</t>
    <phoneticPr fontId="4"/>
  </si>
  <si>
    <t>支払方法１コード　～　法人口座1コード</t>
  </si>
  <si>
    <t>支払方法２コード　～　法人口座２コード</t>
  </si>
  <si>
    <t>支払方法３コード　～　法人口座３コード</t>
  </si>
  <si>
    <t>支払方法４コード　～　法人口座４コード</t>
  </si>
  <si>
    <t>支払方法５コード　～　法人口座５コード</t>
  </si>
  <si>
    <t>支払方法６コード　～　法人口座６コード</t>
  </si>
  <si>
    <t>支払方法７コード　～　法人口座７コード</t>
  </si>
  <si>
    <t>支払方法８コード　～　法人口座８コード</t>
  </si>
  <si>
    <t>支払方法９コード　～　法人口座９コード</t>
  </si>
  <si>
    <t>支払方法10コード   ～   法人口座10コード</t>
  </si>
  <si>
    <t>支払方法11コード   ～   法人口座11コード</t>
  </si>
  <si>
    <t>支払方法12コード   ～   法人口座12コード</t>
    <phoneticPr fontId="4"/>
  </si>
  <si>
    <t>支払方法コード</t>
    <phoneticPr fontId="4"/>
  </si>
  <si>
    <t>口座番号</t>
    <phoneticPr fontId="4"/>
  </si>
  <si>
    <t>支払方法１コード  ～  口座名義カナ1</t>
  </si>
  <si>
    <t>支払方法２コード  ～  口座名義カナ2</t>
  </si>
  <si>
    <t>支払方法３コード  ～  口座名義カナ3</t>
  </si>
  <si>
    <t>支払方法４コード  ～  口座名義カナ4</t>
  </si>
  <si>
    <t>支払方法５コード  ～  口座名義カナ5</t>
  </si>
  <si>
    <t>支払方法６コード  ～  口座名義カナ6</t>
  </si>
  <si>
    <t>支払方法７コード  ～  口座名義カナ7</t>
  </si>
  <si>
    <t>支払方法８コード  ～  口座名義カナ8</t>
  </si>
  <si>
    <t>支払方法９コード  ～  口座名義カナ9</t>
    <phoneticPr fontId="4"/>
  </si>
  <si>
    <t>支払方法10コード  ～  口座名義カナ10</t>
    <phoneticPr fontId="4"/>
  </si>
  <si>
    <t>支払方法11コード  ～  口座名義カナ11</t>
    <phoneticPr fontId="4"/>
  </si>
  <si>
    <t>支払方法12コード  ～  口座名義カナ12</t>
    <phoneticPr fontId="4"/>
  </si>
  <si>
    <t>科目属性-仮受科目</t>
  </si>
  <si>
    <t>科目属性-債務科目</t>
  </si>
  <si>
    <t>科目属性-購入科目</t>
  </si>
  <si>
    <t>科目属性-支払科目</t>
  </si>
  <si>
    <t>科目属性-前払科目</t>
  </si>
  <si>
    <t>科目属性-仮払科目</t>
  </si>
  <si>
    <t>科目属性-債務調整科目</t>
  </si>
  <si>
    <t>法人口座データ</t>
    <phoneticPr fontId="4"/>
  </si>
  <si>
    <t>伝票債権区分</t>
  </si>
  <si>
    <t>回収予定確定単位（営業外債権）</t>
  </si>
  <si>
    <t>任意項目コード</t>
  </si>
  <si>
    <t>控除摘要</t>
  </si>
  <si>
    <t>消費税計算</t>
  </si>
  <si>
    <t>明細消費税率</t>
  </si>
  <si>
    <t>明細消費税自動計算</t>
  </si>
  <si>
    <t>明細消費税端数処理</t>
  </si>
  <si>
    <t>-</t>
  </si>
  <si>
    <t>例</t>
    <rPh sb="0" eb="1">
      <t>レイ</t>
    </rPh>
    <phoneticPr fontId="4"/>
  </si>
  <si>
    <t>リレー元伝票種類</t>
  </si>
  <si>
    <t>MM4030248</t>
  </si>
  <si>
    <t>MM4030241</t>
  </si>
  <si>
    <t>MM4030249</t>
  </si>
  <si>
    <t>MM4030250</t>
  </si>
  <si>
    <t>MM4030251</t>
  </si>
  <si>
    <t>MM4030252</t>
  </si>
  <si>
    <t>MM4030253</t>
  </si>
  <si>
    <t>MM4030254</t>
  </si>
  <si>
    <t>MM4030501</t>
  </si>
  <si>
    <t>MM4030505</t>
  </si>
  <si>
    <t>MM4030506</t>
  </si>
  <si>
    <t>MM4030507</t>
  </si>
  <si>
    <t>MM4030242</t>
  </si>
  <si>
    <t>MM4020248</t>
  </si>
  <si>
    <t>MM4020249</t>
  </si>
  <si>
    <t>MM4020250</t>
  </si>
  <si>
    <t>MM4020251</t>
  </si>
  <si>
    <t>MM4020252</t>
  </si>
  <si>
    <t>MM4020253</t>
  </si>
  <si>
    <t>MM4020254</t>
  </si>
  <si>
    <t>MM4020255</t>
  </si>
  <si>
    <t>MM4030255</t>
  </si>
  <si>
    <t>MM4030256</t>
  </si>
  <si>
    <t>MM4030257</t>
  </si>
  <si>
    <t>MM4030258</t>
  </si>
  <si>
    <t>MM4030259</t>
  </si>
  <si>
    <t>MM4030260</t>
  </si>
  <si>
    <t>MM4030261</t>
  </si>
  <si>
    <t>MM4030262</t>
  </si>
  <si>
    <t>MM4030263</t>
  </si>
  <si>
    <t>MM4030264</t>
  </si>
  <si>
    <t>MM4020033</t>
  </si>
  <si>
    <t>納品書フォームコード</t>
    <rPh sb="0" eb="3">
      <t>ノウヒンショ</t>
    </rPh>
    <phoneticPr fontId="0"/>
  </si>
  <si>
    <t>SD2010404</t>
  </si>
  <si>
    <t>納品書差出名コード</t>
    <rPh sb="0" eb="3">
      <t>ノウヒンショ</t>
    </rPh>
    <rPh sb="3" eb="5">
      <t>サシダシ</t>
    </rPh>
    <rPh sb="5" eb="6">
      <t>メイ</t>
    </rPh>
    <phoneticPr fontId="0"/>
  </si>
  <si>
    <t>SD2010405</t>
  </si>
  <si>
    <t>SD2010406</t>
  </si>
  <si>
    <t>SD2010407</t>
  </si>
  <si>
    <t>AR2010412</t>
  </si>
  <si>
    <t>AR2010413</t>
  </si>
  <si>
    <t>AR2010414</t>
  </si>
  <si>
    <t>AR2010415</t>
  </si>
  <si>
    <t>AR2010416</t>
  </si>
  <si>
    <t>AR2010417</t>
  </si>
  <si>
    <t>AP2010412</t>
  </si>
  <si>
    <t>AP2010413</t>
  </si>
  <si>
    <t>AP2010414</t>
  </si>
  <si>
    <t>AP2010415</t>
  </si>
  <si>
    <t>AP2010416</t>
  </si>
  <si>
    <t>AP2010417</t>
  </si>
  <si>
    <t>AR2015425</t>
  </si>
  <si>
    <t>MM4030032</t>
  </si>
  <si>
    <t>MM4020208</t>
  </si>
  <si>
    <t>MM4020209</t>
  </si>
  <si>
    <t>MM4020210</t>
  </si>
  <si>
    <t>MM4020404</t>
  </si>
  <si>
    <t>MM4030208</t>
  </si>
  <si>
    <t>MM4030209</t>
  </si>
  <si>
    <t>MM4030210</t>
  </si>
  <si>
    <t>MM4030503</t>
  </si>
  <si>
    <t>MM5030007</t>
  </si>
  <si>
    <t>MM5030002</t>
  </si>
  <si>
    <t>MM5030005</t>
  </si>
  <si>
    <t>MM5030006</t>
  </si>
  <si>
    <t>荷姿区分コード</t>
    <rPh sb="0" eb="2">
      <t>ニスガタ</t>
    </rPh>
    <rPh sb="2" eb="4">
      <t>クブン</t>
    </rPh>
    <phoneticPr fontId="8"/>
  </si>
  <si>
    <t>荷姿区分コード</t>
    <rPh sb="0" eb="2">
      <t>ニスガタ</t>
    </rPh>
    <rPh sb="2" eb="4">
      <t>クブン</t>
    </rPh>
    <phoneticPr fontId="2"/>
  </si>
  <si>
    <t>SD2010409</t>
  </si>
  <si>
    <t>AR2010408</t>
  </si>
  <si>
    <t>支払工程／工種１コード</t>
  </si>
  <si>
    <t>支払工程／工種２コード</t>
  </si>
  <si>
    <t>MM4030634</t>
  </si>
  <si>
    <t>支払工程／工種３コード</t>
  </si>
  <si>
    <t>MM4030654</t>
  </si>
  <si>
    <t>支払工程／工種４コード</t>
  </si>
  <si>
    <t>MM4030674</t>
  </si>
  <si>
    <t>支払工程／工種５コード</t>
  </si>
  <si>
    <t>MM4030694</t>
  </si>
  <si>
    <t>支払工程／工種６コード</t>
  </si>
  <si>
    <t>MM4030714</t>
  </si>
  <si>
    <t>支払工程／工種７コード</t>
  </si>
  <si>
    <t>MM4030734</t>
  </si>
  <si>
    <t>支払工程／工種８コード</t>
  </si>
  <si>
    <t>MM4030754</t>
  </si>
  <si>
    <t>支払工程／工種９コード</t>
  </si>
  <si>
    <t>MM4030774</t>
  </si>
  <si>
    <t>MM4030794</t>
  </si>
  <si>
    <t>MM4030814</t>
  </si>
  <si>
    <t>MM4030834</t>
  </si>
  <si>
    <t>MM4020304</t>
  </si>
  <si>
    <t>MM4020312</t>
  </si>
  <si>
    <t>MM4020305</t>
  </si>
  <si>
    <t>MM4020306</t>
  </si>
  <si>
    <t>MM4020307</t>
  </si>
  <si>
    <t>MM4020308</t>
  </si>
  <si>
    <t>MM4020309</t>
  </si>
  <si>
    <t>MM4020310</t>
  </si>
  <si>
    <t>MM4020311</t>
  </si>
  <si>
    <t>仕入先コード</t>
  </si>
  <si>
    <t>仕入先事業所名</t>
  </si>
  <si>
    <t>仕入先担当者</t>
  </si>
  <si>
    <t>債務区分</t>
  </si>
  <si>
    <t>精算先コード</t>
  </si>
  <si>
    <t>MM4020301</t>
  </si>
  <si>
    <t>MM4020302</t>
  </si>
  <si>
    <t>MM4020303</t>
  </si>
  <si>
    <t>精算日付</t>
  </si>
  <si>
    <t>精算先事業所名</t>
  </si>
  <si>
    <t>債務プロジェクトコード</t>
  </si>
  <si>
    <t>精算単位</t>
  </si>
  <si>
    <t>支払予定確定単位</t>
  </si>
  <si>
    <t>精算No.</t>
  </si>
  <si>
    <t>支払方法１コード</t>
  </si>
  <si>
    <t>支払予定日１</t>
  </si>
  <si>
    <t>支払予定額１</t>
  </si>
  <si>
    <t>振込先銀行１コード</t>
  </si>
  <si>
    <t>振込先支店１コード</t>
  </si>
  <si>
    <t>預金種目１</t>
  </si>
  <si>
    <t>口座番号１</t>
  </si>
  <si>
    <t>口座名義１</t>
  </si>
  <si>
    <t>口座名義カナ１</t>
  </si>
  <si>
    <t>支払方法２コード</t>
  </si>
  <si>
    <t>支払予定日２</t>
  </si>
  <si>
    <t>支払予定額２</t>
  </si>
  <si>
    <t>振込先銀行２コード</t>
  </si>
  <si>
    <t>振込先支店２コード</t>
  </si>
  <si>
    <t>預金種目２</t>
  </si>
  <si>
    <t>口座番号２</t>
  </si>
  <si>
    <t>口座名義２</t>
  </si>
  <si>
    <t>口座名義カナ２</t>
  </si>
  <si>
    <t>支払方法３コード</t>
  </si>
  <si>
    <t>支払予定日３</t>
  </si>
  <si>
    <t>支払予定額３</t>
  </si>
  <si>
    <t>振込先銀行３コード</t>
  </si>
  <si>
    <t>振込先支店３コード</t>
  </si>
  <si>
    <t>預金種目３</t>
  </si>
  <si>
    <t>口座番号３</t>
  </si>
  <si>
    <t>口座名義３</t>
  </si>
  <si>
    <t>口座名義カナ３</t>
  </si>
  <si>
    <t>支払方法４コード</t>
  </si>
  <si>
    <t>支払予定日４</t>
  </si>
  <si>
    <t>支払予定額４</t>
  </si>
  <si>
    <t>振込先銀行４コード</t>
  </si>
  <si>
    <t>振込先支店４コード</t>
  </si>
  <si>
    <t>預金種目４</t>
  </si>
  <si>
    <t>口座番号４</t>
  </si>
  <si>
    <t>口座名義４</t>
  </si>
  <si>
    <t>口座名義カナ４</t>
  </si>
  <si>
    <t>支払方法５コード</t>
  </si>
  <si>
    <t>支払予定日５</t>
  </si>
  <si>
    <t>支払予定額５</t>
  </si>
  <si>
    <t>振込先銀行５コード</t>
  </si>
  <si>
    <t>振込先支店５コード</t>
  </si>
  <si>
    <t>預金種目５</t>
  </si>
  <si>
    <t>口座番号５</t>
  </si>
  <si>
    <t>口座名義５</t>
  </si>
  <si>
    <t>口座名義カナ５</t>
  </si>
  <si>
    <t>支払方法６コード</t>
  </si>
  <si>
    <t>支払予定日６</t>
  </si>
  <si>
    <t>支払予定額６</t>
  </si>
  <si>
    <t>振込先銀行６コード</t>
  </si>
  <si>
    <t>振込先支店６コード</t>
  </si>
  <si>
    <t>預金種目６</t>
  </si>
  <si>
    <t>口座番号６</t>
  </si>
  <si>
    <t>口座名義６</t>
  </si>
  <si>
    <t>口座名義カナ６</t>
  </si>
  <si>
    <t>支払方法７コード</t>
  </si>
  <si>
    <t>支払予定日７</t>
  </si>
  <si>
    <t>支払予定額７</t>
  </si>
  <si>
    <t>振込先銀行７コード</t>
  </si>
  <si>
    <t>振込先支店７コード</t>
  </si>
  <si>
    <t>預金種目７</t>
  </si>
  <si>
    <t>口座番号７</t>
  </si>
  <si>
    <t>口座名義７</t>
  </si>
  <si>
    <t>口座名義カナ７</t>
  </si>
  <si>
    <t>支払方法８コード</t>
  </si>
  <si>
    <t>支払予定日８</t>
  </si>
  <si>
    <t>支払予定額８</t>
  </si>
  <si>
    <t>振込先銀行８コード</t>
  </si>
  <si>
    <t>振込先支店８コード</t>
  </si>
  <si>
    <t>預金種目８</t>
  </si>
  <si>
    <t>口座番号８</t>
  </si>
  <si>
    <t>口座名義８</t>
  </si>
  <si>
    <t>口座名義カナ８</t>
  </si>
  <si>
    <t>支払方法９コード</t>
  </si>
  <si>
    <t>支払予定日９</t>
  </si>
  <si>
    <t>支払予定額９</t>
  </si>
  <si>
    <t>振込先銀行９コード</t>
  </si>
  <si>
    <t>振込先支店９コード</t>
  </si>
  <si>
    <t>預金種目９</t>
  </si>
  <si>
    <t>口座番号９</t>
  </si>
  <si>
    <t>口座名義９</t>
  </si>
  <si>
    <t>口座名義カナ９</t>
  </si>
  <si>
    <t>支払方法10コード</t>
  </si>
  <si>
    <t>支払予定日10</t>
  </si>
  <si>
    <t>支払予定額10</t>
  </si>
  <si>
    <t>振込先銀行10コード</t>
  </si>
  <si>
    <t>振込先支店10コード</t>
  </si>
  <si>
    <t>預金種目10</t>
  </si>
  <si>
    <t>口座番号10</t>
  </si>
  <si>
    <t>口座名義10</t>
  </si>
  <si>
    <t>口座名義カナ10</t>
  </si>
  <si>
    <t>支払工程／工種10コード</t>
  </si>
  <si>
    <t>支払方法11コード</t>
  </si>
  <si>
    <t>支払予定日11</t>
  </si>
  <si>
    <t>支払予定額11</t>
  </si>
  <si>
    <t>振込先銀行11コード</t>
  </si>
  <si>
    <t>振込先支店11コード</t>
  </si>
  <si>
    <t>預金種目11</t>
  </si>
  <si>
    <t>口座番号11</t>
  </si>
  <si>
    <t>口座名義11</t>
  </si>
  <si>
    <t>口座名義カナ11</t>
  </si>
  <si>
    <t>支払工程／工種11コード</t>
  </si>
  <si>
    <t>支払方法12コード</t>
  </si>
  <si>
    <t>支払予定日12</t>
  </si>
  <si>
    <t>支払予定額12</t>
  </si>
  <si>
    <t>振込先銀行12コード</t>
  </si>
  <si>
    <t>振込先支店12コード</t>
  </si>
  <si>
    <t>預金種目12</t>
  </si>
  <si>
    <t>口座番号12</t>
  </si>
  <si>
    <t>口座名義12</t>
  </si>
  <si>
    <t>口座名義カナ12</t>
  </si>
  <si>
    <t>リレー元ＯＢＣｉＤ</t>
  </si>
  <si>
    <t>備考</t>
  </si>
  <si>
    <t>MM3160006</t>
  </si>
  <si>
    <t>SD3090005</t>
  </si>
  <si>
    <t>MM3140002</t>
  </si>
  <si>
    <t>MM3150006</t>
  </si>
  <si>
    <t>MM3150007</t>
  </si>
  <si>
    <t>MM3160004</t>
  </si>
  <si>
    <t>MM3160005</t>
  </si>
  <si>
    <t>MM3160007</t>
  </si>
  <si>
    <t>MM3160008</t>
  </si>
  <si>
    <t>MM3160009</t>
  </si>
  <si>
    <t>MM3160010</t>
  </si>
  <si>
    <t>MM3160011</t>
  </si>
  <si>
    <t>MM3160012</t>
  </si>
  <si>
    <t>MM3160013</t>
  </si>
  <si>
    <t>MM3160014</t>
  </si>
  <si>
    <t>MM3160015</t>
  </si>
  <si>
    <t>MM3160016</t>
  </si>
  <si>
    <t>MM3160017</t>
  </si>
  <si>
    <t>荷姿１－荷姿区分コード</t>
  </si>
  <si>
    <t>SD3010701</t>
  </si>
  <si>
    <t>荷姿１－基準荷姿区分コード</t>
  </si>
  <si>
    <t>SD3010702</t>
  </si>
  <si>
    <t>荷姿１－基準単位当り荷姿区分数</t>
  </si>
  <si>
    <t>SD3010703</t>
  </si>
  <si>
    <t>荷姿１－単位</t>
  </si>
  <si>
    <t>SD3010704</t>
  </si>
  <si>
    <t>荷姿１－内容</t>
  </si>
  <si>
    <t>SD3010705</t>
  </si>
  <si>
    <t>荷姿１－備考</t>
  </si>
  <si>
    <t>SD3010706</t>
  </si>
  <si>
    <t>荷姿２－荷姿区分コード</t>
  </si>
  <si>
    <t>SD3010707</t>
  </si>
  <si>
    <t>荷姿２－基準荷姿区分コード</t>
  </si>
  <si>
    <t>SD3010708</t>
  </si>
  <si>
    <t>荷姿２－基準単位当り荷姿区分数</t>
  </si>
  <si>
    <t>SD3010709</t>
  </si>
  <si>
    <t>荷姿２－単位</t>
  </si>
  <si>
    <t>SD3010710</t>
  </si>
  <si>
    <t>荷姿２－内容</t>
  </si>
  <si>
    <t>SD3010711</t>
  </si>
  <si>
    <t>荷姿２－備考</t>
  </si>
  <si>
    <t>SD3010712</t>
  </si>
  <si>
    <t>荷姿３－荷姿区分コード</t>
  </si>
  <si>
    <t>SD3010713</t>
  </si>
  <si>
    <t>荷姿３－基準荷姿区分コード</t>
  </si>
  <si>
    <t>SD3010714</t>
  </si>
  <si>
    <t>荷姿３－基準単位当り荷姿区分数</t>
  </si>
  <si>
    <t>SD3010715</t>
  </si>
  <si>
    <t>荷姿３－単位</t>
  </si>
  <si>
    <t>SD3010716</t>
  </si>
  <si>
    <t>荷姿３－内容</t>
  </si>
  <si>
    <t>SD3010717</t>
  </si>
  <si>
    <t>荷姿３－備考</t>
  </si>
  <si>
    <t>SD3010718</t>
  </si>
  <si>
    <t>荷姿４－荷姿区分コード</t>
  </si>
  <si>
    <t>SD3010719</t>
  </si>
  <si>
    <t>荷姿４－基準荷姿区分コード</t>
  </si>
  <si>
    <t>SD3010720</t>
  </si>
  <si>
    <t>荷姿４－基準単位当り荷姿区分数</t>
  </si>
  <si>
    <t>SD3010721</t>
  </si>
  <si>
    <t>荷姿４－単位</t>
  </si>
  <si>
    <t>SD3010722</t>
  </si>
  <si>
    <t>荷姿４－内容</t>
  </si>
  <si>
    <t>SD3010723</t>
  </si>
  <si>
    <t>荷姿４－備考</t>
  </si>
  <si>
    <t>SD3010724</t>
  </si>
  <si>
    <t>SD3010725</t>
  </si>
  <si>
    <t>SD3010726</t>
  </si>
  <si>
    <t>SD3080002</t>
  </si>
  <si>
    <t>MM3150003</t>
  </si>
  <si>
    <t>MM3150004</t>
  </si>
  <si>
    <t>AR2015429</t>
  </si>
  <si>
    <t>AP2016316</t>
  </si>
  <si>
    <t>SD2010803</t>
  </si>
  <si>
    <t>SD2010804</t>
  </si>
  <si>
    <t>SD2010805</t>
  </si>
  <si>
    <t>AR2010418</t>
  </si>
  <si>
    <t>AP2010418</t>
  </si>
  <si>
    <t>AP2010419</t>
  </si>
  <si>
    <t>AP2010420</t>
  </si>
  <si>
    <t>AR2010008</t>
  </si>
  <si>
    <t>AR2010009</t>
  </si>
  <si>
    <t>AR2010010</t>
  </si>
  <si>
    <t>AP2010008</t>
  </si>
  <si>
    <t>AP2010009</t>
  </si>
  <si>
    <t>AP2010010</t>
  </si>
  <si>
    <t>証憑ファイルパス２</t>
    <phoneticPr fontId="4"/>
  </si>
  <si>
    <t>証憑ファイルパス３</t>
    <phoneticPr fontId="4"/>
  </si>
  <si>
    <t>証憑ファイルパス４</t>
    <phoneticPr fontId="4"/>
  </si>
  <si>
    <t>証憑ファイルパス５</t>
    <phoneticPr fontId="4"/>
  </si>
  <si>
    <t>AR2010503</t>
  </si>
  <si>
    <t>AR2010504</t>
  </si>
  <si>
    <t>AR2010505</t>
  </si>
  <si>
    <t>AP2010503</t>
  </si>
  <si>
    <t>AP2010504</t>
  </si>
  <si>
    <t>AP2010505</t>
  </si>
  <si>
    <t>MM2010406</t>
  </si>
  <si>
    <t>MM2010407</t>
  </si>
  <si>
    <t>MM5020015</t>
  </si>
  <si>
    <t>MM5020243</t>
  </si>
  <si>
    <t>MM5020244</t>
  </si>
  <si>
    <t>MM5020245</t>
  </si>
  <si>
    <t>MM5010015</t>
  </si>
  <si>
    <t>MM5010251</t>
  </si>
  <si>
    <t>MM5010252</t>
  </si>
  <si>
    <t>振替元No.</t>
    <rPh sb="0" eb="2">
      <t>フリカエ</t>
    </rPh>
    <rPh sb="2" eb="3">
      <t>モト</t>
    </rPh>
    <phoneticPr fontId="2"/>
  </si>
  <si>
    <t>振替元明細行番号</t>
    <rPh sb="3" eb="5">
      <t>メイサイ</t>
    </rPh>
    <rPh sb="5" eb="8">
      <t>ギョウバンゴウ</t>
    </rPh>
    <phoneticPr fontId="2"/>
  </si>
  <si>
    <t>MM4031101</t>
  </si>
  <si>
    <t>MM4031102</t>
  </si>
  <si>
    <t>振替元支払日付</t>
    <rPh sb="0" eb="2">
      <t>フリカエ</t>
    </rPh>
    <rPh sb="2" eb="3">
      <t>モト</t>
    </rPh>
    <rPh sb="5" eb="7">
      <t>ヒヅケ</t>
    </rPh>
    <phoneticPr fontId="2"/>
  </si>
  <si>
    <t>MM4031103</t>
  </si>
  <si>
    <t>振替元支払先コード</t>
    <rPh sb="5" eb="6">
      <t>サキ</t>
    </rPh>
    <phoneticPr fontId="2"/>
  </si>
  <si>
    <t>MM4031104</t>
  </si>
  <si>
    <t>振替元支払部門コード</t>
    <rPh sb="5" eb="7">
      <t>ブモン</t>
    </rPh>
    <phoneticPr fontId="2"/>
  </si>
  <si>
    <t>MM4031105</t>
  </si>
  <si>
    <t>MM4031106</t>
  </si>
  <si>
    <t>MM4031107</t>
  </si>
  <si>
    <t>MM4031111</t>
  </si>
  <si>
    <t>MM4031112</t>
  </si>
  <si>
    <t>MM4031113</t>
  </si>
  <si>
    <t>MM4031114</t>
  </si>
  <si>
    <t>MM4031116</t>
  </si>
  <si>
    <t>MM4031117</t>
  </si>
  <si>
    <t>AP2010421</t>
  </si>
  <si>
    <t>SD3010313</t>
  </si>
  <si>
    <t>SD3010414</t>
  </si>
  <si>
    <t>区切</t>
    <rPh sb="0" eb="2">
      <t>クギ</t>
    </rPh>
    <phoneticPr fontId="2"/>
  </si>
  <si>
    <t>商品コード</t>
    <rPh sb="0" eb="2">
      <t>ショウヒン</t>
    </rPh>
    <phoneticPr fontId="2"/>
  </si>
  <si>
    <t>倉庫コード</t>
    <rPh sb="0" eb="2">
      <t>ソウコ</t>
    </rPh>
    <phoneticPr fontId="2"/>
  </si>
  <si>
    <t>消費税率種別</t>
  </si>
  <si>
    <t>消費税率</t>
  </si>
  <si>
    <t>申告書計算区分コード</t>
  </si>
  <si>
    <t>消費税自動計算</t>
  </si>
  <si>
    <t>消費税端数処理</t>
  </si>
  <si>
    <t>金額</t>
  </si>
  <si>
    <t>明細部門コード</t>
    <rPh sb="0" eb="2">
      <t>メイサイ</t>
    </rPh>
    <rPh sb="2" eb="4">
      <t>ブモン</t>
    </rPh>
    <phoneticPr fontId="2"/>
  </si>
  <si>
    <t>明細担当者コード</t>
    <rPh sb="2" eb="5">
      <t>タントウシャ</t>
    </rPh>
    <phoneticPr fontId="2"/>
  </si>
  <si>
    <t>付箋色</t>
  </si>
  <si>
    <t>付箋メモ</t>
  </si>
  <si>
    <t>MM4020316</t>
    <phoneticPr fontId="4"/>
  </si>
  <si>
    <t>MM4020317</t>
    <phoneticPr fontId="4"/>
  </si>
  <si>
    <t>MM4033981</t>
    <phoneticPr fontId="4"/>
  </si>
  <si>
    <t>SD3010214</t>
    <phoneticPr fontId="4"/>
  </si>
  <si>
    <t>SD3010215</t>
    <phoneticPr fontId="4"/>
  </si>
  <si>
    <t>MM4031120</t>
    <phoneticPr fontId="4"/>
  </si>
  <si>
    <t>MM4031121</t>
    <phoneticPr fontId="4"/>
  </si>
  <si>
    <t>帳票通貨コード</t>
    <rPh sb="0" eb="4">
      <t>チョウヒョウツウカ</t>
    </rPh>
    <phoneticPr fontId="32"/>
  </si>
  <si>
    <t>SD3010509</t>
  </si>
  <si>
    <t>仕入取引通貨コード</t>
    <rPh sb="0" eb="2">
      <t>シイレ</t>
    </rPh>
    <rPh sb="2" eb="4">
      <t>トリヒキ</t>
    </rPh>
    <rPh sb="4" eb="6">
      <t>ツウカ</t>
    </rPh>
    <phoneticPr fontId="0"/>
  </si>
  <si>
    <t>SD3080007</t>
  </si>
  <si>
    <t>取引通貨コード</t>
    <rPh sb="0" eb="2">
      <t>トリヒキ</t>
    </rPh>
    <rPh sb="2" eb="4">
      <t>ツウカ</t>
    </rPh>
    <phoneticPr fontId="32"/>
  </si>
  <si>
    <t>金額（国内）</t>
    <rPh sb="3" eb="5">
      <t>コクナイ</t>
    </rPh>
    <phoneticPr fontId="32"/>
  </si>
  <si>
    <t>消費税額（国内）</t>
    <rPh sb="3" eb="4">
      <t>ガク</t>
    </rPh>
    <rPh sb="5" eb="7">
      <t>コクナイ</t>
    </rPh>
    <phoneticPr fontId="32"/>
  </si>
  <si>
    <t>控除額</t>
    <rPh sb="0" eb="3">
      <t>コウジョガク</t>
    </rPh>
    <phoneticPr fontId="0"/>
  </si>
  <si>
    <t>控除額（国内）</t>
    <rPh sb="4" eb="6">
      <t>コクナイ</t>
    </rPh>
    <phoneticPr fontId="32"/>
  </si>
  <si>
    <t>取引通貨コード</t>
    <rPh sb="2" eb="4">
      <t>ツウカ</t>
    </rPh>
    <phoneticPr fontId="4"/>
  </si>
  <si>
    <t>MM4020014</t>
  </si>
  <si>
    <t>MM4020015</t>
  </si>
  <si>
    <t>MM4020016</t>
  </si>
  <si>
    <t>MM4020224</t>
  </si>
  <si>
    <t>消費税額</t>
    <rPh sb="3" eb="4">
      <t>ガク</t>
    </rPh>
    <phoneticPr fontId="30"/>
  </si>
  <si>
    <t>MM4020225</t>
  </si>
  <si>
    <t>MM4020226</t>
  </si>
  <si>
    <t>MM4020227</t>
  </si>
  <si>
    <t>MM4020228</t>
  </si>
  <si>
    <t>明細按分金額</t>
    <rPh sb="0" eb="4">
      <t>メイサイアンブン</t>
    </rPh>
    <rPh sb="4" eb="6">
      <t>キンガク</t>
    </rPh>
    <phoneticPr fontId="30"/>
  </si>
  <si>
    <t>明細按分消費税額</t>
    <rPh sb="0" eb="4">
      <t>メイサイアンブン</t>
    </rPh>
    <rPh sb="4" eb="7">
      <t>ショウヒゼイ</t>
    </rPh>
    <rPh sb="7" eb="8">
      <t>ガク</t>
    </rPh>
    <phoneticPr fontId="30"/>
  </si>
  <si>
    <t>明細按分金額（国内）</t>
    <rPh sb="0" eb="2">
      <t>メイサイ</t>
    </rPh>
    <rPh sb="2" eb="4">
      <t>アンブン</t>
    </rPh>
    <rPh sb="4" eb="6">
      <t>キンガク</t>
    </rPh>
    <rPh sb="7" eb="9">
      <t>コクナイ</t>
    </rPh>
    <phoneticPr fontId="32"/>
  </si>
  <si>
    <t>明細按分消費税額（国内）</t>
    <rPh sb="0" eb="2">
      <t>メイサイ</t>
    </rPh>
    <rPh sb="2" eb="4">
      <t>アンブン</t>
    </rPh>
    <rPh sb="4" eb="7">
      <t>ショウヒゼイ</t>
    </rPh>
    <rPh sb="7" eb="8">
      <t>ガク</t>
    </rPh>
    <rPh sb="9" eb="11">
      <t>コクナイ</t>
    </rPh>
    <phoneticPr fontId="32"/>
  </si>
  <si>
    <t>MM4030019</t>
  </si>
  <si>
    <t>MM4030020</t>
  </si>
  <si>
    <t>MM4030021</t>
  </si>
  <si>
    <t>支払予定額１</t>
    <rPh sb="2" eb="4">
      <t>ヨテイ</t>
    </rPh>
    <rPh sb="4" eb="5">
      <t>ガク</t>
    </rPh>
    <phoneticPr fontId="30"/>
  </si>
  <si>
    <t>MM4030603</t>
  </si>
  <si>
    <t>出金額１</t>
    <rPh sb="0" eb="2">
      <t>シュッキン</t>
    </rPh>
    <rPh sb="2" eb="3">
      <t>ガク</t>
    </rPh>
    <phoneticPr fontId="30"/>
  </si>
  <si>
    <t>MM4030610</t>
  </si>
  <si>
    <t>支払予定額２</t>
    <rPh sb="2" eb="4">
      <t>ヨテイ</t>
    </rPh>
    <rPh sb="4" eb="5">
      <t>ガク</t>
    </rPh>
    <phoneticPr fontId="30"/>
  </si>
  <si>
    <t>MM4030623</t>
  </si>
  <si>
    <t>出金額２</t>
    <rPh sb="0" eb="2">
      <t>シュッキン</t>
    </rPh>
    <rPh sb="2" eb="3">
      <t>ガク</t>
    </rPh>
    <phoneticPr fontId="30"/>
  </si>
  <si>
    <t>MM4030630</t>
  </si>
  <si>
    <t>支払予定額３</t>
    <rPh sb="2" eb="4">
      <t>ヨテイ</t>
    </rPh>
    <rPh sb="4" eb="5">
      <t>ガク</t>
    </rPh>
    <phoneticPr fontId="30"/>
  </si>
  <si>
    <t>MM4030643</t>
  </si>
  <si>
    <t>出金額３</t>
    <rPh sb="0" eb="2">
      <t>シュッキン</t>
    </rPh>
    <rPh sb="2" eb="3">
      <t>ガク</t>
    </rPh>
    <phoneticPr fontId="30"/>
  </si>
  <si>
    <t>MM4030650</t>
  </si>
  <si>
    <t>支払予定額４</t>
    <rPh sb="2" eb="4">
      <t>ヨテイ</t>
    </rPh>
    <rPh sb="4" eb="5">
      <t>ガク</t>
    </rPh>
    <phoneticPr fontId="30"/>
  </si>
  <si>
    <t>MM4030663</t>
  </si>
  <si>
    <t>出金額４</t>
    <rPh sb="0" eb="2">
      <t>シュッキン</t>
    </rPh>
    <rPh sb="2" eb="3">
      <t>ガク</t>
    </rPh>
    <phoneticPr fontId="30"/>
  </si>
  <si>
    <t>MM4030670</t>
  </si>
  <si>
    <t>支払予定額５</t>
    <rPh sb="2" eb="4">
      <t>ヨテイ</t>
    </rPh>
    <rPh sb="4" eb="5">
      <t>ガク</t>
    </rPh>
    <phoneticPr fontId="30"/>
  </si>
  <si>
    <t>MM4030683</t>
  </si>
  <si>
    <t>出金額５</t>
    <rPh sb="0" eb="2">
      <t>シュッキン</t>
    </rPh>
    <rPh sb="2" eb="3">
      <t>ガク</t>
    </rPh>
    <phoneticPr fontId="30"/>
  </si>
  <si>
    <t>MM4030690</t>
  </si>
  <si>
    <t>支払予定額６</t>
    <rPh sb="2" eb="4">
      <t>ヨテイ</t>
    </rPh>
    <rPh sb="4" eb="5">
      <t>ガク</t>
    </rPh>
    <phoneticPr fontId="30"/>
  </si>
  <si>
    <t>MM4030703</t>
  </si>
  <si>
    <t>出金額６</t>
    <rPh sb="0" eb="2">
      <t>シュッキン</t>
    </rPh>
    <rPh sb="2" eb="3">
      <t>ガク</t>
    </rPh>
    <phoneticPr fontId="30"/>
  </si>
  <si>
    <t>MM4030710</t>
  </si>
  <si>
    <t>支払予定額７</t>
    <rPh sb="2" eb="4">
      <t>ヨテイ</t>
    </rPh>
    <rPh sb="4" eb="5">
      <t>ガク</t>
    </rPh>
    <phoneticPr fontId="30"/>
  </si>
  <si>
    <t>MM4030723</t>
  </si>
  <si>
    <t>出金額７</t>
    <rPh sb="0" eb="2">
      <t>シュッキン</t>
    </rPh>
    <rPh sb="2" eb="3">
      <t>ガク</t>
    </rPh>
    <phoneticPr fontId="30"/>
  </si>
  <si>
    <t>MM4030730</t>
  </si>
  <si>
    <t>支払予定額８</t>
    <rPh sb="2" eb="4">
      <t>ヨテイ</t>
    </rPh>
    <rPh sb="4" eb="5">
      <t>ガク</t>
    </rPh>
    <phoneticPr fontId="30"/>
  </si>
  <si>
    <t>MM4030743</t>
  </si>
  <si>
    <t>出金額８</t>
    <rPh sb="0" eb="2">
      <t>シュッキン</t>
    </rPh>
    <rPh sb="2" eb="3">
      <t>ガク</t>
    </rPh>
    <phoneticPr fontId="30"/>
  </si>
  <si>
    <t>MM4030750</t>
  </si>
  <si>
    <t>支払予定額９</t>
    <rPh sb="2" eb="4">
      <t>ヨテイ</t>
    </rPh>
    <rPh sb="4" eb="5">
      <t>ガク</t>
    </rPh>
    <phoneticPr fontId="30"/>
  </si>
  <si>
    <t>MM4030763</t>
  </si>
  <si>
    <t>出金額９</t>
    <rPh sb="0" eb="2">
      <t>シュッキン</t>
    </rPh>
    <rPh sb="2" eb="3">
      <t>ガク</t>
    </rPh>
    <phoneticPr fontId="30"/>
  </si>
  <si>
    <t>MM4030770</t>
  </si>
  <si>
    <t>支払予定額10</t>
    <rPh sb="2" eb="4">
      <t>ヨテイ</t>
    </rPh>
    <rPh sb="4" eb="5">
      <t>ガク</t>
    </rPh>
    <phoneticPr fontId="30"/>
  </si>
  <si>
    <t>MM4030783</t>
  </si>
  <si>
    <t>出金額10</t>
    <rPh sb="0" eb="2">
      <t>シュッキン</t>
    </rPh>
    <rPh sb="2" eb="3">
      <t>ガク</t>
    </rPh>
    <phoneticPr fontId="30"/>
  </si>
  <si>
    <t>MM4030790</t>
  </si>
  <si>
    <t>支払予定額11</t>
    <rPh sb="2" eb="4">
      <t>ヨテイ</t>
    </rPh>
    <rPh sb="4" eb="5">
      <t>ガク</t>
    </rPh>
    <phoneticPr fontId="30"/>
  </si>
  <si>
    <t>MM4030803</t>
  </si>
  <si>
    <t>出金額11</t>
    <rPh sb="0" eb="2">
      <t>シュッキン</t>
    </rPh>
    <rPh sb="2" eb="3">
      <t>ガク</t>
    </rPh>
    <phoneticPr fontId="30"/>
  </si>
  <si>
    <t>MM4030810</t>
  </si>
  <si>
    <t>支払予定額1２</t>
    <rPh sb="2" eb="4">
      <t>ヨテイ</t>
    </rPh>
    <rPh sb="4" eb="5">
      <t>ガク</t>
    </rPh>
    <phoneticPr fontId="30"/>
  </si>
  <si>
    <t>MM4030823</t>
  </si>
  <si>
    <t>出金額1２</t>
    <rPh sb="0" eb="2">
      <t>シュッキン</t>
    </rPh>
    <rPh sb="2" eb="3">
      <t>ガク</t>
    </rPh>
    <phoneticPr fontId="30"/>
  </si>
  <si>
    <t>MM4030830</t>
  </si>
  <si>
    <t>MM4030224</t>
  </si>
  <si>
    <t>MM4030225</t>
  </si>
  <si>
    <t>MM4030226</t>
  </si>
  <si>
    <t>MM4030227</t>
  </si>
  <si>
    <t>消費税額（国内）</t>
    <rPh sb="2" eb="4">
      <t>ゼイガク</t>
    </rPh>
    <rPh sb="5" eb="7">
      <t>コクナイ</t>
    </rPh>
    <phoneticPr fontId="32"/>
  </si>
  <si>
    <t>MM4030228</t>
  </si>
  <si>
    <t>入荷内訳金額</t>
    <rPh sb="0" eb="2">
      <t>ニュウカ</t>
    </rPh>
    <rPh sb="2" eb="4">
      <t>ウチワケ</t>
    </rPh>
    <rPh sb="4" eb="6">
      <t>キンガク</t>
    </rPh>
    <phoneticPr fontId="21"/>
  </si>
  <si>
    <t>入荷内訳消費税額</t>
    <rPh sb="0" eb="2">
      <t>ニュウカ</t>
    </rPh>
    <rPh sb="2" eb="4">
      <t>ウチワケ</t>
    </rPh>
    <rPh sb="4" eb="7">
      <t>ショウヒゼイ</t>
    </rPh>
    <rPh sb="7" eb="8">
      <t>ガク</t>
    </rPh>
    <phoneticPr fontId="21"/>
  </si>
  <si>
    <t>MM4030308</t>
  </si>
  <si>
    <t>MM4030309</t>
  </si>
  <si>
    <t>MM4030310</t>
  </si>
  <si>
    <t>MM4030311</t>
  </si>
  <si>
    <t>控除部門コード</t>
    <rPh sb="0" eb="2">
      <t>コウジョ</t>
    </rPh>
    <rPh sb="2" eb="4">
      <t>ブモン</t>
    </rPh>
    <phoneticPr fontId="3"/>
  </si>
  <si>
    <t>控除セグメント１コード</t>
    <rPh sb="0" eb="2">
      <t>コウジョ</t>
    </rPh>
    <phoneticPr fontId="3"/>
  </si>
  <si>
    <t>控除セグメント２コード</t>
    <rPh sb="0" eb="2">
      <t>コウジョ</t>
    </rPh>
    <phoneticPr fontId="3"/>
  </si>
  <si>
    <t>控除プロジェクトコード</t>
    <rPh sb="0" eb="2">
      <t>コウジョ</t>
    </rPh>
    <phoneticPr fontId="3"/>
  </si>
  <si>
    <t>控除工程／工種コード</t>
    <rPh sb="0" eb="2">
      <t>コウジョ</t>
    </rPh>
    <rPh sb="2" eb="4">
      <t>コウテイ</t>
    </rPh>
    <rPh sb="5" eb="7">
      <t>コウシュ</t>
    </rPh>
    <phoneticPr fontId="3"/>
  </si>
  <si>
    <t>ファクタリング会社１コード</t>
    <rPh sb="7" eb="9">
      <t>ガイシャ</t>
    </rPh>
    <phoneticPr fontId="32"/>
  </si>
  <si>
    <t>決済日付１</t>
    <rPh sb="0" eb="2">
      <t>ケッサイ</t>
    </rPh>
    <rPh sb="2" eb="4">
      <t>ヒヅケ</t>
    </rPh>
    <phoneticPr fontId="32"/>
  </si>
  <si>
    <t>手数料１</t>
    <rPh sb="0" eb="3">
      <t>テスウリョウ</t>
    </rPh>
    <phoneticPr fontId="32"/>
  </si>
  <si>
    <t>決済日付２</t>
    <rPh sb="0" eb="2">
      <t>ケッサイ</t>
    </rPh>
    <rPh sb="2" eb="4">
      <t>ヒヅケ</t>
    </rPh>
    <phoneticPr fontId="32"/>
  </si>
  <si>
    <t>手数料２</t>
    <rPh sb="0" eb="3">
      <t>テスウリョウ</t>
    </rPh>
    <phoneticPr fontId="32"/>
  </si>
  <si>
    <t>手数料10</t>
    <rPh sb="0" eb="3">
      <t>テスウリョウ</t>
    </rPh>
    <phoneticPr fontId="32"/>
  </si>
  <si>
    <t>手数料11</t>
    <rPh sb="0" eb="3">
      <t>テスウリョウ</t>
    </rPh>
    <phoneticPr fontId="32"/>
  </si>
  <si>
    <t>期日債務番号１</t>
    <rPh sb="0" eb="1">
      <t>キ</t>
    </rPh>
    <rPh sb="1" eb="2">
      <t>ヒ</t>
    </rPh>
    <rPh sb="2" eb="4">
      <t>サイム</t>
    </rPh>
    <rPh sb="4" eb="6">
      <t>バンゴウ</t>
    </rPh>
    <phoneticPr fontId="32"/>
  </si>
  <si>
    <t>期日債務番号4</t>
    <rPh sb="0" eb="1">
      <t>キ</t>
    </rPh>
    <rPh sb="1" eb="2">
      <t>ヒ</t>
    </rPh>
    <rPh sb="2" eb="4">
      <t>サイム</t>
    </rPh>
    <rPh sb="4" eb="6">
      <t>バンゴウ</t>
    </rPh>
    <phoneticPr fontId="32"/>
  </si>
  <si>
    <t>期日債務番号5</t>
    <rPh sb="0" eb="1">
      <t>キ</t>
    </rPh>
    <rPh sb="1" eb="2">
      <t>ヒ</t>
    </rPh>
    <rPh sb="2" eb="4">
      <t>サイム</t>
    </rPh>
    <rPh sb="4" eb="6">
      <t>バンゴウ</t>
    </rPh>
    <phoneticPr fontId="32"/>
  </si>
  <si>
    <t>期日債務番号6</t>
    <rPh sb="0" eb="1">
      <t>キ</t>
    </rPh>
    <rPh sb="1" eb="2">
      <t>ヒ</t>
    </rPh>
    <rPh sb="2" eb="4">
      <t>サイム</t>
    </rPh>
    <rPh sb="4" eb="6">
      <t>バンゴウ</t>
    </rPh>
    <phoneticPr fontId="32"/>
  </si>
  <si>
    <t>期日債務番号7</t>
    <rPh sb="0" eb="1">
      <t>キ</t>
    </rPh>
    <rPh sb="1" eb="2">
      <t>ヒ</t>
    </rPh>
    <rPh sb="2" eb="4">
      <t>サイム</t>
    </rPh>
    <rPh sb="4" eb="6">
      <t>バンゴウ</t>
    </rPh>
    <phoneticPr fontId="32"/>
  </si>
  <si>
    <t>期日債務番号8</t>
    <rPh sb="0" eb="1">
      <t>キ</t>
    </rPh>
    <rPh sb="1" eb="2">
      <t>ヒ</t>
    </rPh>
    <rPh sb="2" eb="4">
      <t>サイム</t>
    </rPh>
    <rPh sb="4" eb="6">
      <t>バンゴウ</t>
    </rPh>
    <phoneticPr fontId="32"/>
  </si>
  <si>
    <t>期日債務番号9</t>
    <rPh sb="0" eb="1">
      <t>キ</t>
    </rPh>
    <rPh sb="1" eb="2">
      <t>ヒ</t>
    </rPh>
    <rPh sb="2" eb="4">
      <t>サイム</t>
    </rPh>
    <rPh sb="4" eb="6">
      <t>バンゴウ</t>
    </rPh>
    <phoneticPr fontId="32"/>
  </si>
  <si>
    <t>期日債務番号11</t>
    <rPh sb="0" eb="1">
      <t>キ</t>
    </rPh>
    <rPh sb="1" eb="2">
      <t>ヒ</t>
    </rPh>
    <rPh sb="2" eb="4">
      <t>サイム</t>
    </rPh>
    <rPh sb="4" eb="6">
      <t>バンゴウ</t>
    </rPh>
    <phoneticPr fontId="32"/>
  </si>
  <si>
    <t>期日債務番号3</t>
    <rPh sb="0" eb="1">
      <t>キ</t>
    </rPh>
    <rPh sb="1" eb="2">
      <t>ヒ</t>
    </rPh>
    <rPh sb="2" eb="4">
      <t>サイム</t>
    </rPh>
    <rPh sb="4" eb="6">
      <t>バンゴウ</t>
    </rPh>
    <phoneticPr fontId="32"/>
  </si>
  <si>
    <t>期日債務番号10</t>
    <rPh sb="0" eb="1">
      <t>キ</t>
    </rPh>
    <rPh sb="1" eb="2">
      <t>ヒ</t>
    </rPh>
    <rPh sb="2" eb="4">
      <t>サイム</t>
    </rPh>
    <rPh sb="4" eb="6">
      <t>バンゴウ</t>
    </rPh>
    <phoneticPr fontId="32"/>
  </si>
  <si>
    <t>MM4033842</t>
  </si>
  <si>
    <t>MM4033843</t>
  </si>
  <si>
    <t>MM4033844</t>
  </si>
  <si>
    <t>MM4033845</t>
  </si>
  <si>
    <t>MM4033847</t>
  </si>
  <si>
    <t>MM4033848</t>
  </si>
  <si>
    <t>MM4033849</t>
  </si>
  <si>
    <t>MM4033850</t>
  </si>
  <si>
    <t>MM4033852</t>
  </si>
  <si>
    <t>MM4033853</t>
  </si>
  <si>
    <t>MM4033854</t>
  </si>
  <si>
    <t>MM4033855</t>
  </si>
  <si>
    <t>MM4033857</t>
  </si>
  <si>
    <t>MM4033858</t>
  </si>
  <si>
    <t>MM4033859</t>
  </si>
  <si>
    <t>MM4033860</t>
  </si>
  <si>
    <t>MM4033862</t>
  </si>
  <si>
    <t>MM4033863</t>
  </si>
  <si>
    <t>MM4033864</t>
  </si>
  <si>
    <t>MM4033865</t>
  </si>
  <si>
    <t>MM4033867</t>
  </si>
  <si>
    <t>MM4033868</t>
  </si>
  <si>
    <t>MM4033869</t>
  </si>
  <si>
    <t>MM4033870</t>
  </si>
  <si>
    <t>MM4033872</t>
  </si>
  <si>
    <t>MM4033873</t>
  </si>
  <si>
    <t>MM4033874</t>
  </si>
  <si>
    <t>MM4033875</t>
  </si>
  <si>
    <t>MM4033877</t>
  </si>
  <si>
    <t>MM4033878</t>
  </si>
  <si>
    <t>MM4033879</t>
  </si>
  <si>
    <t>MM4033880</t>
  </si>
  <si>
    <t>MM4033882</t>
  </si>
  <si>
    <t>MM4033883</t>
  </si>
  <si>
    <t>MM4033884</t>
  </si>
  <si>
    <t>MM4033885</t>
  </si>
  <si>
    <t>MM4033887</t>
  </si>
  <si>
    <t>MM4033888</t>
  </si>
  <si>
    <t>MM4033889</t>
  </si>
  <si>
    <t>MM4033890</t>
  </si>
  <si>
    <t>MM4033892</t>
  </si>
  <si>
    <t>MM4033893</t>
  </si>
  <si>
    <t>MM4033894</t>
  </si>
  <si>
    <t>MM4033895</t>
  </si>
  <si>
    <t>MM4033897</t>
  </si>
  <si>
    <t>MM4033898</t>
  </si>
  <si>
    <t>MM4033899</t>
  </si>
  <si>
    <t>MM4033900</t>
  </si>
  <si>
    <t>AR2010116</t>
    <phoneticPr fontId="4"/>
  </si>
  <si>
    <t>AR2010117</t>
    <phoneticPr fontId="4"/>
  </si>
  <si>
    <t>AP2010116</t>
    <phoneticPr fontId="4"/>
  </si>
  <si>
    <t>AP2010117</t>
    <phoneticPr fontId="4"/>
  </si>
  <si>
    <t>受入記号</t>
    <rPh sb="0" eb="2">
      <t>ウケイレ</t>
    </rPh>
    <rPh sb="2" eb="4">
      <t>キゴウ</t>
    </rPh>
    <phoneticPr fontId="4"/>
  </si>
  <si>
    <t>桁数</t>
    <rPh sb="0" eb="2">
      <t>ケタスウ</t>
    </rPh>
    <phoneticPr fontId="4"/>
  </si>
  <si>
    <t>種別</t>
    <rPh sb="0" eb="2">
      <t>シュベツ</t>
    </rPh>
    <phoneticPr fontId="4"/>
  </si>
  <si>
    <t>必須</t>
    <rPh sb="0" eb="2">
      <t>ヒッス</t>
    </rPh>
    <phoneticPr fontId="38"/>
  </si>
  <si>
    <t>在庫取引データ</t>
    <phoneticPr fontId="4"/>
  </si>
  <si>
    <t>【ヘッダー】</t>
  </si>
  <si>
    <t>在庫取引コード</t>
    <rPh sb="0" eb="2">
      <t>ザイコ</t>
    </rPh>
    <rPh sb="2" eb="4">
      <t>トリヒキ</t>
    </rPh>
    <phoneticPr fontId="2"/>
  </si>
  <si>
    <t>MM1030001</t>
  </si>
  <si>
    <t>４～10</t>
  </si>
  <si>
    <t>英数カナ</t>
  </si>
  <si>
    <t>必須</t>
  </si>
  <si>
    <t>桁数は、設定（メインメニュー右上にある[設定]アイコンから[運用設定]メニューの[債務管理]ページ）によって異なります。</t>
    <rPh sb="41" eb="43">
      <t>サイム</t>
    </rPh>
    <rPh sb="43" eb="45">
      <t>カンリ</t>
    </rPh>
    <phoneticPr fontId="0"/>
  </si>
  <si>
    <t>在庫取引名</t>
    <rPh sb="0" eb="2">
      <t>ザイコ</t>
    </rPh>
    <rPh sb="2" eb="4">
      <t>トリヒキ</t>
    </rPh>
    <rPh sb="4" eb="5">
      <t>メイ</t>
    </rPh>
    <phoneticPr fontId="2"/>
  </si>
  <si>
    <t>MM1030002</t>
  </si>
  <si>
    <t>60</t>
  </si>
  <si>
    <t>文字</t>
  </si>
  <si>
    <t>【基本】</t>
  </si>
  <si>
    <t>取引種別</t>
    <rPh sb="0" eb="2">
      <t>トリヒキ</t>
    </rPh>
    <rPh sb="2" eb="4">
      <t>シュベツ</t>
    </rPh>
    <phoneticPr fontId="2"/>
  </si>
  <si>
    <t>MM1030101</t>
  </si>
  <si>
    <t>１</t>
  </si>
  <si>
    <t>数字</t>
    <rPh sb="0" eb="2">
      <t>スウジ</t>
    </rPh>
    <phoneticPr fontId="2"/>
  </si>
  <si>
    <t>0：他勘定振替　１：期末棚卸　2：棚卸減耗　3：期末評価
新規データとして空白データを受け入れた場合は、「0：他勘定振替」が設定されます。</t>
    <rPh sb="2" eb="3">
      <t>タ</t>
    </rPh>
    <rPh sb="3" eb="5">
      <t>カンジョウ</t>
    </rPh>
    <rPh sb="5" eb="7">
      <t>フリカエ</t>
    </rPh>
    <rPh sb="10" eb="12">
      <t>キマツ</t>
    </rPh>
    <rPh sb="12" eb="14">
      <t>タナオロシ</t>
    </rPh>
    <rPh sb="17" eb="19">
      <t>タナオロシ</t>
    </rPh>
    <rPh sb="19" eb="21">
      <t>ゲンモウ</t>
    </rPh>
    <rPh sb="24" eb="26">
      <t>キマツ</t>
    </rPh>
    <rPh sb="26" eb="28">
      <t>ヒョウカ</t>
    </rPh>
    <rPh sb="55" eb="56">
      <t>タ</t>
    </rPh>
    <rPh sb="56" eb="58">
      <t>カンジョウ</t>
    </rPh>
    <rPh sb="58" eb="60">
      <t>フリカエ</t>
    </rPh>
    <phoneticPr fontId="0"/>
  </si>
  <si>
    <t>払出元科目コード</t>
    <rPh sb="0" eb="2">
      <t>ハライダシ</t>
    </rPh>
    <rPh sb="2" eb="3">
      <t>モト</t>
    </rPh>
    <rPh sb="3" eb="5">
      <t>カモク</t>
    </rPh>
    <phoneticPr fontId="2"/>
  </si>
  <si>
    <t>MM1030102</t>
  </si>
  <si>
    <t>３～10</t>
  </si>
  <si>
    <t>準必須</t>
    <rPh sb="0" eb="1">
      <t>ジュン</t>
    </rPh>
    <phoneticPr fontId="2"/>
  </si>
  <si>
    <t>桁数は、設定（メインメニュー右上にある[設定]アイコンから[運用設定]メニューの[基本]ページ）によって異なります。</t>
  </si>
  <si>
    <t>払出元補助科目コード</t>
    <rPh sb="0" eb="2">
      <t>ハライダシ</t>
    </rPh>
    <rPh sb="2" eb="3">
      <t>モト</t>
    </rPh>
    <rPh sb="3" eb="5">
      <t>ホジョ</t>
    </rPh>
    <rPh sb="5" eb="7">
      <t>カモク</t>
    </rPh>
    <phoneticPr fontId="2"/>
  </si>
  <si>
    <t>MM1030103</t>
  </si>
  <si>
    <t>払出先科目コード</t>
    <rPh sb="0" eb="2">
      <t>ハライダシ</t>
    </rPh>
    <rPh sb="2" eb="3">
      <t>サキ</t>
    </rPh>
    <rPh sb="3" eb="5">
      <t>カモク</t>
    </rPh>
    <phoneticPr fontId="2"/>
  </si>
  <si>
    <t>MM1030104</t>
  </si>
  <si>
    <t>払出先補助科目コード</t>
    <rPh sb="0" eb="1">
      <t>ハラ</t>
    </rPh>
    <rPh sb="1" eb="2">
      <t>ダ</t>
    </rPh>
    <rPh sb="2" eb="3">
      <t>サキ</t>
    </rPh>
    <rPh sb="3" eb="5">
      <t>ホジョ</t>
    </rPh>
    <rPh sb="5" eb="7">
      <t>カモク</t>
    </rPh>
    <phoneticPr fontId="2"/>
  </si>
  <si>
    <t>MM1030105</t>
  </si>
  <si>
    <t>倉庫コード</t>
    <rPh sb="0" eb="2">
      <t>ソウコ</t>
    </rPh>
    <phoneticPr fontId="30"/>
  </si>
  <si>
    <t>MM1010001</t>
  </si>
  <si>
    <t>英数カナ</t>
    <rPh sb="0" eb="2">
      <t>エイスウ</t>
    </rPh>
    <phoneticPr fontId="30"/>
  </si>
  <si>
    <t>桁数は、設定（メインメニュー右上にある[設定]アイコンから[運用設定]メニューの[在庫管理]ページ）によって異なります。</t>
    <rPh sb="41" eb="43">
      <t>ザイコ</t>
    </rPh>
    <phoneticPr fontId="0"/>
  </si>
  <si>
    <t>倉庫名</t>
    <rPh sb="0" eb="2">
      <t>ソウコ</t>
    </rPh>
    <rPh sb="2" eb="3">
      <t>メイ</t>
    </rPh>
    <phoneticPr fontId="30"/>
  </si>
  <si>
    <t>MM1010002</t>
  </si>
  <si>
    <t>40</t>
  </si>
  <si>
    <t>文字</t>
    <rPh sb="0" eb="2">
      <t>モジ</t>
    </rPh>
    <phoneticPr fontId="30"/>
  </si>
  <si>
    <t>1</t>
  </si>
  <si>
    <t>【基本】</t>
    <rPh sb="1" eb="3">
      <t>キホン</t>
    </rPh>
    <phoneticPr fontId="30"/>
  </si>
  <si>
    <t>送り状フォームコード</t>
    <rPh sb="0" eb="1">
      <t>オク</t>
    </rPh>
    <rPh sb="2" eb="3">
      <t>ジョウ</t>
    </rPh>
    <phoneticPr fontId="2"/>
  </si>
  <si>
    <t>MM1010103</t>
  </si>
  <si>
    <t>４</t>
  </si>
  <si>
    <t>数字</t>
    <rPh sb="0" eb="2">
      <t>スウジ</t>
    </rPh>
    <phoneticPr fontId="46"/>
  </si>
  <si>
    <t>送り状差出名コード</t>
    <rPh sb="0" eb="1">
      <t>オク</t>
    </rPh>
    <rPh sb="2" eb="3">
      <t>ジョウ</t>
    </rPh>
    <rPh sb="3" eb="5">
      <t>サシダシ</t>
    </rPh>
    <rPh sb="5" eb="6">
      <t>メイ</t>
    </rPh>
    <phoneticPr fontId="2"/>
  </si>
  <si>
    <t>MM1010104</t>
  </si>
  <si>
    <t>10</t>
  </si>
  <si>
    <t>英数カナ</t>
    <rPh sb="0" eb="2">
      <t>エイスウ</t>
    </rPh>
    <phoneticPr fontId="5"/>
  </si>
  <si>
    <t>0：しない　1：する
新規データとして空白データを受け入れた場合は、「0：しない」が設定されます。</t>
  </si>
  <si>
    <t>【区分】</t>
    <rPh sb="1" eb="3">
      <t>クブン</t>
    </rPh>
    <phoneticPr fontId="30"/>
  </si>
  <si>
    <t>倉庫区分１コード</t>
    <rPh sb="0" eb="2">
      <t>ソウコ</t>
    </rPh>
    <phoneticPr fontId="30"/>
  </si>
  <si>
    <t>MM1010201</t>
  </si>
  <si>
    <t>桁数は、設定（メインメニュー右上にある[設定]アイコンから[運用設定]メニューの[在庫管理]ページ）によって異なります。</t>
  </si>
  <si>
    <t>倉庫区分２コード</t>
    <rPh sb="0" eb="2">
      <t>ソウコ</t>
    </rPh>
    <rPh sb="2" eb="4">
      <t>クブン</t>
    </rPh>
    <phoneticPr fontId="30"/>
  </si>
  <si>
    <t>MM1010202</t>
  </si>
  <si>
    <t>倉庫区分３コード</t>
    <rPh sb="0" eb="2">
      <t>ソウコ</t>
    </rPh>
    <rPh sb="2" eb="4">
      <t>クブン</t>
    </rPh>
    <phoneticPr fontId="30"/>
  </si>
  <si>
    <t>MM1010203</t>
  </si>
  <si>
    <t>倉庫区分４コード</t>
    <rPh sb="0" eb="2">
      <t>ソウコ</t>
    </rPh>
    <rPh sb="2" eb="4">
      <t>クブン</t>
    </rPh>
    <phoneticPr fontId="30"/>
  </si>
  <si>
    <t>MM1010204</t>
  </si>
  <si>
    <t>倉庫区分５コード</t>
    <rPh sb="0" eb="2">
      <t>ソウコ</t>
    </rPh>
    <rPh sb="2" eb="4">
      <t>クブン</t>
    </rPh>
    <phoneticPr fontId="30"/>
  </si>
  <si>
    <t>MM1010205</t>
  </si>
  <si>
    <t>【棚番】</t>
    <rPh sb="1" eb="3">
      <t>タナバン</t>
    </rPh>
    <phoneticPr fontId="30"/>
  </si>
  <si>
    <t>棚番No.</t>
    <rPh sb="0" eb="2">
      <t>タナバン</t>
    </rPh>
    <phoneticPr fontId="47"/>
  </si>
  <si>
    <t>MM1010301</t>
  </si>
  <si>
    <t>英数カナ</t>
    <rPh sb="0" eb="2">
      <t>エイスウ</t>
    </rPh>
    <phoneticPr fontId="38"/>
  </si>
  <si>
    <t>英数カナ</t>
    <rPh sb="0" eb="2">
      <t>エイスウ</t>
    </rPh>
    <phoneticPr fontId="47"/>
  </si>
  <si>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桁数は、設定（メインメニュー右上にある[設定]アイコンから[運用設定]メニューの[仕入管理]ページ）によって異なります。</t>
  </si>
  <si>
    <t>メモ</t>
  </si>
  <si>
    <t>MM1010302</t>
  </si>
  <si>
    <t>文字</t>
    <rPh sb="0" eb="2">
      <t>モジ</t>
    </rPh>
    <phoneticPr fontId="47"/>
  </si>
  <si>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棚番No.とセットで受け入れます。メモだけの場合は、受入対象から除外されます。</t>
    <rPh sb="126" eb="128">
      <t>タナバン</t>
    </rPh>
    <rPh sb="136" eb="137">
      <t>ウ</t>
    </rPh>
    <rPh sb="138" eb="139">
      <t>イ</t>
    </rPh>
    <rPh sb="148" eb="150">
      <t>バアイ</t>
    </rPh>
    <rPh sb="152" eb="154">
      <t>ウケイレ</t>
    </rPh>
    <rPh sb="154" eb="156">
      <t>タイショウ</t>
    </rPh>
    <rPh sb="158" eb="160">
      <t>ジョガイ</t>
    </rPh>
    <phoneticPr fontId="47"/>
  </si>
  <si>
    <t>倉庫区分コード</t>
    <rPh sb="0" eb="2">
      <t>ソウコ</t>
    </rPh>
    <rPh sb="2" eb="4">
      <t>クブン</t>
    </rPh>
    <phoneticPr fontId="30"/>
  </si>
  <si>
    <t>MM1020001</t>
  </si>
  <si>
    <t>倉庫区分名</t>
  </si>
  <si>
    <t>MM1020002</t>
  </si>
  <si>
    <t>30</t>
  </si>
  <si>
    <t>設定（メインメニュー右上にある[設定]アイコンから[運用設定]メニューの[在庫管理]ページ）によって異なります。</t>
  </si>
  <si>
    <t>このデータは、『Sシステム』または『奉行Ｖ ERPクラウド』をご利用の場合に受け入れできます。</t>
    <phoneticPr fontId="4"/>
  </si>
  <si>
    <t>[商品]メニューで、各項目の初期値を設定できます。新規データとして空白データを受け入れた場合は、初期値の内容が設定されます。</t>
    <phoneticPr fontId="4"/>
  </si>
  <si>
    <t>商品コード</t>
    <rPh sb="0" eb="2">
      <t>ショウヒン</t>
    </rPh>
    <phoneticPr fontId="39"/>
  </si>
  <si>
    <t>SD3010001</t>
  </si>
  <si>
    <t>１～40</t>
  </si>
  <si>
    <t>英数カナ</t>
    <rPh sb="0" eb="2">
      <t>エイスウ</t>
    </rPh>
    <phoneticPr fontId="39"/>
  </si>
  <si>
    <t>必須</t>
    <rPh sb="0" eb="2">
      <t>ヒッス</t>
    </rPh>
    <phoneticPr fontId="39"/>
  </si>
  <si>
    <t>桁数は、設定（メインメニュー右上にある[設定]アイコンから[運用設定]メニューの[商品管理]ページ）によって異なります。</t>
  </si>
  <si>
    <t>商品名</t>
    <rPh sb="0" eb="3">
      <t>ショウヒンメイ</t>
    </rPh>
    <phoneticPr fontId="39"/>
  </si>
  <si>
    <t>SD3010002</t>
  </si>
  <si>
    <t>文字</t>
    <rPh sb="0" eb="2">
      <t>モジ</t>
    </rPh>
    <phoneticPr fontId="39"/>
  </si>
  <si>
    <t>種別</t>
    <rPh sb="0" eb="2">
      <t>シュベツ</t>
    </rPh>
    <phoneticPr fontId="39"/>
  </si>
  <si>
    <t>SD3010003</t>
  </si>
  <si>
    <t>数字</t>
    <rPh sb="0" eb="2">
      <t>スウジ</t>
    </rPh>
    <phoneticPr fontId="39"/>
  </si>
  <si>
    <t>0：有形　1：無形</t>
    <rPh sb="2" eb="4">
      <t>ユウケイ</t>
    </rPh>
    <rPh sb="7" eb="9">
      <t>ムケイ</t>
    </rPh>
    <phoneticPr fontId="39"/>
  </si>
  <si>
    <t>数字</t>
    <rPh sb="0" eb="2">
      <t>スウジ</t>
    </rPh>
    <phoneticPr fontId="0"/>
  </si>
  <si>
    <t>文字</t>
    <rPh sb="0" eb="2">
      <t>モジ</t>
    </rPh>
    <phoneticPr fontId="0"/>
  </si>
  <si>
    <t>インデックス</t>
  </si>
  <si>
    <t>SD3010101</t>
  </si>
  <si>
    <t>数量入力</t>
    <rPh sb="0" eb="2">
      <t>スウリョウ</t>
    </rPh>
    <rPh sb="2" eb="4">
      <t>ニュウリョク</t>
    </rPh>
    <phoneticPr fontId="39"/>
  </si>
  <si>
    <t>SD3010102</t>
  </si>
  <si>
    <t>0：しない　1：する
この項目は、「種別」が「1：無形」の場合に受け入れできます。</t>
  </si>
  <si>
    <t>単位</t>
    <rPh sb="0" eb="2">
      <t>タンイ</t>
    </rPh>
    <phoneticPr fontId="39"/>
  </si>
  <si>
    <t>SD3010103</t>
  </si>
  <si>
    <t>6</t>
  </si>
  <si>
    <t>入数小数</t>
    <rPh sb="0" eb="2">
      <t>イリスウ</t>
    </rPh>
    <rPh sb="2" eb="4">
      <t>ショウスウ</t>
    </rPh>
    <phoneticPr fontId="39"/>
  </si>
  <si>
    <t>SD3010104</t>
  </si>
  <si>
    <t>０～４
この項目は、以下のすべての条件に該当する場合に受け入れできます。
・拡張項目１（メインメニュー右上にある[設定]アイコンから[運用設定]メニューの[商品管理]ページで設定）が「使用する」
・「種別」が「1：無形」以外</t>
    <rPh sb="110" eb="112">
      <t>イガイ</t>
    </rPh>
    <phoneticPr fontId="30"/>
  </si>
  <si>
    <t>入数２小数</t>
    <rPh sb="0" eb="2">
      <t>イリスウ</t>
    </rPh>
    <rPh sb="3" eb="5">
      <t>ショウスウ</t>
    </rPh>
    <phoneticPr fontId="39"/>
  </si>
  <si>
    <t>SD3010105</t>
  </si>
  <si>
    <t>０～４
この項目は、以下のすべての条件に該当する場合に受け入れできます。
・拡張項目２（メインメニュー右上にある[設定]アイコンから[運用設定]メニューの[商品管理]ページで設定）が「使用する」
・「種別」が「1：無形」以外</t>
    <rPh sb="110" eb="112">
      <t>イガイ</t>
    </rPh>
    <phoneticPr fontId="30"/>
  </si>
  <si>
    <t>箱数小数</t>
    <rPh sb="0" eb="2">
      <t>ハコスウ</t>
    </rPh>
    <rPh sb="2" eb="4">
      <t>ショウスウ</t>
    </rPh>
    <phoneticPr fontId="39"/>
  </si>
  <si>
    <t>SD3010106</t>
  </si>
  <si>
    <t>０～４
この項目は、「種別」が「1：無形」以外の場合に受け入れできます。</t>
    <rPh sb="21" eb="23">
      <t>イガイ</t>
    </rPh>
    <rPh sb="24" eb="26">
      <t>バアイ</t>
    </rPh>
    <rPh sb="27" eb="28">
      <t>ウ</t>
    </rPh>
    <rPh sb="29" eb="30">
      <t>イ</t>
    </rPh>
    <phoneticPr fontId="30"/>
  </si>
  <si>
    <t>入数</t>
    <rPh sb="0" eb="2">
      <t>イリスウ</t>
    </rPh>
    <phoneticPr fontId="39"/>
  </si>
  <si>
    <t>SD3010107</t>
  </si>
  <si>
    <t>12</t>
  </si>
  <si>
    <t>数字</t>
  </si>
  <si>
    <t>整数７桁　小数４桁
形式は、表紙の「金額・数量の形式」参照
この項目は、以下のすべての条件に該当する場合に受け入れできます。
・拡張項目１（メインメニュー右上にある[設定]アイコンから[運用設定]メニューの[商品管理]ページで設定）が「使用する」
・「種別」が「1：無形」以外
受け入れできる小数の桁数は、「入数小数」の設定によって異なります。</t>
    <rPh sb="64" eb="66">
      <t>カクチョウ</t>
    </rPh>
    <rPh sb="66" eb="68">
      <t>コウモク</t>
    </rPh>
    <rPh sb="136" eb="138">
      <t>イガイ</t>
    </rPh>
    <phoneticPr fontId="39"/>
  </si>
  <si>
    <t>入数２</t>
    <rPh sb="0" eb="2">
      <t>イリスウ</t>
    </rPh>
    <phoneticPr fontId="39"/>
  </si>
  <si>
    <t>SD3010108</t>
  </si>
  <si>
    <t>整数７桁　小数４桁
形式は、表紙の「金額・数量の形式」参照
この項目は、以下のすべての条件に該当する場合に受け入れできます。
・拡張項目２（メインメニュー右上にある[設定]アイコンから[運用設定]メニューの[商品管理]ページで設定）が「使用する」
・「種別」が「1：無形」以外
受け入れできる小数の桁数は、「入数２小数」の設定によって異なります。</t>
    <rPh sb="136" eb="138">
      <t>イガイ</t>
    </rPh>
    <phoneticPr fontId="39"/>
  </si>
  <si>
    <t>数量小数</t>
    <rPh sb="0" eb="2">
      <t>スウリョウ</t>
    </rPh>
    <rPh sb="2" eb="4">
      <t>ショウスウ</t>
    </rPh>
    <phoneticPr fontId="39"/>
  </si>
  <si>
    <t>SD3010109</t>
  </si>
  <si>
    <t>０～４</t>
  </si>
  <si>
    <t>単価小数桁</t>
    <rPh sb="0" eb="2">
      <t>タンカ</t>
    </rPh>
    <rPh sb="2" eb="4">
      <t>ショウスウ</t>
    </rPh>
    <rPh sb="4" eb="5">
      <t>ケタ</t>
    </rPh>
    <phoneticPr fontId="39"/>
  </si>
  <si>
    <t>SD3080008</t>
  </si>
  <si>
    <t>０～４</t>
    <phoneticPr fontId="4"/>
  </si>
  <si>
    <t>商品名２</t>
    <rPh sb="0" eb="3">
      <t>ショウヒンメイ</t>
    </rPh>
    <phoneticPr fontId="39"/>
  </si>
  <si>
    <t>SD3010110</t>
  </si>
  <si>
    <t>この項目は、商品名２（メインメニュー右上にある[設定]アイコンから[運用設定]メニューの[商品管理]ページで設定）が「使用する」の場合に受け入れできます。</t>
    <rPh sb="8" eb="9">
      <t>メイ</t>
    </rPh>
    <phoneticPr fontId="30"/>
  </si>
  <si>
    <t>商品名３</t>
    <rPh sb="0" eb="3">
      <t>ショウヒンメイ</t>
    </rPh>
    <phoneticPr fontId="39"/>
  </si>
  <si>
    <t>SD3010111</t>
  </si>
  <si>
    <t>この項目は、商品名３（メインメニュー右上にある[設定]アイコンから[運用設定]メニューの[商品管理]ページで設定）が「使用する」の場合に受け入れできます。</t>
  </si>
  <si>
    <t>商品コード２</t>
    <rPh sb="0" eb="2">
      <t>ショウヒン</t>
    </rPh>
    <phoneticPr fontId="39"/>
  </si>
  <si>
    <t>SD3010112</t>
  </si>
  <si>
    <t>この項目は、商品コード２（メインメニュー右上にある[設定]アイコンから[運用設定]メニューの[商品管理]ページで設定）が「使用する」の場合に受け入れできます。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ショウヒン</t>
    </rPh>
    <phoneticPr fontId="30"/>
  </si>
  <si>
    <t>商品コード３</t>
    <rPh sb="0" eb="2">
      <t>ショウヒン</t>
    </rPh>
    <phoneticPr fontId="39"/>
  </si>
  <si>
    <t>SD3010113</t>
  </si>
  <si>
    <t>この項目は、商品コード３（メインメニュー右上にある[設定]アイコンから[運用設定]メニューの[商品管理]ページで設定）が「使用する」の場合に受け入れできます。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</si>
  <si>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発行コード</t>
    <rPh sb="0" eb="2">
      <t>ハッコウ</t>
    </rPh>
    <phoneticPr fontId="30"/>
  </si>
  <si>
    <t>この項目は、発行コード（メインメニュー右上にある[設定]アイコンから[運用設定]メニューの[商品管理]ページで設定）が「使用する」の場合に受け入れできます。</t>
  </si>
  <si>
    <t>任意項目コード</t>
    <rPh sb="0" eb="2">
      <t>ニンイ</t>
    </rPh>
    <rPh sb="2" eb="4">
      <t>コウモク</t>
    </rPh>
    <phoneticPr fontId="30"/>
  </si>
  <si>
    <t>SD3120002</t>
  </si>
  <si>
    <t>桁数は、設定（メインメニュー右上にある[設定]アイコンから[運用設定]メニューの[基本]ページ）によって異なります。</t>
    <phoneticPr fontId="4"/>
  </si>
  <si>
    <t>この項目は、以下のいずれかの場合に受け入れできます。
　・『債務奉行クラウド』をご利用
　・『商奉行クラウド』と『債権奉行クラウド』をご利用
　・『債権奉行クラウドｉ』の『Sシステム』または『債権奉行Ｖ ERPクラウド』をご利用
桁数は、『債権奉行クラウド』または『債務奉行クラウド』の設定（メインメニュー右上にある[設定]アイコンから[運用設定]メニューの[基本]ページ）によって異なります。</t>
    <rPh sb="96" eb="98">
      <t>サイケン</t>
    </rPh>
    <phoneticPr fontId="4"/>
  </si>
  <si>
    <t>メモ１</t>
  </si>
  <si>
    <t>SD3010114</t>
  </si>
  <si>
    <t>メモ２</t>
  </si>
  <si>
    <t>SD3010115</t>
  </si>
  <si>
    <t>メモ３</t>
  </si>
  <si>
    <t>SD3010116</t>
  </si>
  <si>
    <t>【区分】</t>
    <rPh sb="1" eb="3">
      <t>クブン</t>
    </rPh>
    <phoneticPr fontId="39"/>
  </si>
  <si>
    <t>用途－販売品</t>
    <rPh sb="0" eb="2">
      <t>ヨウト</t>
    </rPh>
    <rPh sb="3" eb="5">
      <t>ハンバイ</t>
    </rPh>
    <rPh sb="5" eb="6">
      <t>ヒン</t>
    </rPh>
    <phoneticPr fontId="30"/>
  </si>
  <si>
    <t>SD3010211</t>
  </si>
  <si>
    <t>0：しない　1：する
新規データとして空白データを受け入れた場合は、「１：しない」が設定されます。</t>
  </si>
  <si>
    <t>用途－購入品</t>
    <rPh sb="3" eb="6">
      <t>コウニュウヒン</t>
    </rPh>
    <phoneticPr fontId="30"/>
  </si>
  <si>
    <t>SD3010212</t>
  </si>
  <si>
    <t>用途－構成品</t>
    <rPh sb="3" eb="5">
      <t>コウセイ</t>
    </rPh>
    <rPh sb="5" eb="6">
      <t>ヒン</t>
    </rPh>
    <phoneticPr fontId="30"/>
  </si>
  <si>
    <t>SD3010213</t>
  </si>
  <si>
    <t>0：しない　1：する
この項目は、『Sシステム』または『奉行Ｖ ERPクラウド』をご利用の場合に受け入れできます。
新規データとして空白データを受け入れた場合は、「１：しない」が設定されます。</t>
  </si>
  <si>
    <t>商品区分１コード</t>
    <rPh sb="0" eb="2">
      <t>ショウヒン</t>
    </rPh>
    <rPh sb="2" eb="4">
      <t>クブン</t>
    </rPh>
    <phoneticPr fontId="39"/>
  </si>
  <si>
    <t>SD3010201</t>
  </si>
  <si>
    <t>商品区分２コード</t>
    <rPh sb="0" eb="2">
      <t>ショウヒン</t>
    </rPh>
    <rPh sb="2" eb="4">
      <t>クブン</t>
    </rPh>
    <phoneticPr fontId="39"/>
  </si>
  <si>
    <t>SD3010202</t>
  </si>
  <si>
    <t>商品区分３コード</t>
    <rPh sb="0" eb="2">
      <t>ショウヒン</t>
    </rPh>
    <rPh sb="2" eb="4">
      <t>クブン</t>
    </rPh>
    <phoneticPr fontId="39"/>
  </si>
  <si>
    <t>SD3010203</t>
  </si>
  <si>
    <t>商品区分４コード</t>
    <rPh sb="0" eb="2">
      <t>ショウヒン</t>
    </rPh>
    <rPh sb="2" eb="4">
      <t>クブン</t>
    </rPh>
    <phoneticPr fontId="39"/>
  </si>
  <si>
    <t>SD3010204</t>
  </si>
  <si>
    <t>商品区分５コード</t>
    <rPh sb="0" eb="2">
      <t>ショウヒン</t>
    </rPh>
    <rPh sb="2" eb="4">
      <t>クブン</t>
    </rPh>
    <phoneticPr fontId="39"/>
  </si>
  <si>
    <t>SD3010205</t>
  </si>
  <si>
    <t>[商品区分]メニューで登録されている商品区分１コードを設定します。
桁数は、設定（メインメニュー右上にある[設定]アイコンから[運用設定]メニューの[商品管理]ページ）によって異なります。</t>
  </si>
  <si>
    <t>[商品区分]メニューで登録されている商品区分２コードを設定します。
桁数は、設定（メインメニュー右上にある[設定]アイコンから[運用設定]メニューの[商品管理]ページ）によって異なります。</t>
  </si>
  <si>
    <t>[商品区分]メニューで登録されている商品区分３コードを設定します。
桁数は、設定（メインメニュー右上にある[設定]アイコンから[運用設定]メニューの[商品管理]ページ）によって異なります。</t>
  </si>
  <si>
    <t>[商品区分]メニューで登録されている商品区分４コードを設定します。
桁数は、設定（メインメニュー右上にある[設定]アイコンから[運用設定]メニューの[商品管理]ページ）によって異なります。</t>
  </si>
  <si>
    <t>[商品区分]メニューで登録されている商品区分５コードを設定します。
桁数は、設定（メインメニュー右上にある[設定]アイコンから[運用設定]メニューの[商品管理]ページ）によって異なります。</t>
  </si>
  <si>
    <t>１～20</t>
    <phoneticPr fontId="4"/>
  </si>
  <si>
    <t>【荷姿】</t>
    <rPh sb="1" eb="3">
      <t>ニスガタ</t>
    </rPh>
    <phoneticPr fontId="30"/>
  </si>
  <si>
    <t>　この項目は、『Sシステム』または『奉行Ｖ ERPクラウド』をご利用の場合に受け入れできます。</t>
    <phoneticPr fontId="39"/>
  </si>
  <si>
    <t>１～10</t>
  </si>
  <si>
    <t>１～20</t>
  </si>
  <si>
    <t>この項目は、以下のすべての条件に該当する場合に受け入れできます。
・「荷姿区分コード」が「０」以外
・「荷姿区分コード」と異なる「基準荷姿区分コード」
桁数は、設定（メインメニュー右上にある[設定]アイコンから[運用設定]メニューの[商品管理]ページ）によって異なります。</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</si>
  <si>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phoneticPr fontId="43"/>
  </si>
  <si>
    <t>６</t>
  </si>
  <si>
    <t>この項目は、以下のすべての条件に該当する場合に受け入れできます。
・「基準荷姿区分コード」が受け入れるファイルに存在する
・「基準単位当たり荷姿区分数」が受け入れるファイルに存在する</t>
  </si>
  <si>
    <t>20</t>
  </si>
  <si>
    <t>設定内容は、「荷姿１」と同様です。</t>
    <rPh sb="0" eb="2">
      <t>セッテイ</t>
    </rPh>
    <rPh sb="2" eb="4">
      <t>ナイヨウ</t>
    </rPh>
    <rPh sb="7" eb="9">
      <t>ニスガタ</t>
    </rPh>
    <rPh sb="12" eb="14">
      <t>ドウヨウ</t>
    </rPh>
    <phoneticPr fontId="2"/>
  </si>
  <si>
    <t>0：しない　1：する
この項目は、以下のすべての条件に該当する場合に受け入れできます。
・『商奉行クラウド』をご利用
・「基準荷姿区分コード」が受け入れるファイルに存在する
・「基準単位当たり荷姿区分数」が受け入れるファイルに存在する
「主販売荷姿区分」として設定できるのは１商品コードにつき１つまでです。</t>
    <rPh sb="46" eb="47">
      <t>アキナイ</t>
    </rPh>
    <rPh sb="47" eb="49">
      <t>ブギョウ</t>
    </rPh>
    <rPh sb="56" eb="58">
      <t>リヨウ</t>
    </rPh>
    <phoneticPr fontId="43"/>
  </si>
  <si>
    <t>主仕入荷姿区分コード</t>
    <rPh sb="0" eb="1">
      <t>シュ</t>
    </rPh>
    <rPh sb="1" eb="3">
      <t>シイレ</t>
    </rPh>
    <rPh sb="3" eb="5">
      <t>ニスガタ</t>
    </rPh>
    <rPh sb="5" eb="7">
      <t>クブン</t>
    </rPh>
    <phoneticPr fontId="39"/>
  </si>
  <si>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t>
  </si>
  <si>
    <t>【販売】</t>
    <rPh sb="1" eb="3">
      <t>ハンバイ</t>
    </rPh>
    <phoneticPr fontId="39"/>
  </si>
  <si>
    <t>　この項目は、『商奉行クラウド』または『債権奉行クラウドｉ』の『Sシステム』または『債権奉行Ｖ ERPクラウド』をご利用の場合に受け入れできます。</t>
  </si>
  <si>
    <t>主販売取引コード</t>
    <rPh sb="0" eb="1">
      <t>シュ</t>
    </rPh>
    <rPh sb="1" eb="3">
      <t>ハンバイ</t>
    </rPh>
    <rPh sb="3" eb="5">
      <t>トリヒキ</t>
    </rPh>
    <phoneticPr fontId="39"/>
  </si>
  <si>
    <t>SD3010302</t>
  </si>
  <si>
    <t>主販売取引コードー返品</t>
    <rPh sb="0" eb="1">
      <t>シュ</t>
    </rPh>
    <rPh sb="1" eb="3">
      <t>ハンバイ</t>
    </rPh>
    <rPh sb="3" eb="5">
      <t>トリヒキ</t>
    </rPh>
    <phoneticPr fontId="39"/>
  </si>
  <si>
    <t>SD3010303</t>
  </si>
  <si>
    <t>主販売取引コードー値引</t>
    <rPh sb="0" eb="1">
      <t>シュ</t>
    </rPh>
    <rPh sb="1" eb="3">
      <t>ハンバイ</t>
    </rPh>
    <rPh sb="3" eb="5">
      <t>トリヒキ</t>
    </rPh>
    <rPh sb="9" eb="11">
      <t>ネビ</t>
    </rPh>
    <phoneticPr fontId="39"/>
  </si>
  <si>
    <t>SD3010304</t>
  </si>
  <si>
    <t>販売取引－補助科目優先コード指定</t>
  </si>
  <si>
    <t>0：使用しない　1：使用する</t>
    <rPh sb="2" eb="4">
      <t>シヨウ</t>
    </rPh>
    <rPh sb="10" eb="12">
      <t>シヨウ</t>
    </rPh>
    <phoneticPr fontId="39"/>
  </si>
  <si>
    <t>SD3010314</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</si>
  <si>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30"/>
  </si>
  <si>
    <t>債権連携内容</t>
  </si>
  <si>
    <t>SD3120003</t>
  </si>
  <si>
    <t>100</t>
  </si>
  <si>
    <t>主販売取引と同じ設定にする</t>
    <rPh sb="0" eb="1">
      <t>シュ</t>
    </rPh>
    <rPh sb="1" eb="3">
      <t>ハンバイ</t>
    </rPh>
    <rPh sb="3" eb="5">
      <t>トリヒキ</t>
    </rPh>
    <rPh sb="6" eb="7">
      <t>オナ</t>
    </rPh>
    <rPh sb="8" eb="10">
      <t>セッテイ</t>
    </rPh>
    <phoneticPr fontId="39"/>
  </si>
  <si>
    <t>SD3010305</t>
  </si>
  <si>
    <t>0：しない　1：する</t>
  </si>
  <si>
    <t>販売課税区分</t>
    <rPh sb="0" eb="2">
      <t>ハンバイ</t>
    </rPh>
    <rPh sb="2" eb="4">
      <t>カゼイ</t>
    </rPh>
    <rPh sb="4" eb="6">
      <t>クブン</t>
    </rPh>
    <phoneticPr fontId="39"/>
  </si>
  <si>
    <t>SD3010306</t>
  </si>
  <si>
    <t>0：不課税　1：課税　2：非課税　3：免税
この項目は、以下のすべての条件に該当する場合に受け入れできます。
・「主販売取引と同じ設定にする」が「0：しない」
・「主販売取引」に指定されている販売取引の「販売区分」が「3：消費税」以外の販売取引コード
「主販売取引と同じ設定にする」が「1：する」の場合は、主販売取引と同じ課税区分が設定されます。
新規データとして空白データを受け入れた場合は、「1：課税」が設定されます。</t>
    <phoneticPr fontId="4"/>
  </si>
  <si>
    <t>販売消費税率種別</t>
    <rPh sb="0" eb="2">
      <t>ハンバイ</t>
    </rPh>
    <rPh sb="6" eb="8">
      <t>シュベツ</t>
    </rPh>
    <phoneticPr fontId="39"/>
  </si>
  <si>
    <t>SD3010307</t>
  </si>
  <si>
    <t>0：標準　1：軽減
この項目は、以下のすべての条件に該当する場合に受け入れできます。
・「主販売取引と同じ設定にする」が「0：しない」
・「販売課税区分」が「1：課税」
「主販売取引と同じ設定にする」が「1：する」の場合は、主販売取引と同じ消費税率種別が設定されます。</t>
  </si>
  <si>
    <t>販売消費税自動計算</t>
    <rPh sb="0" eb="2">
      <t>ハンバイ</t>
    </rPh>
    <rPh sb="2" eb="5">
      <t>ショウヒゼイ</t>
    </rPh>
    <rPh sb="5" eb="7">
      <t>ジドウ</t>
    </rPh>
    <rPh sb="7" eb="9">
      <t>ケイサン</t>
    </rPh>
    <phoneticPr fontId="39"/>
  </si>
  <si>
    <t>SD3010308</t>
  </si>
  <si>
    <t>0：計算しない　1：税抜金額から計算する　2：税込金額から計算する
この項目は、以下のすべての条件に該当する場合に受け入れできます。
・「主販売取引と同じ設定にする」が「0：しない」
・「販売課税区分」が「1：課税」
・「主販売取引」に指定されている販売取引の「販売区分」が「3：消費税」以外の販売取引コード
「主販売取引と同じ設定にする」が「1：する」の場合は、主販売取引と同じ消費税自動計算が設定されます。
新規データとして空白データを受け入れた場合は、「1：税抜金額から計算する」が設定されます。</t>
  </si>
  <si>
    <t>得意先と同じ設定にする</t>
  </si>
  <si>
    <t>SD3010311</t>
  </si>
  <si>
    <t>売上計上基準</t>
  </si>
  <si>
    <t>SD3010312</t>
  </si>
  <si>
    <t>2</t>
  </si>
  <si>
    <t>0：出荷基準　１：検収基準</t>
    <rPh sb="2" eb="4">
      <t>シュッカ</t>
    </rPh>
    <rPh sb="4" eb="6">
      <t>キジュン</t>
    </rPh>
    <rPh sb="9" eb="11">
      <t>ケンシュウ</t>
    </rPh>
    <rPh sb="11" eb="13">
      <t>キジュン</t>
    </rPh>
    <phoneticPr fontId="39"/>
  </si>
  <si>
    <t>出荷予定日</t>
    <rPh sb="0" eb="5">
      <t>シュッカヨテイビ</t>
    </rPh>
    <phoneticPr fontId="39"/>
  </si>
  <si>
    <t>SD3010309</t>
  </si>
  <si>
    <t>0：当日  1～99：日後</t>
    <rPh sb="2" eb="4">
      <t>トウジツ</t>
    </rPh>
    <rPh sb="11" eb="12">
      <t>ニチ</t>
    </rPh>
    <rPh sb="12" eb="13">
      <t>ゴ</t>
    </rPh>
    <phoneticPr fontId="39"/>
  </si>
  <si>
    <t>休日パターンコード</t>
    <rPh sb="0" eb="2">
      <t>キュウジツ</t>
    </rPh>
    <phoneticPr fontId="39"/>
  </si>
  <si>
    <t>SD3010310</t>
  </si>
  <si>
    <t>３</t>
  </si>
  <si>
    <t>メインメニュー右上にある[設定]アイコンの[休日]メニューで登録されている休日パターンコードを設定します。</t>
  </si>
  <si>
    <t>【発注】</t>
    <rPh sb="1" eb="3">
      <t>ハッチュウ</t>
    </rPh>
    <phoneticPr fontId="30"/>
  </si>
  <si>
    <t>荷姿区分コード</t>
    <rPh sb="0" eb="2">
      <t>ニスガタ</t>
    </rPh>
    <rPh sb="2" eb="4">
      <t>クブン</t>
    </rPh>
    <phoneticPr fontId="39"/>
  </si>
  <si>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ニスガタ</t>
    </rPh>
    <phoneticPr fontId="39"/>
  </si>
  <si>
    <t>発注検討在庫数量の集計対象</t>
    <rPh sb="0" eb="2">
      <t>ハッチュウ</t>
    </rPh>
    <rPh sb="2" eb="4">
      <t>ケントウ</t>
    </rPh>
    <rPh sb="4" eb="6">
      <t>ザイコ</t>
    </rPh>
    <rPh sb="6" eb="8">
      <t>スウリョウ</t>
    </rPh>
    <rPh sb="9" eb="11">
      <t>シュウケイ</t>
    </rPh>
    <rPh sb="11" eb="13">
      <t>タイショウ</t>
    </rPh>
    <phoneticPr fontId="30"/>
  </si>
  <si>
    <t>0：すべての荷姿区分（バラ換算）　1：発注時の荷姿区分
この項目は、荷姿（メインメニュー右上にある[設定]アイコンから[運用設定]メニューの[商品管理]ページで設定）が「使用する」の場合に受け入れできます。</t>
    <phoneticPr fontId="4"/>
  </si>
  <si>
    <t>発注単位数量</t>
    <rPh sb="0" eb="2">
      <t>ハッチュウ</t>
    </rPh>
    <rPh sb="2" eb="4">
      <t>タンイ</t>
    </rPh>
    <rPh sb="4" eb="6">
      <t>スウリョウ</t>
    </rPh>
    <phoneticPr fontId="30"/>
  </si>
  <si>
    <t>14</t>
  </si>
  <si>
    <t>整数９桁　小数４桁</t>
  </si>
  <si>
    <t>発注点</t>
    <rPh sb="0" eb="2">
      <t>ハッチュウ</t>
    </rPh>
    <rPh sb="2" eb="3">
      <t>テン</t>
    </rPh>
    <phoneticPr fontId="30"/>
  </si>
  <si>
    <t>17</t>
  </si>
  <si>
    <t>整数12桁　小数４桁</t>
  </si>
  <si>
    <t>補充点</t>
    <rPh sb="0" eb="2">
      <t>ホジュウ</t>
    </rPh>
    <rPh sb="2" eb="3">
      <t>テン</t>
    </rPh>
    <phoneticPr fontId="30"/>
  </si>
  <si>
    <t>発注サイクル</t>
    <rPh sb="0" eb="2">
      <t>ハッチュウ</t>
    </rPh>
    <phoneticPr fontId="30"/>
  </si>
  <si>
    <t>3</t>
  </si>
  <si>
    <t>サービス率</t>
    <rPh sb="4" eb="5">
      <t>リツ</t>
    </rPh>
    <phoneticPr fontId="30"/>
  </si>
  <si>
    <t>5</t>
  </si>
  <si>
    <t>整数２桁　小数２桁</t>
    <phoneticPr fontId="4"/>
  </si>
  <si>
    <t>安全在庫数量</t>
    <rPh sb="0" eb="2">
      <t>アンゼン</t>
    </rPh>
    <rPh sb="2" eb="4">
      <t>ザイコ</t>
    </rPh>
    <rPh sb="4" eb="6">
      <t>スウリョウ</t>
    </rPh>
    <phoneticPr fontId="30"/>
  </si>
  <si>
    <t>整数12桁　小数４桁</t>
    <phoneticPr fontId="4"/>
  </si>
  <si>
    <t>必要数量</t>
    <rPh sb="0" eb="2">
      <t>ヒツヨウ</t>
    </rPh>
    <rPh sb="2" eb="4">
      <t>スウリョウ</t>
    </rPh>
    <phoneticPr fontId="30"/>
  </si>
  <si>
    <t>整数９桁　小数４桁</t>
    <phoneticPr fontId="4"/>
  </si>
  <si>
    <t>発注検討区分</t>
    <rPh sb="0" eb="2">
      <t>ハッチュウ</t>
    </rPh>
    <rPh sb="2" eb="4">
      <t>ケントウ</t>
    </rPh>
    <rPh sb="4" eb="6">
      <t>クブン</t>
    </rPh>
    <phoneticPr fontId="30"/>
  </si>
  <si>
    <t>発注検討計算式コード</t>
    <rPh sb="0" eb="2">
      <t>ハッチュウ</t>
    </rPh>
    <rPh sb="2" eb="4">
      <t>ケントウ</t>
    </rPh>
    <rPh sb="4" eb="7">
      <t>ケイサンシキ</t>
    </rPh>
    <phoneticPr fontId="39"/>
  </si>
  <si>
    <t>２～10</t>
  </si>
  <si>
    <t>0：切り上げ　1：切り捨て　2：端数をバラで発注する
この項目は、荷姿（メインメニュー右上にある[設定]アイコンから[運用設定]メニューの[商品管理]ページで設定）が「使用する」の場合に受け入れできます。</t>
  </si>
  <si>
    <t>発注納品期日</t>
    <rPh sb="0" eb="2">
      <t>ハッチュウ</t>
    </rPh>
    <rPh sb="2" eb="4">
      <t>ノウヒン</t>
    </rPh>
    <rPh sb="4" eb="6">
      <t>キジツ</t>
    </rPh>
    <phoneticPr fontId="39"/>
  </si>
  <si>
    <t>SD3010411</t>
  </si>
  <si>
    <t>0：当日　0～99：日後</t>
  </si>
  <si>
    <t>【仕入】</t>
    <rPh sb="1" eb="3">
      <t>シイレ</t>
    </rPh>
    <phoneticPr fontId="39"/>
  </si>
  <si>
    <t>主仕入取引コード</t>
    <rPh sb="0" eb="1">
      <t>シュ</t>
    </rPh>
    <rPh sb="1" eb="3">
      <t>シイレ</t>
    </rPh>
    <rPh sb="3" eb="5">
      <t>トリヒキ</t>
    </rPh>
    <phoneticPr fontId="39"/>
  </si>
  <si>
    <t>SD3010403</t>
  </si>
  <si>
    <t>主仕入取引コードー返品</t>
    <rPh sb="0" eb="1">
      <t>シュ</t>
    </rPh>
    <rPh sb="1" eb="3">
      <t>シイレ</t>
    </rPh>
    <rPh sb="3" eb="5">
      <t>トリヒキ</t>
    </rPh>
    <rPh sb="9" eb="11">
      <t>ヘンピン</t>
    </rPh>
    <phoneticPr fontId="39"/>
  </si>
  <si>
    <t>SD3010404</t>
  </si>
  <si>
    <t>主仕入取引コードー値引</t>
    <rPh sb="0" eb="1">
      <t>シュ</t>
    </rPh>
    <rPh sb="1" eb="3">
      <t>シイレ</t>
    </rPh>
    <rPh sb="3" eb="5">
      <t>トリヒキ</t>
    </rPh>
    <rPh sb="9" eb="11">
      <t>ネビ</t>
    </rPh>
    <phoneticPr fontId="39"/>
  </si>
  <si>
    <t>SD3010405</t>
  </si>
  <si>
    <t>仕入取引－補助科目優先コード指定</t>
  </si>
  <si>
    <t>１</t>
    <phoneticPr fontId="4"/>
  </si>
  <si>
    <t>0：使用しない　1：使用する</t>
    <rPh sb="2" eb="4">
      <t>シヨウ</t>
    </rPh>
    <rPh sb="10" eb="12">
      <t>シヨウ</t>
    </rPh>
    <phoneticPr fontId="30"/>
  </si>
  <si>
    <t>仕入取引－補助科目優先コード</t>
  </si>
  <si>
    <t>SD3010415</t>
  </si>
  <si>
    <t>債務連携内容</t>
    <rPh sb="0" eb="2">
      <t>サイム</t>
    </rPh>
    <rPh sb="2" eb="4">
      <t>レンケイ</t>
    </rPh>
    <rPh sb="4" eb="6">
      <t>ナイヨウ</t>
    </rPh>
    <phoneticPr fontId="39"/>
  </si>
  <si>
    <t>SD3120004</t>
  </si>
  <si>
    <t>この項目は、以下のすべての条件に該当する場合に受け入れできます。
・『債務奉行クラウド』をご利用の場合
・債務明細（[仕入管理規程]メニュー[債務管理]ページで設定）の設定が以下の場合
　作成単位が「見出しごとに集約して作成する」または「明細ごとに作成する」、もしくは集約単位が「商品ごとにまとめる」</t>
  </si>
  <si>
    <t>主仕入取引と同じ設定にする</t>
    <rPh sb="0" eb="1">
      <t>シュ</t>
    </rPh>
    <rPh sb="1" eb="3">
      <t>シイレ</t>
    </rPh>
    <rPh sb="3" eb="5">
      <t>トリヒキ</t>
    </rPh>
    <rPh sb="6" eb="7">
      <t>オナ</t>
    </rPh>
    <rPh sb="8" eb="10">
      <t>セッテイ</t>
    </rPh>
    <phoneticPr fontId="39"/>
  </si>
  <si>
    <t>SD3010406</t>
  </si>
  <si>
    <t>仕入課税区分</t>
    <rPh sb="0" eb="2">
      <t>シイレ</t>
    </rPh>
    <rPh sb="2" eb="4">
      <t>カゼイ</t>
    </rPh>
    <rPh sb="4" eb="6">
      <t>クブン</t>
    </rPh>
    <phoneticPr fontId="39"/>
  </si>
  <si>
    <t>SD3010407</t>
  </si>
  <si>
    <t>0：不課税　1：課税　2：非課税　6：リバースチャージ
この項目は、以下のすべての条件に該当する場合に受け入れできます。
・「主仕入取引と同じ設定にする」が「0：しない」
・「主仕入取引」に指定されている仕入取引の「仕入区分」が「3：消費税」以外の仕入取引コード
「主仕入取引と同じ設定にする」が「1：する」の場合は、主仕入取引と同じ課税区分を設定します。
新規データとして空白データを受け入れた場合は、「1：課税」が設定されます。</t>
    <phoneticPr fontId="8"/>
  </si>
  <si>
    <t>仕入対象区分</t>
    <rPh sb="0" eb="2">
      <t>シイレ</t>
    </rPh>
    <rPh sb="2" eb="4">
      <t>タイショウ</t>
    </rPh>
    <rPh sb="4" eb="6">
      <t>クブン</t>
    </rPh>
    <phoneticPr fontId="39"/>
  </si>
  <si>
    <t>SD3010408</t>
  </si>
  <si>
    <t>0：対象外　1：課税売上分　2：非課税売上分　3：共通売上分
この項目は、以下のすべての条件に該当する場合に受け入れできます。
・「主仕入取引と同じ設定にする」が「0：しない」
・「仕入課税区分」が「1：課税」または「6：リバースチャージ」
・「主仕入取引」に指定されている仕入取引の「仕入区分」が「3：消費税」以外の仕入取引コード
「主仕入取引と同じ設定にする」が「1：する」の場合は、主仕入取引と同じ仕入対象区分が設定されます。
新規データとして空白データを受け入れた場合は、「1：課税売上分」が設定されます。</t>
    <rPh sb="245" eb="247">
      <t>ウリアゲ</t>
    </rPh>
    <rPh sb="247" eb="248">
      <t>ブン</t>
    </rPh>
    <phoneticPr fontId="8"/>
  </si>
  <si>
    <t>仕入消費税率種別</t>
    <rPh sb="0" eb="2">
      <t>シイレ</t>
    </rPh>
    <rPh sb="6" eb="8">
      <t>シュベツ</t>
    </rPh>
    <phoneticPr fontId="39"/>
  </si>
  <si>
    <t>SD3010409</t>
  </si>
  <si>
    <t>0：標準　1：軽減
この項目は、以下のすべての条件に該当する場合に受け入れできます。
・「主仕入取引と同じ設定にする」が「0：しない」
・「仕入課税区分」が「1：課税」
「主仕入取引と同じ設定にする」が「1：する」の場合は、主仕入取引と同じ消費税率種別が設定されます。
新規データとして空白データを受け入れた場合は、「0：標準」が設定されます。</t>
    <phoneticPr fontId="4"/>
  </si>
  <si>
    <t>仕入消費税自動計算</t>
    <rPh sb="0" eb="2">
      <t>シイレ</t>
    </rPh>
    <rPh sb="2" eb="5">
      <t>ショウヒゼイ</t>
    </rPh>
    <rPh sb="5" eb="7">
      <t>ジドウ</t>
    </rPh>
    <rPh sb="7" eb="9">
      <t>ケイサン</t>
    </rPh>
    <phoneticPr fontId="39"/>
  </si>
  <si>
    <t>SD3010410</t>
  </si>
  <si>
    <t>0：計算しない　1：税抜金額から計算する　2：税込金額から計算する
この項目は、以下のすべての条件に該当する場合に受け入れできます。
・「主仕入取引と同じ設定にする」が「0：しない」
・「仕入課税区分」が「1：課税」
・「主仕入取引」に指定されている仕入取引の「仕入区分」が「3：消費税」以外の仕入取引コード
「主仕入取引と同じ設定にする」が「1：する」の場合は、主仕入取引と同じ消費税自動計算が設定されます。
新規データとして空白データを受け入れた場合は、「1：税抜金額から計算する」が設定されます。</t>
    <phoneticPr fontId="8"/>
  </si>
  <si>
    <t>仕入先と同じ設定にする</t>
    <rPh sb="0" eb="2">
      <t>シイレ</t>
    </rPh>
    <rPh sb="2" eb="3">
      <t>サキ</t>
    </rPh>
    <phoneticPr fontId="30"/>
  </si>
  <si>
    <t>SD3010412</t>
  </si>
  <si>
    <t>仕入計上基準</t>
    <rPh sb="0" eb="2">
      <t>シイレ</t>
    </rPh>
    <rPh sb="2" eb="6">
      <t>ケイジョウキジュン</t>
    </rPh>
    <phoneticPr fontId="30"/>
  </si>
  <si>
    <t>SD3010413</t>
  </si>
  <si>
    <t>0：入荷基準　１：検収基準
この項目は、「仕入先と同じ設定にする」が「0：しない」の場合に受け入れできます。</t>
    <rPh sb="4" eb="6">
      <t>キジュン</t>
    </rPh>
    <rPh sb="9" eb="11">
      <t>ケンシュウ</t>
    </rPh>
    <rPh sb="11" eb="13">
      <t>キジュン</t>
    </rPh>
    <phoneticPr fontId="39"/>
  </si>
  <si>
    <t>主仕入先コード</t>
    <rPh sb="0" eb="1">
      <t>シュ</t>
    </rPh>
    <rPh sb="1" eb="3">
      <t>シイレ</t>
    </rPh>
    <rPh sb="3" eb="4">
      <t>サキ</t>
    </rPh>
    <phoneticPr fontId="2"/>
  </si>
  <si>
    <t>桁数は、設定（メインメニュー右上にある[設定]アイコンから[運用設定]メニューの[取引先管理]ページ）によって異なります。</t>
  </si>
  <si>
    <t>【在庫】</t>
    <rPh sb="1" eb="3">
      <t>ザイコ</t>
    </rPh>
    <phoneticPr fontId="39"/>
  </si>
  <si>
    <t>在庫管理</t>
    <rPh sb="0" eb="2">
      <t>ザイコ</t>
    </rPh>
    <rPh sb="2" eb="4">
      <t>カンリ</t>
    </rPh>
    <phoneticPr fontId="39"/>
  </si>
  <si>
    <t>SD3010501</t>
  </si>
  <si>
    <t>0：しない　1：する
この項目は、「種別」が「0：有形」の場合に受け入れできます。</t>
  </si>
  <si>
    <t>主倉庫コード</t>
    <rPh sb="0" eb="3">
      <t>シュソウコ</t>
    </rPh>
    <phoneticPr fontId="39"/>
  </si>
  <si>
    <t>SD3010502</t>
  </si>
  <si>
    <t>[在庫取引]メニューで登録されている取引種別が「1：期末棚卸」の在庫取引コードを設定します。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キマツタナオロシ</t>
    </rPh>
    <rPh sb="32" eb="34">
      <t>ザイコ</t>
    </rPh>
    <rPh sb="88" eb="90">
      <t>ザイコ</t>
    </rPh>
    <rPh sb="90" eb="92">
      <t>カンリ</t>
    </rPh>
    <phoneticPr fontId="30"/>
  </si>
  <si>
    <t>棚卸資産評価方法</t>
    <rPh sb="0" eb="8">
      <t>タナオロシシサンヒョウカホウホウ</t>
    </rPh>
    <phoneticPr fontId="30"/>
  </si>
  <si>
    <t>数字</t>
    <rPh sb="0" eb="2">
      <t>スウジ</t>
    </rPh>
    <phoneticPr fontId="30"/>
  </si>
  <si>
    <t>0：標準原価法　2：総平均法　3：月次移動平均法 　4：最終仕入原価法
空白で受け入れた場合は、登録されません。</t>
    <rPh sb="2" eb="4">
      <t>ヒョウジュン</t>
    </rPh>
    <rPh sb="4" eb="7">
      <t>ゲンカホウ</t>
    </rPh>
    <rPh sb="10" eb="13">
      <t>ソウヘイキン</t>
    </rPh>
    <rPh sb="13" eb="14">
      <t>ホウ</t>
    </rPh>
    <rPh sb="17" eb="19">
      <t>ゲツジ</t>
    </rPh>
    <rPh sb="19" eb="21">
      <t>イドウ</t>
    </rPh>
    <rPh sb="21" eb="23">
      <t>ヘイキン</t>
    </rPh>
    <rPh sb="23" eb="24">
      <t>ホウ</t>
    </rPh>
    <rPh sb="28" eb="30">
      <t>サイシュウ</t>
    </rPh>
    <rPh sb="30" eb="32">
      <t>シイレ</t>
    </rPh>
    <rPh sb="32" eb="35">
      <t>ゲンカホウ</t>
    </rPh>
    <rPh sb="36" eb="38">
      <t>クウハク</t>
    </rPh>
    <rPh sb="39" eb="40">
      <t>ウ</t>
    </rPh>
    <rPh sb="41" eb="42">
      <t>イ</t>
    </rPh>
    <rPh sb="44" eb="46">
      <t>バアイ</t>
    </rPh>
    <rPh sb="48" eb="50">
      <t>トウロク</t>
    </rPh>
    <phoneticPr fontId="4"/>
  </si>
  <si>
    <t>主在庫取引コード－期末棚卸</t>
    <rPh sb="0" eb="1">
      <t>シュ</t>
    </rPh>
    <rPh sb="1" eb="3">
      <t>ザイコ</t>
    </rPh>
    <rPh sb="3" eb="5">
      <t>トリヒキ</t>
    </rPh>
    <rPh sb="9" eb="11">
      <t>キマツ</t>
    </rPh>
    <rPh sb="11" eb="13">
      <t>タナオロシ</t>
    </rPh>
    <phoneticPr fontId="39"/>
  </si>
  <si>
    <t>SD3010503</t>
  </si>
  <si>
    <t>主在庫取引コード－棚卸減耗</t>
    <rPh sb="0" eb="1">
      <t>シュ</t>
    </rPh>
    <rPh sb="1" eb="3">
      <t>ザイコ</t>
    </rPh>
    <rPh sb="3" eb="5">
      <t>トリヒキ</t>
    </rPh>
    <rPh sb="9" eb="11">
      <t>タナオロシ</t>
    </rPh>
    <rPh sb="11" eb="13">
      <t>ゲンモウ</t>
    </rPh>
    <phoneticPr fontId="39"/>
  </si>
  <si>
    <t>SD3010504</t>
  </si>
  <si>
    <t>[在庫取引]メニューで登録されている取引種別が「2：棚卸減耗」の在庫取引コードを設定します。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タナオロシゲンモウ</t>
    </rPh>
    <rPh sb="32" eb="34">
      <t>ザイコ</t>
    </rPh>
    <rPh sb="88" eb="90">
      <t>ザイコ</t>
    </rPh>
    <rPh sb="90" eb="92">
      <t>カンリ</t>
    </rPh>
    <phoneticPr fontId="30"/>
  </si>
  <si>
    <t>主在庫取引コード－期末評価</t>
    <rPh sb="0" eb="1">
      <t>シュ</t>
    </rPh>
    <rPh sb="1" eb="3">
      <t>ザイコ</t>
    </rPh>
    <rPh sb="3" eb="5">
      <t>トリヒキ</t>
    </rPh>
    <rPh sb="9" eb="11">
      <t>キマツ</t>
    </rPh>
    <rPh sb="11" eb="13">
      <t>ヒョウカ</t>
    </rPh>
    <phoneticPr fontId="39"/>
  </si>
  <si>
    <t>SD3010505</t>
  </si>
  <si>
    <t>[在庫取引]メニューで登録されている取引種別が「3：期末評価」の在庫取引コードを設定します。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32" eb="34">
      <t>ザイコ</t>
    </rPh>
    <rPh sb="88" eb="90">
      <t>ザイコ</t>
    </rPh>
    <rPh sb="90" eb="92">
      <t>カンリ</t>
    </rPh>
    <phoneticPr fontId="30"/>
  </si>
  <si>
    <t>SD3010506</t>
  </si>
  <si>
    <t>0：しない　1：する
この項目は、「仕入管理」が「1：する」の場合に受け入れできます。
該当商品をより細かい単位で評価する場合に設定します。</t>
    <rPh sb="44" eb="46">
      <t>ガイトウ</t>
    </rPh>
    <rPh sb="46" eb="48">
      <t>ショウヒン</t>
    </rPh>
    <rPh sb="51" eb="52">
      <t>コマ</t>
    </rPh>
    <rPh sb="54" eb="56">
      <t>タンイ</t>
    </rPh>
    <rPh sb="57" eb="59">
      <t>ヒョウカ</t>
    </rPh>
    <rPh sb="61" eb="63">
      <t>バアイ</t>
    </rPh>
    <rPh sb="64" eb="66">
      <t>セッテイ</t>
    </rPh>
    <phoneticPr fontId="30"/>
  </si>
  <si>
    <t>在庫金額の評価単位－荷姿</t>
    <rPh sb="10" eb="12">
      <t>ニスガタ</t>
    </rPh>
    <phoneticPr fontId="30"/>
  </si>
  <si>
    <t>SD3010507</t>
  </si>
  <si>
    <t>1</t>
    <phoneticPr fontId="4"/>
  </si>
  <si>
    <t>在庫単価小数桁</t>
    <rPh sb="2" eb="4">
      <t>タンカ</t>
    </rPh>
    <rPh sb="4" eb="6">
      <t>ショウスウ</t>
    </rPh>
    <rPh sb="6" eb="7">
      <t>ケタ</t>
    </rPh>
    <phoneticPr fontId="39"/>
  </si>
  <si>
    <t>０～４
形式は、表紙の「金額・数量の形式」参照</t>
  </si>
  <si>
    <t>大文字英字</t>
    <rPh sb="0" eb="5">
      <t>オオモジエイジ</t>
    </rPh>
    <phoneticPr fontId="22"/>
  </si>
  <si>
    <t>この項目は、以下のすべての条件に該当する場合に受け入れできます。
・『債務奉行クラウド』をご利用の場合
・『奉行Ｖ ERPクラウド』をご利用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</si>
  <si>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【単価】</t>
    <rPh sb="1" eb="3">
      <t>タンカ</t>
    </rPh>
    <phoneticPr fontId="39"/>
  </si>
  <si>
    <t>標準価格（税抜）</t>
    <rPh sb="0" eb="2">
      <t>ヒョウジュン</t>
    </rPh>
    <rPh sb="2" eb="4">
      <t>カカク</t>
    </rPh>
    <rPh sb="5" eb="6">
      <t>ゼイ</t>
    </rPh>
    <rPh sb="6" eb="7">
      <t>ヌ</t>
    </rPh>
    <phoneticPr fontId="39"/>
  </si>
  <si>
    <t>SD3080102</t>
  </si>
  <si>
    <t>整数９桁　小数４桁
形式は、表紙の「金額・数量の形式」参照
この項目は、『商奉行クラウド』をご利用の場合に受け入れできます。
※小数部分の桁数は、「単価小数桁」の設定によって異なります。</t>
    <rPh sb="37" eb="38">
      <t>アキナイ</t>
    </rPh>
    <phoneticPr fontId="30"/>
  </si>
  <si>
    <t>標準価格（税込）</t>
    <rPh sb="0" eb="2">
      <t>ヒョウジュン</t>
    </rPh>
    <rPh sb="2" eb="4">
      <t>カカク</t>
    </rPh>
    <rPh sb="5" eb="7">
      <t>ゼイコ</t>
    </rPh>
    <phoneticPr fontId="39"/>
  </si>
  <si>
    <t>SD3080103</t>
  </si>
  <si>
    <t>標準価格（税込）8%</t>
    <rPh sb="0" eb="2">
      <t>ヒョウジュン</t>
    </rPh>
    <rPh sb="2" eb="4">
      <t>カカク</t>
    </rPh>
    <rPh sb="5" eb="7">
      <t>ゼイコ</t>
    </rPh>
    <phoneticPr fontId="39"/>
  </si>
  <si>
    <t>SD3080104</t>
  </si>
  <si>
    <t>標準価格（税込）8%軽</t>
    <rPh sb="0" eb="2">
      <t>ヒョウジュン</t>
    </rPh>
    <rPh sb="2" eb="4">
      <t>カカク</t>
    </rPh>
    <rPh sb="5" eb="7">
      <t>ゼイコ</t>
    </rPh>
    <phoneticPr fontId="39"/>
  </si>
  <si>
    <t>SD3080105</t>
  </si>
  <si>
    <t>標準価格（税込）10%</t>
    <rPh sb="0" eb="2">
      <t>ヒョウジュン</t>
    </rPh>
    <rPh sb="2" eb="4">
      <t>カカク</t>
    </rPh>
    <rPh sb="5" eb="7">
      <t>ゼイコ</t>
    </rPh>
    <phoneticPr fontId="39"/>
  </si>
  <si>
    <t>SD3080106</t>
  </si>
  <si>
    <t>売価No.１（税抜）</t>
    <rPh sb="7" eb="8">
      <t>ゼイ</t>
    </rPh>
    <rPh sb="8" eb="9">
      <t>ヌ</t>
    </rPh>
    <phoneticPr fontId="39"/>
  </si>
  <si>
    <t>SD3080107</t>
  </si>
  <si>
    <t>売価No.１（税込）</t>
    <rPh sb="7" eb="9">
      <t>ゼイコ</t>
    </rPh>
    <phoneticPr fontId="39"/>
  </si>
  <si>
    <t>SD3080108</t>
  </si>
  <si>
    <t>売価No.１（税込）8%</t>
    <rPh sb="7" eb="9">
      <t>ゼイコ</t>
    </rPh>
    <phoneticPr fontId="39"/>
  </si>
  <si>
    <t>SD3080109</t>
  </si>
  <si>
    <t>売価No.１（税込）8%軽</t>
    <rPh sb="7" eb="9">
      <t>ゼイコ</t>
    </rPh>
    <phoneticPr fontId="39"/>
  </si>
  <si>
    <t>SD3080110</t>
  </si>
  <si>
    <t>売価No.１（税込）10%</t>
    <rPh sb="7" eb="9">
      <t>ゼイコ</t>
    </rPh>
    <phoneticPr fontId="39"/>
  </si>
  <si>
    <t>SD3080111</t>
  </si>
  <si>
    <t>売価No.２（税抜）</t>
    <rPh sb="7" eb="8">
      <t>ゼイ</t>
    </rPh>
    <rPh sb="8" eb="9">
      <t>ヌ</t>
    </rPh>
    <phoneticPr fontId="39"/>
  </si>
  <si>
    <t>SD3080112</t>
  </si>
  <si>
    <t>売価No.２（税込）</t>
    <rPh sb="7" eb="9">
      <t>ゼイコ</t>
    </rPh>
    <phoneticPr fontId="39"/>
  </si>
  <si>
    <t>SD3080113</t>
  </si>
  <si>
    <t>売価No.２（税込）8%</t>
    <rPh sb="7" eb="9">
      <t>ゼイコ</t>
    </rPh>
    <phoneticPr fontId="39"/>
  </si>
  <si>
    <t>SD3080114</t>
  </si>
  <si>
    <t>売価No.２（税込）8%軽</t>
    <rPh sb="7" eb="9">
      <t>ゼイコ</t>
    </rPh>
    <phoneticPr fontId="39"/>
  </si>
  <si>
    <t>SD3080115</t>
  </si>
  <si>
    <t>売価No.２（税込）10%</t>
    <rPh sb="7" eb="9">
      <t>ゼイコ</t>
    </rPh>
    <phoneticPr fontId="39"/>
  </si>
  <si>
    <t>SD3080116</t>
  </si>
  <si>
    <t>売価No.３（税抜）</t>
    <rPh sb="7" eb="8">
      <t>ゼイ</t>
    </rPh>
    <rPh sb="8" eb="9">
      <t>ヌ</t>
    </rPh>
    <phoneticPr fontId="39"/>
  </si>
  <si>
    <t>SD3080117</t>
  </si>
  <si>
    <t>売価No.３（税込）</t>
    <rPh sb="7" eb="9">
      <t>ゼイコ</t>
    </rPh>
    <phoneticPr fontId="39"/>
  </si>
  <si>
    <t>SD3080118</t>
  </si>
  <si>
    <t>売価No.３（税込）8%</t>
    <rPh sb="7" eb="9">
      <t>ゼイコ</t>
    </rPh>
    <phoneticPr fontId="39"/>
  </si>
  <si>
    <t>SD3080119</t>
  </si>
  <si>
    <t>売価No.３（税込）8%軽</t>
    <rPh sb="7" eb="9">
      <t>ゼイコ</t>
    </rPh>
    <phoneticPr fontId="39"/>
  </si>
  <si>
    <t>SD3080120</t>
  </si>
  <si>
    <t>売価No.３（税込）10%</t>
    <rPh sb="7" eb="9">
      <t>ゼイコ</t>
    </rPh>
    <phoneticPr fontId="39"/>
  </si>
  <si>
    <t>SD3080121</t>
  </si>
  <si>
    <t>売価No.４（税抜）</t>
    <rPh sb="7" eb="8">
      <t>ゼイ</t>
    </rPh>
    <rPh sb="8" eb="9">
      <t>ヌ</t>
    </rPh>
    <phoneticPr fontId="39"/>
  </si>
  <si>
    <t>SD3080122</t>
  </si>
  <si>
    <t>売価No.４（税込）</t>
    <rPh sb="7" eb="9">
      <t>ゼイコ</t>
    </rPh>
    <phoneticPr fontId="39"/>
  </si>
  <si>
    <t>SD3080123</t>
  </si>
  <si>
    <t>売価No.４（税込）8%</t>
    <rPh sb="7" eb="9">
      <t>ゼイコ</t>
    </rPh>
    <phoneticPr fontId="39"/>
  </si>
  <si>
    <t>SD3080124</t>
  </si>
  <si>
    <t>売価No.４（税込）8%軽</t>
    <rPh sb="7" eb="9">
      <t>ゼイコ</t>
    </rPh>
    <phoneticPr fontId="39"/>
  </si>
  <si>
    <t>SD3080125</t>
  </si>
  <si>
    <t>売価No.４（税込）10%</t>
    <rPh sb="7" eb="9">
      <t>ゼイコ</t>
    </rPh>
    <phoneticPr fontId="39"/>
  </si>
  <si>
    <t>SD3080126</t>
  </si>
  <si>
    <t>売価No.５（税抜）</t>
    <rPh sb="7" eb="8">
      <t>ゼイ</t>
    </rPh>
    <rPh sb="8" eb="9">
      <t>ヌ</t>
    </rPh>
    <phoneticPr fontId="39"/>
  </si>
  <si>
    <t>SD3080127</t>
  </si>
  <si>
    <t>売価No.５（税込）</t>
    <rPh sb="7" eb="9">
      <t>ゼイコ</t>
    </rPh>
    <phoneticPr fontId="39"/>
  </si>
  <si>
    <t>SD3080128</t>
  </si>
  <si>
    <t>売価No.５（税込）8%</t>
    <rPh sb="7" eb="9">
      <t>ゼイコ</t>
    </rPh>
    <phoneticPr fontId="39"/>
  </si>
  <si>
    <t>SD3080129</t>
  </si>
  <si>
    <t>売価No.５（税込）8%軽</t>
    <rPh sb="7" eb="9">
      <t>ゼイコ</t>
    </rPh>
    <phoneticPr fontId="39"/>
  </si>
  <si>
    <t>SD3080130</t>
  </si>
  <si>
    <t>売価No.５（税込）10%</t>
    <rPh sb="7" eb="9">
      <t>ゼイコ</t>
    </rPh>
    <phoneticPr fontId="39"/>
  </si>
  <si>
    <t>SD3080131</t>
  </si>
  <si>
    <t>売価No.６（税抜）</t>
    <rPh sb="7" eb="8">
      <t>ゼイ</t>
    </rPh>
    <rPh sb="8" eb="9">
      <t>ヌ</t>
    </rPh>
    <phoneticPr fontId="39"/>
  </si>
  <si>
    <t>SD3080132</t>
  </si>
  <si>
    <t>売価No.６（税込）</t>
    <rPh sb="7" eb="9">
      <t>ゼイコ</t>
    </rPh>
    <phoneticPr fontId="39"/>
  </si>
  <si>
    <t>SD3080133</t>
  </si>
  <si>
    <t>売価No.６（税込）8%</t>
    <rPh sb="7" eb="9">
      <t>ゼイコ</t>
    </rPh>
    <phoneticPr fontId="39"/>
  </si>
  <si>
    <t>SD3080134</t>
  </si>
  <si>
    <t>売価No.６（税込）8%軽</t>
    <rPh sb="7" eb="9">
      <t>ゼイコ</t>
    </rPh>
    <phoneticPr fontId="39"/>
  </si>
  <si>
    <t>SD3080135</t>
  </si>
  <si>
    <t>売価No.６（税込）10%</t>
    <rPh sb="7" eb="9">
      <t>ゼイコ</t>
    </rPh>
    <phoneticPr fontId="39"/>
  </si>
  <si>
    <t>SD3080136</t>
  </si>
  <si>
    <t>売価No.７（税抜）</t>
    <rPh sb="7" eb="8">
      <t>ゼイ</t>
    </rPh>
    <rPh sb="8" eb="9">
      <t>ヌ</t>
    </rPh>
    <phoneticPr fontId="39"/>
  </si>
  <si>
    <t>SD3080137</t>
  </si>
  <si>
    <t>売価No.７（税込）</t>
    <rPh sb="7" eb="9">
      <t>ゼイコ</t>
    </rPh>
    <phoneticPr fontId="39"/>
  </si>
  <si>
    <t>SD3080138</t>
  </si>
  <si>
    <t>売価No.７（税込）8%</t>
    <rPh sb="7" eb="9">
      <t>ゼイコ</t>
    </rPh>
    <phoneticPr fontId="39"/>
  </si>
  <si>
    <t>SD3080139</t>
  </si>
  <si>
    <t>売価No.７（税込）8%軽</t>
    <rPh sb="7" eb="9">
      <t>ゼイコ</t>
    </rPh>
    <phoneticPr fontId="39"/>
  </si>
  <si>
    <t>SD3080140</t>
  </si>
  <si>
    <t>売価No.７（税込）10%</t>
    <rPh sb="7" eb="9">
      <t>ゼイコ</t>
    </rPh>
    <phoneticPr fontId="39"/>
  </si>
  <si>
    <t>SD3080141</t>
  </si>
  <si>
    <t>売価No.８（税抜）</t>
    <rPh sb="7" eb="8">
      <t>ゼイ</t>
    </rPh>
    <rPh sb="8" eb="9">
      <t>ヌ</t>
    </rPh>
    <phoneticPr fontId="39"/>
  </si>
  <si>
    <t>SD3080142</t>
  </si>
  <si>
    <t>売価No.８（税込）</t>
    <rPh sb="7" eb="9">
      <t>ゼイコ</t>
    </rPh>
    <phoneticPr fontId="39"/>
  </si>
  <si>
    <t>SD3080143</t>
  </si>
  <si>
    <t>売価No.８（税込）8%</t>
    <rPh sb="7" eb="9">
      <t>ゼイコ</t>
    </rPh>
    <phoneticPr fontId="39"/>
  </si>
  <si>
    <t>SD3080144</t>
  </si>
  <si>
    <t>売価No.８（税込）8%軽</t>
    <rPh sb="7" eb="9">
      <t>ゼイコ</t>
    </rPh>
    <phoneticPr fontId="39"/>
  </si>
  <si>
    <t>SD3080145</t>
  </si>
  <si>
    <t>売価No.８（税込）10%</t>
    <rPh sb="7" eb="9">
      <t>ゼイコ</t>
    </rPh>
    <phoneticPr fontId="39"/>
  </si>
  <si>
    <t>SD3080146</t>
  </si>
  <si>
    <t>売価No.９（税抜）</t>
    <rPh sb="7" eb="8">
      <t>ゼイ</t>
    </rPh>
    <rPh sb="8" eb="9">
      <t>ヌ</t>
    </rPh>
    <phoneticPr fontId="39"/>
  </si>
  <si>
    <t>SD3080147</t>
  </si>
  <si>
    <t>売価No.９（税込）</t>
    <rPh sb="7" eb="9">
      <t>ゼイコ</t>
    </rPh>
    <phoneticPr fontId="39"/>
  </si>
  <si>
    <t>SD3080148</t>
  </si>
  <si>
    <t>売価No.９（税込）8%</t>
    <rPh sb="7" eb="9">
      <t>ゼイコ</t>
    </rPh>
    <phoneticPr fontId="39"/>
  </si>
  <si>
    <t>SD3080149</t>
  </si>
  <si>
    <t>売価No.９（税込）8%軽</t>
    <rPh sb="7" eb="9">
      <t>ゼイコ</t>
    </rPh>
    <phoneticPr fontId="39"/>
  </si>
  <si>
    <t>SD3080150</t>
  </si>
  <si>
    <t>売価No.９（税込）10%</t>
    <rPh sb="7" eb="9">
      <t>ゼイコ</t>
    </rPh>
    <phoneticPr fontId="39"/>
  </si>
  <si>
    <t>SD3080151</t>
  </si>
  <si>
    <t>売価No.10（税抜）</t>
    <rPh sb="8" eb="9">
      <t>ゼイ</t>
    </rPh>
    <rPh sb="9" eb="10">
      <t>ヌ</t>
    </rPh>
    <phoneticPr fontId="39"/>
  </si>
  <si>
    <t>SD3080152</t>
  </si>
  <si>
    <t>売価No.10（税込）</t>
    <rPh sb="8" eb="10">
      <t>ゼイコ</t>
    </rPh>
    <phoneticPr fontId="39"/>
  </si>
  <si>
    <t>SD3080153</t>
  </si>
  <si>
    <t>売価No.10（税込）8%</t>
    <rPh sb="8" eb="10">
      <t>ゼイコ</t>
    </rPh>
    <phoneticPr fontId="39"/>
  </si>
  <si>
    <t>SD3080154</t>
  </si>
  <si>
    <t>売価No.10（税込）8%軽</t>
    <rPh sb="8" eb="10">
      <t>ゼイコ</t>
    </rPh>
    <phoneticPr fontId="39"/>
  </si>
  <si>
    <t>SD3080155</t>
  </si>
  <si>
    <t>売価No.10（税込）10%</t>
    <rPh sb="8" eb="10">
      <t>ゼイコ</t>
    </rPh>
    <phoneticPr fontId="39"/>
  </si>
  <si>
    <t>SD3080156</t>
  </si>
  <si>
    <t>単位原価</t>
    <rPh sb="0" eb="2">
      <t>タンイ</t>
    </rPh>
    <rPh sb="2" eb="4">
      <t>ゲンカ</t>
    </rPh>
    <phoneticPr fontId="39"/>
  </si>
  <si>
    <t>SD3080157</t>
  </si>
  <si>
    <t>仕入原価（税抜）</t>
    <rPh sb="0" eb="2">
      <t>シイレ</t>
    </rPh>
    <rPh sb="2" eb="4">
      <t>ゲンカ</t>
    </rPh>
    <rPh sb="5" eb="6">
      <t>ゼイ</t>
    </rPh>
    <rPh sb="6" eb="7">
      <t>ヌ</t>
    </rPh>
    <phoneticPr fontId="39"/>
  </si>
  <si>
    <t>SD3080158</t>
  </si>
  <si>
    <t>整数９桁　小数４桁
形式は、表紙の「金額・数量の形式」参照
※小数部分の桁数は、「単価小数桁」の設定によって異なります。</t>
  </si>
  <si>
    <t>仕入原価（税込）</t>
    <rPh sb="0" eb="2">
      <t>シイレ</t>
    </rPh>
    <rPh sb="2" eb="4">
      <t>ゲンカ</t>
    </rPh>
    <rPh sb="5" eb="7">
      <t>ゼイコ</t>
    </rPh>
    <phoneticPr fontId="39"/>
  </si>
  <si>
    <t>SD3080159</t>
  </si>
  <si>
    <t>仕入原価（税込）8%</t>
    <rPh sb="0" eb="2">
      <t>シイレ</t>
    </rPh>
    <rPh sb="2" eb="4">
      <t>ゲンカ</t>
    </rPh>
    <rPh sb="5" eb="7">
      <t>ゼイコ</t>
    </rPh>
    <phoneticPr fontId="39"/>
  </si>
  <si>
    <t>SD3080160</t>
  </si>
  <si>
    <t>仕入原価（税込）8%軽</t>
    <rPh sb="0" eb="2">
      <t>シイレ</t>
    </rPh>
    <rPh sb="2" eb="4">
      <t>ゲンカ</t>
    </rPh>
    <rPh sb="5" eb="7">
      <t>ゼイコ</t>
    </rPh>
    <phoneticPr fontId="39"/>
  </si>
  <si>
    <t>SD3080161</t>
  </si>
  <si>
    <t>仕入原価（税込）10%</t>
    <rPh sb="0" eb="2">
      <t>シイレ</t>
    </rPh>
    <rPh sb="2" eb="4">
      <t>ゲンカ</t>
    </rPh>
    <rPh sb="5" eb="7">
      <t>ゼイコ</t>
    </rPh>
    <phoneticPr fontId="39"/>
  </si>
  <si>
    <t>SD3080162</t>
  </si>
  <si>
    <t>在庫単価</t>
    <rPh sb="0" eb="2">
      <t>ザイコ</t>
    </rPh>
    <rPh sb="2" eb="4">
      <t>タンカ</t>
    </rPh>
    <phoneticPr fontId="30"/>
  </si>
  <si>
    <t>整数９桁　小数４桁
形式は、表紙の「金額・数量の形式」参照
※小数部分の桁数は、「在庫単価小数桁」の設定によって異なります。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1" eb="33">
      <t>ショウスウ</t>
    </rPh>
    <rPh sb="33" eb="35">
      <t>ブブン</t>
    </rPh>
    <rPh sb="36" eb="38">
      <t>ケタスウ</t>
    </rPh>
    <rPh sb="41" eb="43">
      <t>ザイコ</t>
    </rPh>
    <rPh sb="43" eb="45">
      <t>タンカ</t>
    </rPh>
    <rPh sb="45" eb="47">
      <t>ショウスウ</t>
    </rPh>
    <rPh sb="47" eb="48">
      <t>ケタ</t>
    </rPh>
    <rPh sb="50" eb="52">
      <t>セッテイ</t>
    </rPh>
    <rPh sb="56" eb="57">
      <t>コト</t>
    </rPh>
    <phoneticPr fontId="30"/>
  </si>
  <si>
    <t>【循環について】</t>
    <rPh sb="1" eb="3">
      <t>ジュンカン</t>
    </rPh>
    <phoneticPr fontId="4"/>
  </si>
  <si>
    <t>同じ商品コードに対して、異なる荷姿区分コードの基準荷姿区分と基準単位当り荷姿区分数を受け入れる際に、計算が循環してしまう場合（バラ換算できない場合）は受け入れできません。</t>
    <rPh sb="47" eb="48">
      <t>サイ</t>
    </rPh>
    <phoneticPr fontId="4"/>
  </si>
  <si>
    <t>【例】</t>
    <phoneticPr fontId="4"/>
  </si>
  <si>
    <t>以下の場合は、循環になるため、受け入れできません。</t>
    <rPh sb="0" eb="2">
      <t>イカ</t>
    </rPh>
    <rPh sb="3" eb="5">
      <t>バアイ</t>
    </rPh>
    <rPh sb="7" eb="9">
      <t>ジュンカン</t>
    </rPh>
    <rPh sb="15" eb="16">
      <t>ウ</t>
    </rPh>
    <rPh sb="17" eb="18">
      <t>イ</t>
    </rPh>
    <phoneticPr fontId="4"/>
  </si>
  <si>
    <t>商品コードが「１」・荷姿区分が「1：ボール」のときに、基準荷姿区分が「2：ケース」で基準単位当り荷姿区分数が「100」</t>
  </si>
  <si>
    <t>商品コードが「１」・荷姿区分が「2：ケース」のときに、基準荷姿区分が「1：ボール」で基準単位当り荷姿区分数が「200」</t>
  </si>
  <si>
    <t>このデータは、『Sシステム』または『奉行Ｖ ERPクラウド』をご利用の場合に受け入れできます。</t>
  </si>
  <si>
    <t>SD3020001</t>
  </si>
  <si>
    <t>桁数は、設定（メインメニュー右上にある[設定]アイコンから[運用設定]メニューの[商品管理]ページ）によって異なります。</t>
    <rPh sb="0" eb="2">
      <t>ケタスウ</t>
    </rPh>
    <phoneticPr fontId="39"/>
  </si>
  <si>
    <t>SD3020002</t>
  </si>
  <si>
    <t>バリエーション名</t>
    <rPh sb="7" eb="8">
      <t>メイ</t>
    </rPh>
    <phoneticPr fontId="39"/>
  </si>
  <si>
    <t>SD3020003</t>
  </si>
  <si>
    <t>１～60</t>
  </si>
  <si>
    <t>SD3020004</t>
  </si>
  <si>
    <t>この項目は、バリエーションコード２（メインメニュー右上にある[設定]アイコンから[運用設定]メニューの[商品管理]ページで設定）が「使用する」の場合に受け入れできます。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</si>
  <si>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SD3020005</t>
  </si>
  <si>
    <t>この項目は、バリエーションコード３（メインメニュー右上にある[設定]アイコンから[運用設定]メニューの[商品管理]ページで設定）が「使用する」の場合に受け入れできます。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</si>
  <si>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バリエーション区分１コード</t>
    <rPh sb="7" eb="9">
      <t>クブン</t>
    </rPh>
    <phoneticPr fontId="39"/>
  </si>
  <si>
    <t>SD3020006</t>
  </si>
  <si>
    <t>[バリエーション]メニューで登録されているバリエーション区分１コードを設定します。
桁数は、設定（メインメニュー右上にある[設定]アイコンから[運用設定]メニューの[商品管理]ページ）によって異なります。</t>
  </si>
  <si>
    <t>バリエーション区分２コード</t>
    <rPh sb="7" eb="9">
      <t>クブン</t>
    </rPh>
    <phoneticPr fontId="39"/>
  </si>
  <si>
    <t>SD3020007</t>
  </si>
  <si>
    <t>[バリエーション]メニューで登録されているバリエーション区分２コードを設定します。
桁数は、設定（メインメニュー右上にある[設定]アイコンから[運用設定]メニューの[商品管理]ページ）によって異なります。</t>
  </si>
  <si>
    <t>バリエーション区分３コード</t>
    <rPh sb="7" eb="9">
      <t>クブン</t>
    </rPh>
    <phoneticPr fontId="39"/>
  </si>
  <si>
    <t>SD3020008</t>
  </si>
  <si>
    <t>[バリエーション]メニューで登録されているバリエーション区分３コードを設定します。
桁数は、設定（メインメニュー右上にある[設定]アイコンから[運用設定]メニューの[商品管理]ページ）によって異なります。</t>
  </si>
  <si>
    <t>バリエーション区分４コード</t>
    <rPh sb="7" eb="9">
      <t>クブン</t>
    </rPh>
    <phoneticPr fontId="39"/>
  </si>
  <si>
    <t>SD3020009</t>
  </si>
  <si>
    <t>[バリエーション]メニューで登録されているバリエーション区分４コードを設定します。
桁数は、設定（メインメニュー右上にある[設定]アイコンから[運用設定]メニューの[商品管理]ページ）によって異なります。</t>
  </si>
  <si>
    <t>バリエーション区分５コード</t>
    <rPh sb="7" eb="9">
      <t>クブン</t>
    </rPh>
    <phoneticPr fontId="39"/>
  </si>
  <si>
    <t>SD3020010</t>
  </si>
  <si>
    <t>[バリエーション]メニューで登録されているバリエーション区分５コードを設定します。
桁数は、設定（メインメニュー右上にある[設定]アイコンから[運用設定]メニューの[商品管理]ページ）によって異なります。</t>
  </si>
  <si>
    <t>バリエーション区分６コード</t>
    <rPh sb="7" eb="9">
      <t>クブン</t>
    </rPh>
    <phoneticPr fontId="39"/>
  </si>
  <si>
    <t>SD3020011</t>
  </si>
  <si>
    <t>[バリエーション]メニューで登録されているバリエーション区分６コードを設定します。
桁数は、設定（メインメニュー右上にある[設定]アイコンから[運用設定]メニューの[商品管理]ページ）によって異なります。</t>
  </si>
  <si>
    <t>バリエーション区分７コード</t>
    <rPh sb="7" eb="9">
      <t>クブン</t>
    </rPh>
    <phoneticPr fontId="39"/>
  </si>
  <si>
    <t>SD3020012</t>
  </si>
  <si>
    <t>[バリエーション]メニューで登録されているバリエーション区分７コードを設定します。
桁数は、設定（メインメニュー右上にある[設定]アイコンから[運用設定]メニューの[商品管理]ページ）によって異なります。</t>
  </si>
  <si>
    <t>バリエーション区分８コード</t>
    <rPh sb="7" eb="9">
      <t>クブン</t>
    </rPh>
    <phoneticPr fontId="39"/>
  </si>
  <si>
    <t>SD3020013</t>
  </si>
  <si>
    <t>[バリエーション]メニューで登録されているバリエーション区分８コードを設定します。
桁数は、設定（メインメニュー右上にある[設定]アイコンから[運用設定]メニューの[商品管理]ページ）によって異なります。</t>
  </si>
  <si>
    <t>バリエーション区分９コード</t>
    <rPh sb="7" eb="9">
      <t>クブン</t>
    </rPh>
    <phoneticPr fontId="39"/>
  </si>
  <si>
    <t>SD3020014</t>
  </si>
  <si>
    <t>[バリエーション]メニューで登録されているバリエーション区分９コードを設定します。
桁数は、設定（メインメニュー右上にある[設定]アイコンから[運用設定]メニューの[商品管理]ページ）によって異なります。</t>
  </si>
  <si>
    <t>バリエーション区分10コード</t>
    <rPh sb="7" eb="9">
      <t>クブン</t>
    </rPh>
    <phoneticPr fontId="39"/>
  </si>
  <si>
    <t>SD3020015</t>
  </si>
  <si>
    <t>[バリエーション]メニューで登録されているバリエーション区分10コードを設定します。
桁数は、設定（メインメニュー右上にある[設定]アイコンから[運用設定]メニューの[商品管理]ページ）によって異なります。</t>
  </si>
  <si>
    <t>バリエーション区分データ</t>
    <phoneticPr fontId="4"/>
  </si>
  <si>
    <t>バリエーション区分コード</t>
    <rPh sb="7" eb="9">
      <t>クブン</t>
    </rPh>
    <phoneticPr fontId="2"/>
  </si>
  <si>
    <t>SD3030001</t>
  </si>
  <si>
    <t>必須</t>
    <rPh sb="0" eb="2">
      <t>ヒッス</t>
    </rPh>
    <phoneticPr fontId="2"/>
  </si>
  <si>
    <t>バリエーション区分名</t>
    <rPh sb="7" eb="9">
      <t>クブン</t>
    </rPh>
    <rPh sb="9" eb="10">
      <t>メイ</t>
    </rPh>
    <phoneticPr fontId="2"/>
  </si>
  <si>
    <t>SD3030002</t>
  </si>
  <si>
    <t>SD3090001</t>
    <phoneticPr fontId="4"/>
  </si>
  <si>
    <t>英数カナ</t>
    <rPh sb="0" eb="2">
      <t>エイスウ</t>
    </rPh>
    <phoneticPr fontId="4"/>
  </si>
  <si>
    <t>準必須</t>
    <phoneticPr fontId="4"/>
  </si>
  <si>
    <t>桁数は、設定（メインメニュー右上にある[設定]アイコンから[運用設定]メニューの[取引先管理]ページ）によって異なります。
【必須になる条件】
得意先別（[発行コード受入]メニューの[基本]ページで設定）で受け入れる場合</t>
    <rPh sb="41" eb="43">
      <t>トリヒキ</t>
    </rPh>
    <rPh sb="43" eb="44">
      <t>サキ</t>
    </rPh>
    <rPh sb="63" eb="65">
      <t>ヒッス</t>
    </rPh>
    <phoneticPr fontId="4"/>
  </si>
  <si>
    <t>SD3090002</t>
    <phoneticPr fontId="4"/>
  </si>
  <si>
    <t>桁数は、設定（メインメニュー右上にある[設定]アイコンから[運用設定]メニューの[取引先管理]ページ）によって異なります。
【必須になる条件】
仕入先別（[発行コード受入]メニューの[基本]ページで設定）で受け入れる場合</t>
    <rPh sb="63" eb="65">
      <t>ヒッス</t>
    </rPh>
    <phoneticPr fontId="4"/>
  </si>
  <si>
    <t>SD3090003</t>
    <phoneticPr fontId="4"/>
  </si>
  <si>
    <t>１～40</t>
    <phoneticPr fontId="4"/>
  </si>
  <si>
    <t>必須</t>
    <rPh sb="0" eb="2">
      <t>ヒッス</t>
    </rPh>
    <phoneticPr fontId="4"/>
  </si>
  <si>
    <t>SD3090004</t>
  </si>
  <si>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</si>
  <si>
    <t>英数カナ</t>
    <rPh sb="0" eb="2">
      <t>エイスウ</t>
    </rPh>
    <phoneticPr fontId="0"/>
  </si>
  <si>
    <t>荷姿データ</t>
    <phoneticPr fontId="4"/>
  </si>
  <si>
    <t>SD3040001</t>
  </si>
  <si>
    <t>【荷姿明細】</t>
    <rPh sb="1" eb="3">
      <t>ニスガタ</t>
    </rPh>
    <rPh sb="3" eb="5">
      <t>メイサイ</t>
    </rPh>
    <phoneticPr fontId="2"/>
  </si>
  <si>
    <t>SD3040101</t>
  </si>
  <si>
    <t>基準荷姿区分コード</t>
  </si>
  <si>
    <t>SD3040102</t>
  </si>
  <si>
    <t>基準単位当り荷姿区分数</t>
  </si>
  <si>
    <t>SD3040103</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</si>
  <si>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rPh sb="46" eb="51">
      <t>キジュンタンイア</t>
    </rPh>
    <rPh sb="53" eb="57">
      <t>ニスガタクブン</t>
    </rPh>
    <rPh sb="57" eb="58">
      <t>スウ</t>
    </rPh>
    <rPh sb="60" eb="62">
      <t>ジュンカン</t>
    </rPh>
    <rPh sb="67" eb="69">
      <t>バアイ</t>
    </rPh>
    <rPh sb="71" eb="72">
      <t>ウ</t>
    </rPh>
    <rPh sb="73" eb="74">
      <t>イ</t>
    </rPh>
    <rPh sb="82" eb="84">
      <t>ショウサイ</t>
    </rPh>
    <rPh sb="86" eb="88">
      <t>ランガイ</t>
    </rPh>
    <rPh sb="90" eb="92">
      <t>ジュンカン</t>
    </rPh>
    <rPh sb="99" eb="101">
      <t>サンショウ</t>
    </rPh>
    <phoneticPr fontId="43"/>
  </si>
  <si>
    <t>単位</t>
  </si>
  <si>
    <t>SD3040104</t>
  </si>
  <si>
    <t>内容</t>
    <rPh sb="0" eb="2">
      <t>ナイヨウ</t>
    </rPh>
    <phoneticPr fontId="39"/>
  </si>
  <si>
    <t>SD3040105</t>
  </si>
  <si>
    <t>備考</t>
    <rPh sb="0" eb="2">
      <t>ビコウ</t>
    </rPh>
    <phoneticPr fontId="39"/>
  </si>
  <si>
    <t>SD3040106</t>
  </si>
  <si>
    <t>主販売荷姿区分</t>
  </si>
  <si>
    <t>SD3040107</t>
  </si>
  <si>
    <t>0：しない　1：する
この項目は、以下のすべての条件に該当する場合に受け入れできます。
・「基準荷姿区分コード」が受け入れるファイルに存在する
・「基準単位当たり荷姿区分数」が受け入れるファイルに存在する
「主販売荷姿区分」として設定できるのは１商品コードにつき１つまでです。
新規データとして空白データを受け入れた場合は、「0：しない」が設定されます。</t>
    <rPh sb="139" eb="141">
      <t>シンキ</t>
    </rPh>
    <rPh sb="147" eb="149">
      <t>クウハク</t>
    </rPh>
    <rPh sb="153" eb="154">
      <t>ウ</t>
    </rPh>
    <rPh sb="155" eb="156">
      <t>イ</t>
    </rPh>
    <rPh sb="158" eb="160">
      <t>バアイ</t>
    </rPh>
    <rPh sb="170" eb="172">
      <t>セッテイ</t>
    </rPh>
    <phoneticPr fontId="43"/>
  </si>
  <si>
    <t>主仕入荷姿区分</t>
    <rPh sb="0" eb="1">
      <t>シュ</t>
    </rPh>
    <rPh sb="1" eb="3">
      <t>シイレ</t>
    </rPh>
    <rPh sb="3" eb="5">
      <t>ニスガタ</t>
    </rPh>
    <rPh sb="5" eb="7">
      <t>クブン</t>
    </rPh>
    <phoneticPr fontId="39"/>
  </si>
  <si>
    <t>SD3040108</t>
  </si>
  <si>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新規データとして空白データを受け入れた場合は、「0：しない」が設定されます。</t>
  </si>
  <si>
    <t>荷姿区分データ</t>
    <phoneticPr fontId="4"/>
  </si>
  <si>
    <t>SD3050001</t>
  </si>
  <si>
    <t>荷姿区分名</t>
    <rPh sb="0" eb="2">
      <t>ニスガタ</t>
    </rPh>
    <rPh sb="2" eb="4">
      <t>クブン</t>
    </rPh>
    <rPh sb="4" eb="5">
      <t>メイ</t>
    </rPh>
    <phoneticPr fontId="2"/>
  </si>
  <si>
    <t>SD3050002</t>
  </si>
  <si>
    <t>MM3160001</t>
  </si>
  <si>
    <t>英数カナ</t>
    <rPh sb="0" eb="2">
      <t>エイスウ</t>
    </rPh>
    <phoneticPr fontId="2"/>
  </si>
  <si>
    <t>準必須</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</si>
  <si>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【必須になる条件】
倉庫別（[発注検討方法コード受入]メニューの[基本]ページで設定）で受け入れる場合</t>
    <rPh sb="6" eb="8">
      <t>ソウコ</t>
    </rPh>
    <rPh sb="43" eb="45">
      <t>ザイコ</t>
    </rPh>
    <rPh sb="147" eb="149">
      <t>ソウコ</t>
    </rPh>
    <rPh sb="152" eb="154">
      <t>ハッチュウ</t>
    </rPh>
    <rPh sb="154" eb="156">
      <t>ケントウ</t>
    </rPh>
    <rPh sb="156" eb="158">
      <t>ホウホウ</t>
    </rPh>
    <phoneticPr fontId="2"/>
  </si>
  <si>
    <t>MM3160002</t>
  </si>
  <si>
    <t>MM3160003</t>
  </si>
  <si>
    <t>英数カナ</t>
    <rPh sb="0" eb="2">
      <t>エイスウ</t>
    </rPh>
    <phoneticPr fontId="11"/>
  </si>
  <si>
    <t>荷姿区分コード</t>
    <rPh sb="0" eb="2">
      <t>ニスガタ</t>
    </rPh>
    <rPh sb="2" eb="4">
      <t>クブン</t>
    </rPh>
    <phoneticPr fontId="0"/>
  </si>
  <si>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rPh sb="66" eb="68">
      <t>ニスガタ</t>
    </rPh>
    <phoneticPr fontId="0"/>
  </si>
  <si>
    <t>　</t>
  </si>
  <si>
    <t>発注検討区分</t>
    <rPh sb="0" eb="2">
      <t>ハッチュウ</t>
    </rPh>
    <rPh sb="2" eb="4">
      <t>ケントウ</t>
    </rPh>
    <rPh sb="4" eb="6">
      <t>クブン</t>
    </rPh>
    <phoneticPr fontId="2"/>
  </si>
  <si>
    <t>発注点</t>
    <rPh sb="0" eb="2">
      <t>ハッチュウ</t>
    </rPh>
    <rPh sb="2" eb="3">
      <t>テン</t>
    </rPh>
    <phoneticPr fontId="2"/>
  </si>
  <si>
    <t>補充点</t>
    <rPh sb="0" eb="2">
      <t>ホジュウ</t>
    </rPh>
    <rPh sb="2" eb="3">
      <t>テン</t>
    </rPh>
    <phoneticPr fontId="2"/>
  </si>
  <si>
    <t>発注単位数量</t>
    <rPh sb="0" eb="2">
      <t>ハッチュウ</t>
    </rPh>
    <rPh sb="2" eb="4">
      <t>タンイ</t>
    </rPh>
    <rPh sb="4" eb="6">
      <t>スウリョウ</t>
    </rPh>
    <phoneticPr fontId="2"/>
  </si>
  <si>
    <t>発注サイクル</t>
    <rPh sb="0" eb="2">
      <t>ハッチュウ</t>
    </rPh>
    <phoneticPr fontId="2"/>
  </si>
  <si>
    <t>サービス率</t>
    <rPh sb="4" eb="5">
      <t>リツ</t>
    </rPh>
    <phoneticPr fontId="2"/>
  </si>
  <si>
    <t>整数２桁　小数２桁</t>
  </si>
  <si>
    <t>安全在庫数量</t>
    <rPh sb="0" eb="2">
      <t>アンゼン</t>
    </rPh>
    <rPh sb="2" eb="4">
      <t>ザイコ</t>
    </rPh>
    <rPh sb="4" eb="6">
      <t>スウリョウ</t>
    </rPh>
    <phoneticPr fontId="2"/>
  </si>
  <si>
    <t>必要数量</t>
    <rPh sb="0" eb="2">
      <t>ヒツヨウ</t>
    </rPh>
    <rPh sb="2" eb="4">
      <t>スウリョウ</t>
    </rPh>
    <phoneticPr fontId="2"/>
  </si>
  <si>
    <t>発注検討在庫数量の集計対象</t>
    <rPh sb="0" eb="2">
      <t>ハッチュウ</t>
    </rPh>
    <rPh sb="2" eb="4">
      <t>ケントウ</t>
    </rPh>
    <rPh sb="4" eb="6">
      <t>ザイコ</t>
    </rPh>
    <rPh sb="6" eb="8">
      <t>スウリョウ</t>
    </rPh>
    <rPh sb="9" eb="11">
      <t>シュウケイ</t>
    </rPh>
    <rPh sb="11" eb="13">
      <t>タイショウ</t>
    </rPh>
    <phoneticPr fontId="11"/>
  </si>
  <si>
    <t>0:すべての荷姿区分（バラ換算） 1:発注時の荷姿区分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新規データとして空白データを受け入れた場合は、「0:すべての荷姿区分（バラ換算）」が設定されます。</t>
  </si>
  <si>
    <t>0:切り上げ 1:切り捨て 2:端数をバラで発注する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新規データとして空白データを受け入れた場合は、「0:切り上げ 」が設定されます。</t>
  </si>
  <si>
    <t>構成品データ</t>
    <phoneticPr fontId="4"/>
  </si>
  <si>
    <t>MM3170000</t>
  </si>
  <si>
    <t>半角</t>
  </si>
  <si>
    <t>各セット商品の１明細目に「*」を必ず付けます。</t>
    <rPh sb="4" eb="6">
      <t>ショウヒン</t>
    </rPh>
    <phoneticPr fontId="30"/>
  </si>
  <si>
    <t>【ヘッダー情報】</t>
    <rPh sb="5" eb="7">
      <t>ジョウホウ</t>
    </rPh>
    <phoneticPr fontId="2"/>
  </si>
  <si>
    <t>構成品商品コード</t>
    <rPh sb="0" eb="3">
      <t>コウセイヒン</t>
    </rPh>
    <rPh sb="3" eb="5">
      <t>ショウヒン</t>
    </rPh>
    <phoneticPr fontId="30"/>
  </si>
  <si>
    <t>MM3170001</t>
  </si>
  <si>
    <t>1～40</t>
  </si>
  <si>
    <t>桁数は、設定（メインメニュー右上にある[設定]アイコンから[運用設定]メニューの[商品管理]ページ）によって異なります。</t>
    <phoneticPr fontId="4"/>
  </si>
  <si>
    <t>構成品商品名２</t>
    <rPh sb="0" eb="3">
      <t>コウセイヒン</t>
    </rPh>
    <rPh sb="3" eb="5">
      <t>ショウヒン</t>
    </rPh>
    <rPh sb="5" eb="6">
      <t>メイ</t>
    </rPh>
    <phoneticPr fontId="30"/>
  </si>
  <si>
    <t>MM3170002</t>
  </si>
  <si>
    <t>構成品商品名３</t>
    <rPh sb="0" eb="3">
      <t>コウセイヒン</t>
    </rPh>
    <rPh sb="3" eb="5">
      <t>ショウヒン</t>
    </rPh>
    <rPh sb="5" eb="6">
      <t>メイ</t>
    </rPh>
    <phoneticPr fontId="30"/>
  </si>
  <si>
    <t>MM3170003</t>
  </si>
  <si>
    <t>構成品バリエーションコード</t>
    <rPh sb="0" eb="3">
      <t>コウセイヒン</t>
    </rPh>
    <phoneticPr fontId="30"/>
  </si>
  <si>
    <t>MM3170004</t>
  </si>
  <si>
    <t>構成品荷姿区分コード</t>
    <rPh sb="0" eb="3">
      <t>コウセイヒン</t>
    </rPh>
    <rPh sb="3" eb="7">
      <t>ニスガタクブン</t>
    </rPh>
    <phoneticPr fontId="30"/>
  </si>
  <si>
    <t>MM3170005</t>
  </si>
  <si>
    <t>構成品倉庫コード</t>
    <rPh sb="0" eb="3">
      <t>コウセイヒン</t>
    </rPh>
    <rPh sb="3" eb="5">
      <t>ソウコ</t>
    </rPh>
    <phoneticPr fontId="30"/>
  </si>
  <si>
    <t>MM3170006</t>
  </si>
  <si>
    <t>構成品棚番No.</t>
    <rPh sb="0" eb="3">
      <t>コウセイヒン</t>
    </rPh>
    <rPh sb="3" eb="5">
      <t>タナバン</t>
    </rPh>
    <phoneticPr fontId="30"/>
  </si>
  <si>
    <t>MM3170007</t>
  </si>
  <si>
    <t>生産単位数量</t>
    <rPh sb="0" eb="6">
      <t>セイサンタンイスウリョウ</t>
    </rPh>
    <phoneticPr fontId="39"/>
  </si>
  <si>
    <t>MM3170008</t>
  </si>
  <si>
    <t>MM3170012</t>
  </si>
  <si>
    <t>MM3170013</t>
  </si>
  <si>
    <t>MM3170014</t>
  </si>
  <si>
    <t>生産区分</t>
    <rPh sb="0" eb="4">
      <t>セイサンクブン</t>
    </rPh>
    <phoneticPr fontId="39"/>
  </si>
  <si>
    <t>MM3170015</t>
  </si>
  <si>
    <t>【明細情報】</t>
    <rPh sb="1" eb="3">
      <t>メイサイ</t>
    </rPh>
    <rPh sb="3" eb="5">
      <t>ジョウホウ</t>
    </rPh>
    <phoneticPr fontId="2"/>
  </si>
  <si>
    <t>MM3170101</t>
  </si>
  <si>
    <t>0：部品　1：副産物
空白データを受け入れた場合は、「0：部品」が設定されます。</t>
    <rPh sb="2" eb="4">
      <t>ブヒン</t>
    </rPh>
    <rPh sb="7" eb="10">
      <t>フクサンブツ</t>
    </rPh>
    <rPh sb="29" eb="31">
      <t>ブヒン</t>
    </rPh>
    <phoneticPr fontId="13"/>
  </si>
  <si>
    <t>明細区分</t>
    <rPh sb="0" eb="2">
      <t>メイサイ</t>
    </rPh>
    <rPh sb="2" eb="4">
      <t>クブン</t>
    </rPh>
    <phoneticPr fontId="30"/>
  </si>
  <si>
    <t>MM3170102</t>
  </si>
  <si>
    <t>必須</t>
    <rPh sb="0" eb="2">
      <t>ヒッス</t>
    </rPh>
    <phoneticPr fontId="30"/>
  </si>
  <si>
    <t>0：部品・副産物　4：摘要　9：その他
「4：摘要」だけの伝票は受け入れできません。</t>
    <rPh sb="2" eb="4">
      <t>ブヒン</t>
    </rPh>
    <rPh sb="5" eb="8">
      <t>フクサンブツ</t>
    </rPh>
    <phoneticPr fontId="30"/>
  </si>
  <si>
    <t>商品コード</t>
    <rPh sb="0" eb="2">
      <t>ショウヒン</t>
    </rPh>
    <phoneticPr fontId="30"/>
  </si>
  <si>
    <t>MM3170103</t>
  </si>
  <si>
    <t>英数カナ</t>
    <rPh sb="0" eb="2">
      <t>エイスウ</t>
    </rPh>
    <phoneticPr fontId="13"/>
  </si>
  <si>
    <t>準必須</t>
    <rPh sb="0" eb="1">
      <t>ジュン</t>
    </rPh>
    <rPh sb="1" eb="3">
      <t>ヒッス</t>
    </rPh>
    <phoneticPr fontId="49"/>
  </si>
  <si>
    <t>桁数は、設定（メインメニュー右上にある[設定]アイコンから[運用設定]メニューの[商品]ページで設定）によって異なります。
【必須になる条件】
「明細区分」が「0：部品・副産物」の場合</t>
    <phoneticPr fontId="4"/>
  </si>
  <si>
    <t>商品名</t>
    <rPh sb="0" eb="3">
      <t>ショウヒンメイ</t>
    </rPh>
    <phoneticPr fontId="30"/>
  </si>
  <si>
    <t>MM3170104</t>
  </si>
  <si>
    <t>この項目は、「明細区分」が「4：摘要」または「9：その他」で「商品コード」が未指定の場合に受け入れできます。
空白データを受け入れた場合は、商品の商品名（[商品]メニューで設定）が設定されます。</t>
    <phoneticPr fontId="4"/>
  </si>
  <si>
    <t>商品名２</t>
    <rPh sb="0" eb="3">
      <t>ショウヒンメイ</t>
    </rPh>
    <phoneticPr fontId="30"/>
  </si>
  <si>
    <t>MM3170105</t>
  </si>
  <si>
    <t>文字</t>
    <rPh sb="0" eb="2">
      <t>モジ</t>
    </rPh>
    <phoneticPr fontId="13"/>
  </si>
  <si>
    <t>この項目は、以下のすべての条件に該当する場合に受け入れできます。
・商品名２（メインメニュー右上にある[設定]アイコンから[運用設定]メニューの[商品管理]ページ）が「使用する」の場合
・「明細区分」が「4：摘要」または「9：その他」で「商品コード」が未指定の場合
空白データを受け入れた場合は、商品の商品名２（[商品]メニューで設定）が設定されます。</t>
    <phoneticPr fontId="4"/>
  </si>
  <si>
    <t>商品名３</t>
    <rPh sb="0" eb="3">
      <t>ショウヒンメイ</t>
    </rPh>
    <phoneticPr fontId="30"/>
  </si>
  <si>
    <t>MM3170106</t>
  </si>
  <si>
    <t>この項目は、以下のすべての条件に該当する場合に受け入れできます。
・商品名３（メインメニュー右上にある[設定]アイコンから[運用設定]メニューの[商品管理]ページ）が「使用する」の場合
・「明細区分」が「4：摘要」または「9：その他」で「商品コード」が未指定の場合
空白データを受け入れた場合は、商品の商品名３（[商品]メニューで設定）が設定されます。</t>
  </si>
  <si>
    <t>MM3170107</t>
  </si>
  <si>
    <t>この項目は、以下のすべての条件に該当する場合に受け入れできます。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07" eb="109">
      <t>ブヒン</t>
    </rPh>
    <rPh sb="110" eb="113">
      <t>フクサンブツ</t>
    </rPh>
    <phoneticPr fontId="30"/>
  </si>
  <si>
    <t>荷姿コード</t>
    <rPh sb="0" eb="2">
      <t>ニスガタ</t>
    </rPh>
    <phoneticPr fontId="30"/>
  </si>
  <si>
    <t>MM3170108</t>
  </si>
  <si>
    <t>この項目は、以下のすべての条件に該当する場合に受け入れできます。
・荷姿（メインメニュー右上にある[設定]アイコンから[運用設定]メニューの[商品管理]ページ）が「使用する」の場合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</si>
  <si>
    <t>MM3170109</t>
  </si>
  <si>
    <t>1～10</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</si>
  <si>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22" eb="124">
      <t>ショウヒン</t>
    </rPh>
    <rPh sb="127" eb="129">
      <t>ザイコ</t>
    </rPh>
    <rPh sb="129" eb="131">
      <t>カンリ</t>
    </rPh>
    <rPh sb="133" eb="135">
      <t>ショウヒン</t>
    </rPh>
    <rPh sb="141" eb="143">
      <t>ザイコ</t>
    </rPh>
    <rPh sb="198" eb="200">
      <t>ザイコ</t>
    </rPh>
    <phoneticPr fontId="50"/>
  </si>
  <si>
    <t>MM3170110</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</si>
  <si>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・棚番（メインメニュー右上にある[設定]アイコンから[運用設定]メニューの[在庫管理]ページで設定）が「使用する」の場合
・「倉庫」に「その他」以外の倉庫を指定している場合
空白データを受け入れた場合は、「倉庫」に紐づく「その他」の「棚番」が設定されます。</t>
    <rPh sb="41" eb="43">
      <t>ザイコ</t>
    </rPh>
    <rPh sb="43" eb="45">
      <t>カンリ</t>
    </rPh>
    <rPh sb="95" eb="97">
      <t>タナバン</t>
    </rPh>
    <rPh sb="132" eb="134">
      <t>ザイコ</t>
    </rPh>
    <rPh sb="134" eb="136">
      <t>カンリ</t>
    </rPh>
    <rPh sb="157" eb="159">
      <t>ソウコ</t>
    </rPh>
    <rPh sb="164" eb="165">
      <t>タ</t>
    </rPh>
    <rPh sb="166" eb="168">
      <t>イガイ</t>
    </rPh>
    <rPh sb="169" eb="171">
      <t>ソウコ</t>
    </rPh>
    <rPh sb="172" eb="174">
      <t>シテイ</t>
    </rPh>
    <rPh sb="197" eb="199">
      <t>ソウコ</t>
    </rPh>
    <rPh sb="201" eb="202">
      <t>ヒモ</t>
    </rPh>
    <rPh sb="207" eb="208">
      <t>タ</t>
    </rPh>
    <rPh sb="211" eb="213">
      <t>タナバン</t>
    </rPh>
    <phoneticPr fontId="30"/>
  </si>
  <si>
    <t>入数</t>
    <rPh sb="0" eb="2">
      <t>イリスウ</t>
    </rPh>
    <phoneticPr fontId="30"/>
  </si>
  <si>
    <t>MM3170111</t>
  </si>
  <si>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空白データを受け入れた場合は、商品の入数（[商品]メニューの[基本]ページで設定）が設定されます。</t>
  </si>
  <si>
    <t>入数２</t>
    <rPh sb="0" eb="2">
      <t>イリスウ</t>
    </rPh>
    <phoneticPr fontId="30"/>
  </si>
  <si>
    <t>MM3170112</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</si>
  <si>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空白データを受け入れた場合は、商品の入数２（[商品]メニューの[基本]ページで設定）が設定されます。</t>
  </si>
  <si>
    <t>箱数</t>
    <rPh sb="0" eb="2">
      <t>ハコスウ</t>
    </rPh>
    <phoneticPr fontId="30"/>
  </si>
  <si>
    <t>MM3170113</t>
  </si>
  <si>
    <t>整数７桁　小数４桁　マイナスも可
この項目は、「明細区分」が「0：部品・副産物」「9：その他」の場合に受け入れできます。</t>
  </si>
  <si>
    <t>価格計算式種類</t>
    <rPh sb="0" eb="2">
      <t>カカク</t>
    </rPh>
    <rPh sb="2" eb="5">
      <t>ケイサンシキ</t>
    </rPh>
    <rPh sb="5" eb="7">
      <t>シュルイ</t>
    </rPh>
    <phoneticPr fontId="30"/>
  </si>
  <si>
    <t>MM3170114</t>
  </si>
  <si>
    <t>1：生産　2：分解
空白データを受け入れた場合は、価格計算式が設定されている価格計算式種類のうち、以下の優先順位で設定されます。
①生産
②分解</t>
    <rPh sb="2" eb="4">
      <t>セイサン</t>
    </rPh>
    <rPh sb="7" eb="9">
      <t>ブンカイ</t>
    </rPh>
    <rPh sb="25" eb="27">
      <t>カカク</t>
    </rPh>
    <rPh sb="27" eb="30">
      <t>ケイサンシキ</t>
    </rPh>
    <rPh sb="31" eb="33">
      <t>セッテイ</t>
    </rPh>
    <rPh sb="38" eb="40">
      <t>カカク</t>
    </rPh>
    <rPh sb="40" eb="43">
      <t>ケイサンシキ</t>
    </rPh>
    <rPh sb="43" eb="45">
      <t>シュルイ</t>
    </rPh>
    <rPh sb="49" eb="51">
      <t>イカ</t>
    </rPh>
    <rPh sb="52" eb="54">
      <t>ユウセン</t>
    </rPh>
    <rPh sb="54" eb="56">
      <t>ジュンイ</t>
    </rPh>
    <rPh sb="57" eb="59">
      <t>セッテイ</t>
    </rPh>
    <rPh sb="66" eb="68">
      <t>セイサン</t>
    </rPh>
    <rPh sb="70" eb="72">
      <t>ブンカイ</t>
    </rPh>
    <phoneticPr fontId="30"/>
  </si>
  <si>
    <t>計算式項目１</t>
    <rPh sb="0" eb="5">
      <t>ケイサンシキコウモク</t>
    </rPh>
    <phoneticPr fontId="30"/>
  </si>
  <si>
    <t>MM3170115</t>
  </si>
  <si>
    <t>18</t>
  </si>
  <si>
    <t>整数13桁　小数４桁　マイナスも可
形式は、表紙の「数量・金額の形式」参照
この項目は、以下のすべての条件に該当する場合に受け入れできます。
・計算式項目１（[価格]メニューで設定）が「使用する」
・「明細区分」が「0：部品・副産物」「9：その他」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57" eb="162">
      <t>カカクケイサンシキ</t>
    </rPh>
    <rPh sb="184" eb="186">
      <t>ケイサン</t>
    </rPh>
    <rPh sb="186" eb="188">
      <t>ケッカ</t>
    </rPh>
    <phoneticPr fontId="30"/>
  </si>
  <si>
    <t>計算式項目２</t>
    <rPh sb="0" eb="5">
      <t>ケイサンシキコウモク</t>
    </rPh>
    <phoneticPr fontId="30"/>
  </si>
  <si>
    <t>MM3170116</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</si>
  <si>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99" eb="101">
      <t>バアイ</t>
    </rPh>
    <phoneticPr fontId="30"/>
  </si>
  <si>
    <t>計算式項目３</t>
    <rPh sb="0" eb="5">
      <t>ケイサンシキコウモク</t>
    </rPh>
    <phoneticPr fontId="30"/>
  </si>
  <si>
    <t>MM3170117</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</si>
  <si>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phoneticPr fontId="30"/>
  </si>
  <si>
    <t>計算式項目４</t>
    <rPh sb="0" eb="5">
      <t>ケイサンシキコウモク</t>
    </rPh>
    <phoneticPr fontId="30"/>
  </si>
  <si>
    <t>MM3170118</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</si>
  <si>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phoneticPr fontId="30"/>
  </si>
  <si>
    <t>計算式項目５</t>
    <rPh sb="0" eb="5">
      <t>ケイサンシキコウモク</t>
    </rPh>
    <phoneticPr fontId="30"/>
  </si>
  <si>
    <t>MM3170119</t>
  </si>
  <si>
    <t>整数13桁　小数４桁　マイナスも可
形式は、表紙の「数量・金額の形式」参照
この項目は、以下のすべての条件に該当する場合に受け入れできます。
・計算式項目５（[価格]メニューで設定）が「使用する」の場合
・「明細区分」が「0：売上・仕入」「2：値引」「9：その他」の場合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30"/>
  </si>
  <si>
    <t>数量</t>
    <rPh sb="0" eb="2">
      <t>スウリョウ</t>
    </rPh>
    <phoneticPr fontId="30"/>
  </si>
  <si>
    <t>MM3170120</t>
  </si>
  <si>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</si>
  <si>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単位</t>
    <rPh sb="0" eb="2">
      <t>タンイ</t>
    </rPh>
    <phoneticPr fontId="30"/>
  </si>
  <si>
    <t>数字</t>
    <rPh sb="0" eb="2">
      <t>スウジ</t>
    </rPh>
    <phoneticPr fontId="14"/>
  </si>
  <si>
    <t>文字</t>
    <rPh sb="0" eb="2">
      <t>モジ</t>
    </rPh>
    <phoneticPr fontId="14"/>
  </si>
  <si>
    <t>生産時計算</t>
    <rPh sb="0" eb="5">
      <t>セイサンジケイサン</t>
    </rPh>
    <phoneticPr fontId="30"/>
  </si>
  <si>
    <t>MM3170124</t>
  </si>
  <si>
    <t>0：しない　1：する
この項目は、「明細区分」が「0：部品・副産物」「9：その他」の場合に受け入れできます。
空白データを受け入れた場合は、「1：する」が設定されます。</t>
    <rPh sb="77" eb="79">
      <t>セッテイ</t>
    </rPh>
    <phoneticPr fontId="30"/>
  </si>
  <si>
    <t>区切</t>
    <rPh sb="0" eb="2">
      <t>クギ</t>
    </rPh>
    <phoneticPr fontId="0"/>
  </si>
  <si>
    <t>SD3160000</t>
  </si>
  <si>
    <t>必須</t>
    <rPh sb="0" eb="2">
      <t>ヒッス</t>
    </rPh>
    <phoneticPr fontId="0"/>
  </si>
  <si>
    <t>各セット商品の１明細目に「*」を必ず付けます。</t>
    <rPh sb="4" eb="6">
      <t>ショウヒン</t>
    </rPh>
    <phoneticPr fontId="0"/>
  </si>
  <si>
    <t>セット商品コード</t>
    <rPh sb="3" eb="5">
      <t>ショウヒン</t>
    </rPh>
    <phoneticPr fontId="0"/>
  </si>
  <si>
    <t>SD3160001</t>
  </si>
  <si>
    <t>セット商品名</t>
    <rPh sb="3" eb="5">
      <t>ショウヒン</t>
    </rPh>
    <rPh sb="5" eb="6">
      <t>メイ</t>
    </rPh>
    <phoneticPr fontId="0"/>
  </si>
  <si>
    <t>SD3160002</t>
  </si>
  <si>
    <t>SD3160003</t>
  </si>
  <si>
    <t>SD3160004</t>
  </si>
  <si>
    <t>SD3160005</t>
  </si>
  <si>
    <t>【明細情報】</t>
    <rPh sb="1" eb="3">
      <t>メイサイ</t>
    </rPh>
    <rPh sb="3" eb="5">
      <t>ジョウホウ</t>
    </rPh>
    <phoneticPr fontId="30"/>
  </si>
  <si>
    <t>数字</t>
    <rPh sb="0" eb="2">
      <t>スウジ</t>
    </rPh>
    <phoneticPr fontId="47"/>
  </si>
  <si>
    <t>数字</t>
    <rPh sb="0" eb="2">
      <t>スウジ</t>
    </rPh>
    <phoneticPr fontId="7"/>
  </si>
  <si>
    <t>SD3160101</t>
  </si>
  <si>
    <t>準必須</t>
    <rPh sb="0" eb="1">
      <t>ジュン</t>
    </rPh>
    <rPh sb="1" eb="3">
      <t>ヒッス</t>
    </rPh>
    <phoneticPr fontId="0"/>
  </si>
  <si>
    <t>0：明細　1：グループ
空白データを受け入れた場合は、「0：明細」が設定されます。
【必須になる条件】
「明細区分」が「8：見出し」の明細に対してグループ化する明細の場合に「1：グループ」を設定する必要があります。
詳細は、欄外の【見出し付きの明細の受け入れ】参照</t>
    <rPh sb="53" eb="55">
      <t>メイサイ</t>
    </rPh>
    <phoneticPr fontId="0"/>
  </si>
  <si>
    <t>明細区分</t>
    <rPh sb="0" eb="2">
      <t>メイサイ</t>
    </rPh>
    <rPh sb="2" eb="4">
      <t>クブン</t>
    </rPh>
    <phoneticPr fontId="0"/>
  </si>
  <si>
    <t>SD3160102</t>
  </si>
  <si>
    <t>0：仕入　2：値引　4：摘要　8：見出し　9：その他
「4：摘要」「8：見出し」だけの伝票は受け入れできません。
「8：見出し」の詳細は、欄外の【見出し付きの明細の受け入れ】参照</t>
    <rPh sb="2" eb="4">
      <t>シイレ</t>
    </rPh>
    <phoneticPr fontId="0"/>
  </si>
  <si>
    <t>商品コード</t>
    <rPh sb="0" eb="2">
      <t>ショウヒン</t>
    </rPh>
    <phoneticPr fontId="0"/>
  </si>
  <si>
    <t>SD3160103</t>
  </si>
  <si>
    <t>桁数は、設定（メインメニュー右上にある[設定]アイコンから[運用設定]メニューの[商品]ページで設定）によって異なります。
【必須になる条件】
「明細区分」が「0：売上・仕入」の場合は、商品コードを指定する必要があります。</t>
  </si>
  <si>
    <t>商品名</t>
    <rPh sb="0" eb="3">
      <t>ショウヒンメイ</t>
    </rPh>
    <phoneticPr fontId="0"/>
  </si>
  <si>
    <t>SD3160104</t>
  </si>
  <si>
    <t>空白データを受け入れた場合は、商品の商品名（[商品]メニューで設定）が設定されます。</t>
  </si>
  <si>
    <t>商品名２</t>
    <rPh sb="0" eb="3">
      <t>ショウヒンメイ</t>
    </rPh>
    <phoneticPr fontId="0"/>
  </si>
  <si>
    <t>SD3160105</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</si>
  <si>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t>
  </si>
  <si>
    <t>商品名３</t>
    <rPh sb="0" eb="3">
      <t>ショウヒンメイ</t>
    </rPh>
    <phoneticPr fontId="0"/>
  </si>
  <si>
    <t>SD3160106</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</si>
  <si>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t>
  </si>
  <si>
    <t>SD3160107</t>
  </si>
  <si>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・「明細区分」が「0：売上・仕入」「2：値引」「9：その他」
桁数は、設定（メインメニュー右上にある[設定]アイコンから[運用設定]メニューの[商品管理]ページ）によって異なります。</t>
    <rPh sb="136" eb="138">
      <t>ウリアゲ</t>
    </rPh>
    <rPh sb="139" eb="141">
      <t>シイレ</t>
    </rPh>
    <phoneticPr fontId="0"/>
  </si>
  <si>
    <t>荷姿コード</t>
    <rPh sb="0" eb="2">
      <t>ニスガタ</t>
    </rPh>
    <phoneticPr fontId="0"/>
  </si>
  <si>
    <t>SD3160108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</si>
  <si>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・「明細区分」が「0：売上・仕入」「9：その他」
桁数は、設定（メインメニュー右上にある[設定]アイコンから[運用設定]メニューの[商品管理]ページ）によって異なります。
空白データを受け入れた場合は、以下の優先順位で設定されます。
①『商奉行クラウド』をご利用の場合、主販売荷姿区分コード（[荷姿]メニューで設定）
②主仕入荷姿区分コード（[荷姿]メニューで設定）</t>
    <rPh sb="131" eb="133">
      <t>ウリアゲ</t>
    </rPh>
    <rPh sb="134" eb="136">
      <t>シイレ</t>
    </rPh>
    <rPh sb="252" eb="254">
      <t>バアイ</t>
    </rPh>
    <rPh sb="256" eb="258">
      <t>ハンバイ</t>
    </rPh>
    <rPh sb="281" eb="283">
      <t>シイレ</t>
    </rPh>
    <phoneticPr fontId="7"/>
  </si>
  <si>
    <t>仕入取引コード</t>
    <rPh sb="0" eb="2">
      <t>シイレ</t>
    </rPh>
    <rPh sb="2" eb="4">
      <t>トリヒキ</t>
    </rPh>
    <phoneticPr fontId="0"/>
  </si>
  <si>
    <t>SD3160110</t>
  </si>
  <si>
    <t>この項目は、「明細区分」が「0：売上・仕入」「2：値引」「9：その他」の場合に受け入れできます。
桁数は、設定（メインメニュー右上にある[設定]アイコンから[運用設定]メニューの[債務管理]ページ）によって異なります。</t>
    <rPh sb="90" eb="92">
      <t>サイム</t>
    </rPh>
    <phoneticPr fontId="7"/>
  </si>
  <si>
    <t>倉庫コード</t>
    <rPh sb="0" eb="2">
      <t>ソウコ</t>
    </rPh>
    <phoneticPr fontId="0"/>
  </si>
  <si>
    <t>SD3160111</t>
  </si>
  <si>
    <t>この項目は、以下のすべての条件に該当する場合に受け入れできます。
・倉庫（メインメニュー右上にある[設定]アイコンから[運用設定]メニューの[在庫管理]ページ）が「使用する」
・「明細区分」が「0：売上・仕入」「9：その他」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9" eb="101">
      <t>ウリアゲ</t>
    </rPh>
    <rPh sb="102" eb="104">
      <t>シイレ</t>
    </rPh>
    <rPh sb="115" eb="117">
      <t>ショウヒン</t>
    </rPh>
    <rPh sb="120" eb="122">
      <t>ザイコ</t>
    </rPh>
    <rPh sb="122" eb="124">
      <t>カンリ</t>
    </rPh>
    <rPh sb="126" eb="128">
      <t>ショウヒン</t>
    </rPh>
    <rPh sb="134" eb="136">
      <t>ザイコ</t>
    </rPh>
    <rPh sb="188" eb="190">
      <t>ザイコ</t>
    </rPh>
    <phoneticPr fontId="0"/>
  </si>
  <si>
    <t>SD3160112</t>
  </si>
  <si>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0"/>
  </si>
  <si>
    <t>入数</t>
    <rPh sb="0" eb="2">
      <t>イリスウ</t>
    </rPh>
    <phoneticPr fontId="0"/>
  </si>
  <si>
    <t>SD3160113</t>
  </si>
  <si>
    <t>整数７桁　小数４桁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空白データを受け入れた場合は、商品の入数（[商品]メニューの[基本]ページで設定）が設定されます。</t>
    <rPh sb="115" eb="117">
      <t>ウリアゲ</t>
    </rPh>
    <rPh sb="118" eb="120">
      <t>シイレ</t>
    </rPh>
    <phoneticPr fontId="0"/>
  </si>
  <si>
    <t>入数２</t>
    <rPh sb="0" eb="2">
      <t>イリスウ</t>
    </rPh>
    <phoneticPr fontId="0"/>
  </si>
  <si>
    <t>SD3160114</t>
  </si>
  <si>
    <t>整数７桁　小数４桁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空白データを受け入れた場合は、商品の入数２（[商品]メニューの[基本]ページで設定）が設定されます。</t>
    <rPh sb="115" eb="117">
      <t>ウリアゲ</t>
    </rPh>
    <rPh sb="118" eb="120">
      <t>シイレ</t>
    </rPh>
    <phoneticPr fontId="0"/>
  </si>
  <si>
    <t>箱数</t>
    <rPh sb="0" eb="2">
      <t>ハコスウ</t>
    </rPh>
    <phoneticPr fontId="0"/>
  </si>
  <si>
    <t>SD3160115</t>
  </si>
  <si>
    <t>整数７桁　小数４桁　マイナスも可
この項目は、「明細区分」が「0：売上・仕入」「8：見出し」「9：その他」の場合は受け入れできます。</t>
    <rPh sb="33" eb="35">
      <t>ウリアゲ</t>
    </rPh>
    <rPh sb="36" eb="38">
      <t>シイレ</t>
    </rPh>
    <phoneticPr fontId="0"/>
  </si>
  <si>
    <t>価格計算式種類</t>
    <rPh sb="0" eb="2">
      <t>カカク</t>
    </rPh>
    <rPh sb="2" eb="5">
      <t>ケイサンシキ</t>
    </rPh>
    <rPh sb="5" eb="7">
      <t>シュルイ</t>
    </rPh>
    <phoneticPr fontId="0"/>
  </si>
  <si>
    <t>SD3160116</t>
  </si>
  <si>
    <t>1：販売　2：仕入　3：在庫
空白データを受け入れた場合は、価格計算式が設定されている価格計算式種類のうち、以下の優先順位で設定されます。
①販売
②仕入
③在庫</t>
    <rPh sb="2" eb="4">
      <t>ハンバイ</t>
    </rPh>
    <rPh sb="7" eb="9">
      <t>シイレ</t>
    </rPh>
    <rPh sb="12" eb="14">
      <t>ザイコ</t>
    </rPh>
    <rPh sb="30" eb="32">
      <t>カカク</t>
    </rPh>
    <rPh sb="32" eb="35">
      <t>ケイサンシキ</t>
    </rPh>
    <rPh sb="36" eb="38">
      <t>セッテイ</t>
    </rPh>
    <rPh sb="43" eb="45">
      <t>カカク</t>
    </rPh>
    <rPh sb="45" eb="48">
      <t>ケイサンシキ</t>
    </rPh>
    <rPh sb="48" eb="50">
      <t>シュルイ</t>
    </rPh>
    <rPh sb="54" eb="56">
      <t>イカ</t>
    </rPh>
    <rPh sb="57" eb="59">
      <t>ユウセン</t>
    </rPh>
    <rPh sb="59" eb="61">
      <t>ジュンイ</t>
    </rPh>
    <rPh sb="62" eb="64">
      <t>セッテイ</t>
    </rPh>
    <rPh sb="71" eb="73">
      <t>ハンバイ</t>
    </rPh>
    <rPh sb="75" eb="77">
      <t>シイレ</t>
    </rPh>
    <rPh sb="79" eb="81">
      <t>ザイコ</t>
    </rPh>
    <phoneticPr fontId="0"/>
  </si>
  <si>
    <t>計算式項目１</t>
    <rPh sb="0" eb="5">
      <t>ケイサンシキコウモク</t>
    </rPh>
    <phoneticPr fontId="0"/>
  </si>
  <si>
    <t>SD3160117</t>
  </si>
  <si>
    <t>整数13桁　小数４桁　マイナスも可
形式は、表紙の「数量・金額の形式」参照
この項目は、以下のすべての条件に該当する場合に受け入れできます。
・計算式項目１（[価格]メニューで設定）が「使用する」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10" eb="112">
      <t>ウリアゲ</t>
    </rPh>
    <rPh sb="113" eb="115">
      <t>シイレ</t>
    </rPh>
    <rPh sb="119" eb="121">
      <t>ネビ</t>
    </rPh>
    <rPh sb="127" eb="128">
      <t>タ</t>
    </rPh>
    <rPh sb="162" eb="167">
      <t>カカクケイサンシキ</t>
    </rPh>
    <rPh sb="189" eb="191">
      <t>ケイサン</t>
    </rPh>
    <rPh sb="191" eb="193">
      <t>ケッカ</t>
    </rPh>
    <phoneticPr fontId="0"/>
  </si>
  <si>
    <t>計算式項目２</t>
    <rPh sb="0" eb="5">
      <t>ケイサンシキコウモク</t>
    </rPh>
    <phoneticPr fontId="0"/>
  </si>
  <si>
    <t>SD3160118</t>
  </si>
  <si>
    <t>整数13桁　小数４桁　マイナスも可
形式は、表紙の「数量・金額の形式」参照
この項目は、以下のすべての条件に該当する場合に受け入れできます。
・計算式項目２（[価格]メニューで設定）が「使用する」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</si>
  <si>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計算式項目３</t>
    <rPh sb="0" eb="5">
      <t>ケイサンシキコウモク</t>
    </rPh>
    <phoneticPr fontId="0"/>
  </si>
  <si>
    <t>SD3160119</t>
  </si>
  <si>
    <t>整数13桁　小数４桁　マイナスも可
形式は、表紙の「数量・金額の形式」参照
この項目は、以下のすべての条件に該当する場合に受け入れできます。
・計算式項目３（[価格]メニューで設定）が「使用する」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</si>
  <si>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計算式項目４</t>
    <rPh sb="0" eb="5">
      <t>ケイサンシキコウモク</t>
    </rPh>
    <phoneticPr fontId="0"/>
  </si>
  <si>
    <t>SD3160120</t>
  </si>
  <si>
    <t>整数13桁　小数４桁　マイナスも可
形式は、表紙の「数量・金額の形式」参照
この項目は、以下のすべての条件に該当する場合に受け入れできます。
・計算式項目４（[価格]メニューで設定）が「使用する」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</si>
  <si>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計算式項目５</t>
    <rPh sb="0" eb="5">
      <t>ケイサンシキコウモク</t>
    </rPh>
    <phoneticPr fontId="0"/>
  </si>
  <si>
    <t>SD3160121</t>
  </si>
  <si>
    <t>整数13桁　小数４桁　マイナスも可
形式は、表紙の「数量・金額の形式」参照
この項目は、以下のすべての条件に該当する場合に受け入れできます。
・計算式項目５（[価格]メニューで設定）が「使用する」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19" eb="121">
      <t>ネビ</t>
    </rPh>
    <rPh sb="127" eb="128">
      <t>タ</t>
    </rPh>
    <phoneticPr fontId="0"/>
  </si>
  <si>
    <t>数量</t>
    <rPh sb="0" eb="2">
      <t>スウリョウ</t>
    </rPh>
    <phoneticPr fontId="0"/>
  </si>
  <si>
    <t>SD3160122</t>
  </si>
  <si>
    <t>整数９桁　小数４桁　マイナスも可
この項目は、「明細区分」が「0：売上・仕入」「2：値引」「8：見出し」「9：その他」の場合は受け入れできます。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rPh sb="33" eb="35">
      <t>ウリアゲ</t>
    </rPh>
    <rPh sb="36" eb="38">
      <t>シイレ</t>
    </rPh>
    <phoneticPr fontId="0"/>
  </si>
  <si>
    <t>単位</t>
    <rPh sb="0" eb="2">
      <t>タンイ</t>
    </rPh>
    <phoneticPr fontId="0"/>
  </si>
  <si>
    <t>SD3160123</t>
  </si>
  <si>
    <t>この項目は、「明細区分」が「0：売上・仕入」「2：値引」「8：見出し」「9：その他」の場合は受け入れできます。
空白データを受け入れた場合は、商品の単位（[商品]メニューの[基本]ページで設定）が設定されます。</t>
    <rPh sb="74" eb="76">
      <t>タンイ</t>
    </rPh>
    <phoneticPr fontId="0"/>
  </si>
  <si>
    <t>SD3160124</t>
  </si>
  <si>
    <t>この項目は、『Sシステム』または『奉行Ｖ ERPクラウド』をご利用の場合に受け入れできます。</t>
    <rPh sb="2" eb="4">
      <t>コウモク</t>
    </rPh>
    <rPh sb="37" eb="38">
      <t>ウ</t>
    </rPh>
    <rPh sb="39" eb="40">
      <t>イ</t>
    </rPh>
    <phoneticPr fontId="30"/>
  </si>
  <si>
    <t>SD3160125</t>
  </si>
  <si>
    <t>文字</t>
    <rPh sb="0" eb="2">
      <t>モジ</t>
    </rPh>
    <phoneticPr fontId="2"/>
  </si>
  <si>
    <t>値引率</t>
    <rPh sb="0" eb="2">
      <t>ネビ</t>
    </rPh>
    <rPh sb="2" eb="3">
      <t>リツ</t>
    </rPh>
    <phoneticPr fontId="0"/>
  </si>
  <si>
    <t>SD3160126</t>
  </si>
  <si>
    <t>整数３桁　小数２桁
この項目は、「明細区分」が「2：値引」の場合に受け入れできます。
空白データを受け入れた場合は、0.00が設定されます。</t>
    <rPh sb="0" eb="2">
      <t>セイスウ</t>
    </rPh>
    <rPh sb="3" eb="4">
      <t>ケタ</t>
    </rPh>
    <rPh sb="5" eb="7">
      <t>ショウスウ</t>
    </rPh>
    <rPh sb="8" eb="9">
      <t>ケタ</t>
    </rPh>
    <rPh sb="30" eb="32">
      <t>バアイ</t>
    </rPh>
    <rPh sb="33" eb="34">
      <t>ウ</t>
    </rPh>
    <rPh sb="35" eb="36">
      <t>イ</t>
    </rPh>
    <phoneticPr fontId="0"/>
  </si>
  <si>
    <t>数量換算</t>
    <rPh sb="0" eb="2">
      <t>スウリョウ</t>
    </rPh>
    <rPh sb="2" eb="4">
      <t>カンサン</t>
    </rPh>
    <phoneticPr fontId="0"/>
  </si>
  <si>
    <t>SD3160127</t>
  </si>
  <si>
    <t>0：しない　1：する
空白データを受け入れた場合は、以下の条件によって異なります。
・「明細区分」が「０：売上・仕入」「８：見出し」で商品の数量入力（[商品]メニューの[基本]ページで設定）が「１：する」の場合は「１：する」
・「明細区分」が「２：値引」「９：その他」の場合は「０：しない」</t>
  </si>
  <si>
    <t>入数小数桁</t>
    <rPh sb="0" eb="2">
      <t>イリスウ</t>
    </rPh>
    <rPh sb="2" eb="4">
      <t>ショウスウ</t>
    </rPh>
    <rPh sb="4" eb="5">
      <t>ケタ</t>
    </rPh>
    <phoneticPr fontId="0"/>
  </si>
  <si>
    <t>SD3160128</t>
  </si>
  <si>
    <t>０～４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空白データを受け入れた場合は、「入数」の小数桁と商品の入数小数桁（[商品]メニューの[基本]ページで設定）の大きい方が設定されます。</t>
  </si>
  <si>
    <t>入数２小数桁</t>
    <rPh sb="0" eb="2">
      <t>イリスウ</t>
    </rPh>
    <rPh sb="3" eb="5">
      <t>ショウスウ</t>
    </rPh>
    <rPh sb="5" eb="6">
      <t>ケタ</t>
    </rPh>
    <phoneticPr fontId="0"/>
  </si>
  <si>
    <t>SD3160129</t>
  </si>
  <si>
    <t>０～４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空白データを受け入れた場合は、「入数２」の小数桁と商品の入数２小数桁（[商品]メニューの[基本]ページで設定）の大きい方が設定されます。</t>
  </si>
  <si>
    <t>箱数小数桁</t>
    <rPh sb="0" eb="2">
      <t>ハコスウ</t>
    </rPh>
    <rPh sb="2" eb="4">
      <t>ショウスウ</t>
    </rPh>
    <rPh sb="4" eb="5">
      <t>ケタ</t>
    </rPh>
    <phoneticPr fontId="0"/>
  </si>
  <si>
    <t>SD3160130</t>
  </si>
  <si>
    <t>０～４
この項目は、「明細区分」が「0：売上・仕入」「8：見出し」「9：その他」の場合に受け入れできます。
空白データを受け入れた場合は、「箱数」の小数桁と商品の箱数小数桁（[商品]メニューの[基本]ページで設定）の大きい方が設定されます。</t>
    <rPh sb="23" eb="25">
      <t>シイレ</t>
    </rPh>
    <rPh sb="70" eb="72">
      <t>ハコスウ</t>
    </rPh>
    <rPh sb="81" eb="83">
      <t>ハコスウ</t>
    </rPh>
    <phoneticPr fontId="0"/>
  </si>
  <si>
    <t>計算式項目１小数桁</t>
    <rPh sb="0" eb="5">
      <t>ケイサンシキコウモク</t>
    </rPh>
    <rPh sb="6" eb="8">
      <t>ショウスウ</t>
    </rPh>
    <rPh sb="8" eb="9">
      <t>ケタ</t>
    </rPh>
    <phoneticPr fontId="0"/>
  </si>
  <si>
    <t>SD3160131</t>
  </si>
  <si>
    <t>０～４
この項目は、以下のすべての条件に該当する場合に受け入れできます。
・計算式項目１（[価格]メニューで設定）が「使用する」
・「明細区分」が「0：売上・仕入」「2：値引」「9：その他」
空白データを受け入れた場合は、「計算式項目１」の小数桁と商品の計算式項目１小数桁（[価格]メニューで設定）の大きい方が設定されます。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</si>
  <si>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計算式項目２小数桁</t>
    <rPh sb="0" eb="5">
      <t>ケイサンシキコウモク</t>
    </rPh>
    <rPh sb="6" eb="8">
      <t>ショウスウ</t>
    </rPh>
    <rPh sb="8" eb="9">
      <t>ケタ</t>
    </rPh>
    <phoneticPr fontId="0"/>
  </si>
  <si>
    <t>SD3160132</t>
  </si>
  <si>
    <t>０～４
この項目は、以下のすべての条件に該当する場合に受け入れできます。
・計算式項目２（[価格]メニューで設定）が「使用する」
・「明細区分」が「0：売上・仕入」「2：値引」「9：その他」
空白データを受け入れた場合は、「計算式項目２」の小数桁と商品の計算式項目２小数桁（[価格]メニューで設定）の大きい方が設定されます。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</si>
  <si>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計算式項目３小数桁</t>
    <rPh sb="0" eb="5">
      <t>ケイサンシキコウモク</t>
    </rPh>
    <rPh sb="6" eb="8">
      <t>ショウスウ</t>
    </rPh>
    <rPh sb="8" eb="9">
      <t>ケタ</t>
    </rPh>
    <phoneticPr fontId="0"/>
  </si>
  <si>
    <t>SD3160133</t>
  </si>
  <si>
    <t>０～４
この項目は、以下のすべての条件に該当する場合に受け入れできます。
・計算式項目３（[価格]メニューで設定）が「使用する」
・「明細区分」が「0：売上・仕入」「2：値引」「9：その他」
空白データを受け入れた場合は、「計算式項目３」の小数桁と商品の計算式項目３小数桁（[価格]メニューで設定）の大きい方が設定されます。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</si>
  <si>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計算式項目４小数桁</t>
    <rPh sb="0" eb="5">
      <t>ケイサンシキコウモク</t>
    </rPh>
    <rPh sb="6" eb="8">
      <t>ショウスウ</t>
    </rPh>
    <rPh sb="8" eb="9">
      <t>ケタ</t>
    </rPh>
    <phoneticPr fontId="0"/>
  </si>
  <si>
    <t>SD3160134</t>
  </si>
  <si>
    <t>０～４
この項目は、以下のすべての条件に該当する場合に受け入れできます。
・計算式項目４（[価格]メニューで設定）が「使用する」
・「明細区分」が「0：売上・仕入」「2：値引」「9：その他」
空白データを受け入れた場合は、「計算式項目４」の小数桁と商品の計算式項目４小数桁（[価格]メニューで設定）の大きい方が設定されます。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</si>
  <si>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計算式項目５小数桁</t>
    <rPh sb="0" eb="5">
      <t>ケイサンシキコウモク</t>
    </rPh>
    <rPh sb="6" eb="8">
      <t>ショウスウ</t>
    </rPh>
    <rPh sb="8" eb="9">
      <t>ケタ</t>
    </rPh>
    <phoneticPr fontId="0"/>
  </si>
  <si>
    <t>SD3160135</t>
  </si>
  <si>
    <t>０～４
この項目は、以下のすべての条件に該当する場合に受け入れできます。
・計算式項目５（[価格]メニューで設定）が「使用する」
・「明細区分」が「0：売上・仕入」「2：値引」「9：その他」
空白データを受け入れた場合は、「計算式項目５」の小数桁と商品の計算式項目５小数桁（[価格]メニューで設定）の大きい方が設定されます。</t>
    <rPh sb="38" eb="43">
      <t>ケイサンシキコウモク</t>
    </rPh>
    <rPh sb="112" eb="117">
      <t>ケイサンシキコウモク</t>
    </rPh>
    <rPh sb="133" eb="135">
      <t>ショウスウ</t>
    </rPh>
    <rPh sb="135" eb="136">
      <t>ケタ</t>
    </rPh>
    <phoneticPr fontId="0"/>
  </si>
  <si>
    <t>数量小数桁</t>
    <rPh sb="0" eb="2">
      <t>スウリョウ</t>
    </rPh>
    <rPh sb="2" eb="4">
      <t>ショウスウ</t>
    </rPh>
    <rPh sb="4" eb="5">
      <t>ケタ</t>
    </rPh>
    <phoneticPr fontId="0"/>
  </si>
  <si>
    <t>SD3160136</t>
  </si>
  <si>
    <t>０～４
この項目は、「明細区分」が「0：売上・仕入」「2：値引」「8：見出し」「9：その他」の場合に受け入れできます。
空白データを受け入れた場合は、「数量」の小数桁と商品の数量小数桁（[商品]メニューの[基本]ページで設定）の大きい方が設定されます。</t>
    <rPh sb="76" eb="78">
      <t>スウリョウ</t>
    </rPh>
    <rPh sb="87" eb="89">
      <t>スウリョウ</t>
    </rPh>
    <rPh sb="110" eb="112">
      <t>セッテイ</t>
    </rPh>
    <phoneticPr fontId="0"/>
  </si>
  <si>
    <t>【見出し付きの明細の受け入れ】</t>
  </si>
  <si>
    <t>　　見出し付きの明細を受け入れる場合は、「明細区分」と「明細種別」を以下のように設定します。</t>
  </si>
  <si>
    <t>　　【例】</t>
  </si>
  <si>
    <t>　　　パソコン一式（見出しとなる明細）</t>
  </si>
  <si>
    <t>　　　┗デスクトップパソコン（グループ化する明細）</t>
  </si>
  <si>
    <t>　　　┗液晶モニター（グループ化する明細）</t>
  </si>
  <si>
    <t>　　　┗キーボード（グループ化する明細）</t>
  </si>
  <si>
    <t>　　　┗マウス（グループ化する明細）</t>
  </si>
  <si>
    <t>　　４行の明細を受け入れます。　</t>
  </si>
  <si>
    <t>　　１行目（「パソコン一式」の明細）「明細区分」⇒「8：見出し」、「明細種別」⇒「0：明細」</t>
  </si>
  <si>
    <t>　　２～４行目（「デスクトップパソコン」～「マウス」の明細）「明細区分」⇒「8：見出し」以外、「明細種別」⇒「1：グループ」</t>
  </si>
  <si>
    <t>商品区分コード</t>
    <rPh sb="0" eb="2">
      <t>ショウヒン</t>
    </rPh>
    <rPh sb="2" eb="4">
      <t>クブン</t>
    </rPh>
    <phoneticPr fontId="30"/>
  </si>
  <si>
    <t>SD3070001</t>
  </si>
  <si>
    <t>商品区分名</t>
    <rPh sb="0" eb="2">
      <t>ショウヒン</t>
    </rPh>
    <phoneticPr fontId="30"/>
  </si>
  <si>
    <t>SD3070002</t>
  </si>
  <si>
    <t>商品</t>
    <rPh sb="0" eb="2">
      <t>ショウヒン</t>
    </rPh>
    <phoneticPr fontId="39"/>
  </si>
  <si>
    <t>SD3120001</t>
  </si>
  <si>
    <t>任意項目</t>
    <rPh sb="0" eb="4">
      <t>ニンイコウモク</t>
    </rPh>
    <phoneticPr fontId="39"/>
  </si>
  <si>
    <t>債権連携内容</t>
    <rPh sb="0" eb="4">
      <t>サイケンレンケイ</t>
    </rPh>
    <rPh sb="4" eb="6">
      <t>ナイヨウ</t>
    </rPh>
    <phoneticPr fontId="39"/>
  </si>
  <si>
    <t>債務連携内容</t>
    <rPh sb="0" eb="6">
      <t>サイムレンケイナイヨウ</t>
    </rPh>
    <phoneticPr fontId="39"/>
  </si>
  <si>
    <t>このデータは『債務奉行クラウド』をご利用の場合に受け入れできます。</t>
    <rPh sb="7" eb="9">
      <t>サイム</t>
    </rPh>
    <phoneticPr fontId="2"/>
  </si>
  <si>
    <t>桁数は、『債務奉行クラウド』の設定（メインメニュー右上にある[設定]アイコンから[運用設定]メニューの[基本]ページ）によって異なります。</t>
    <rPh sb="5" eb="7">
      <t>サイム</t>
    </rPh>
    <rPh sb="7" eb="9">
      <t>ブギョウ</t>
    </rPh>
    <rPh sb="52" eb="54">
      <t>キホン</t>
    </rPh>
    <phoneticPr fontId="2"/>
  </si>
  <si>
    <t>【マスター情報】</t>
    <rPh sb="5" eb="7">
      <t>ジョウホウ</t>
    </rPh>
    <phoneticPr fontId="30"/>
  </si>
  <si>
    <t>SD3080001</t>
  </si>
  <si>
    <t>桁数は、設定（メインメニュー右上にある[設定]アイコンから[運用設定]メニューの[商品管理]ページ）によって異なります。</t>
    <rPh sb="41" eb="43">
      <t>ショウヒン</t>
    </rPh>
    <rPh sb="43" eb="45">
      <t>カンリ</t>
    </rPh>
    <phoneticPr fontId="30"/>
  </si>
  <si>
    <t>4～10</t>
  </si>
  <si>
    <t>準必須</t>
    <rPh sb="0" eb="1">
      <t>ジュン</t>
    </rPh>
    <phoneticPr fontId="30"/>
  </si>
  <si>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設定軸に「バリエーション」を選択した場合</t>
    <rPh sb="216" eb="218">
      <t>センタク</t>
    </rPh>
    <rPh sb="220" eb="222">
      <t>バアイ</t>
    </rPh>
    <phoneticPr fontId="0"/>
  </si>
  <si>
    <t>SD3080003</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</si>
  <si>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【必須になる条件】
設定軸に「荷姿区分」を選択した場合</t>
    <rPh sb="120" eb="122">
      <t>バアイ</t>
    </rPh>
    <rPh sb="199" eb="201">
      <t>ニスガタ</t>
    </rPh>
    <rPh sb="201" eb="203">
      <t>クブン</t>
    </rPh>
    <rPh sb="205" eb="207">
      <t>センタク</t>
    </rPh>
    <rPh sb="209" eb="211">
      <t>バアイ</t>
    </rPh>
    <phoneticPr fontId="0"/>
  </si>
  <si>
    <t>得意先コード</t>
    <rPh sb="0" eb="3">
      <t>トクイサキ</t>
    </rPh>
    <phoneticPr fontId="39"/>
  </si>
  <si>
    <t>SD3080004</t>
  </si>
  <si>
    <t>桁数は、設定（メインメニュー右上にある[設定]アイコンから[運用設定]メニューの[取引先管理]ページ）によって異なります。
【必須になる条件】
設定軸に「得意先」を選択した場合</t>
    <rPh sb="41" eb="43">
      <t>トリヒキ</t>
    </rPh>
    <rPh sb="43" eb="44">
      <t>サキ</t>
    </rPh>
    <rPh sb="44" eb="46">
      <t>カンリ</t>
    </rPh>
    <rPh sb="77" eb="80">
      <t>トクイサキ</t>
    </rPh>
    <rPh sb="82" eb="84">
      <t>センタク</t>
    </rPh>
    <phoneticPr fontId="39"/>
  </si>
  <si>
    <t>仕入先コード</t>
    <rPh sb="0" eb="2">
      <t>シイレ</t>
    </rPh>
    <rPh sb="2" eb="3">
      <t>サキ</t>
    </rPh>
    <phoneticPr fontId="39"/>
  </si>
  <si>
    <t>SD3080005</t>
  </si>
  <si>
    <t>桁数は、設定（メインメニュー右上にある[設定]アイコンから[運用設定]メニューの[仕入先管理]ページ）によって異なります。
【必須になる条件】
設定軸に「仕入先」を選択した場合</t>
    <rPh sb="41" eb="43">
      <t>シイレ</t>
    </rPh>
    <rPh sb="77" eb="79">
      <t>シイ</t>
    </rPh>
    <rPh sb="79" eb="80">
      <t>サキ</t>
    </rPh>
    <rPh sb="82" eb="84">
      <t>センタク</t>
    </rPh>
    <rPh sb="86" eb="88">
      <t>バアイ</t>
    </rPh>
    <phoneticPr fontId="39"/>
  </si>
  <si>
    <t>大文字英字</t>
  </si>
  <si>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</si>
  <si>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０～４
新規データとして空白データを受け入れた場合は、「0」が設定されます。</t>
  </si>
  <si>
    <t>【金額】</t>
    <rPh sb="1" eb="3">
      <t>キンガク</t>
    </rPh>
    <phoneticPr fontId="30"/>
  </si>
  <si>
    <t>２</t>
  </si>
  <si>
    <t>価格データ</t>
    <phoneticPr fontId="4"/>
  </si>
  <si>
    <t>SD3110001</t>
  </si>
  <si>
    <t>販売計算式コード</t>
    <rPh sb="0" eb="5">
      <t>ハンバイケイサンシキ</t>
    </rPh>
    <phoneticPr fontId="39"/>
  </si>
  <si>
    <t>SD3110002</t>
  </si>
  <si>
    <t>桁数は、設定（メインメニュー右上にある[設定]アイコンから[運用設定]メニューの[商品管理]ページ）によって異なります。
この項目は、『商奉行クラウド』をご利用の場合に受け入れできます。</t>
    <rPh sb="68" eb="69">
      <t>アキナ</t>
    </rPh>
    <phoneticPr fontId="4"/>
  </si>
  <si>
    <t>仕入計算式コード</t>
    <rPh sb="0" eb="2">
      <t>シイレ</t>
    </rPh>
    <rPh sb="2" eb="4">
      <t>ケイサン</t>
    </rPh>
    <rPh sb="4" eb="5">
      <t>シキ</t>
    </rPh>
    <phoneticPr fontId="39"/>
  </si>
  <si>
    <t>SD3110003</t>
  </si>
  <si>
    <t>在庫計算式コード</t>
    <rPh sb="0" eb="2">
      <t>ザイコ</t>
    </rPh>
    <rPh sb="2" eb="4">
      <t>ケイサン</t>
    </rPh>
    <rPh sb="4" eb="5">
      <t>シキ</t>
    </rPh>
    <phoneticPr fontId="39"/>
  </si>
  <si>
    <t>SD3110004</t>
  </si>
  <si>
    <t>計算式項目１使用</t>
    <rPh sb="0" eb="2">
      <t>ケイサン</t>
    </rPh>
    <rPh sb="2" eb="3">
      <t>シキ</t>
    </rPh>
    <rPh sb="3" eb="5">
      <t>コウモク</t>
    </rPh>
    <rPh sb="6" eb="8">
      <t>シヨウ</t>
    </rPh>
    <phoneticPr fontId="2"/>
  </si>
  <si>
    <t>SD3110005</t>
  </si>
  <si>
    <t>計算式項目１小数桁</t>
    <rPh sb="0" eb="2">
      <t>ケイサン</t>
    </rPh>
    <rPh sb="2" eb="3">
      <t>シキ</t>
    </rPh>
    <rPh sb="3" eb="5">
      <t>コウモク</t>
    </rPh>
    <rPh sb="6" eb="8">
      <t>ショウスウ</t>
    </rPh>
    <rPh sb="8" eb="9">
      <t>ケタ</t>
    </rPh>
    <phoneticPr fontId="2"/>
  </si>
  <si>
    <t>SD3110006</t>
  </si>
  <si>
    <t>０～４
形式は、表紙の「金額・数量の形式」参照
新規データとして空白データを受け入れた場合は、「0」が設定されます。
この項目は、「計算式項目１使用」が「1：する」の場合に受け入れできます。</t>
    <rPh sb="66" eb="69">
      <t>ケイサンシキ</t>
    </rPh>
    <rPh sb="69" eb="71">
      <t>コウモク</t>
    </rPh>
    <rPh sb="72" eb="74">
      <t>シヨウ</t>
    </rPh>
    <phoneticPr fontId="2"/>
  </si>
  <si>
    <t>計算式項目１</t>
    <rPh sb="0" eb="2">
      <t>ケイサン</t>
    </rPh>
    <rPh sb="2" eb="3">
      <t>シキ</t>
    </rPh>
    <rPh sb="3" eb="5">
      <t>コウモク</t>
    </rPh>
    <phoneticPr fontId="2"/>
  </si>
  <si>
    <t>SD3110007</t>
  </si>
  <si>
    <t>整数13桁　小数４桁
形式は、表紙の「金額・数量の形式」参照
新規データとして空白データを受け入れた場合は、「0」が設定されます。
この項目は、「計算式項目１使用」が「1：する」の場合に受け入れできます。
小数部分の桁数は、「計算式項目１小数桁」の設定によって異なります。</t>
  </si>
  <si>
    <t>計算式項目２使用</t>
    <rPh sb="6" eb="8">
      <t>シヨウ</t>
    </rPh>
    <phoneticPr fontId="2"/>
  </si>
  <si>
    <t>SD3110008</t>
  </si>
  <si>
    <t>計算式項目２小数桁</t>
    <rPh sb="6" eb="8">
      <t>ショウスウ</t>
    </rPh>
    <rPh sb="8" eb="9">
      <t>ケタ</t>
    </rPh>
    <phoneticPr fontId="2"/>
  </si>
  <si>
    <t>SD3110009</t>
  </si>
  <si>
    <t>０～４
形式は、表紙の「金額・数量の形式」参照
新規データとして空白データを受け入れた場合は、「0」が設定されます。
この項目は、「計算式項目２使用」が「1：する」の場合に受け入れできます。</t>
    <rPh sb="72" eb="74">
      <t>シヨウ</t>
    </rPh>
    <phoneticPr fontId="2"/>
  </si>
  <si>
    <t>計算式項目２</t>
  </si>
  <si>
    <t>SD3110010</t>
  </si>
  <si>
    <t>整数13桁　小数４桁
形式は、表紙の「金額・数量の形式」参照
新規データとして空白データを受け入れた場合は、「0」が設定されます。
この項目は、「計算式項目２使用」が「1：する」の場合に受け入れできます。
小数部分の桁数は、「計算式項目２小数桁」の設定によって異なります。</t>
  </si>
  <si>
    <t>計算式項目３使用</t>
    <rPh sb="6" eb="8">
      <t>シヨウ</t>
    </rPh>
    <phoneticPr fontId="2"/>
  </si>
  <si>
    <t>SD3110011</t>
  </si>
  <si>
    <t>計算式項目３小数桁</t>
    <rPh sb="6" eb="8">
      <t>ショウスウ</t>
    </rPh>
    <rPh sb="8" eb="9">
      <t>ケタ</t>
    </rPh>
    <phoneticPr fontId="2"/>
  </si>
  <si>
    <t>SD3110012</t>
  </si>
  <si>
    <t>０～４
形式は、表紙の「金額・数量の形式」参照
新規データとして空白データを受け入れた場合は、「0」が設定されます。
この項目は、「計算式項目３使用」が「1：する」の場合に受け入れできます。</t>
    <rPh sb="72" eb="74">
      <t>シヨウ</t>
    </rPh>
    <phoneticPr fontId="2"/>
  </si>
  <si>
    <t>計算式項目３</t>
  </si>
  <si>
    <t>SD3110013</t>
  </si>
  <si>
    <t>整数13桁　小数４桁
形式は、表紙の「金額・数量の形式」参照
新規データとして空白データを受け入れた場合は、「0」が設定されます。
この項目は、「計算式項目３使用」が「1：する」の場合に受け入れできます。
小数部分の桁数は、「計算式項目３小数桁」の設定によって異なります。</t>
  </si>
  <si>
    <t>計算式項目４使用</t>
    <rPh sb="6" eb="8">
      <t>シヨウ</t>
    </rPh>
    <phoneticPr fontId="2"/>
  </si>
  <si>
    <t>SD3110014</t>
  </si>
  <si>
    <t>計算式項目４小数桁</t>
    <rPh sb="6" eb="8">
      <t>ショウスウ</t>
    </rPh>
    <rPh sb="8" eb="9">
      <t>ケタ</t>
    </rPh>
    <phoneticPr fontId="2"/>
  </si>
  <si>
    <t>SD3110015</t>
  </si>
  <si>
    <t>０～４
形式は、表紙の「金額・数量の形式」参照
新規データとして空白データを受け入れた場合は、「0」が設定されます。
この項目は、「計算式項目４使用」が「1：する」の場合に受け入れできます。</t>
    <rPh sb="72" eb="74">
      <t>シヨウ</t>
    </rPh>
    <phoneticPr fontId="2"/>
  </si>
  <si>
    <t>計算式項目４</t>
  </si>
  <si>
    <t>SD3110016</t>
  </si>
  <si>
    <t>整数13桁　小数４桁
形式は、表紙の「金額・数量の形式」参照
新規データとして空白データを受け入れた場合は、「0」が設定されます。
この項目は、「計算式項目４使用」が「1：する」の場合に受け入れできます。
小数部分の桁数は、「計算式項目４小数桁」の設定によって異なります。</t>
  </si>
  <si>
    <t>計算式項目５使用</t>
    <rPh sb="6" eb="8">
      <t>シヨウ</t>
    </rPh>
    <phoneticPr fontId="2"/>
  </si>
  <si>
    <t>SD3110017</t>
  </si>
  <si>
    <t>計算式項目５小数桁</t>
    <rPh sb="6" eb="8">
      <t>ショウスウ</t>
    </rPh>
    <rPh sb="8" eb="9">
      <t>ケタ</t>
    </rPh>
    <phoneticPr fontId="2"/>
  </si>
  <si>
    <t>SD3110018</t>
  </si>
  <si>
    <t>０～４
形式は、表紙の「金額・数量の形式」参照
新規データとして空白データを受け入れた場合は、「0」が設定されます。
この項目は、「計算式項目５使用」が「1：する」の場合に受け入れできます。</t>
    <rPh sb="72" eb="74">
      <t>シヨウ</t>
    </rPh>
    <phoneticPr fontId="2"/>
  </si>
  <si>
    <t>計算式項目５</t>
  </si>
  <si>
    <t>SD3110019</t>
  </si>
  <si>
    <t>整数13桁　小数４桁
形式は、表紙の「金額・数量の形式」参照
新規データとして空白データを受け入れた場合は、「0」が設定されます。
この項目は、「計算式項目５使用」が「1：する」の場合に受け入れできます。
小数部分の桁数は、「計算式項目５小数桁」の設定によって異なります。</t>
  </si>
  <si>
    <t>SD3110020</t>
  </si>
  <si>
    <t>SD3110021</t>
  </si>
  <si>
    <t>1~40</t>
  </si>
  <si>
    <t>文字</t>
    <rPh sb="0" eb="2">
      <t>モジ</t>
    </rPh>
    <phoneticPr fontId="51"/>
  </si>
  <si>
    <t>0：しない　1：する
この項目は、「統一伝票価格表コード」が「0」の場合に受け入れできます。
新規データとして空白データを受け入れた場合は、「0：しない」が設定されます。</t>
  </si>
  <si>
    <t>1：税抜　2：税込
この項目は、以下のすべての条件に該当する場合に受け入れできます。
・「統一伝票価格表コード」が「0」
・「統一伝票規格優先に設定する」が「1：する」
新規データとして空白データを受け入れた場合は、「1：税抜」が設定されます。</t>
  </si>
  <si>
    <t>売価金額端数処理額</t>
  </si>
  <si>
    <t>1／10／100／1,000／10,000／100,000／1,000,000／10,000,000／100,000,000</t>
  </si>
  <si>
    <t>棚卸資産評価方法データ</t>
    <phoneticPr fontId="4"/>
  </si>
  <si>
    <t>MM3140001</t>
  </si>
  <si>
    <t>桁数は、設定（メインメニュー右上にある[設定]アイコンから[運用設定]メニューの[商品管理]ページ）によって異なります。</t>
    <rPh sb="41" eb="43">
      <t>ショウヒン</t>
    </rPh>
    <rPh sb="43" eb="45">
      <t>カンリ</t>
    </rPh>
    <phoneticPr fontId="4"/>
  </si>
  <si>
    <t>棚卸資産評価方法</t>
    <rPh sb="0" eb="8">
      <t>タナオロシシサンヒョウカホウホウ</t>
    </rPh>
    <phoneticPr fontId="2"/>
  </si>
  <si>
    <t>在庫単価データ</t>
    <phoneticPr fontId="4"/>
  </si>
  <si>
    <t>MM3150002</t>
  </si>
  <si>
    <t>準必須</t>
    <rPh sb="0" eb="1">
      <t>ジュン</t>
    </rPh>
    <rPh sb="1" eb="3">
      <t>ヒッス</t>
    </rPh>
    <phoneticPr fontId="8"/>
  </si>
  <si>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・バリエーション（メインメニュー右上にある[設定]アイコンから[運用設定]メニューの[商品管理]ページで設定）が「使用する」
・商品 -【在庫】- [在庫金額の評価単位] - [バリエーション]のチェックが付いている</t>
    <rPh sb="266" eb="268">
      <t>ショウヒン</t>
    </rPh>
    <rPh sb="271" eb="273">
      <t>ザイコ</t>
    </rPh>
    <rPh sb="284" eb="286">
      <t>タンイ</t>
    </rPh>
    <rPh sb="305" eb="306">
      <t>ツ</t>
    </rPh>
    <phoneticPr fontId="47"/>
  </si>
  <si>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桁数は、設定（メインメニュー右上にある[設定]アイコンから[運用設定]メニューの[商品管理]ページ）によって異なります。
【必須になる条件】
・荷姿（メインメニュー右上にある[設定]アイコンから[運用設定]メニューの[商品管理]ページで設定）が「使用する」
・商品 -【在庫】- [在庫金額の評価単位] - [荷姿]のチェックが付いている</t>
    <rPh sb="66" eb="68">
      <t>ニスガタ</t>
    </rPh>
    <rPh sb="280" eb="282">
      <t>ニスガタ</t>
    </rPh>
    <phoneticPr fontId="47"/>
  </si>
  <si>
    <t>準必須</t>
    <rPh sb="0" eb="1">
      <t>ジュン</t>
    </rPh>
    <rPh sb="1" eb="3">
      <t>ヒッス</t>
    </rPh>
    <phoneticPr fontId="4"/>
  </si>
  <si>
    <t>整数９桁　小数４桁
形式は、表紙の「金額・数量の形式」参照
小数部分の桁数は、「単価小数桁」の設定によって異なります。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0" eb="32">
      <t>ショウスウ</t>
    </rPh>
    <rPh sb="32" eb="34">
      <t>ブブン</t>
    </rPh>
    <rPh sb="35" eb="37">
      <t>ケタスウ</t>
    </rPh>
    <rPh sb="40" eb="42">
      <t>タンカ</t>
    </rPh>
    <rPh sb="42" eb="44">
      <t>ショウスウ</t>
    </rPh>
    <rPh sb="44" eb="45">
      <t>ケタ</t>
    </rPh>
    <rPh sb="47" eb="49">
      <t>セッテイ</t>
    </rPh>
    <rPh sb="53" eb="54">
      <t>コト</t>
    </rPh>
    <phoneticPr fontId="30"/>
  </si>
  <si>
    <t>各伝票の１明細目に「*」を必ず付けます。</t>
  </si>
  <si>
    <t>11</t>
  </si>
  <si>
    <t>文字</t>
    <rPh sb="0" eb="2">
      <t>モジ</t>
    </rPh>
    <phoneticPr fontId="53"/>
  </si>
  <si>
    <t>形式は、表紙の「日付の形式」参照</t>
  </si>
  <si>
    <t>６～15</t>
  </si>
  <si>
    <t>英数カナ</t>
    <rPh sb="0" eb="2">
      <t>エイスウ</t>
    </rPh>
    <phoneticPr fontId="53"/>
  </si>
  <si>
    <t>数字</t>
    <rPh sb="0" eb="2">
      <t>スウジ</t>
    </rPh>
    <phoneticPr fontId="53"/>
  </si>
  <si>
    <t>１～15</t>
  </si>
  <si>
    <t>４～20</t>
  </si>
  <si>
    <t>4</t>
  </si>
  <si>
    <t>16</t>
  </si>
  <si>
    <t>24</t>
  </si>
  <si>
    <t>50</t>
  </si>
  <si>
    <t>数字</t>
    <rPh sb="0" eb="2">
      <t>スウジ</t>
    </rPh>
    <phoneticPr fontId="22"/>
  </si>
  <si>
    <t>13</t>
  </si>
  <si>
    <t>16</t>
    <phoneticPr fontId="4"/>
  </si>
  <si>
    <t>13</t>
    <phoneticPr fontId="4"/>
  </si>
  <si>
    <t>数字</t>
    <rPh sb="0" eb="2">
      <t>スウジ</t>
    </rPh>
    <phoneticPr fontId="4"/>
  </si>
  <si>
    <t>14</t>
    <phoneticPr fontId="4"/>
  </si>
  <si>
    <t>数字</t>
    <rPh sb="0" eb="2">
      <t>スウジ</t>
    </rPh>
    <phoneticPr fontId="21"/>
  </si>
  <si>
    <t>数字</t>
    <rPh sb="0" eb="2">
      <t>スウジ</t>
    </rPh>
    <phoneticPr fontId="3"/>
  </si>
  <si>
    <t>15</t>
    <phoneticPr fontId="4"/>
  </si>
  <si>
    <t>【付箋情報】</t>
    <rPh sb="1" eb="3">
      <t>フセン</t>
    </rPh>
    <rPh sb="3" eb="5">
      <t>ジョウホウ</t>
    </rPh>
    <phoneticPr fontId="2"/>
  </si>
  <si>
    <t>0：赤　1：青　2：黄　3：橙　4：緑　5：紫
付箋メモを設定し、空白データを受け入れた場合は、「0：赤」が設定されます。</t>
  </si>
  <si>
    <t>400</t>
  </si>
  <si>
    <t>【明細按分情報】</t>
    <rPh sb="1" eb="3">
      <t>メイサイ</t>
    </rPh>
    <rPh sb="3" eb="5">
      <t>アンブン</t>
    </rPh>
    <rPh sb="5" eb="7">
      <t>ジョウホウ</t>
    </rPh>
    <phoneticPr fontId="2"/>
  </si>
  <si>
    <t>数字</t>
    <rPh sb="0" eb="2">
      <t>スウジ</t>
    </rPh>
    <phoneticPr fontId="25"/>
  </si>
  <si>
    <t>数字</t>
    <rPh sb="0" eb="2">
      <t>スウジ</t>
    </rPh>
    <phoneticPr fontId="35"/>
  </si>
  <si>
    <t>【見出し付きの明細の受け入れ】</t>
    <phoneticPr fontId="8"/>
  </si>
  <si>
    <t>　　【例】</t>
    <phoneticPr fontId="8"/>
  </si>
  <si>
    <t>　　　パソコン一式（見出しとなる明細）</t>
    <phoneticPr fontId="8"/>
  </si>
  <si>
    <t>　　　┗デスクトップパソコン（グループ化する明細）</t>
    <phoneticPr fontId="8"/>
  </si>
  <si>
    <t>　　　┗液晶モニター（グループ化する明細）</t>
    <phoneticPr fontId="8"/>
  </si>
  <si>
    <t>　　　┗キーボード（グループ化する明細）</t>
    <phoneticPr fontId="8"/>
  </si>
  <si>
    <t>　　　┗マウス（グループ化する明細）</t>
    <phoneticPr fontId="8"/>
  </si>
  <si>
    <t>　　４行の明細を受け入れます。　</t>
    <phoneticPr fontId="8"/>
  </si>
  <si>
    <t>【明細按分がある明細の受け入れ】</t>
    <phoneticPr fontId="8"/>
  </si>
  <si>
    <t>　　明細按分がある明細を受け入れる場合は、「明細」と「明細按分行番号」を以下のように設定します。</t>
    <phoneticPr fontId="8"/>
  </si>
  <si>
    <t>　　　明細　10,000　</t>
    <phoneticPr fontId="8"/>
  </si>
  <si>
    <t>　　　┗明細按分①　部門①5,000</t>
    <phoneticPr fontId="8"/>
  </si>
  <si>
    <t>　　　┗明細按分②　部門②5,000</t>
    <phoneticPr fontId="8"/>
  </si>
  <si>
    <t>　　２行の明細を受け入れます。</t>
    <phoneticPr fontId="8"/>
  </si>
  <si>
    <t>　　１行目「明細」：１明細目、「明細按分行番号」：１（明細按分①）</t>
    <rPh sb="11" eb="13">
      <t>メイサイ</t>
    </rPh>
    <rPh sb="13" eb="14">
      <t>メ</t>
    </rPh>
    <phoneticPr fontId="4"/>
  </si>
  <si>
    <t>　　２行目「明細」：１明細目、「明細按分行番号」：２（明細按分②）</t>
    <rPh sb="11" eb="13">
      <t>メイサイ</t>
    </rPh>
    <rPh sb="13" eb="14">
      <t>メ</t>
    </rPh>
    <phoneticPr fontId="4"/>
  </si>
  <si>
    <t>伝票No.</t>
  </si>
  <si>
    <t>大文字英字</t>
    <phoneticPr fontId="4"/>
  </si>
  <si>
    <t>英数カナ</t>
    <phoneticPr fontId="4"/>
  </si>
  <si>
    <t>数字</t>
    <phoneticPr fontId="4"/>
  </si>
  <si>
    <t>200</t>
  </si>
  <si>
    <t>【証憑】</t>
    <rPh sb="1" eb="3">
      <t>ショウヒョウ</t>
    </rPh>
    <phoneticPr fontId="2"/>
  </si>
  <si>
    <t>15</t>
  </si>
  <si>
    <t>2083</t>
  </si>
  <si>
    <t>「証憑No.２」と「証憑ファイルパス２」がどちらも指定されていない場合は、２つ目の証憑として受け入れられます。</t>
    <phoneticPr fontId="56"/>
  </si>
  <si>
    <t>英数カナ</t>
    <rPh sb="0" eb="2">
      <t>エイスウ</t>
    </rPh>
    <phoneticPr fontId="40"/>
  </si>
  <si>
    <t>英数カナ</t>
    <rPh sb="0" eb="2">
      <t>エイスウ</t>
    </rPh>
    <phoneticPr fontId="10"/>
  </si>
  <si>
    <t>数字</t>
    <rPh sb="0" eb="2">
      <t>スウジ</t>
    </rPh>
    <phoneticPr fontId="32"/>
  </si>
  <si>
    <t>英数カナ</t>
    <rPh sb="0" eb="2">
      <t>エイスウ</t>
    </rPh>
    <phoneticPr fontId="33"/>
  </si>
  <si>
    <t>納品期日</t>
  </si>
  <si>
    <t>数字</t>
    <rPh sb="0" eb="2">
      <t>スウジ</t>
    </rPh>
    <phoneticPr fontId="42"/>
  </si>
  <si>
    <t>0：赤　1：青　2：黄　3：橙　4：緑　5：紫
「付箋メモ」を設定し、空白データを受け入れた場合は、「0：赤」が設定されます。</t>
  </si>
  <si>
    <t>【在庫受払情報】</t>
    <rPh sb="1" eb="3">
      <t>ザイコ</t>
    </rPh>
    <rPh sb="3" eb="5">
      <t>ウケハライ</t>
    </rPh>
    <rPh sb="5" eb="7">
      <t>ジョウホウ</t>
    </rPh>
    <phoneticPr fontId="36"/>
  </si>
  <si>
    <t>　・商品の在庫管理（[商品]メニューの[在庫]ページ）が「する」</t>
    <phoneticPr fontId="36"/>
  </si>
  <si>
    <t>明細按分任意項目コード</t>
  </si>
  <si>
    <t>数字</t>
    <rPh sb="0" eb="2">
      <t>スウジ</t>
    </rPh>
    <phoneticPr fontId="33"/>
  </si>
  <si>
    <t>数字</t>
    <rPh sb="0" eb="2">
      <t>スウジ</t>
    </rPh>
    <phoneticPr fontId="20"/>
  </si>
  <si>
    <t>桁数は、設定（メインメニュー右上にある[設定]アイコンから[運用設定]メニューの[基本]ページ）によって異なります。
データ上のNo.を使用する設定で、空白データを受け入れた場合は、伝票番号なしに設定されます。</t>
  </si>
  <si>
    <t>３</t>
    <phoneticPr fontId="4"/>
  </si>
  <si>
    <t>0：敬称なし　1：敬称１   2：敬称２   3： 敬称３  4：敬称４　5：敬称５</t>
  </si>
  <si>
    <t>数字</t>
    <rPh sb="0" eb="2">
      <t>スウジ</t>
    </rPh>
    <phoneticPr fontId="40"/>
  </si>
  <si>
    <t>数字</t>
    <rPh sb="0" eb="2">
      <t>スウジ</t>
    </rPh>
    <phoneticPr fontId="10"/>
  </si>
  <si>
    <t>0：適格請求書発行事業者から購入
1：免税事業者等から購入
2：対象外
空白データを受け入れた場合は、「申告書計算区分」と仕入先の「インボイス登録区分」をもとに設定されます。</t>
    <rPh sb="19" eb="21">
      <t>メンゼイ</t>
    </rPh>
    <rPh sb="21" eb="24">
      <t>ジギョウシャ</t>
    </rPh>
    <rPh sb="24" eb="25">
      <t>トウ</t>
    </rPh>
    <rPh sb="32" eb="35">
      <t>タイショウガイ</t>
    </rPh>
    <phoneticPr fontId="4"/>
  </si>
  <si>
    <t>2</t>
    <phoneticPr fontId="4"/>
  </si>
  <si>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</si>
  <si>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</si>
  <si>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t>
  </si>
  <si>
    <t>　　　明細　数量100　</t>
    <rPh sb="6" eb="8">
      <t>スウリョウ</t>
    </rPh>
    <phoneticPr fontId="8"/>
  </si>
  <si>
    <t>　　　┗在庫内訳①　20</t>
    <rPh sb="4" eb="6">
      <t>ザイコ</t>
    </rPh>
    <rPh sb="6" eb="8">
      <t>ウチワケ</t>
    </rPh>
    <phoneticPr fontId="8"/>
  </si>
  <si>
    <t>　　　┗在庫内訳②　80</t>
    <rPh sb="4" eb="6">
      <t>ザイコ</t>
    </rPh>
    <rPh sb="6" eb="8">
      <t>ウチワケ</t>
    </rPh>
    <phoneticPr fontId="8"/>
  </si>
  <si>
    <t>詳細は、欄外の【受注伝票または出荷伝票をリレーして受け入れる場合】参照</t>
    <phoneticPr fontId="4"/>
  </si>
  <si>
    <t>得意先担当者</t>
  </si>
  <si>
    <t>空白データを受け入れた場合は、得意先の担当者名（[得意先]メニューの[ご担当]ページで設定）が設定されます。
※リレー入力の場合で、空白データを受け入れた場合は、リレー元の値が設定されます。</t>
  </si>
  <si>
    <t>仕訳伝票作成対象</t>
    <rPh sb="0" eb="2">
      <t>シワケ</t>
    </rPh>
    <rPh sb="2" eb="4">
      <t>デン</t>
    </rPh>
    <rPh sb="4" eb="6">
      <t>サクセイ</t>
    </rPh>
    <rPh sb="6" eb="8">
      <t>タイショウ</t>
    </rPh>
    <phoneticPr fontId="0"/>
  </si>
  <si>
    <t>数字</t>
    <rPh sb="0" eb="2">
      <t>スウジ</t>
    </rPh>
    <phoneticPr fontId="24"/>
  </si>
  <si>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24"/>
  </si>
  <si>
    <t>空白データを受け入れた場合は、「直送先コード」で設定された直送先の直送先名([直送先]メニューの[基本]ページで設定)が設定されます。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</si>
  <si>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空白データを受け入れた場合は、「直送先コード」で設定された直送先の事業所名([直送先]メニューの[基本]ページで設定)が設定されます。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</si>
  <si>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空白データを受け入れた場合は、「直送先コード」で設定された直送先の部署([直送先]メニューの[基本]ページで設定)が設定されます。
※リレー入力の場合で、空白データを受け入れた場合は、リレー元の値が設定されます。</t>
  </si>
  <si>
    <t>空白データを受け入れた場合は、「直送先コード」で設定された直送先の担当者名([直送先]メニューの[基本]ページで設定)が設定されます。
※リレー入力の場合で、空白データを受け入れた場合は、リレー元の値が設定されます。</t>
  </si>
  <si>
    <t>0：敬称なし　1：敬称１   2：敬称２   3： 敬称３  4：敬称４　5：敬称５
空白データを受け入れた場合は、「直送先コード」で設定された直送先の敬称の設定([直送先]メニューの[基本]ページで設定)が設定されます。
※リレー入力の場合で、空白データを受け入れた場合は、リレー元の値が設定されます。</t>
  </si>
  <si>
    <t>空白データを受け入れた場合は、「直送先コード」で設定された直送先の郵便番号([直送先]メニューの[基本]ページで設定)が設定されます。
※リレー入力の場合で、空白データを受け入れた場合は、リレー元の値が設定されます。</t>
  </si>
  <si>
    <t>空白データを受け入れた場合は、「直送先コード」で設定された直送先の都道府県([直送先]メニューの[基本]ページで設定)が設定されます。
※リレー入力の場合で、空白データを受け入れた場合は、リレー元の値が設定されます。</t>
  </si>
  <si>
    <t>空白データを受け入れた場合は、「直送先コード」で設定された直送先の市区町村([直送先]メニューの[基本]ページで設定)が設定されます。
※リレー入力の場合で、空白データを受け入れた場合は、リレー元の値が設定されます。</t>
  </si>
  <si>
    <t>空白データを受け入れた場合は、「直送先コード」で設定された直送先の番地([直送先]メニューの[基本]ページで設定)が設定されます。
※リレー入力の場合で、空白データを受け入れた場合は、リレー元の値が設定されます。</t>
  </si>
  <si>
    <t>空白データを受け入れた場合は、「直送先コード」で設定された直送先の送付先ビル等([直送先]メニューの[基本]ページで設定)が設定されます。
※リレー入力の場合で、空白データを受け入れた場合は、リレー元の値が設定されます。</t>
  </si>
  <si>
    <t>空白データを受け入れた場合は、「直送先コード」で設定された直送先の電話番号([直送先]メニューの[基本]ページで設定)が設定されます。
※リレー入力の場合で、空白データを受け入れた場合は、リレー元の値が設定されます。</t>
  </si>
  <si>
    <t>送付先FAX番号</t>
  </si>
  <si>
    <t>空白データを受け入れた場合は、「直送先コード」で設定された直送先のFAX番号([直送先]メニューの[基本]ページで設定)が設定されます。
※リレー入力の場合で、空白データを受け入れた場合は、リレー元の値が設定されます。</t>
  </si>
  <si>
    <t>※リレー入力の場合で、空白データを受け入れた場合は、リレー元の値が設定されます。</t>
  </si>
  <si>
    <t>48</t>
  </si>
  <si>
    <t>1～20</t>
  </si>
  <si>
    <t>４～20</t>
    <phoneticPr fontId="4"/>
  </si>
  <si>
    <t>リレー元No.</t>
    <rPh sb="3" eb="4">
      <t>モト</t>
    </rPh>
    <phoneticPr fontId="21"/>
  </si>
  <si>
    <t>6～15</t>
  </si>
  <si>
    <t>リレー元日付</t>
    <rPh sb="3" eb="4">
      <t>モト</t>
    </rPh>
    <phoneticPr fontId="21"/>
  </si>
  <si>
    <t>文字</t>
    <rPh sb="0" eb="2">
      <t>モジ</t>
    </rPh>
    <phoneticPr fontId="21"/>
  </si>
  <si>
    <t>詳細は、欄外の【受注伝票または出荷伝票をリレーして受け入れる場合】参照</t>
  </si>
  <si>
    <t>英数カナ</t>
    <rPh sb="0" eb="2">
      <t>エイスウ</t>
    </rPh>
    <phoneticPr fontId="59"/>
  </si>
  <si>
    <t>リレー元部門コード</t>
    <rPh sb="4" eb="6">
      <t>ブモン</t>
    </rPh>
    <phoneticPr fontId="21"/>
  </si>
  <si>
    <t>英数カナ</t>
    <rPh sb="0" eb="2">
      <t>エイスウ</t>
    </rPh>
    <phoneticPr fontId="21"/>
  </si>
  <si>
    <t>リレー元明細行番号</t>
    <rPh sb="4" eb="6">
      <t>メイサイ</t>
    </rPh>
    <rPh sb="6" eb="9">
      <t>ギョウバンゴウ</t>
    </rPh>
    <phoneticPr fontId="21"/>
  </si>
  <si>
    <t>英数カナ</t>
    <rPh sb="0" eb="2">
      <t>エイスウ</t>
    </rPh>
    <phoneticPr fontId="14"/>
  </si>
  <si>
    <t>【在庫受払情報】</t>
  </si>
  <si>
    <t>0：債務計上　1：即時支払
空白データを受け入れた場合は、「0：債務計上」が設定されます。</t>
  </si>
  <si>
    <t>形式は、表紙の「日付の形式」参照
空白データを受け入れた場合は、「仕入日付」と同じ日付が設定されます。</t>
  </si>
  <si>
    <t>支払予定１／支払伝票１</t>
    <rPh sb="0" eb="2">
      <t>シハライ</t>
    </rPh>
    <rPh sb="2" eb="4">
      <t>ヨテイ</t>
    </rPh>
    <rPh sb="6" eb="8">
      <t>シハライ</t>
    </rPh>
    <rPh sb="8" eb="10">
      <t>デンピョウ</t>
    </rPh>
    <phoneticPr fontId="2"/>
  </si>
  <si>
    <t>支払予定１</t>
    <rPh sb="0" eb="2">
      <t>シハライ</t>
    </rPh>
    <rPh sb="2" eb="4">
      <t>ヨテイ</t>
    </rPh>
    <phoneticPr fontId="2"/>
  </si>
  <si>
    <t>0：銀行振込　6：口座引落　7:値引・調整　8：相殺　9：その他　10：現金　11：小切手</t>
  </si>
  <si>
    <t>形式は、表紙の「日付の形式」参照
【必須になる条件】
「支払予定１」を受け入れる場合</t>
  </si>
  <si>
    <t>振込情報１</t>
    <rPh sb="0" eb="2">
      <t>フリコミ</t>
    </rPh>
    <rPh sb="2" eb="4">
      <t>ジョウホウ</t>
    </rPh>
    <phoneticPr fontId="2"/>
  </si>
  <si>
    <t>７</t>
  </si>
  <si>
    <t>支払伝票１</t>
    <rPh sb="0" eb="2">
      <t>シハライ</t>
    </rPh>
    <rPh sb="2" eb="4">
      <t>デンピョウ</t>
    </rPh>
    <phoneticPr fontId="2"/>
  </si>
  <si>
    <t>整数13桁　小数２桁  マイナスも可
形式は、表紙の「数量・金額の形式」参照
この項目は、仕入伝票の伝票区分が「即時支払」の場合に受け入れできます。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支払伝票１を受け入れる場合は「支払方法１コード」、「出金額１」が必須項目です。</t>
    <rPh sb="109" eb="111">
      <t>サイム</t>
    </rPh>
    <phoneticPr fontId="4"/>
  </si>
  <si>
    <t>この項目は、『債務奉行クラウド』をご利用の場合に受け入れできます。</t>
  </si>
  <si>
    <t>支払予定２／支払伝票２</t>
    <rPh sb="0" eb="2">
      <t>シハライ</t>
    </rPh>
    <rPh sb="2" eb="4">
      <t>ヨテイ</t>
    </rPh>
    <rPh sb="6" eb="8">
      <t>シハライ</t>
    </rPh>
    <rPh sb="8" eb="10">
      <t>デンピョウ</t>
    </rPh>
    <phoneticPr fontId="2"/>
  </si>
  <si>
    <t>設定内容は、「支払予定１／支払伝票１」と同様です。</t>
  </si>
  <si>
    <t>支払予定３／支払伝票３</t>
    <rPh sb="0" eb="2">
      <t>シハライ</t>
    </rPh>
    <rPh sb="2" eb="4">
      <t>ヨテイ</t>
    </rPh>
    <rPh sb="6" eb="8">
      <t>シハライ</t>
    </rPh>
    <rPh sb="8" eb="10">
      <t>デンピョウ</t>
    </rPh>
    <phoneticPr fontId="2"/>
  </si>
  <si>
    <t>支払予定４／支払伝票４</t>
    <rPh sb="0" eb="2">
      <t>シハライ</t>
    </rPh>
    <rPh sb="2" eb="4">
      <t>ヨテイ</t>
    </rPh>
    <rPh sb="6" eb="8">
      <t>シハライ</t>
    </rPh>
    <rPh sb="8" eb="10">
      <t>デンピョウ</t>
    </rPh>
    <phoneticPr fontId="2"/>
  </si>
  <si>
    <t>支払予定５／支払伝票５</t>
    <rPh sb="0" eb="2">
      <t>シハライ</t>
    </rPh>
    <rPh sb="2" eb="4">
      <t>ヨテイ</t>
    </rPh>
    <rPh sb="6" eb="8">
      <t>シハライ</t>
    </rPh>
    <rPh sb="8" eb="10">
      <t>デンピョウ</t>
    </rPh>
    <phoneticPr fontId="2"/>
  </si>
  <si>
    <t>支払予定６／支払伝票６</t>
    <rPh sb="0" eb="2">
      <t>シハライ</t>
    </rPh>
    <rPh sb="2" eb="4">
      <t>ヨテイ</t>
    </rPh>
    <rPh sb="6" eb="8">
      <t>シハライ</t>
    </rPh>
    <rPh sb="8" eb="10">
      <t>デンピョウ</t>
    </rPh>
    <phoneticPr fontId="2"/>
  </si>
  <si>
    <t>支払予定７／支払伝票７</t>
    <rPh sb="0" eb="2">
      <t>シハライ</t>
    </rPh>
    <rPh sb="2" eb="4">
      <t>ヨテイ</t>
    </rPh>
    <rPh sb="6" eb="8">
      <t>シハライ</t>
    </rPh>
    <rPh sb="8" eb="10">
      <t>デンピョウ</t>
    </rPh>
    <phoneticPr fontId="2"/>
  </si>
  <si>
    <t>支払予定８／支払伝票８</t>
    <rPh sb="0" eb="2">
      <t>シハライ</t>
    </rPh>
    <rPh sb="2" eb="4">
      <t>ヨテイ</t>
    </rPh>
    <rPh sb="6" eb="8">
      <t>シハライ</t>
    </rPh>
    <rPh sb="8" eb="10">
      <t>デンピョウ</t>
    </rPh>
    <phoneticPr fontId="2"/>
  </si>
  <si>
    <t>支払予定９／支払伝票９</t>
    <rPh sb="0" eb="2">
      <t>シハライ</t>
    </rPh>
    <rPh sb="2" eb="4">
      <t>ヨテイ</t>
    </rPh>
    <rPh sb="6" eb="8">
      <t>シハライ</t>
    </rPh>
    <rPh sb="8" eb="10">
      <t>デンピョウ</t>
    </rPh>
    <phoneticPr fontId="2"/>
  </si>
  <si>
    <t>支払予定10／支払伝票10</t>
    <rPh sb="0" eb="2">
      <t>シハライ</t>
    </rPh>
    <rPh sb="2" eb="4">
      <t>ヨテイ</t>
    </rPh>
    <rPh sb="7" eb="9">
      <t>シハライ</t>
    </rPh>
    <rPh sb="9" eb="11">
      <t>デンピョウ</t>
    </rPh>
    <phoneticPr fontId="2"/>
  </si>
  <si>
    <t>支払予定11／支払伝票11</t>
    <rPh sb="0" eb="2">
      <t>シハライ</t>
    </rPh>
    <rPh sb="2" eb="4">
      <t>ヨテイ</t>
    </rPh>
    <rPh sb="7" eb="9">
      <t>シハライ</t>
    </rPh>
    <rPh sb="9" eb="11">
      <t>デンピョウ</t>
    </rPh>
    <phoneticPr fontId="2"/>
  </si>
  <si>
    <t>２</t>
    <phoneticPr fontId="4"/>
  </si>
  <si>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
※リレー入力の場合で、空白データを受け入れた場合は、リレー元の値が設定されます。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</si>
  <si>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
※リレー入力の場合で、空白データを受け入れた場合は、リレー元の値が設定されます。</t>
  </si>
  <si>
    <t>0：標準　1：軽減
この項目は、「仕入区分」が「0：仕入」「1：返品」「2：値引」「3：消費税」「9：その他」の場合に受け入れできます。
課税の対象外の場合は受け入れできません。
※リレー入力の場合で、空白データを受け入れた場合は、リレー元の値が設定されます。</t>
  </si>
  <si>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49" eb="151">
      <t>サイム</t>
    </rPh>
    <phoneticPr fontId="4"/>
  </si>
  <si>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56" eb="158">
      <t>サイム</t>
    </rPh>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</si>
  <si>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
※リレー入力の場合で、空白データを受け入れた場合は、リレー元の値が設定されます。</t>
    <phoneticPr fontId="4"/>
  </si>
  <si>
    <t>【控除情報】</t>
    <rPh sb="1" eb="3">
      <t>コウジョ</t>
    </rPh>
    <phoneticPr fontId="2"/>
  </si>
  <si>
    <t>4～20</t>
    <phoneticPr fontId="4"/>
  </si>
  <si>
    <t>3～10</t>
  </si>
  <si>
    <t>　　　以下の項目を設定して充当対象を指定します。</t>
    <phoneticPr fontId="8"/>
  </si>
  <si>
    <t>　　　「振替元No.」</t>
  </si>
  <si>
    <t>　　　「振替元ＯＢＣｉＤ」</t>
    <phoneticPr fontId="4"/>
  </si>
  <si>
    <t>　　　「振替元明細行番号」</t>
    <phoneticPr fontId="4"/>
  </si>
  <si>
    <t>【受注伝票または出荷伝票をリレーして受け入れる場合】</t>
    <phoneticPr fontId="8"/>
  </si>
  <si>
    <t>　　●リレー元の指定</t>
    <phoneticPr fontId="8"/>
  </si>
  <si>
    <t>　　　以下の項目を設定してリレーする明細を指定します。</t>
    <phoneticPr fontId="8"/>
  </si>
  <si>
    <t>　　　「リレー元伝票種類」</t>
    <phoneticPr fontId="8"/>
  </si>
  <si>
    <t>　　　「リレー元No.」</t>
    <phoneticPr fontId="8"/>
  </si>
  <si>
    <t>必須　　伝票No.を指定します。</t>
    <rPh sb="0" eb="2">
      <t>ヒッス</t>
    </rPh>
    <rPh sb="4" eb="6">
      <t>デンピョウ</t>
    </rPh>
    <rPh sb="10" eb="12">
      <t>シテイ</t>
    </rPh>
    <phoneticPr fontId="4"/>
  </si>
  <si>
    <t>　　　「リレー元日付」</t>
    <phoneticPr fontId="4"/>
  </si>
  <si>
    <t>　　　「リレー元得意先コード」</t>
    <phoneticPr fontId="4"/>
  </si>
  <si>
    <t>　　　「リレー元部門コード」</t>
    <phoneticPr fontId="4"/>
  </si>
  <si>
    <t>　　　「リレー元ＯＢＣｉＤ」</t>
    <phoneticPr fontId="4"/>
  </si>
  <si>
    <t>　　　「リレー元明細行番号」</t>
    <phoneticPr fontId="4"/>
  </si>
  <si>
    <t>　　　「リレー元出荷内訳行番号」</t>
    <phoneticPr fontId="4"/>
  </si>
  <si>
    <t>　　・「リレー元伝票種類」と「リレー元No.」が設定されていない場合は通常の伝票として受け入れられます。</t>
    <phoneticPr fontId="8"/>
  </si>
  <si>
    <t>　　・該当する伝票が複数あり、リレー元を特定できない場合は未受入になります。</t>
    <rPh sb="7" eb="9">
      <t>デンピョウ</t>
    </rPh>
    <rPh sb="18" eb="19">
      <t>モト</t>
    </rPh>
    <phoneticPr fontId="4"/>
  </si>
  <si>
    <t>　　　「リレー元No.」だけでは重複する可能性がある場合は、「リレー元日付」「リレー元得意先コード」「リレー元部門コード」「リレー元ＯＢＣｉＤ」を設定してください。</t>
    <rPh sb="7" eb="8">
      <t>モト</t>
    </rPh>
    <rPh sb="73" eb="75">
      <t>セッテイ</t>
    </rPh>
    <phoneticPr fontId="4"/>
  </si>
  <si>
    <t>　　●リレーする数量の指定</t>
    <phoneticPr fontId="8"/>
  </si>
  <si>
    <t>　　　「入荷区分」を設定せずに、「数量」から「入荷区分」を自動判定して受け入れることもできます。</t>
    <rPh sb="6" eb="8">
      <t>クブン</t>
    </rPh>
    <rPh sb="10" eb="12">
      <t>セッテイ</t>
    </rPh>
    <rPh sb="17" eb="19">
      <t>スウリョウ</t>
    </rPh>
    <rPh sb="25" eb="27">
      <t>クブン</t>
    </rPh>
    <rPh sb="29" eb="31">
      <t>ジドウ</t>
    </rPh>
    <rPh sb="31" eb="33">
      <t>ハンテイ</t>
    </rPh>
    <rPh sb="35" eb="36">
      <t>ウ</t>
    </rPh>
    <rPh sb="37" eb="38">
      <t>イ</t>
    </rPh>
    <phoneticPr fontId="8"/>
  </si>
  <si>
    <t>　　　「入荷区分」と「数量」で矛盾した値が設定されている場合は、未受入になります。</t>
    <rPh sb="6" eb="8">
      <t>クブン</t>
    </rPh>
    <rPh sb="11" eb="13">
      <t>スウリョウ</t>
    </rPh>
    <rPh sb="15" eb="17">
      <t>ムジュン</t>
    </rPh>
    <rPh sb="19" eb="20">
      <t>アタイ</t>
    </rPh>
    <rPh sb="21" eb="23">
      <t>セッテイ</t>
    </rPh>
    <rPh sb="28" eb="30">
      <t>バアイ</t>
    </rPh>
    <rPh sb="32" eb="33">
      <t>ミ</t>
    </rPh>
    <rPh sb="33" eb="35">
      <t>ウケイレ</t>
    </rPh>
    <phoneticPr fontId="4"/>
  </si>
  <si>
    <t>【在庫受払がある明細の受け入れ】</t>
    <rPh sb="1" eb="3">
      <t>ザイコ</t>
    </rPh>
    <rPh sb="3" eb="5">
      <t>ウケハライ</t>
    </rPh>
    <phoneticPr fontId="8"/>
  </si>
  <si>
    <t>MM4020000</t>
  </si>
  <si>
    <t>伝票区分</t>
    <rPh sb="2" eb="4">
      <t>クブン</t>
    </rPh>
    <phoneticPr fontId="30"/>
  </si>
  <si>
    <t>MM4020001</t>
  </si>
  <si>
    <t>0：債務計上　1：即時支払
空白データを受け入れた場合は、「0：債務計上」が設定されます。</t>
    <rPh sb="2" eb="4">
      <t>サイム</t>
    </rPh>
    <rPh sb="4" eb="6">
      <t>ケイジョウ</t>
    </rPh>
    <rPh sb="9" eb="11">
      <t>ソクジ</t>
    </rPh>
    <rPh sb="11" eb="13">
      <t>シハライ</t>
    </rPh>
    <rPh sb="33" eb="34">
      <t>ム</t>
    </rPh>
    <phoneticPr fontId="2"/>
  </si>
  <si>
    <t>発注種別</t>
    <rPh sb="0" eb="2">
      <t>ハッチュウ</t>
    </rPh>
    <rPh sb="2" eb="4">
      <t>シュベツ</t>
    </rPh>
    <phoneticPr fontId="42"/>
  </si>
  <si>
    <t>数字</t>
    <rPh sb="0" eb="2">
      <t>スウジ</t>
    </rPh>
    <phoneticPr fontId="12"/>
  </si>
  <si>
    <t>0：発注　1：仮入荷発注
空白データを受け入れた場合は、「0：発注」が設定されます。</t>
    <rPh sb="2" eb="4">
      <t>ハッチュウ</t>
    </rPh>
    <rPh sb="7" eb="8">
      <t>カリ</t>
    </rPh>
    <rPh sb="8" eb="10">
      <t>ニュウカ</t>
    </rPh>
    <rPh sb="10" eb="12">
      <t>ハッチュウ</t>
    </rPh>
    <rPh sb="31" eb="33">
      <t>ハッチュウ</t>
    </rPh>
    <phoneticPr fontId="2"/>
  </si>
  <si>
    <t>発注日付</t>
    <rPh sb="2" eb="4">
      <t>ヒヅケ</t>
    </rPh>
    <phoneticPr fontId="2"/>
  </si>
  <si>
    <t>MM4020002</t>
  </si>
  <si>
    <t>MM4020003</t>
  </si>
  <si>
    <t>桁数は、設定（メインメニュー右上にある[設定]アイコンから[運用設定]メニューの[基本]ページ）によって異なります。
詳細は、表紙の「伝票の伝票No.」参照</t>
    <phoneticPr fontId="49"/>
  </si>
  <si>
    <t>MM4020004</t>
  </si>
  <si>
    <t>仕入先名</t>
    <rPh sb="3" eb="4">
      <t>メイ</t>
    </rPh>
    <phoneticPr fontId="30"/>
  </si>
  <si>
    <t>MM4020005</t>
  </si>
  <si>
    <t>この項目は、仕入先のスポット区分が「スポット仕入先」の場合に受け入れできます。
空白データを受け入れた場合は、仕入先の仕入先名（[仕入先]メニューで設定）が設定されます。</t>
    <rPh sb="6" eb="8">
      <t>シイレ</t>
    </rPh>
    <rPh sb="8" eb="9">
      <t>サキ</t>
    </rPh>
    <rPh sb="22" eb="24">
      <t>シイレ</t>
    </rPh>
    <rPh sb="55" eb="57">
      <t>シイレ</t>
    </rPh>
    <rPh sb="57" eb="58">
      <t>サキ</t>
    </rPh>
    <rPh sb="59" eb="61">
      <t>シイレ</t>
    </rPh>
    <rPh sb="61" eb="62">
      <t>サキ</t>
    </rPh>
    <rPh sb="65" eb="67">
      <t>シイレ</t>
    </rPh>
    <rPh sb="67" eb="68">
      <t>サキ</t>
    </rPh>
    <phoneticPr fontId="13"/>
  </si>
  <si>
    <t>MM4020006</t>
  </si>
  <si>
    <t>この項目は、仕入先のスポット区分が「スポット仕入先」の場合に受け入れできます。
空白データを受け入れた場合は、仕入先の事業所名（[仕入先]メニューで設定）が設定されます。</t>
    <rPh sb="6" eb="8">
      <t>シイレ</t>
    </rPh>
    <rPh sb="8" eb="9">
      <t>サキ</t>
    </rPh>
    <rPh sb="22" eb="24">
      <t>シイレ</t>
    </rPh>
    <rPh sb="55" eb="57">
      <t>シイレ</t>
    </rPh>
    <rPh sb="57" eb="58">
      <t>サキ</t>
    </rPh>
    <rPh sb="65" eb="67">
      <t>シイレ</t>
    </rPh>
    <rPh sb="67" eb="68">
      <t>サキ</t>
    </rPh>
    <phoneticPr fontId="13"/>
  </si>
  <si>
    <t>仕入先担当者</t>
    <rPh sb="3" eb="6">
      <t>タントウシャ</t>
    </rPh>
    <phoneticPr fontId="30"/>
  </si>
  <si>
    <t>MM4020007</t>
  </si>
  <si>
    <t>空白データを受け入れた場合は、仕入先の担当者名（[仕入先]メニューの[ご担当]ページで設定）が設定されます。</t>
    <rPh sb="0" eb="2">
      <t>クウハク</t>
    </rPh>
    <rPh sb="6" eb="7">
      <t>ウ</t>
    </rPh>
    <rPh sb="8" eb="9">
      <t>イ</t>
    </rPh>
    <rPh sb="11" eb="13">
      <t>バアイ</t>
    </rPh>
    <rPh sb="19" eb="22">
      <t>タントウシャ</t>
    </rPh>
    <rPh sb="22" eb="23">
      <t>メイ</t>
    </rPh>
    <rPh sb="36" eb="38">
      <t>タントウ</t>
    </rPh>
    <rPh sb="47" eb="49">
      <t>セッテイ</t>
    </rPh>
    <phoneticPr fontId="13"/>
  </si>
  <si>
    <t>MM4020008</t>
  </si>
  <si>
    <t>数字</t>
    <rPh sb="0" eb="2">
      <t>スウジ</t>
    </rPh>
    <phoneticPr fontId="13"/>
  </si>
  <si>
    <t>0：明細単位　1：伝票単位　2：請求書単位
空白データを受け入れた場合は、仕入先の消費税計算（[仕入先]メニューの[消費税]ページで設定）が設定されます。</t>
    <rPh sb="37" eb="39">
      <t>シイレ</t>
    </rPh>
    <rPh sb="48" eb="50">
      <t>シイレ</t>
    </rPh>
    <phoneticPr fontId="13"/>
  </si>
  <si>
    <t>債務区分</t>
    <rPh sb="0" eb="2">
      <t>サイム</t>
    </rPh>
    <rPh sb="2" eb="4">
      <t>クブン</t>
    </rPh>
    <phoneticPr fontId="30"/>
  </si>
  <si>
    <t>MM4020034</t>
  </si>
  <si>
    <t>0：営業外債務　1：営業債務
空白データを受け入れた場合は、仕入先の伝票債務区分（[仕入先]メニューの[仕入]ページで設定）が設定されます。
この項目は、『債務奉行クラウド』をご利用の場合に受け入れできます。</t>
  </si>
  <si>
    <t>精算先コード</t>
    <rPh sb="0" eb="2">
      <t>セイサン</t>
    </rPh>
    <rPh sb="2" eb="3">
      <t>サキ</t>
    </rPh>
    <phoneticPr fontId="30"/>
  </si>
  <si>
    <t>MM4020009</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</si>
  <si>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81" eb="83">
      <t>セイサン</t>
    </rPh>
    <rPh sb="86" eb="88">
      <t>シイレ</t>
    </rPh>
    <rPh sb="96" eb="98">
      <t>セイサン</t>
    </rPh>
    <phoneticPr fontId="30"/>
  </si>
  <si>
    <t>部門コード</t>
    <rPh sb="0" eb="2">
      <t>ブモン</t>
    </rPh>
    <phoneticPr fontId="30"/>
  </si>
  <si>
    <t>MM4020010</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</si>
  <si>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t>
    <phoneticPr fontId="4"/>
  </si>
  <si>
    <t>担当者コード</t>
    <rPh sb="0" eb="3">
      <t>タントウシャ</t>
    </rPh>
    <phoneticPr fontId="30"/>
  </si>
  <si>
    <t>MM4020011</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</si>
  <si>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t>
    <rPh sb="74" eb="76">
      <t>シイレ</t>
    </rPh>
    <rPh sb="78" eb="80">
      <t>コウニュウ</t>
    </rPh>
    <rPh sb="86" eb="88">
      <t>シイレ</t>
    </rPh>
    <rPh sb="96" eb="98">
      <t>シイレ</t>
    </rPh>
    <phoneticPr fontId="30"/>
  </si>
  <si>
    <t>MM4020012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</si>
  <si>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t>
  </si>
  <si>
    <t>MM4020013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</si>
  <si>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t>
    <rPh sb="198" eb="200">
      <t>シイレ</t>
    </rPh>
    <rPh sb="202" eb="204">
      <t>コウニュウ</t>
    </rPh>
    <rPh sb="212" eb="214">
      <t>シイレ</t>
    </rPh>
    <rPh sb="222" eb="224">
      <t>シイレ</t>
    </rPh>
    <phoneticPr fontId="43"/>
  </si>
  <si>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t>
    <phoneticPr fontId="4"/>
  </si>
  <si>
    <t>為替レート種別コード</t>
    <phoneticPr fontId="32"/>
  </si>
  <si>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空白データを受け入れた場合は、仕入先の為替レート種別（[仕入先]メニューの[仕入]ページで設定）が設定されます。</t>
    <phoneticPr fontId="4"/>
  </si>
  <si>
    <t>為替レート</t>
    <phoneticPr fontId="32"/>
  </si>
  <si>
    <t>整数６桁　小数９桁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空白データを受け入れた場合は、「発注日付」と「為替レート種別コード」によって設定されます。</t>
    <phoneticPr fontId="4"/>
  </si>
  <si>
    <t>納入先名</t>
    <rPh sb="3" eb="4">
      <t>メイ</t>
    </rPh>
    <phoneticPr fontId="30"/>
  </si>
  <si>
    <t>MM4020017</t>
  </si>
  <si>
    <t>納入先事業所名</t>
    <rPh sb="3" eb="6">
      <t>ジギョウショ</t>
    </rPh>
    <rPh sb="6" eb="7">
      <t>メイ</t>
    </rPh>
    <phoneticPr fontId="30"/>
  </si>
  <si>
    <t>MM4020018</t>
  </si>
  <si>
    <t>納入先部署</t>
    <rPh sb="3" eb="5">
      <t>ブショ</t>
    </rPh>
    <phoneticPr fontId="30"/>
  </si>
  <si>
    <t>MM4020019</t>
  </si>
  <si>
    <t>納入先担当者氏名</t>
    <rPh sb="3" eb="6">
      <t>タントウシャ</t>
    </rPh>
    <rPh sb="6" eb="8">
      <t>シメイ</t>
    </rPh>
    <phoneticPr fontId="30"/>
  </si>
  <si>
    <t>MM4020020</t>
  </si>
  <si>
    <t>納入先敬称</t>
    <rPh sb="3" eb="5">
      <t>ケイショウ</t>
    </rPh>
    <phoneticPr fontId="30"/>
  </si>
  <si>
    <t>MM4020021</t>
  </si>
  <si>
    <t>納入先郵便番号</t>
    <rPh sb="3" eb="7">
      <t>ユウビンバンゴウ</t>
    </rPh>
    <phoneticPr fontId="30"/>
  </si>
  <si>
    <t>MM4020022</t>
  </si>
  <si>
    <t>納入先都道府県</t>
    <rPh sb="3" eb="7">
      <t>トドウフケン</t>
    </rPh>
    <phoneticPr fontId="30"/>
  </si>
  <si>
    <t>MM4020023</t>
  </si>
  <si>
    <t>納入先市区町村</t>
    <rPh sb="3" eb="5">
      <t>シク</t>
    </rPh>
    <rPh sb="5" eb="7">
      <t>チョウソン</t>
    </rPh>
    <phoneticPr fontId="30"/>
  </si>
  <si>
    <t>MM4020024</t>
  </si>
  <si>
    <t>MM4020025</t>
  </si>
  <si>
    <t>納入先ビル等</t>
    <rPh sb="5" eb="6">
      <t>トウ</t>
    </rPh>
    <phoneticPr fontId="30"/>
  </si>
  <si>
    <t>MM4020026</t>
  </si>
  <si>
    <t>納入先電話番号</t>
    <rPh sb="3" eb="5">
      <t>デンワ</t>
    </rPh>
    <rPh sb="5" eb="7">
      <t>バンゴウ</t>
    </rPh>
    <phoneticPr fontId="30"/>
  </si>
  <si>
    <t>MM4020027</t>
  </si>
  <si>
    <t>納入先FAX番号</t>
    <rPh sb="6" eb="8">
      <t>バンゴウ</t>
    </rPh>
    <phoneticPr fontId="30"/>
  </si>
  <si>
    <t>MM4020028</t>
  </si>
  <si>
    <t>摘要</t>
    <rPh sb="0" eb="2">
      <t>テキヨウ</t>
    </rPh>
    <phoneticPr fontId="30"/>
  </si>
  <si>
    <t>MM4020029</t>
  </si>
  <si>
    <t>摘要２</t>
    <rPh sb="0" eb="2">
      <t>テキヨウ</t>
    </rPh>
    <phoneticPr fontId="30"/>
  </si>
  <si>
    <t>MM4020030</t>
  </si>
  <si>
    <t>摘要３</t>
    <rPh sb="0" eb="2">
      <t>テキヨウ</t>
    </rPh>
    <phoneticPr fontId="30"/>
  </si>
  <si>
    <t>MM4020031</t>
  </si>
  <si>
    <t>証憑No.１</t>
    <rPh sb="0" eb="2">
      <t>ショウヒョウ</t>
    </rPh>
    <phoneticPr fontId="30"/>
  </si>
  <si>
    <t>MM4020501</t>
  </si>
  <si>
    <t>証憑ファイルパス１</t>
    <rPh sb="0" eb="2">
      <t>ショウヒョウ</t>
    </rPh>
    <phoneticPr fontId="30"/>
  </si>
  <si>
    <t>MM4020502</t>
  </si>
  <si>
    <t>証憑No.２</t>
    <rPh sb="0" eb="2">
      <t>ショウヒョウ</t>
    </rPh>
    <phoneticPr fontId="30"/>
  </si>
  <si>
    <t>MM4020511</t>
  </si>
  <si>
    <t>「証憑No.１」と「証憑ファイルパス１」がどちらも指定されていない場合は、１つ目の証憑として受け入れられます。</t>
    <phoneticPr fontId="56"/>
  </si>
  <si>
    <t>証憑ファイルパス２</t>
    <rPh sb="0" eb="2">
      <t>ショウヒョウ</t>
    </rPh>
    <phoneticPr fontId="30"/>
  </si>
  <si>
    <t>MM4020512</t>
  </si>
  <si>
    <t>証憑No.３</t>
    <rPh sb="0" eb="2">
      <t>ショウヒョウ</t>
    </rPh>
    <phoneticPr fontId="30"/>
  </si>
  <si>
    <t>MM4020521</t>
  </si>
  <si>
    <t>証憑ファイルパス３</t>
    <rPh sb="0" eb="2">
      <t>ショウヒョウ</t>
    </rPh>
    <phoneticPr fontId="30"/>
  </si>
  <si>
    <t>MM4020522</t>
  </si>
  <si>
    <t>証憑No.４</t>
    <rPh sb="0" eb="2">
      <t>ショウヒョウ</t>
    </rPh>
    <phoneticPr fontId="30"/>
  </si>
  <si>
    <t>MM4020531</t>
  </si>
  <si>
    <t>「証憑No.３」と「証憑ファイルパス３」がどちらも指定されていない場合は、３つ目の証憑として受け入れられます。</t>
    <phoneticPr fontId="56"/>
  </si>
  <si>
    <t>証憑ファイルパス４</t>
    <rPh sb="0" eb="2">
      <t>ショウヒョウ</t>
    </rPh>
    <phoneticPr fontId="30"/>
  </si>
  <si>
    <t>MM4020532</t>
  </si>
  <si>
    <t>証憑No.５</t>
    <rPh sb="0" eb="2">
      <t>ショウヒョウ</t>
    </rPh>
    <phoneticPr fontId="30"/>
  </si>
  <si>
    <t>MM4020541</t>
  </si>
  <si>
    <t>「証憑No.４」と「証憑ファイルパス４」がどちらも指定されていない場合は、４つ目の証憑として受け入れられます。</t>
    <phoneticPr fontId="56"/>
  </si>
  <si>
    <t>証憑ファイルパス５</t>
    <rPh sb="0" eb="2">
      <t>ショウヒョウ</t>
    </rPh>
    <phoneticPr fontId="30"/>
  </si>
  <si>
    <t>MM4020542</t>
  </si>
  <si>
    <t>MM4020201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</si>
  <si>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</si>
  <si>
    <t>仕入区分</t>
    <rPh sb="0" eb="2">
      <t>シイレ</t>
    </rPh>
    <rPh sb="2" eb="4">
      <t>クブン</t>
    </rPh>
    <phoneticPr fontId="30"/>
  </si>
  <si>
    <t>MM4020202</t>
  </si>
  <si>
    <t>0：仕入　1：返品　2：値引　3：消費税　4：摘要　8：見出し　9：その他　10：付箋　19：外税調整 　21：内税調整
「4：摘要」「8：見出し」「10：付箋」「19：外税調整 」「21：内税調整」だけの伝票は受け入れできません。
「8：見出し」の詳細は、欄外の【見出し付きの明細の受け入れ】参照</t>
    <rPh sb="2" eb="4">
      <t>シイレ</t>
    </rPh>
    <phoneticPr fontId="30"/>
  </si>
  <si>
    <t>商品コード種類</t>
    <rPh sb="0" eb="2">
      <t>ショウヒン</t>
    </rPh>
    <rPh sb="5" eb="7">
      <t>シュルイ</t>
    </rPh>
    <phoneticPr fontId="30"/>
  </si>
  <si>
    <t>MM4020203</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</si>
  <si>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t>
  </si>
  <si>
    <t>MM4020204</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</si>
  <si>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桁数は、設定（メインメニュー右上にある[設定]アイコンから[運用設定]メニューの[商品]ページで設定）によって異なります。
【必須になる条件】
「仕入区分」が「0：仕入」または「1：返品」の場合</t>
  </si>
  <si>
    <t>MM4020205</t>
  </si>
  <si>
    <t>この項目は、「仕入区分」が「10：付箋 」「19：外税調整  」「21：内税調整」の場合は受け入れできません。
空白データを受け入れた場合は、商品の商品名（[商品]メニューで設定）が設定されます。</t>
    <rPh sb="7" eb="9">
      <t>シイレ</t>
    </rPh>
    <phoneticPr fontId="50"/>
  </si>
  <si>
    <t>MM4020206</t>
  </si>
  <si>
    <t>この項目は、以下のすべての条件に該当する場合に受け入れできます。
・商品名２（メインメニュー右上にある[設定]アイコンから[運用設定]メニューの[商品管理]ページ）が「使用する」
・「仕入区分」が「10：付箋 」「19：外税調整  」「21：内税調整」以外
空白データを受け入れた場合は、商品の商品名２（[商品]メニューで設定）が設定されます。</t>
    <rPh sb="92" eb="94">
      <t>シイレ</t>
    </rPh>
    <phoneticPr fontId="30"/>
  </si>
  <si>
    <t>MM4020207</t>
  </si>
  <si>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t>
    <rPh sb="92" eb="94">
      <t>シイレ</t>
    </rPh>
    <phoneticPr fontId="30"/>
  </si>
  <si>
    <t>バリエーションコード種類</t>
    <rPh sb="10" eb="12">
      <t>シュルイ</t>
    </rPh>
    <phoneticPr fontId="47"/>
  </si>
  <si>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t>
    <rPh sb="220" eb="222">
      <t>バアイ</t>
    </rPh>
    <rPh sb="231" eb="233">
      <t>シイレ</t>
    </rPh>
    <rPh sb="254" eb="256">
      <t>バアイ</t>
    </rPh>
    <rPh sb="285" eb="287">
      <t>シイレ</t>
    </rPh>
    <rPh sb="287" eb="289">
      <t>カンリ</t>
    </rPh>
    <rPh sb="289" eb="291">
      <t>キテイ</t>
    </rPh>
    <rPh sb="297" eb="299">
      <t>シイレ</t>
    </rPh>
    <phoneticPr fontId="47"/>
  </si>
  <si>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t>
    <rPh sb="171" eb="173">
      <t>シイレ</t>
    </rPh>
    <rPh sb="180" eb="182">
      <t>シイレ</t>
    </rPh>
    <phoneticPr fontId="47"/>
  </si>
  <si>
    <t>荷姿コード</t>
    <rPh sb="0" eb="2">
      <t>ニスガタ</t>
    </rPh>
    <phoneticPr fontId="47"/>
  </si>
  <si>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t>
    <rPh sb="122" eb="124">
      <t>シイレ</t>
    </rPh>
    <rPh sb="131" eb="133">
      <t>シイレ</t>
    </rPh>
    <rPh sb="225" eb="227">
      <t>シイレ</t>
    </rPh>
    <phoneticPr fontId="60"/>
  </si>
  <si>
    <t>仕入取引コード</t>
    <rPh sb="0" eb="2">
      <t>シイレ</t>
    </rPh>
    <rPh sb="2" eb="4">
      <t>トリヒキ</t>
    </rPh>
    <phoneticPr fontId="30"/>
  </si>
  <si>
    <t>MM4020211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</si>
  <si>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t>
    <rPh sb="7" eb="9">
      <t>シイレ</t>
    </rPh>
    <rPh sb="16" eb="18">
      <t>シイレ</t>
    </rPh>
    <rPh sb="100" eb="102">
      <t>サイム</t>
    </rPh>
    <phoneticPr fontId="2"/>
  </si>
  <si>
    <t>注文No.</t>
    <rPh sb="0" eb="2">
      <t>チュウモン</t>
    </rPh>
    <phoneticPr fontId="30"/>
  </si>
  <si>
    <t>MM4020212</t>
  </si>
  <si>
    <t>この項目は、「仕入区分」が「0：仕入」「1：返品」「2：値引」「8：見出し」「9：その他」の場合に受け入れできます。</t>
    <rPh sb="7" eb="9">
      <t>シイレ</t>
    </rPh>
    <rPh sb="16" eb="18">
      <t>シイレ</t>
    </rPh>
    <phoneticPr fontId="50"/>
  </si>
  <si>
    <t>MM4020240</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</si>
  <si>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0"/>
  </si>
  <si>
    <t>MM4020213</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</si>
  <si>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t>
    <rPh sb="106" eb="108">
      <t>シイレ</t>
    </rPh>
    <rPh sb="115" eb="117">
      <t>シイレ</t>
    </rPh>
    <phoneticPr fontId="30"/>
  </si>
  <si>
    <t>MM4020214</t>
  </si>
  <si>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t>
    <rPh sb="106" eb="108">
      <t>シイレ</t>
    </rPh>
    <rPh sb="115" eb="117">
      <t>シイレ</t>
    </rPh>
    <phoneticPr fontId="30"/>
  </si>
  <si>
    <t>MM4020215</t>
  </si>
  <si>
    <t>整数７桁　小数４桁　マイナスも可
この項目は、「仕入区分」が「0：仕入」「1：返品」「8：見出し」「9：その他」の場合に受け入れできます。</t>
    <rPh sb="24" eb="26">
      <t>シイレ</t>
    </rPh>
    <rPh sb="33" eb="35">
      <t>シイレ</t>
    </rPh>
    <phoneticPr fontId="30"/>
  </si>
  <si>
    <t>MM4020235</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</si>
  <si>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30"/>
  </si>
  <si>
    <t>MM4020236</t>
  </si>
  <si>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2" eb="124">
      <t>ネビ</t>
    </rPh>
    <rPh sb="130" eb="131">
      <t>タ</t>
    </rPh>
    <phoneticPr fontId="30"/>
  </si>
  <si>
    <t>MM4020237</t>
  </si>
  <si>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2" eb="124">
      <t>ネビ</t>
    </rPh>
    <rPh sb="130" eb="131">
      <t>タ</t>
    </rPh>
    <phoneticPr fontId="30"/>
  </si>
  <si>
    <t>MM4020238</t>
  </si>
  <si>
    <t>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2" eb="124">
      <t>ネビ</t>
    </rPh>
    <rPh sb="130" eb="131">
      <t>タ</t>
    </rPh>
    <phoneticPr fontId="30"/>
  </si>
  <si>
    <t>MM4020239</t>
  </si>
  <si>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30"/>
  </si>
  <si>
    <t>MM4020216</t>
  </si>
  <si>
    <t>整数９桁　小数４桁　マイナスも可
この項目は、「仕入区分」が「0：仕入」「1：返品」「2：値引」「8：見出し」「9：その他」の場合に受け入れできます。
小数部分の桁数は、「数量小数桁」の設定（[商品]メニューの[基本]ページ）によって異なります。
空白データを受け入れた場合は、以下の優先順位で設定されます。
①価格計算式（[価格]メニューの[基本]ページで登録）の計算結果
②「入数」、「入数２」、「箱数」をもとに設定</t>
    <rPh sb="24" eb="26">
      <t>シイレ</t>
    </rPh>
    <rPh sb="33" eb="35">
      <t>シイレ</t>
    </rPh>
    <phoneticPr fontId="2"/>
  </si>
  <si>
    <t>MM4020217</t>
  </si>
  <si>
    <t>この項目は、「仕入区分」が「0：仕入」「1：返品」「2：値引」「8：見出し」「9：その他」の場合に受け入れできます。
空白データを受け入れた場合は、商品の単位（[商品]メニューの[基本]ページで設定）が設定されます。</t>
    <rPh sb="7" eb="9">
      <t>シイレ</t>
    </rPh>
    <rPh sb="16" eb="18">
      <t>シイレ</t>
    </rPh>
    <rPh sb="77" eb="79">
      <t>タンイ</t>
    </rPh>
    <phoneticPr fontId="39"/>
  </si>
  <si>
    <t>単価</t>
    <rPh sb="0" eb="2">
      <t>タンカ</t>
    </rPh>
    <phoneticPr fontId="30"/>
  </si>
  <si>
    <t>MM4020218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</si>
  <si>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t>
    <rPh sb="37" eb="39">
      <t>シイレ</t>
    </rPh>
    <rPh sb="46" eb="48">
      <t>シイレ</t>
    </rPh>
    <phoneticPr fontId="30"/>
  </si>
  <si>
    <t>MM4020219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</si>
  <si>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t>
    <rPh sb="17" eb="19">
      <t>シイレ</t>
    </rPh>
    <rPh sb="26" eb="28">
      <t>シイレ</t>
    </rPh>
    <rPh sb="56" eb="58">
      <t>バアイ</t>
    </rPh>
    <rPh sb="59" eb="60">
      <t>ウ</t>
    </rPh>
    <rPh sb="61" eb="62">
      <t>イ</t>
    </rPh>
    <rPh sb="155" eb="157">
      <t>シイレ</t>
    </rPh>
    <phoneticPr fontId="2"/>
  </si>
  <si>
    <t>MM4020220</t>
  </si>
  <si>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rPh sb="55" eb="57">
      <t>バアイ</t>
    </rPh>
    <rPh sb="58" eb="59">
      <t>ウ</t>
    </rPh>
    <rPh sb="60" eb="61">
      <t>イ</t>
    </rPh>
    <rPh sb="105" eb="107">
      <t>ノウヒン</t>
    </rPh>
    <rPh sb="107" eb="109">
      <t>キジツ</t>
    </rPh>
    <phoneticPr fontId="30"/>
  </si>
  <si>
    <t>MM4020221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</si>
  <si>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t>
    <rPh sb="7" eb="9">
      <t>シイレ</t>
    </rPh>
    <rPh sb="16" eb="18">
      <t>シイレ</t>
    </rPh>
    <phoneticPr fontId="50"/>
  </si>
  <si>
    <t>MM4020260</t>
    <phoneticPr fontId="4"/>
  </si>
  <si>
    <t>仕入税額控除経過措置の控除割合</t>
    <rPh sb="0" eb="4">
      <t>シイレゼイガク</t>
    </rPh>
    <rPh sb="4" eb="6">
      <t>コウジョ</t>
    </rPh>
    <rPh sb="6" eb="10">
      <t>ケイカソチ</t>
    </rPh>
    <rPh sb="11" eb="15">
      <t>コウジョワリアイ</t>
    </rPh>
    <phoneticPr fontId="4"/>
  </si>
  <si>
    <t>MM4020261</t>
    <phoneticPr fontId="4"/>
  </si>
  <si>
    <t>MM4020222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</si>
  <si>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t>
    <rPh sb="60" eb="62">
      <t>イガイ</t>
    </rPh>
    <rPh sb="63" eb="65">
      <t>バアイ</t>
    </rPh>
    <rPh sb="66" eb="67">
      <t>ウ</t>
    </rPh>
    <rPh sb="68" eb="69">
      <t>イ</t>
    </rPh>
    <phoneticPr fontId="20"/>
  </si>
  <si>
    <t>MM4020223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</si>
  <si>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t>
    <rPh sb="28" eb="30">
      <t>シイレ</t>
    </rPh>
    <rPh sb="37" eb="39">
      <t>シイレ</t>
    </rPh>
    <rPh sb="60" eb="62">
      <t>バアイ</t>
    </rPh>
    <rPh sb="63" eb="64">
      <t>ウ</t>
    </rPh>
    <rPh sb="65" eb="66">
      <t>イ</t>
    </rPh>
    <phoneticPr fontId="50"/>
  </si>
  <si>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空白データを受け入れた場合は、「金額」、「消費税率」をもとに設定されます。</t>
    <phoneticPr fontId="4"/>
  </si>
  <si>
    <t>整数９桁　小数４桁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t>
    <rPh sb="65" eb="67">
      <t>サイム</t>
    </rPh>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</si>
  <si>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t>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</si>
  <si>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空白データを受け入れた場合は、「金額（国内）」、「消費税率」をもとに設定されます。</t>
    <phoneticPr fontId="4"/>
  </si>
  <si>
    <t>MM4020229</t>
  </si>
  <si>
    <t>形式は、表紙の「日付の形式」参照
この項目は、「仕入区分」が「10：付箋」の場合は受け入れできません。
空白データを受け入れた場合は、商品によって、以下が設定されます。
商品が設定されている場合⇒「発注日付」に発注納品期日指定（[商品]メニューの[発注]ページで設定）を加えた日付
商品が設定されていない場合⇒「発注日付」
上記[商品]メニューの発注納品期日指定が「指定なし」の場合、空欄が設定されます。</t>
    <rPh sb="24" eb="26">
      <t>シイレ</t>
    </rPh>
    <rPh sb="67" eb="69">
      <t>ショウヒン</t>
    </rPh>
    <rPh sb="124" eb="126">
      <t>ハッチュウ</t>
    </rPh>
    <rPh sb="173" eb="175">
      <t>ハッチュウ</t>
    </rPh>
    <rPh sb="175" eb="177">
      <t>ノウヒン</t>
    </rPh>
    <rPh sb="177" eb="179">
      <t>キジツ</t>
    </rPh>
    <rPh sb="195" eb="197">
      <t>セッテイ</t>
    </rPh>
    <phoneticPr fontId="0"/>
  </si>
  <si>
    <t>MM4020231</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</si>
  <si>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①部門コードが設定されます。
②明細担当者コードで設定された担当者の部門([担当者]メニューの[基本]ページで設定)が設定されます。</t>
    <rPh sb="49" eb="51">
      <t>シイレ</t>
    </rPh>
    <rPh sb="79" eb="81">
      <t>シイレ</t>
    </rPh>
    <phoneticPr fontId="4"/>
  </si>
  <si>
    <t>MM4020232</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</si>
  <si>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t>
    <rPh sb="49" eb="51">
      <t>シイレ</t>
    </rPh>
    <rPh sb="79" eb="81">
      <t>シイレ</t>
    </rPh>
    <phoneticPr fontId="2"/>
  </si>
  <si>
    <t>MM4020233</t>
  </si>
  <si>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t>
    <rPh sb="146" eb="148">
      <t>シイレ</t>
    </rPh>
    <phoneticPr fontId="43"/>
  </si>
  <si>
    <t>MM4020234</t>
  </si>
  <si>
    <t>この項目は、以下のすべての条件に該当する場合に受け入れできます。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t>
    <rPh sb="34" eb="39">
      <t>コウテイ</t>
    </rPh>
    <rPh sb="151" eb="153">
      <t>シイレ</t>
    </rPh>
    <phoneticPr fontId="43"/>
  </si>
  <si>
    <t>MM4020230</t>
  </si>
  <si>
    <t>この項目は、「仕入区分」が「10：付箋」の場合は受け入れできません。</t>
    <rPh sb="7" eb="9">
      <t>シイレ</t>
    </rPh>
    <phoneticPr fontId="50"/>
  </si>
  <si>
    <t>仕入計上基準</t>
    <rPh sb="0" eb="2">
      <t>シイレ</t>
    </rPh>
    <rPh sb="2" eb="4">
      <t>ケイジョウ</t>
    </rPh>
    <rPh sb="4" eb="6">
      <t>キジュン</t>
    </rPh>
    <phoneticPr fontId="30"/>
  </si>
  <si>
    <t>MM4020241</t>
  </si>
  <si>
    <t>0：出荷基準　1：仕入検収基準
この項目は、以下のすべての条件に該当する場合に受け入れできます。
・「仕入区分」が「0：仕入」「1：返品」「9：その他」
・商品の在庫管理（[商品]メニューの[在庫]ページで設定）が「する」
空白データを受け入れた場合は、以下の優先順位で設定されます。
①商品の仕入計上基準（[商品]メニューの[仕入]ページで設定）
②仕入先の仕入計上基準（[仕入先]メニューの[仕入]ページで設定）</t>
    <rPh sb="103" eb="105">
      <t>セッテイ</t>
    </rPh>
    <rPh sb="144" eb="146">
      <t>ショウヒン</t>
    </rPh>
    <rPh sb="147" eb="149">
      <t>シイレ</t>
    </rPh>
    <rPh sb="149" eb="151">
      <t>ケイジョウ</t>
    </rPh>
    <rPh sb="151" eb="153">
      <t>キジュン</t>
    </rPh>
    <rPh sb="155" eb="157">
      <t>ショウヒン</t>
    </rPh>
    <rPh sb="164" eb="166">
      <t>シイレ</t>
    </rPh>
    <rPh sb="171" eb="173">
      <t>セッテイ</t>
    </rPh>
    <rPh sb="176" eb="178">
      <t>シイレ</t>
    </rPh>
    <rPh sb="178" eb="179">
      <t>サキ</t>
    </rPh>
    <rPh sb="180" eb="182">
      <t>シイレ</t>
    </rPh>
    <rPh sb="182" eb="184">
      <t>ケイジョウ</t>
    </rPh>
    <rPh sb="188" eb="190">
      <t>シイレ</t>
    </rPh>
    <rPh sb="190" eb="191">
      <t>サキ</t>
    </rPh>
    <rPh sb="198" eb="200">
      <t>シイレ</t>
    </rPh>
    <rPh sb="205" eb="207">
      <t>セッテイ</t>
    </rPh>
    <phoneticPr fontId="50"/>
  </si>
  <si>
    <t>入数小数桁</t>
    <rPh sb="0" eb="2">
      <t>イリスウ</t>
    </rPh>
    <rPh sb="2" eb="4">
      <t>ショウスウ</t>
    </rPh>
    <rPh sb="4" eb="5">
      <t>ケタ</t>
    </rPh>
    <phoneticPr fontId="30"/>
  </si>
  <si>
    <t>MM4020246</t>
  </si>
  <si>
    <t>入数２小数桁</t>
    <rPh sb="0" eb="2">
      <t>イリスウ</t>
    </rPh>
    <rPh sb="3" eb="5">
      <t>ショウスウ</t>
    </rPh>
    <rPh sb="5" eb="6">
      <t>ケタ</t>
    </rPh>
    <phoneticPr fontId="30"/>
  </si>
  <si>
    <t>MM4020247</t>
  </si>
  <si>
    <t>箱数小数桁</t>
    <rPh sb="0" eb="2">
      <t>ハコスウ</t>
    </rPh>
    <rPh sb="2" eb="4">
      <t>ショウスウ</t>
    </rPh>
    <rPh sb="4" eb="5">
      <t>ケタ</t>
    </rPh>
    <phoneticPr fontId="30"/>
  </si>
  <si>
    <t>０～４
この項目は、「仕入区分」が「0：仕入」「1：返品」「8：見出し」「9：その他」の場合に受け入れできます。
空白データを受け入れた場合は、「箱数」の小数桁と商品の箱数小数桁（[商品]メニューの[基本]ページで設定）の大きい方が設定されます。</t>
    <phoneticPr fontId="4"/>
  </si>
  <si>
    <t>計算式項目１小数桁</t>
    <rPh sb="0" eb="5">
      <t>ケイサンシキコウモク</t>
    </rPh>
    <rPh sb="6" eb="8">
      <t>ショウスウ</t>
    </rPh>
    <rPh sb="8" eb="9">
      <t>ケタ</t>
    </rPh>
    <phoneticPr fontId="30"/>
  </si>
  <si>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t>
    <rPh sb="38" eb="43">
      <t>ケイサンシキコウモク</t>
    </rPh>
    <rPh sb="115" eb="120">
      <t>ケイサンシキコウモク</t>
    </rPh>
    <rPh sb="136" eb="138">
      <t>ショウスウ</t>
    </rPh>
    <rPh sb="138" eb="139">
      <t>ケタ</t>
    </rPh>
    <phoneticPr fontId="30"/>
  </si>
  <si>
    <t>計算式項目２小数桁</t>
    <rPh sb="0" eb="5">
      <t>ケイサンシキコウモク</t>
    </rPh>
    <rPh sb="6" eb="8">
      <t>ショウスウ</t>
    </rPh>
    <rPh sb="8" eb="9">
      <t>ケタ</t>
    </rPh>
    <phoneticPr fontId="30"/>
  </si>
  <si>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t>
    <rPh sb="38" eb="43">
      <t>ケイサンシキコウモク</t>
    </rPh>
    <rPh sb="115" eb="120">
      <t>ケイサンシキコウモク</t>
    </rPh>
    <rPh sb="136" eb="138">
      <t>ショウスウ</t>
    </rPh>
    <rPh sb="138" eb="139">
      <t>ケタ</t>
    </rPh>
    <phoneticPr fontId="30"/>
  </si>
  <si>
    <t>計算式項目３小数桁</t>
    <rPh sb="0" eb="5">
      <t>ケイサンシキコウモク</t>
    </rPh>
    <rPh sb="6" eb="8">
      <t>ショウスウ</t>
    </rPh>
    <rPh sb="8" eb="9">
      <t>ケタ</t>
    </rPh>
    <phoneticPr fontId="30"/>
  </si>
  <si>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t>
    <rPh sb="38" eb="43">
      <t>ケイサンシキコウモク</t>
    </rPh>
    <rPh sb="115" eb="120">
      <t>ケイサンシキコウモク</t>
    </rPh>
    <rPh sb="136" eb="138">
      <t>ショウスウ</t>
    </rPh>
    <rPh sb="138" eb="139">
      <t>ケタ</t>
    </rPh>
    <phoneticPr fontId="30"/>
  </si>
  <si>
    <t>計算式項目４小数桁</t>
    <rPh sb="0" eb="5">
      <t>ケイサンシキコウモク</t>
    </rPh>
    <rPh sb="6" eb="8">
      <t>ショウスウ</t>
    </rPh>
    <rPh sb="8" eb="9">
      <t>ケタ</t>
    </rPh>
    <phoneticPr fontId="30"/>
  </si>
  <si>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t>
    <rPh sb="38" eb="43">
      <t>ケイサンシキコウモク</t>
    </rPh>
    <rPh sb="115" eb="120">
      <t>ケイサンシキコウモク</t>
    </rPh>
    <rPh sb="136" eb="138">
      <t>ショウスウ</t>
    </rPh>
    <rPh sb="138" eb="139">
      <t>ケタ</t>
    </rPh>
    <phoneticPr fontId="30"/>
  </si>
  <si>
    <t>計算式項目５小数桁</t>
    <rPh sb="0" eb="5">
      <t>ケイサンシキコウモク</t>
    </rPh>
    <rPh sb="6" eb="8">
      <t>ショウスウ</t>
    </rPh>
    <rPh sb="8" eb="9">
      <t>ケタ</t>
    </rPh>
    <phoneticPr fontId="30"/>
  </si>
  <si>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t>
    <rPh sb="38" eb="43">
      <t>ケイサンシキコウモク</t>
    </rPh>
    <rPh sb="115" eb="120">
      <t>ケイサンシキコウモク</t>
    </rPh>
    <rPh sb="136" eb="138">
      <t>ショウスウ</t>
    </rPh>
    <rPh sb="138" eb="139">
      <t>ケタ</t>
    </rPh>
    <phoneticPr fontId="30"/>
  </si>
  <si>
    <t>数量小数桁</t>
    <rPh sb="0" eb="2">
      <t>スウリョウ</t>
    </rPh>
    <rPh sb="2" eb="4">
      <t>ショウスウ</t>
    </rPh>
    <rPh sb="4" eb="5">
      <t>ケタ</t>
    </rPh>
    <phoneticPr fontId="30"/>
  </si>
  <si>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t>
    <rPh sb="79" eb="81">
      <t>スウリョウ</t>
    </rPh>
    <rPh sb="90" eb="92">
      <t>スウリョウ</t>
    </rPh>
    <rPh sb="113" eb="115">
      <t>セッテイ</t>
    </rPh>
    <phoneticPr fontId="30"/>
  </si>
  <si>
    <t>単価小数桁</t>
    <rPh sb="0" eb="2">
      <t>タンカ</t>
    </rPh>
    <rPh sb="2" eb="4">
      <t>ショウスウ</t>
    </rPh>
    <rPh sb="4" eb="5">
      <t>ケタ</t>
    </rPh>
    <phoneticPr fontId="30"/>
  </si>
  <si>
    <t>MM4020101</t>
  </si>
  <si>
    <t>MM4020102</t>
  </si>
  <si>
    <t>　この項目は、以下のすべての条件に該当する場合に受け入れできます。</t>
    <phoneticPr fontId="36"/>
  </si>
  <si>
    <t>　・「仕入区分」が「0：仕入」「1：返品」「9：その他」</t>
    <phoneticPr fontId="36"/>
  </si>
  <si>
    <t>入荷内訳行番号</t>
    <rPh sb="0" eb="2">
      <t>ニュウカ</t>
    </rPh>
    <rPh sb="2" eb="4">
      <t>ウチワケ</t>
    </rPh>
    <phoneticPr fontId="30"/>
  </si>
  <si>
    <t>MM4020401</t>
  </si>
  <si>
    <t>詳細は、欄外の【在庫受払がある明細の受け入れ】参照</t>
    <rPh sb="8" eb="10">
      <t>ザイコ</t>
    </rPh>
    <rPh sb="10" eb="12">
      <t>ウケハライ</t>
    </rPh>
    <phoneticPr fontId="50"/>
  </si>
  <si>
    <t>入荷予定日</t>
    <rPh sb="0" eb="2">
      <t>ニュウカ</t>
    </rPh>
    <rPh sb="2" eb="4">
      <t>ヨテイ</t>
    </rPh>
    <rPh sb="4" eb="5">
      <t>ビ</t>
    </rPh>
    <phoneticPr fontId="30"/>
  </si>
  <si>
    <t>MM4020402</t>
  </si>
  <si>
    <t>形式は、表紙の「日付の形式」参照
空白データを受け入れた場合は、「納品期日」と同じ日付が設定されます。</t>
    <rPh sb="17" eb="19">
      <t>クウハク</t>
    </rPh>
    <rPh sb="23" eb="24">
      <t>ウ</t>
    </rPh>
    <rPh sb="25" eb="26">
      <t>イ</t>
    </rPh>
    <rPh sb="28" eb="30">
      <t>バアイ</t>
    </rPh>
    <rPh sb="33" eb="35">
      <t>ノウヒン</t>
    </rPh>
    <rPh sb="35" eb="37">
      <t>キジツ</t>
    </rPh>
    <rPh sb="39" eb="40">
      <t>オナ</t>
    </rPh>
    <rPh sb="41" eb="43">
      <t>ヒヅケ</t>
    </rPh>
    <rPh sb="44" eb="46">
      <t>セッテイ</t>
    </rPh>
    <phoneticPr fontId="30"/>
  </si>
  <si>
    <t>英数カナ</t>
    <rPh sb="0" eb="2">
      <t>エイスウ</t>
    </rPh>
    <phoneticPr fontId="58"/>
  </si>
  <si>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47"/>
  </si>
  <si>
    <t>入荷内訳数量</t>
    <rPh sb="0" eb="2">
      <t>ニュウカ</t>
    </rPh>
    <rPh sb="2" eb="4">
      <t>ウチワケ</t>
    </rPh>
    <rPh sb="4" eb="6">
      <t>スウリョウ</t>
    </rPh>
    <phoneticPr fontId="30"/>
  </si>
  <si>
    <t>MM4020406</t>
  </si>
  <si>
    <t xml:space="preserve">整数９桁　小数４桁　マイナスも可
小数部分の桁数は、「数量小数桁」の設定によって異なります。
以下の場合、受入エラーとなります。
・明細情報の「数量」と符号が異なる「入荷内訳数量」を指定した場合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t>
    <rPh sb="47" eb="49">
      <t>イカ</t>
    </rPh>
    <rPh sb="50" eb="52">
      <t>バアイ</t>
    </rPh>
    <rPh sb="53" eb="55">
      <t>ウケイレ</t>
    </rPh>
    <rPh sb="66" eb="68">
      <t>メイサイ</t>
    </rPh>
    <rPh sb="68" eb="70">
      <t>ジョウホウ</t>
    </rPh>
    <rPh sb="72" eb="74">
      <t>スウリョウ</t>
    </rPh>
    <rPh sb="76" eb="78">
      <t>フゴウ</t>
    </rPh>
    <rPh sb="79" eb="80">
      <t>コト</t>
    </rPh>
    <rPh sb="83" eb="85">
      <t>ニュウカ</t>
    </rPh>
    <rPh sb="85" eb="87">
      <t>ウチワケ</t>
    </rPh>
    <rPh sb="87" eb="89">
      <t>スウリョウ</t>
    </rPh>
    <rPh sb="91" eb="93">
      <t>シテイ</t>
    </rPh>
    <rPh sb="95" eb="97">
      <t>バアイ</t>
    </rPh>
    <rPh sb="118" eb="120">
      <t>ゴウケイ</t>
    </rPh>
    <rPh sb="121" eb="124">
      <t>フイッチ</t>
    </rPh>
    <rPh sb="125" eb="127">
      <t>バアイ</t>
    </rPh>
    <rPh sb="172" eb="174">
      <t>バアイ</t>
    </rPh>
    <rPh sb="178" eb="180">
      <t>メイサイ</t>
    </rPh>
    <rPh sb="180" eb="182">
      <t>ジョウホウ</t>
    </rPh>
    <rPh sb="185" eb="187">
      <t>スウリョウ</t>
    </rPh>
    <rPh sb="189" eb="191">
      <t>セッテイ</t>
    </rPh>
    <rPh sb="211" eb="213">
      <t>イジョウ</t>
    </rPh>
    <rPh sb="214" eb="216">
      <t>バアイ</t>
    </rPh>
    <phoneticPr fontId="2"/>
  </si>
  <si>
    <t>明細按分行番号</t>
    <rPh sb="2" eb="4">
      <t>アンブン</t>
    </rPh>
    <phoneticPr fontId="30"/>
  </si>
  <si>
    <t>この項目は、「仕入区分」が「0：仕入」「1：返品」「2：値引」「3：消費税」「9：その他」の場合に受け入れできます。
詳細は、欄外の【明細按分がある明細の受け入れ】参照</t>
    <rPh sb="7" eb="9">
      <t>シイレ</t>
    </rPh>
    <rPh sb="16" eb="18">
      <t>シイレ</t>
    </rPh>
    <phoneticPr fontId="50"/>
  </si>
  <si>
    <t>明細按分部門コード</t>
    <rPh sb="0" eb="2">
      <t>メイサイ</t>
    </rPh>
    <rPh sb="2" eb="4">
      <t>アンブン</t>
    </rPh>
    <rPh sb="4" eb="6">
      <t>ブモン</t>
    </rPh>
    <phoneticPr fontId="30"/>
  </si>
  <si>
    <t>この項目は、「仕入区分」が「0：仕入」「1：返品」「2：値引」「3：消費税」「9：その他」の場合に受け入れできます。
空白データを受け入れた場合は、「明細部門コード」が設定されます。
桁数は、設定（メインメニュー右上にある[設定]アイコンから[運用設定]メニューの[基本]ページ）によって異なります。</t>
    <rPh sb="7" eb="9">
      <t>シイレ</t>
    </rPh>
    <rPh sb="16" eb="18">
      <t>シイレ</t>
    </rPh>
    <phoneticPr fontId="4"/>
  </si>
  <si>
    <t>明細按分セグメント１コード</t>
    <rPh sb="0" eb="2">
      <t>メイサイ</t>
    </rPh>
    <rPh sb="2" eb="4">
      <t>アンブン</t>
    </rPh>
    <phoneticPr fontId="30"/>
  </si>
  <si>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空白データを受け入れた場合は、セグメント連携のセグメント１（[仕入管理規程]メニュー[債務管理]ページで設定）に応じて、仕入先または商品の主セグメント１が設定されます。</t>
    <phoneticPr fontId="4"/>
  </si>
  <si>
    <t>明細按分セグメント２コード</t>
    <rPh sb="0" eb="2">
      <t>メイサイ</t>
    </rPh>
    <rPh sb="2" eb="4">
      <t>アンブン</t>
    </rPh>
    <phoneticPr fontId="30"/>
  </si>
  <si>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空白データを受け入れた場合は、セグメント連携のセグメント２（[仕入管理規程]メニュー[債務管理]ページで設定）に応じて、仕入先または商品の主セグメント２が設定されます。</t>
    <phoneticPr fontId="4"/>
  </si>
  <si>
    <t>明細按分プロジェクトコード</t>
    <rPh sb="0" eb="2">
      <t>メイサイ</t>
    </rPh>
    <rPh sb="2" eb="4">
      <t>アンブン</t>
    </rPh>
    <phoneticPr fontId="30"/>
  </si>
  <si>
    <t>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</si>
  <si>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t>
    <rPh sb="126" eb="128">
      <t>シイレ</t>
    </rPh>
    <rPh sb="135" eb="137">
      <t>シイレ</t>
    </rPh>
    <phoneticPr fontId="2"/>
  </si>
  <si>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t>
    <rPh sb="113" eb="115">
      <t>デンピョウ</t>
    </rPh>
    <rPh sb="115" eb="117">
      <t>クブン</t>
    </rPh>
    <rPh sb="122" eb="124">
      <t>サイム</t>
    </rPh>
    <rPh sb="124" eb="126">
      <t>ケイジョウ</t>
    </rPh>
    <phoneticPr fontId="30"/>
  </si>
  <si>
    <t>明細按分消費税率種別</t>
    <rPh sb="0" eb="2">
      <t>メイサイ</t>
    </rPh>
    <rPh sb="2" eb="4">
      <t>アンブン</t>
    </rPh>
    <rPh sb="8" eb="10">
      <t>シュベツ</t>
    </rPh>
    <phoneticPr fontId="30"/>
  </si>
  <si>
    <t>0：標準　1：軽減
この項目は、「仕入区分」が「0：仕入」「1：返品」「2：値引」「3：消費税」「9：その他」の場合に受け入れできます。
課税の対象外の場合は受け入れできません。</t>
    <rPh sb="17" eb="19">
      <t>シイレ</t>
    </rPh>
    <rPh sb="26" eb="28">
      <t>シイレ</t>
    </rPh>
    <phoneticPr fontId="30"/>
  </si>
  <si>
    <t>明細按分消費税率</t>
    <rPh sb="0" eb="2">
      <t>メイサイ</t>
    </rPh>
    <rPh sb="2" eb="4">
      <t>アンブン</t>
    </rPh>
    <phoneticPr fontId="30"/>
  </si>
  <si>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phoneticPr fontId="30"/>
  </si>
  <si>
    <t>明細按分申告書計算区分コード</t>
    <rPh sb="0" eb="4">
      <t>メイサイアンブン</t>
    </rPh>
    <rPh sb="4" eb="7">
      <t>シンコクショ</t>
    </rPh>
    <rPh sb="7" eb="9">
      <t>ケイサン</t>
    </rPh>
    <rPh sb="9" eb="11">
      <t>クブン</t>
    </rPh>
    <phoneticPr fontId="30"/>
  </si>
  <si>
    <t>この項目は、「仕入区分」が「0：仕入」「1：返品」「2：値引」「3：消費税」「9：その他」の場合に受け入れできます。
空白データを受け入れた場合は、「明細申告書計算区分コード」が設定されます。</t>
    <rPh sb="7" eb="9">
      <t>シイレ</t>
    </rPh>
    <rPh sb="16" eb="18">
      <t>シイレ</t>
    </rPh>
    <rPh sb="75" eb="77">
      <t>メイサイ</t>
    </rPh>
    <rPh sb="77" eb="80">
      <t>シンコクショ</t>
    </rPh>
    <rPh sb="80" eb="82">
      <t>ケイサン</t>
    </rPh>
    <rPh sb="82" eb="84">
      <t>クブン</t>
    </rPh>
    <rPh sb="89" eb="91">
      <t>セッテイ</t>
    </rPh>
    <phoneticPr fontId="49"/>
  </si>
  <si>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t>
    <rPh sb="149" eb="151">
      <t>サイム</t>
    </rPh>
    <phoneticPr fontId="4"/>
  </si>
  <si>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t>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</si>
  <si>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t>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</si>
  <si>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t>
    <phoneticPr fontId="4"/>
  </si>
  <si>
    <t>　　見出し付きの明細を受け入れる場合は、「仕入区分」と「明細種別」を以下のように設定します。</t>
    <rPh sb="21" eb="23">
      <t>シイレ</t>
    </rPh>
    <phoneticPr fontId="8"/>
  </si>
  <si>
    <t>　　１行目（「パソコン一式」の明細）「仕入区分」⇒「8：見出し」、「明細種別」⇒「0：明細」</t>
    <rPh sb="19" eb="21">
      <t>シイレ</t>
    </rPh>
    <phoneticPr fontId="49"/>
  </si>
  <si>
    <t>　　２～４行目（「デスクトップパソコン」～「マウス」の明細）「仕入区分」⇒「8：見出し」以外、「明細種別」⇒「1：グループ」</t>
    <rPh sb="31" eb="33">
      <t>シイレ</t>
    </rPh>
    <phoneticPr fontId="49"/>
  </si>
  <si>
    <t>　　在庫受払がある明細を受け入れる場合は、「明細」と「入荷内訳行番号」を以下のように設定します。</t>
    <rPh sb="2" eb="4">
      <t>ザイコ</t>
    </rPh>
    <rPh sb="4" eb="6">
      <t>ウケハライ</t>
    </rPh>
    <phoneticPr fontId="8"/>
  </si>
  <si>
    <t>　　１行目「明細」：１明細目、「入荷内訳行番号」：１（在庫内訳①）</t>
    <rPh sb="11" eb="13">
      <t>メイサイ</t>
    </rPh>
    <rPh sb="13" eb="14">
      <t>メ</t>
    </rPh>
    <rPh sb="27" eb="29">
      <t>ザイコ</t>
    </rPh>
    <rPh sb="29" eb="31">
      <t>ウチワケ</t>
    </rPh>
    <phoneticPr fontId="4"/>
  </si>
  <si>
    <t>　　２行目「明細」：１明細目、「入荷内訳行番号」：２（在庫内訳②）</t>
    <rPh sb="11" eb="13">
      <t>メイサイ</t>
    </rPh>
    <rPh sb="13" eb="14">
      <t>メ</t>
    </rPh>
    <rPh sb="27" eb="29">
      <t>ザイコ</t>
    </rPh>
    <rPh sb="29" eb="31">
      <t>ウチワケ</t>
    </rPh>
    <phoneticPr fontId="4"/>
  </si>
  <si>
    <t>MM4030000</t>
  </si>
  <si>
    <t>MM4030001</t>
  </si>
  <si>
    <t>仕入日付</t>
    <rPh sb="0" eb="2">
      <t>シイレ</t>
    </rPh>
    <rPh sb="2" eb="4">
      <t>ヒヅケ</t>
    </rPh>
    <phoneticPr fontId="2"/>
  </si>
  <si>
    <t>MM4030002</t>
  </si>
  <si>
    <t>精算日付</t>
    <rPh sb="0" eb="2">
      <t>セイサン</t>
    </rPh>
    <rPh sb="2" eb="4">
      <t>ヒヅケ</t>
    </rPh>
    <phoneticPr fontId="2"/>
  </si>
  <si>
    <t>MM4030003</t>
  </si>
  <si>
    <t>伝票No.</t>
    <rPh sb="0" eb="2">
      <t>デンピョウ</t>
    </rPh>
    <phoneticPr fontId="30"/>
  </si>
  <si>
    <t>MM4030004</t>
  </si>
  <si>
    <t>桁数は、設定（メインメニュー右上にある[設定]アイコンから[運用設定]メニューの[基本]ページ）によって異なります。
詳細は、表紙の「伝票の伝票No.」参照</t>
    <phoneticPr fontId="4"/>
  </si>
  <si>
    <t>MM4030006</t>
  </si>
  <si>
    <t>桁数は、設定（メインメニュー右上にある[設定]アイコンから[運用設定]メニューの[取引先管理]ページ）によって異なります。</t>
    <phoneticPr fontId="4"/>
  </si>
  <si>
    <t>MM4030007</t>
  </si>
  <si>
    <t>この項目は、仕入先のスポット区分が「スポット仕入先」の場合に受け入れできます。
空白データを受け入れた場合は、仕入先の仕入先名（[仕入先]メニューで設定）が設定されます。
※リレー入力の場合で、空白データを受け入れた場合は、リレー元の値が設定されます。</t>
    <rPh sb="22" eb="24">
      <t>シイレ</t>
    </rPh>
    <rPh sb="24" eb="25">
      <t>サキ</t>
    </rPh>
    <phoneticPr fontId="13"/>
  </si>
  <si>
    <t>MM4030008</t>
  </si>
  <si>
    <t>この項目は、仕入先のスポット区分が「スポット仕入先」の場合に受け入れできます。
空白データを受け入れた場合は、仕入先の事業所名（[仕入先]メニューで設定）が設定されます。
※リレー入力の場合で、空白データを受け入れた場合は、リレー元の値が設定されます。</t>
    <rPh sb="6" eb="8">
      <t>シイレ</t>
    </rPh>
    <rPh sb="8" eb="9">
      <t>サキ</t>
    </rPh>
    <rPh sb="22" eb="24">
      <t>シイレ</t>
    </rPh>
    <rPh sb="24" eb="25">
      <t>サキ</t>
    </rPh>
    <phoneticPr fontId="13"/>
  </si>
  <si>
    <t>MM4030009</t>
  </si>
  <si>
    <t>空白データを受け入れた場合は、仕入先の担当者名（[仕入先]メニューの[ご担当]ページで設定）が設定されます。
※リレー入力の場合で、空白データを受け入れた場合は、リレー元の値が設定されます。</t>
    <rPh sb="15" eb="17">
      <t>シイレ</t>
    </rPh>
    <rPh sb="17" eb="18">
      <t>サキ</t>
    </rPh>
    <phoneticPr fontId="13"/>
  </si>
  <si>
    <t>消費税計算</t>
    <rPh sb="0" eb="3">
      <t>ショウヒゼイ</t>
    </rPh>
    <rPh sb="3" eb="5">
      <t>ケイサン</t>
    </rPh>
    <phoneticPr fontId="30"/>
  </si>
  <si>
    <t>MM4030010</t>
  </si>
  <si>
    <t>0：明細単位　1：伝票単位　2：請求書単位
空白データを受け入れた場合は、仕入先の消費税計算（[仕入先]メニューの[消費税]ページで設定）が設定されます。
※リレー入力の場合で、空白データを受け入れた場合は、リレー元の値が設定されます。</t>
    <rPh sb="37" eb="39">
      <t>シイレ</t>
    </rPh>
    <rPh sb="39" eb="40">
      <t>サキ</t>
    </rPh>
    <phoneticPr fontId="30"/>
  </si>
  <si>
    <t>MM4030031</t>
  </si>
  <si>
    <t>債務伝票No.</t>
    <rPh sb="0" eb="2">
      <t>サイム</t>
    </rPh>
    <rPh sb="2" eb="4">
      <t>デンピョウ</t>
    </rPh>
    <phoneticPr fontId="30"/>
  </si>
  <si>
    <t>MM4030025</t>
  </si>
  <si>
    <t>MM4030011</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</si>
  <si>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79" eb="80">
      <t>サキ</t>
    </rPh>
    <rPh sb="81" eb="83">
      <t>セイサン</t>
    </rPh>
    <rPh sb="83" eb="84">
      <t>サキ</t>
    </rPh>
    <rPh sb="96" eb="98">
      <t>セイサン</t>
    </rPh>
    <phoneticPr fontId="30"/>
  </si>
  <si>
    <t>債務部門コード</t>
    <rPh sb="0" eb="2">
      <t>サイム</t>
    </rPh>
    <rPh sb="2" eb="4">
      <t>ブモン</t>
    </rPh>
    <phoneticPr fontId="30"/>
  </si>
  <si>
    <t>MM4030027</t>
  </si>
  <si>
    <t>この項目は、「伝票区分」が「0：債務計上」の場合に受け入れできます。
桁数は、設定（メインメニュー右上にある[設定]アイコンから[運用設定]メニューの[基本]ページ）によって異なります。
空白データを受け入れた場合は、仕入先の「債務主部門」（[仕入先]メニューの[仕入]ページで設定）が設定されます。</t>
    <rPh sb="16" eb="18">
      <t>サイム</t>
    </rPh>
    <rPh sb="22" eb="24">
      <t>バアイ</t>
    </rPh>
    <rPh sb="25" eb="26">
      <t>ウ</t>
    </rPh>
    <rPh sb="27" eb="28">
      <t>イ</t>
    </rPh>
    <rPh sb="116" eb="117">
      <t>シュ</t>
    </rPh>
    <rPh sb="117" eb="119">
      <t>ブモン</t>
    </rPh>
    <rPh sb="143" eb="145">
      <t>セッテイ</t>
    </rPh>
    <phoneticPr fontId="4"/>
  </si>
  <si>
    <t>債務プロジェクトコード</t>
    <rPh sb="0" eb="2">
      <t>サイム</t>
    </rPh>
    <phoneticPr fontId="30"/>
  </si>
  <si>
    <t>MM4030028</t>
  </si>
  <si>
    <t>4～20</t>
  </si>
  <si>
    <t>この項目は、以下のすべての条件に該当する場合に受け入れできます。
・プロジェクト（メインメニュー右上にある[設定]アイコンから[運用設定]メニューの[基本]ページで設定）が「使用する」
・「伝票区分」が「0：債務計上」
桁数は、設定（メインメニュー右上にある[設定]アイコンから[運用設定]メニューの[基本]ページ）によって異なります。
空白データを受け入れた場合は、仕入先の「債務主プロジェクト」（[仕入先]メニューの[仕入]ページで設定）が設定されます。</t>
    <rPh sb="104" eb="106">
      <t>サイム</t>
    </rPh>
    <rPh sb="191" eb="192">
      <t>シュ</t>
    </rPh>
    <rPh sb="222" eb="224">
      <t>セッテイ</t>
    </rPh>
    <phoneticPr fontId="30"/>
  </si>
  <si>
    <t>MM4030029</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</si>
  <si>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・仕入伝票の伝票区分が「債務計上」
桁数は、設定（メインメニュー右上にある[設定]アイコンから[運用設定]メニューの[基本]ページ）によって異なります。
空白データを受け入れた場合は、仕入先の「債務主工程／工種」（[仕入先]メニューの[仕入]ページで設定）が設定されます。</t>
    <rPh sb="67" eb="72">
      <t>コウテイ</t>
    </rPh>
    <rPh sb="218" eb="220">
      <t>シイレ</t>
    </rPh>
    <phoneticPr fontId="2"/>
  </si>
  <si>
    <t>MM4030044</t>
  </si>
  <si>
    <t>0：精算先　1：仕入先
空白データを受け入れた場合は、仕入先の債務計上時の購入先（[仕入先]メニューの[精算]ページで設定）が設定されます。</t>
    <rPh sb="2" eb="4">
      <t>セイサン</t>
    </rPh>
    <rPh sb="4" eb="5">
      <t>サキ</t>
    </rPh>
    <rPh sb="8" eb="11">
      <t>シイレサキ</t>
    </rPh>
    <rPh sb="12" eb="14">
      <t>クウハク</t>
    </rPh>
    <rPh sb="18" eb="19">
      <t>ウ</t>
    </rPh>
    <rPh sb="20" eb="21">
      <t>イ</t>
    </rPh>
    <rPh sb="23" eb="25">
      <t>バアイ</t>
    </rPh>
    <rPh sb="27" eb="29">
      <t>シイレ</t>
    </rPh>
    <rPh sb="31" eb="33">
      <t>サイム</t>
    </rPh>
    <rPh sb="37" eb="39">
      <t>コウニュウ</t>
    </rPh>
    <rPh sb="42" eb="44">
      <t>シイレ</t>
    </rPh>
    <rPh sb="52" eb="54">
      <t>セイサン</t>
    </rPh>
    <phoneticPr fontId="2"/>
  </si>
  <si>
    <t>MM4030046</t>
  </si>
  <si>
    <t>0：対象外　1：対象
空白データを受け入れた場合は、「1：対象」が設定されます。
「0：対象外」の場合は、債務伝票が作成されません。
条件設定「債務伝票を作成しない」のチェックがONの場合、「1：対象」を指定しても、債務伝票は作成されません。
また、チェックがOFFの場合でも、「0：対象外」を指定すると、債務伝票は作成されません。</t>
    <rPh sb="11" eb="13">
      <t>クウハク</t>
    </rPh>
    <rPh sb="17" eb="18">
      <t>ウ</t>
    </rPh>
    <rPh sb="19" eb="20">
      <t>イ</t>
    </rPh>
    <rPh sb="22" eb="24">
      <t>バアイ</t>
    </rPh>
    <rPh sb="29" eb="31">
      <t>タイショウ</t>
    </rPh>
    <rPh sb="33" eb="35">
      <t>セッテイ</t>
    </rPh>
    <rPh sb="53" eb="55">
      <t>サイム</t>
    </rPh>
    <rPh sb="68" eb="72">
      <t>ジョウケンセッテイ</t>
    </rPh>
    <rPh sb="78" eb="80">
      <t>サクセイ</t>
    </rPh>
    <rPh sb="93" eb="95">
      <t>バアイ</t>
    </rPh>
    <rPh sb="99" eb="101">
      <t>タイショウ</t>
    </rPh>
    <rPh sb="103" eb="105">
      <t>シテイ</t>
    </rPh>
    <rPh sb="114" eb="116">
      <t>サクセイ</t>
    </rPh>
    <rPh sb="135" eb="137">
      <t>バアイ</t>
    </rPh>
    <rPh sb="143" eb="146">
      <t>タイショウガイ</t>
    </rPh>
    <rPh sb="148" eb="150">
      <t>シテイ</t>
    </rPh>
    <rPh sb="159" eb="161">
      <t>サクセイ</t>
    </rPh>
    <phoneticPr fontId="2"/>
  </si>
  <si>
    <t>MM4030047</t>
  </si>
  <si>
    <t>精算単位</t>
    <rPh sb="0" eb="2">
      <t>セイサン</t>
    </rPh>
    <rPh sb="2" eb="4">
      <t>タンイ</t>
    </rPh>
    <phoneticPr fontId="30"/>
  </si>
  <si>
    <t>MM4030012</t>
  </si>
  <si>
    <t>0：債務伝票　1：精算締め
空白データを受け入れた場合は、仕入先の精算単位（[仕入先]メニューの[精算]ページで設定）が設定されます。</t>
    <rPh sb="29" eb="31">
      <t>シイレ</t>
    </rPh>
    <rPh sb="33" eb="35">
      <t>セイサン</t>
    </rPh>
    <rPh sb="39" eb="41">
      <t>シイレ</t>
    </rPh>
    <rPh sb="41" eb="42">
      <t>サキ</t>
    </rPh>
    <rPh sb="49" eb="51">
      <t>セイサン</t>
    </rPh>
    <phoneticPr fontId="0"/>
  </si>
  <si>
    <t>支払予定確定単位</t>
    <rPh sb="0" eb="2">
      <t>シハラ</t>
    </rPh>
    <rPh sb="2" eb="4">
      <t>ヨテイ</t>
    </rPh>
    <rPh sb="4" eb="6">
      <t>カクテイ</t>
    </rPh>
    <rPh sb="6" eb="8">
      <t>タンイ</t>
    </rPh>
    <phoneticPr fontId="30"/>
  </si>
  <si>
    <t>MM4030013</t>
  </si>
  <si>
    <t>0：債務伝票　1：精算締め
空白データを受け入れた場合は、仕入先の精算単位（[仕入先]メニューの[精算]ページで設定）が設定されます。</t>
    <rPh sb="29" eb="31">
      <t>シイレ</t>
    </rPh>
    <rPh sb="39" eb="41">
      <t>シイレ</t>
    </rPh>
    <rPh sb="49" eb="51">
      <t>セイサン</t>
    </rPh>
    <phoneticPr fontId="0"/>
  </si>
  <si>
    <t>精算No.</t>
    <rPh sb="0" eb="2">
      <t>セイサン</t>
    </rPh>
    <phoneticPr fontId="30"/>
  </si>
  <si>
    <t>MM4030014</t>
  </si>
  <si>
    <t>MM4030015</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</si>
  <si>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
※リレー入力の場合で、空白データを受け入れた場合は、リレー元の値が設定されます。</t>
    <phoneticPr fontId="4"/>
  </si>
  <si>
    <t>MM4030016</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</si>
  <si>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
※リレー入力の場合で、空白データを受け入れた場合は、リレー元の値が設定されます。</t>
    <rPh sb="74" eb="76">
      <t>シイレ</t>
    </rPh>
    <rPh sb="76" eb="77">
      <t>サキ</t>
    </rPh>
    <rPh sb="86" eb="88">
      <t>シイレ</t>
    </rPh>
    <phoneticPr fontId="30"/>
  </si>
  <si>
    <t>MM4030017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</si>
  <si>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
※リレー入力の場合で、空白データを受け入れた場合は、リレー元の値が設定されます。</t>
  </si>
  <si>
    <t>MM4030018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</si>
  <si>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65" eb="70">
      <t>コウテイ</t>
    </rPh>
    <rPh sb="197" eb="199">
      <t>シイレ</t>
    </rPh>
    <rPh sb="199" eb="200">
      <t>サキ</t>
    </rPh>
    <rPh sb="201" eb="203">
      <t>コウニュウ</t>
    </rPh>
    <rPh sb="211" eb="213">
      <t>シイレ</t>
    </rPh>
    <rPh sb="213" eb="214">
      <t>サキ</t>
    </rPh>
    <phoneticPr fontId="2"/>
  </si>
  <si>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
※リレー入力の場合で、空白データを受け入れた場合は、リレー元の値が設定されます。</t>
    <phoneticPr fontId="4"/>
  </si>
  <si>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</si>
  <si>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整数６桁　小数９桁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</si>
  <si>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MM4030022</t>
  </si>
  <si>
    <t>MM4030023</t>
  </si>
  <si>
    <t>MM4030024</t>
  </si>
  <si>
    <t>【支払予定／支払伝票】</t>
  </si>
  <si>
    <t>　この項目は、以下のいずれかの条件に該当する場合に受け入れできます。</t>
  </si>
  <si>
    <t>　・伝票区分が「0：債務計上」かつ「支払予定確定単位」が「0：債務伝票」</t>
  </si>
  <si>
    <t>　　⇒支払方法コード、支払予定、振込情報の項目を受け入れます。</t>
  </si>
  <si>
    <t>　・伝票区分が「１：即時支払」</t>
  </si>
  <si>
    <t>　　⇒支払方法コード、振込情報、支払伝票の項目を受け入れます。</t>
  </si>
  <si>
    <t>　空白データを受け入れた場合は、「精算日付」、「金額」、精算先の支払条件（[仕入先]メニューの[精算]ページで設定）をもとに設定されます。</t>
  </si>
  <si>
    <t>支払方法１コード</t>
    <rPh sb="2" eb="4">
      <t>ホウホウ</t>
    </rPh>
    <phoneticPr fontId="30"/>
  </si>
  <si>
    <t>MM4030601</t>
  </si>
  <si>
    <t>桁数は、設定（メインメニュー右上にある[設定]アイコンから[運用設定]メニューの[債務管理]ページ）によって異なります。
【必須になる条件】
「支払予定１」または「支払伝票１」を受け入れる場合</t>
    <rPh sb="41" eb="43">
      <t>サイム</t>
    </rPh>
    <rPh sb="72" eb="74">
      <t>シハライ</t>
    </rPh>
    <rPh sb="82" eb="84">
      <t>シハライ</t>
    </rPh>
    <phoneticPr fontId="30"/>
  </si>
  <si>
    <t>支払予定日１</t>
    <rPh sb="2" eb="4">
      <t>ヨテイ</t>
    </rPh>
    <rPh sb="4" eb="5">
      <t>ビ</t>
    </rPh>
    <phoneticPr fontId="30"/>
  </si>
  <si>
    <t>MM4030602</t>
  </si>
  <si>
    <t>整数13桁　小数２桁  マイナスも可
形式は、表紙の「数量・金額の形式」参照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この項目は、以下のすべての条件に該当する場合に受け入れできます。
・伝票区分が「0：債務計上」
・支払予定確定単位が「0：債務伝票」
空白データを受け入れた場合は、金額と精算先の支払条件（[仕入先]メニューの[精算]ページで設定）をもとに設定されます。
【必須になる条件】
支払予定１を受け入れる場合は「支払方法１コード」、「支払予定日１」、「支払予定額１」が必須項目です。</t>
    <rPh sb="73" eb="75">
      <t>サイム</t>
    </rPh>
    <phoneticPr fontId="4"/>
  </si>
  <si>
    <t>MM4030604</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</si>
  <si>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192" eb="195">
      <t>シイレサキ</t>
    </rPh>
    <phoneticPr fontId="35"/>
  </si>
  <si>
    <t>MM4030605</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</si>
  <si>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</si>
  <si>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MM4030606</t>
  </si>
  <si>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</si>
  <si>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MM4030607</t>
  </si>
  <si>
    <t>数字</t>
    <rPh sb="1" eb="2">
      <t>ジ</t>
    </rPh>
    <phoneticPr fontId="2"/>
  </si>
  <si>
    <t>MM4030608</t>
  </si>
  <si>
    <t>MM4030609</t>
  </si>
  <si>
    <t>支払伝票No.１</t>
    <rPh sb="0" eb="2">
      <t>シハライ</t>
    </rPh>
    <rPh sb="2" eb="4">
      <t>デンピョウ</t>
    </rPh>
    <phoneticPr fontId="30"/>
  </si>
  <si>
    <t>MM4030611</t>
  </si>
  <si>
    <t>支払部門１コード</t>
    <rPh sb="0" eb="2">
      <t>シハラ</t>
    </rPh>
    <rPh sb="2" eb="4">
      <t>ブモン</t>
    </rPh>
    <phoneticPr fontId="30"/>
  </si>
  <si>
    <t>MM4030612</t>
  </si>
  <si>
    <t>桁数は、設定（メインメニュー右上にある[設定]アイコンから[運用設定]メニューの[基本]ページ）によって異なります。
空白データを受け入れた場合は、「支払方法１」の出金部門（[支払方法]メニューの[基本]ページで設定）によって設定されます。</t>
    <rPh sb="82" eb="84">
      <t>シュッキン</t>
    </rPh>
    <rPh sb="84" eb="86">
      <t>ブモン</t>
    </rPh>
    <phoneticPr fontId="30"/>
  </si>
  <si>
    <t>支払セグメント１（支払１）コード</t>
    <rPh sb="0" eb="2">
      <t>シハラ</t>
    </rPh>
    <rPh sb="9" eb="11">
      <t>シハライ</t>
    </rPh>
    <phoneticPr fontId="30"/>
  </si>
  <si>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空白データを受け入れた場合は、「支払方法１」の支払セグメント１（[支払方法]メニューの[基本]ページで設定）によって設定されます。</t>
    <phoneticPr fontId="4"/>
  </si>
  <si>
    <t>支払セグメント２（支払１）コード</t>
    <rPh sb="0" eb="2">
      <t>シハラ</t>
    </rPh>
    <rPh sb="9" eb="11">
      <t>シハライ</t>
    </rPh>
    <phoneticPr fontId="30"/>
  </si>
  <si>
    <t>MM4033982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</si>
  <si>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空白データを受け入れた場合は、「支払方法１」の支払セグメント２（[支払方法]メニューの[基本]ページで設定）によって設定されます。</t>
    <phoneticPr fontId="4"/>
  </si>
  <si>
    <t>支払プロジェクト１コード</t>
    <rPh sb="0" eb="2">
      <t>シハラ</t>
    </rPh>
    <phoneticPr fontId="30"/>
  </si>
  <si>
    <t>MM4030613</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</si>
  <si>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空白データを受け入れた場合は、「支払方法１」の支払プロジェクト（[支払方法]メニューの[基本]ページで設定）によって設定されます。</t>
    <phoneticPr fontId="4"/>
  </si>
  <si>
    <t>MM4030614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</si>
  <si>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空白データを受け入れた場合は、支払方法１の「支払工程／工種」（[支払方法]メニューの[基本]ページで設定）によって設定されます。</t>
    <rPh sb="67" eb="72">
      <t>コウテイ</t>
    </rPh>
    <rPh sb="199" eb="201">
      <t>シハラ</t>
    </rPh>
    <rPh sb="206" eb="208">
      <t>シハライ</t>
    </rPh>
    <rPh sb="241" eb="243">
      <t>セッテイ</t>
    </rPh>
    <phoneticPr fontId="2"/>
  </si>
  <si>
    <t>この項目は、以下のすべての条件に該当する場合に受け入れできます。
・伝票区分が「1：即時支払」
・支払方法１の支払種別が「2：ファクタリング」
空白データを受け入れた場合は、支払方法１のファクタリング会社（[支払方法]メニューで設定）が設定されます。
【必須になる条件】
支払方法１のファクタリング会社が未設定で、支払伝票１を受け入れる場合は必須となります。
この項目は、『債務奉行クラウド』または『債権奉行クラウド』をご利用の場合に受け入れできます。</t>
    <rPh sb="44" eb="46">
      <t>シハライ</t>
    </rPh>
    <rPh sb="49" eb="51">
      <t>シハライ</t>
    </rPh>
    <rPh sb="55" eb="57">
      <t>シハライ</t>
    </rPh>
    <rPh sb="87" eb="89">
      <t>シハライ</t>
    </rPh>
    <rPh sb="100" eb="102">
      <t>ガイシャ</t>
    </rPh>
    <rPh sb="104" eb="106">
      <t>シハライ</t>
    </rPh>
    <rPh sb="149" eb="151">
      <t>ガイシャ</t>
    </rPh>
    <phoneticPr fontId="32"/>
  </si>
  <si>
    <t>この項目は、以下のすべての条件に該当する場合に受け入れできます。
・伝票区分が「1：即時支払」
・支払方法１の支払種別が「1：電子記録債権」「2：ファクタリング」「3：手形」「4：期日現金」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2"/>
  </si>
  <si>
    <t>この項目は、以下のすべての条件に該当する場合に受け入れできます。
・伝票区分が「1：即時支払」
・支払方法１の支払種別が「1：電子記録債権」「2：ファクタリング」「3：手形」「4：期日現金」
形式は、表紙の「日付の形式」参照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2"/>
  </si>
  <si>
    <t>この項目は、以下のすべての条件に該当する場合に受け入れできます。
・伝票区分が「1：即時支払」
・支払方法１の支払種別が「3：手形」
この項目は、『債務奉行クラウド』または『債権奉行クラウド』をご利用の場合に受け入れできます。</t>
    <rPh sb="44" eb="46">
      <t>シハライ</t>
    </rPh>
    <rPh sb="49" eb="51">
      <t>シハライ</t>
    </rPh>
    <rPh sb="55" eb="57">
      <t>シハライ</t>
    </rPh>
    <rPh sb="63" eb="65">
      <t>テガタ</t>
    </rPh>
    <phoneticPr fontId="32"/>
  </si>
  <si>
    <t>法人口座１コード</t>
    <rPh sb="0" eb="2">
      <t>ホウジン</t>
    </rPh>
    <rPh sb="2" eb="4">
      <t>コウザ</t>
    </rPh>
    <phoneticPr fontId="30"/>
  </si>
  <si>
    <t>MM4030615</t>
  </si>
  <si>
    <t>この項目は、以下のすべての条件に該当する場合に受け入れできます。
・伝票区分が「1：即時支払」
・支払方法１の支払種別が「0：銀行振込」「6：口座引落」
空白データを受け入れた場合は、支払方法１の法人口座（[支払方法]メニューの[基本]ページで設定）が設定されます。
【必須になる条件】
「支払方法１」の法人口座が未設定の場合</t>
    <phoneticPr fontId="4"/>
  </si>
  <si>
    <t>支払方法２コード</t>
    <rPh sb="2" eb="4">
      <t>ホウホウ</t>
    </rPh>
    <phoneticPr fontId="30"/>
  </si>
  <si>
    <t>MM4030621</t>
  </si>
  <si>
    <t>支払予定２</t>
  </si>
  <si>
    <t>支払予定日２</t>
    <rPh sb="2" eb="4">
      <t>ヨテイ</t>
    </rPh>
    <rPh sb="4" eb="5">
      <t>ビ</t>
    </rPh>
    <phoneticPr fontId="30"/>
  </si>
  <si>
    <t>MM4030622</t>
  </si>
  <si>
    <t>振込情報２</t>
  </si>
  <si>
    <t>MM4030624</t>
  </si>
  <si>
    <t>MM4030625</t>
  </si>
  <si>
    <t>MM4030626</t>
  </si>
  <si>
    <t>MM4030627</t>
  </si>
  <si>
    <t>MM4030628</t>
  </si>
  <si>
    <t>MM4030629</t>
  </si>
  <si>
    <t>支払伝票２</t>
    <rPh sb="0" eb="2">
      <t>シハライ</t>
    </rPh>
    <rPh sb="2" eb="4">
      <t>デンピョウ</t>
    </rPh>
    <phoneticPr fontId="30"/>
  </si>
  <si>
    <t>支払伝票No.２</t>
    <rPh sb="0" eb="2">
      <t>シハライ</t>
    </rPh>
    <rPh sb="2" eb="4">
      <t>デンピョウ</t>
    </rPh>
    <phoneticPr fontId="30"/>
  </si>
  <si>
    <t>MM4030631</t>
  </si>
  <si>
    <t>支払部門２コード</t>
    <rPh sb="0" eb="2">
      <t>シハラ</t>
    </rPh>
    <rPh sb="2" eb="4">
      <t>ブモン</t>
    </rPh>
    <phoneticPr fontId="30"/>
  </si>
  <si>
    <t>MM4030632</t>
  </si>
  <si>
    <t>支払セグメント１（支払２）コード</t>
    <rPh sb="0" eb="2">
      <t>シハラ</t>
    </rPh>
    <rPh sb="9" eb="11">
      <t>シハライ</t>
    </rPh>
    <phoneticPr fontId="30"/>
  </si>
  <si>
    <t>MM4033983</t>
    <phoneticPr fontId="4"/>
  </si>
  <si>
    <t>支払セグメント２（支払２）コード</t>
    <rPh sb="0" eb="2">
      <t>シハラ</t>
    </rPh>
    <rPh sb="9" eb="11">
      <t>シハライ</t>
    </rPh>
    <phoneticPr fontId="30"/>
  </si>
  <si>
    <t>MM4033984</t>
    <phoneticPr fontId="4"/>
  </si>
  <si>
    <t>支払プロジェクト２コード</t>
    <rPh sb="0" eb="2">
      <t>シハラ</t>
    </rPh>
    <phoneticPr fontId="30"/>
  </si>
  <si>
    <t>MM4030633</t>
  </si>
  <si>
    <t>ファクタリング会社２コード</t>
    <rPh sb="7" eb="9">
      <t>ガイシャ</t>
    </rPh>
    <phoneticPr fontId="32"/>
  </si>
  <si>
    <t>期日債務番号２</t>
    <rPh sb="0" eb="1">
      <t>キ</t>
    </rPh>
    <rPh sb="1" eb="2">
      <t>ヒ</t>
    </rPh>
    <rPh sb="2" eb="4">
      <t>サイム</t>
    </rPh>
    <rPh sb="4" eb="6">
      <t>バンゴウ</t>
    </rPh>
    <phoneticPr fontId="32"/>
  </si>
  <si>
    <t>法人口座２コード</t>
    <rPh sb="0" eb="2">
      <t>ホウジン</t>
    </rPh>
    <rPh sb="2" eb="4">
      <t>コウザ</t>
    </rPh>
    <phoneticPr fontId="30"/>
  </si>
  <si>
    <t>MM4030635</t>
  </si>
  <si>
    <t>支払方法３コード</t>
    <rPh sb="2" eb="4">
      <t>ホウホウ</t>
    </rPh>
    <phoneticPr fontId="30"/>
  </si>
  <si>
    <t>MM4030641</t>
  </si>
  <si>
    <t>支払予定３</t>
  </si>
  <si>
    <t>支払予定日３</t>
    <rPh sb="2" eb="4">
      <t>ヨテイ</t>
    </rPh>
    <rPh sb="4" eb="5">
      <t>ビ</t>
    </rPh>
    <phoneticPr fontId="30"/>
  </si>
  <si>
    <t>MM4030642</t>
  </si>
  <si>
    <t>振込情報３</t>
  </si>
  <si>
    <t>MM4030644</t>
  </si>
  <si>
    <t>MM4030645</t>
  </si>
  <si>
    <t>MM4030646</t>
  </si>
  <si>
    <t>MM4030647</t>
  </si>
  <si>
    <t>MM4030648</t>
  </si>
  <si>
    <t>MM4030649</t>
  </si>
  <si>
    <t>支払伝票３</t>
    <rPh sb="0" eb="2">
      <t>シハライ</t>
    </rPh>
    <rPh sb="2" eb="4">
      <t>デンピョウ</t>
    </rPh>
    <phoneticPr fontId="30"/>
  </si>
  <si>
    <t>支払伝票No.３</t>
    <rPh sb="0" eb="2">
      <t>シハライ</t>
    </rPh>
    <rPh sb="2" eb="4">
      <t>デンピョウ</t>
    </rPh>
    <phoneticPr fontId="30"/>
  </si>
  <si>
    <t>MM4030651</t>
  </si>
  <si>
    <t>支払部門３コード</t>
    <rPh sb="0" eb="2">
      <t>シハラ</t>
    </rPh>
    <rPh sb="2" eb="4">
      <t>ブモン</t>
    </rPh>
    <phoneticPr fontId="30"/>
  </si>
  <si>
    <t>MM4030652</t>
  </si>
  <si>
    <t>支払セグメント１（支払３）コード</t>
    <rPh sb="0" eb="2">
      <t>シハラ</t>
    </rPh>
    <rPh sb="9" eb="11">
      <t>シハライ</t>
    </rPh>
    <phoneticPr fontId="30"/>
  </si>
  <si>
    <t>MM4033985</t>
    <phoneticPr fontId="4"/>
  </si>
  <si>
    <t>支払セグメント２（支払３）コード</t>
    <rPh sb="0" eb="2">
      <t>シハラ</t>
    </rPh>
    <rPh sb="9" eb="11">
      <t>シハライ</t>
    </rPh>
    <phoneticPr fontId="30"/>
  </si>
  <si>
    <t>MM4033986</t>
    <phoneticPr fontId="4"/>
  </si>
  <si>
    <t>支払プロジェクト３コード</t>
    <rPh sb="0" eb="2">
      <t>シハラ</t>
    </rPh>
    <phoneticPr fontId="30"/>
  </si>
  <si>
    <t>MM4030653</t>
  </si>
  <si>
    <t>ファクタリング会社3コード</t>
    <rPh sb="7" eb="9">
      <t>ガイシャ</t>
    </rPh>
    <phoneticPr fontId="32"/>
  </si>
  <si>
    <t>手数料3</t>
    <rPh sb="0" eb="3">
      <t>テスウリョウ</t>
    </rPh>
    <phoneticPr fontId="32"/>
  </si>
  <si>
    <t>法人口座３コード</t>
    <rPh sb="0" eb="2">
      <t>ホウジン</t>
    </rPh>
    <rPh sb="2" eb="4">
      <t>コウザ</t>
    </rPh>
    <phoneticPr fontId="30"/>
  </si>
  <si>
    <t>MM4030655</t>
  </si>
  <si>
    <t>支払方法４コード</t>
    <rPh sb="2" eb="4">
      <t>ホウホウ</t>
    </rPh>
    <phoneticPr fontId="30"/>
  </si>
  <si>
    <t>MM4030661</t>
  </si>
  <si>
    <t>支払予定４</t>
  </si>
  <si>
    <t>支払予定日４</t>
    <rPh sb="2" eb="4">
      <t>ヨテイ</t>
    </rPh>
    <rPh sb="4" eb="5">
      <t>ビ</t>
    </rPh>
    <phoneticPr fontId="30"/>
  </si>
  <si>
    <t>MM4030662</t>
  </si>
  <si>
    <t>振込情報４</t>
  </si>
  <si>
    <t>MM4030664</t>
  </si>
  <si>
    <t>MM4030665</t>
  </si>
  <si>
    <t>MM4030666</t>
  </si>
  <si>
    <t>MM4030667</t>
  </si>
  <si>
    <t>MM4030668</t>
  </si>
  <si>
    <t>MM4030669</t>
  </si>
  <si>
    <t>支払伝票４</t>
    <rPh sb="0" eb="2">
      <t>シハライ</t>
    </rPh>
    <rPh sb="2" eb="4">
      <t>デンピョウ</t>
    </rPh>
    <phoneticPr fontId="30"/>
  </si>
  <si>
    <t>支払伝票No.４</t>
    <rPh sb="0" eb="2">
      <t>シハライ</t>
    </rPh>
    <rPh sb="2" eb="4">
      <t>デンピョウ</t>
    </rPh>
    <phoneticPr fontId="30"/>
  </si>
  <si>
    <t>MM4030671</t>
  </si>
  <si>
    <t>支払部門４コード</t>
    <rPh sb="0" eb="2">
      <t>シハラ</t>
    </rPh>
    <rPh sb="2" eb="4">
      <t>ブモン</t>
    </rPh>
    <phoneticPr fontId="30"/>
  </si>
  <si>
    <t>MM4030672</t>
  </si>
  <si>
    <t>支払セグメント１（支払４）コード</t>
    <rPh sb="0" eb="2">
      <t>シハラ</t>
    </rPh>
    <rPh sb="9" eb="11">
      <t>シハライ</t>
    </rPh>
    <phoneticPr fontId="30"/>
  </si>
  <si>
    <t>MM4033987</t>
    <phoneticPr fontId="4"/>
  </si>
  <si>
    <t>支払セグメント２（支払４）コード</t>
    <rPh sb="0" eb="2">
      <t>シハラ</t>
    </rPh>
    <rPh sb="9" eb="11">
      <t>シハライ</t>
    </rPh>
    <phoneticPr fontId="30"/>
  </si>
  <si>
    <t>MM4033988</t>
    <phoneticPr fontId="4"/>
  </si>
  <si>
    <t>支払プロジェクト４コード</t>
    <rPh sb="0" eb="2">
      <t>シハラ</t>
    </rPh>
    <phoneticPr fontId="30"/>
  </si>
  <si>
    <t>MM4030673</t>
  </si>
  <si>
    <t>ファクタリング会社4コード</t>
    <rPh sb="7" eb="9">
      <t>ガイシャ</t>
    </rPh>
    <phoneticPr fontId="32"/>
  </si>
  <si>
    <t>手数料4</t>
    <rPh sb="0" eb="3">
      <t>テスウリョウ</t>
    </rPh>
    <phoneticPr fontId="32"/>
  </si>
  <si>
    <t>法人口座４コード</t>
    <rPh sb="0" eb="2">
      <t>ホウジン</t>
    </rPh>
    <rPh sb="2" eb="4">
      <t>コウザ</t>
    </rPh>
    <phoneticPr fontId="30"/>
  </si>
  <si>
    <t>MM4030675</t>
  </si>
  <si>
    <t>支払方法５コード</t>
    <rPh sb="2" eb="4">
      <t>ホウホウ</t>
    </rPh>
    <phoneticPr fontId="30"/>
  </si>
  <si>
    <t>MM4030681</t>
  </si>
  <si>
    <t>支払予定５</t>
  </si>
  <si>
    <t>支払予定日５</t>
    <rPh sb="2" eb="4">
      <t>ヨテイ</t>
    </rPh>
    <rPh sb="4" eb="5">
      <t>ビ</t>
    </rPh>
    <phoneticPr fontId="30"/>
  </si>
  <si>
    <t>MM4030682</t>
  </si>
  <si>
    <t>振込情報５</t>
  </si>
  <si>
    <t>MM4030684</t>
  </si>
  <si>
    <t>MM4030685</t>
  </si>
  <si>
    <t>MM4030686</t>
  </si>
  <si>
    <t>MM4030687</t>
  </si>
  <si>
    <t>MM4030688</t>
  </si>
  <si>
    <t>MM4030689</t>
  </si>
  <si>
    <t>支払伝票５</t>
    <rPh sb="0" eb="2">
      <t>シハライ</t>
    </rPh>
    <rPh sb="2" eb="4">
      <t>デンピョウ</t>
    </rPh>
    <phoneticPr fontId="30"/>
  </si>
  <si>
    <t>支払伝票No.５</t>
    <rPh sb="0" eb="2">
      <t>シハライ</t>
    </rPh>
    <rPh sb="2" eb="4">
      <t>デンピョウ</t>
    </rPh>
    <phoneticPr fontId="30"/>
  </si>
  <si>
    <t>MM4030691</t>
  </si>
  <si>
    <t>支払部門５コード</t>
    <rPh sb="0" eb="2">
      <t>シハラ</t>
    </rPh>
    <rPh sb="2" eb="4">
      <t>ブモン</t>
    </rPh>
    <phoneticPr fontId="30"/>
  </si>
  <si>
    <t>MM4030692</t>
  </si>
  <si>
    <t>支払セグメント１（支払５）コード</t>
    <rPh sb="0" eb="2">
      <t>シハラ</t>
    </rPh>
    <rPh sb="9" eb="11">
      <t>シハライ</t>
    </rPh>
    <phoneticPr fontId="30"/>
  </si>
  <si>
    <t>MM4033989</t>
    <phoneticPr fontId="4"/>
  </si>
  <si>
    <t>支払セグメント２（支払５）コード</t>
    <rPh sb="0" eb="2">
      <t>シハラ</t>
    </rPh>
    <rPh sb="9" eb="11">
      <t>シハライ</t>
    </rPh>
    <phoneticPr fontId="30"/>
  </si>
  <si>
    <t>MM4033990</t>
    <phoneticPr fontId="4"/>
  </si>
  <si>
    <t>支払プロジェクト５コード</t>
    <rPh sb="0" eb="2">
      <t>シハラ</t>
    </rPh>
    <phoneticPr fontId="30"/>
  </si>
  <si>
    <t>MM4030693</t>
  </si>
  <si>
    <t>ファクタリング会社5コード</t>
    <rPh sb="7" eb="9">
      <t>ガイシャ</t>
    </rPh>
    <phoneticPr fontId="32"/>
  </si>
  <si>
    <t>手数料5</t>
    <rPh sb="0" eb="3">
      <t>テスウリョウ</t>
    </rPh>
    <phoneticPr fontId="32"/>
  </si>
  <si>
    <t>法人口座５コード</t>
    <rPh sb="0" eb="2">
      <t>ホウジン</t>
    </rPh>
    <rPh sb="2" eb="4">
      <t>コウザ</t>
    </rPh>
    <phoneticPr fontId="30"/>
  </si>
  <si>
    <t>MM4030695</t>
  </si>
  <si>
    <t>支払方法６コード</t>
    <rPh sb="2" eb="4">
      <t>ホウホウ</t>
    </rPh>
    <phoneticPr fontId="30"/>
  </si>
  <si>
    <t>MM4030701</t>
  </si>
  <si>
    <t>支払予定６</t>
  </si>
  <si>
    <t>支払予定日６</t>
    <rPh sb="2" eb="4">
      <t>ヨテイ</t>
    </rPh>
    <rPh sb="4" eb="5">
      <t>ビ</t>
    </rPh>
    <phoneticPr fontId="30"/>
  </si>
  <si>
    <t>MM4030702</t>
  </si>
  <si>
    <t>振込情報６</t>
  </si>
  <si>
    <t>MM4030704</t>
  </si>
  <si>
    <t>MM4030705</t>
  </si>
  <si>
    <t>MM4030706</t>
  </si>
  <si>
    <t>MM4030707</t>
  </si>
  <si>
    <t>MM4030708</t>
  </si>
  <si>
    <t>MM4030709</t>
  </si>
  <si>
    <t>支払伝票６</t>
    <rPh sb="0" eb="2">
      <t>シハライ</t>
    </rPh>
    <rPh sb="2" eb="4">
      <t>デンピョウ</t>
    </rPh>
    <phoneticPr fontId="30"/>
  </si>
  <si>
    <t>支払伝票No.６</t>
    <rPh sb="0" eb="2">
      <t>シハライ</t>
    </rPh>
    <rPh sb="2" eb="4">
      <t>デンピョウ</t>
    </rPh>
    <phoneticPr fontId="30"/>
  </si>
  <si>
    <t>MM4030711</t>
  </si>
  <si>
    <t>支払部門６コード</t>
    <rPh sb="0" eb="2">
      <t>シハラ</t>
    </rPh>
    <rPh sb="2" eb="4">
      <t>ブモン</t>
    </rPh>
    <phoneticPr fontId="30"/>
  </si>
  <si>
    <t>MM4030712</t>
  </si>
  <si>
    <t>支払セグメント１（支払６）コード</t>
    <rPh sb="0" eb="2">
      <t>シハラ</t>
    </rPh>
    <rPh sb="9" eb="11">
      <t>シハライ</t>
    </rPh>
    <phoneticPr fontId="30"/>
  </si>
  <si>
    <t>MM4033991</t>
    <phoneticPr fontId="4"/>
  </si>
  <si>
    <t>支払セグメント２（支払６）コード</t>
    <rPh sb="0" eb="2">
      <t>シハラ</t>
    </rPh>
    <rPh sb="9" eb="11">
      <t>シハライ</t>
    </rPh>
    <phoneticPr fontId="30"/>
  </si>
  <si>
    <t>MM4033992</t>
    <phoneticPr fontId="4"/>
  </si>
  <si>
    <t>支払プロジェクト６コード</t>
    <rPh sb="0" eb="2">
      <t>シハラ</t>
    </rPh>
    <phoneticPr fontId="30"/>
  </si>
  <si>
    <t>MM4030713</t>
  </si>
  <si>
    <t>ファクタリング会社6コード</t>
    <rPh sb="7" eb="9">
      <t>ガイシャ</t>
    </rPh>
    <phoneticPr fontId="32"/>
  </si>
  <si>
    <t>手数料6</t>
    <rPh sb="0" eb="3">
      <t>テスウリョウ</t>
    </rPh>
    <phoneticPr fontId="32"/>
  </si>
  <si>
    <t>法人口座６コード</t>
    <rPh sb="0" eb="2">
      <t>ホウジン</t>
    </rPh>
    <rPh sb="2" eb="4">
      <t>コウザ</t>
    </rPh>
    <phoneticPr fontId="30"/>
  </si>
  <si>
    <t>MM4030715</t>
  </si>
  <si>
    <t>支払方法７コード</t>
    <rPh sb="2" eb="4">
      <t>ホウホウ</t>
    </rPh>
    <phoneticPr fontId="30"/>
  </si>
  <si>
    <t>MM4030721</t>
  </si>
  <si>
    <t>支払予定７</t>
  </si>
  <si>
    <t>支払予定日７</t>
    <rPh sb="2" eb="4">
      <t>ヨテイ</t>
    </rPh>
    <rPh sb="4" eb="5">
      <t>ビ</t>
    </rPh>
    <phoneticPr fontId="30"/>
  </si>
  <si>
    <t>MM4030722</t>
  </si>
  <si>
    <t>振込情報７</t>
  </si>
  <si>
    <t>MM4030724</t>
  </si>
  <si>
    <t>MM4030725</t>
  </si>
  <si>
    <t>MM4030726</t>
  </si>
  <si>
    <t>MM4030727</t>
  </si>
  <si>
    <t>MM4030728</t>
  </si>
  <si>
    <t>MM4030729</t>
  </si>
  <si>
    <t>支払伝票７</t>
    <rPh sb="0" eb="2">
      <t>シハライ</t>
    </rPh>
    <rPh sb="2" eb="4">
      <t>デンピョウ</t>
    </rPh>
    <phoneticPr fontId="30"/>
  </si>
  <si>
    <t>支払伝票No.７</t>
    <rPh sb="0" eb="2">
      <t>シハライ</t>
    </rPh>
    <rPh sb="2" eb="4">
      <t>デンピョウ</t>
    </rPh>
    <phoneticPr fontId="30"/>
  </si>
  <si>
    <t>MM4030731</t>
  </si>
  <si>
    <t>支払部門７コード</t>
    <rPh sb="0" eb="2">
      <t>シハラ</t>
    </rPh>
    <rPh sb="2" eb="4">
      <t>ブモン</t>
    </rPh>
    <phoneticPr fontId="30"/>
  </si>
  <si>
    <t>MM4030732</t>
  </si>
  <si>
    <t>支払セグメント１（支払７）コード</t>
    <rPh sb="0" eb="2">
      <t>シハラ</t>
    </rPh>
    <rPh sb="9" eb="11">
      <t>シハライ</t>
    </rPh>
    <phoneticPr fontId="30"/>
  </si>
  <si>
    <t>MM4033993</t>
    <phoneticPr fontId="4"/>
  </si>
  <si>
    <t>支払セグメント２（支払７）コード</t>
    <rPh sb="0" eb="2">
      <t>シハラ</t>
    </rPh>
    <rPh sb="9" eb="11">
      <t>シハライ</t>
    </rPh>
    <phoneticPr fontId="30"/>
  </si>
  <si>
    <t>MM4033994</t>
    <phoneticPr fontId="4"/>
  </si>
  <si>
    <t>支払プロジェクト７コード</t>
    <rPh sb="0" eb="2">
      <t>シハラ</t>
    </rPh>
    <phoneticPr fontId="30"/>
  </si>
  <si>
    <t>MM4030733</t>
  </si>
  <si>
    <t>ファクタリング会社7コード</t>
    <rPh sb="7" eb="9">
      <t>ガイシャ</t>
    </rPh>
    <phoneticPr fontId="32"/>
  </si>
  <si>
    <t>手数料7</t>
    <rPh sb="0" eb="3">
      <t>テスウリョウ</t>
    </rPh>
    <phoneticPr fontId="32"/>
  </si>
  <si>
    <t>法人口座７コード</t>
    <rPh sb="0" eb="2">
      <t>ホウジン</t>
    </rPh>
    <rPh sb="2" eb="4">
      <t>コウザ</t>
    </rPh>
    <phoneticPr fontId="30"/>
  </si>
  <si>
    <t>MM4030735</t>
  </si>
  <si>
    <t>支払方法８コード</t>
    <rPh sb="2" eb="4">
      <t>ホウホウ</t>
    </rPh>
    <phoneticPr fontId="30"/>
  </si>
  <si>
    <t>MM4030741</t>
  </si>
  <si>
    <t>支払予定８</t>
  </si>
  <si>
    <t>支払予定日８</t>
    <rPh sb="2" eb="4">
      <t>ヨテイ</t>
    </rPh>
    <rPh sb="4" eb="5">
      <t>ビ</t>
    </rPh>
    <phoneticPr fontId="30"/>
  </si>
  <si>
    <t>MM4030742</t>
  </si>
  <si>
    <t>振込情報８</t>
  </si>
  <si>
    <t>MM4030744</t>
  </si>
  <si>
    <t>MM4030745</t>
  </si>
  <si>
    <t>MM4030746</t>
  </si>
  <si>
    <t>MM4030747</t>
  </si>
  <si>
    <t>MM4030748</t>
  </si>
  <si>
    <t>MM4030749</t>
  </si>
  <si>
    <t>支払伝票８</t>
    <rPh sb="0" eb="2">
      <t>シハライ</t>
    </rPh>
    <rPh sb="2" eb="4">
      <t>デンピョウ</t>
    </rPh>
    <phoneticPr fontId="30"/>
  </si>
  <si>
    <t>支払伝票No.８</t>
    <rPh sb="0" eb="2">
      <t>シハライ</t>
    </rPh>
    <rPh sb="2" eb="4">
      <t>デンピョウ</t>
    </rPh>
    <phoneticPr fontId="30"/>
  </si>
  <si>
    <t>MM4030751</t>
  </si>
  <si>
    <t>支払部門８コード</t>
    <rPh sb="0" eb="2">
      <t>シハラ</t>
    </rPh>
    <rPh sb="2" eb="4">
      <t>ブモン</t>
    </rPh>
    <phoneticPr fontId="30"/>
  </si>
  <si>
    <t>MM4030752</t>
  </si>
  <si>
    <t>支払セグメント１（支払８）コード</t>
    <rPh sb="0" eb="2">
      <t>シハラ</t>
    </rPh>
    <rPh sb="9" eb="11">
      <t>シハライ</t>
    </rPh>
    <phoneticPr fontId="30"/>
  </si>
  <si>
    <t>MM4033995</t>
    <phoneticPr fontId="4"/>
  </si>
  <si>
    <t>支払セグメント２（支払８）コード</t>
    <rPh sb="0" eb="2">
      <t>シハラ</t>
    </rPh>
    <rPh sb="9" eb="11">
      <t>シハライ</t>
    </rPh>
    <phoneticPr fontId="30"/>
  </si>
  <si>
    <t>MM4033996</t>
    <phoneticPr fontId="4"/>
  </si>
  <si>
    <t>支払プロジェクト８コード</t>
    <rPh sb="0" eb="2">
      <t>シハラ</t>
    </rPh>
    <phoneticPr fontId="30"/>
  </si>
  <si>
    <t>MM4030753</t>
  </si>
  <si>
    <t>ファクタリング会社8コード</t>
    <rPh sb="7" eb="9">
      <t>ガイシャ</t>
    </rPh>
    <phoneticPr fontId="32"/>
  </si>
  <si>
    <t>手数料8</t>
    <rPh sb="0" eb="3">
      <t>テスウリョウ</t>
    </rPh>
    <phoneticPr fontId="32"/>
  </si>
  <si>
    <t>法人口座８コード</t>
    <rPh sb="0" eb="2">
      <t>ホウジン</t>
    </rPh>
    <rPh sb="2" eb="4">
      <t>コウザ</t>
    </rPh>
    <phoneticPr fontId="30"/>
  </si>
  <si>
    <t>MM4030755</t>
  </si>
  <si>
    <t>支払方法９コード</t>
    <rPh sb="2" eb="4">
      <t>ホウホウ</t>
    </rPh>
    <phoneticPr fontId="30"/>
  </si>
  <si>
    <t>MM4030761</t>
  </si>
  <si>
    <t>支払予定９</t>
  </si>
  <si>
    <t>支払予定日９</t>
    <rPh sb="2" eb="4">
      <t>ヨテイ</t>
    </rPh>
    <rPh sb="4" eb="5">
      <t>ビ</t>
    </rPh>
    <phoneticPr fontId="30"/>
  </si>
  <si>
    <t>MM4030762</t>
  </si>
  <si>
    <t>振込情報９</t>
  </si>
  <si>
    <t>MM4030764</t>
  </si>
  <si>
    <t>MM4030765</t>
  </si>
  <si>
    <t>MM4030766</t>
  </si>
  <si>
    <t>MM4030767</t>
  </si>
  <si>
    <t>MM4030768</t>
  </si>
  <si>
    <t>MM4030769</t>
  </si>
  <si>
    <t>支払伝票９</t>
    <rPh sb="0" eb="2">
      <t>シハライ</t>
    </rPh>
    <rPh sb="2" eb="4">
      <t>デンピョウ</t>
    </rPh>
    <phoneticPr fontId="30"/>
  </si>
  <si>
    <t>支払伝票No.９</t>
    <rPh sb="0" eb="2">
      <t>シハライ</t>
    </rPh>
    <rPh sb="2" eb="4">
      <t>デンピョウ</t>
    </rPh>
    <phoneticPr fontId="30"/>
  </si>
  <si>
    <t>MM4030771</t>
  </si>
  <si>
    <t>支払部門９コード</t>
    <rPh sb="0" eb="2">
      <t>シハラ</t>
    </rPh>
    <rPh sb="2" eb="4">
      <t>ブモン</t>
    </rPh>
    <phoneticPr fontId="30"/>
  </si>
  <si>
    <t>MM4030772</t>
  </si>
  <si>
    <t>支払セグメント１（支払９）コード</t>
    <rPh sb="0" eb="2">
      <t>シハラ</t>
    </rPh>
    <rPh sb="9" eb="11">
      <t>シハライ</t>
    </rPh>
    <phoneticPr fontId="30"/>
  </si>
  <si>
    <t>MM4033997</t>
    <phoneticPr fontId="4"/>
  </si>
  <si>
    <t>支払セグメント２（支払９）コード</t>
    <rPh sb="0" eb="2">
      <t>シハラ</t>
    </rPh>
    <rPh sb="9" eb="11">
      <t>シハライ</t>
    </rPh>
    <phoneticPr fontId="30"/>
  </si>
  <si>
    <t>MM4033998</t>
    <phoneticPr fontId="4"/>
  </si>
  <si>
    <t>支払プロジェクト９コード</t>
    <rPh sb="0" eb="2">
      <t>シハラ</t>
    </rPh>
    <phoneticPr fontId="30"/>
  </si>
  <si>
    <t>MM4030773</t>
  </si>
  <si>
    <t>ファクタリング会社9コード</t>
    <rPh sb="7" eb="9">
      <t>ガイシャ</t>
    </rPh>
    <phoneticPr fontId="32"/>
  </si>
  <si>
    <t>手数料9</t>
    <rPh sb="0" eb="3">
      <t>テスウリョウ</t>
    </rPh>
    <phoneticPr fontId="32"/>
  </si>
  <si>
    <t>法人口座９コード</t>
    <rPh sb="0" eb="2">
      <t>ホウジン</t>
    </rPh>
    <rPh sb="2" eb="4">
      <t>コウザ</t>
    </rPh>
    <phoneticPr fontId="30"/>
  </si>
  <si>
    <t>MM4030775</t>
  </si>
  <si>
    <t>支払方法10コード</t>
    <rPh sb="2" eb="4">
      <t>ホウホウ</t>
    </rPh>
    <phoneticPr fontId="30"/>
  </si>
  <si>
    <t>MM4030781</t>
  </si>
  <si>
    <t>支払予定10</t>
  </si>
  <si>
    <t>支払予定日10</t>
    <rPh sb="2" eb="4">
      <t>ヨテイ</t>
    </rPh>
    <rPh sb="4" eb="5">
      <t>ビ</t>
    </rPh>
    <phoneticPr fontId="30"/>
  </si>
  <si>
    <t>MM4030782</t>
  </si>
  <si>
    <t>振込情報10</t>
  </si>
  <si>
    <t>MM4030784</t>
  </si>
  <si>
    <t>MM4030785</t>
  </si>
  <si>
    <t>MM4030786</t>
  </si>
  <si>
    <t>MM4030787</t>
  </si>
  <si>
    <t>MM4030788</t>
  </si>
  <si>
    <t>MM4030789</t>
  </si>
  <si>
    <t>支払伝票10</t>
    <rPh sb="0" eb="2">
      <t>シハライ</t>
    </rPh>
    <rPh sb="2" eb="4">
      <t>デンピョウ</t>
    </rPh>
    <phoneticPr fontId="30"/>
  </si>
  <si>
    <t>支払伝票No.10</t>
    <rPh sb="0" eb="2">
      <t>シハライ</t>
    </rPh>
    <rPh sb="2" eb="4">
      <t>デンピョウ</t>
    </rPh>
    <phoneticPr fontId="30"/>
  </si>
  <si>
    <t>MM4030791</t>
  </si>
  <si>
    <t>支払部門10コード</t>
    <rPh sb="0" eb="2">
      <t>シハラ</t>
    </rPh>
    <rPh sb="2" eb="4">
      <t>ブモン</t>
    </rPh>
    <phoneticPr fontId="30"/>
  </si>
  <si>
    <t>MM4030792</t>
  </si>
  <si>
    <t>支払セグメント１（支払10）コード</t>
    <rPh sb="0" eb="2">
      <t>シハラ</t>
    </rPh>
    <rPh sb="9" eb="11">
      <t>シハライ</t>
    </rPh>
    <phoneticPr fontId="30"/>
  </si>
  <si>
    <t>MM4033999</t>
    <phoneticPr fontId="4"/>
  </si>
  <si>
    <t>支払セグメント２（支払10）コード</t>
    <rPh sb="0" eb="2">
      <t>シハラ</t>
    </rPh>
    <rPh sb="9" eb="11">
      <t>シハライ</t>
    </rPh>
    <phoneticPr fontId="30"/>
  </si>
  <si>
    <t>MM4034000</t>
    <phoneticPr fontId="4"/>
  </si>
  <si>
    <t>支払プロジェクト10コード</t>
    <rPh sb="0" eb="2">
      <t>シハラ</t>
    </rPh>
    <phoneticPr fontId="30"/>
  </si>
  <si>
    <t>MM4030793</t>
  </si>
  <si>
    <t>ファクタリング会社10コード</t>
    <rPh sb="7" eb="9">
      <t>ガイシャ</t>
    </rPh>
    <phoneticPr fontId="32"/>
  </si>
  <si>
    <t>法人口座10コード</t>
    <rPh sb="0" eb="2">
      <t>ホウジン</t>
    </rPh>
    <rPh sb="2" eb="4">
      <t>コウザ</t>
    </rPh>
    <phoneticPr fontId="30"/>
  </si>
  <si>
    <t>MM4030795</t>
  </si>
  <si>
    <t>支払方法11コード</t>
    <rPh sb="2" eb="4">
      <t>ホウホウ</t>
    </rPh>
    <phoneticPr fontId="30"/>
  </si>
  <si>
    <t>MM4030801</t>
  </si>
  <si>
    <t>支払予定11</t>
  </si>
  <si>
    <t>支払予定日11</t>
    <rPh sb="2" eb="4">
      <t>ヨテイ</t>
    </rPh>
    <rPh sb="4" eb="5">
      <t>ビ</t>
    </rPh>
    <phoneticPr fontId="30"/>
  </si>
  <si>
    <t>MM4030802</t>
  </si>
  <si>
    <t>振込情報11</t>
  </si>
  <si>
    <t>MM4030804</t>
  </si>
  <si>
    <t>MM4030805</t>
  </si>
  <si>
    <t>MM4030806</t>
  </si>
  <si>
    <t>MM4030807</t>
  </si>
  <si>
    <t>MM4030808</t>
  </si>
  <si>
    <t>MM4030809</t>
  </si>
  <si>
    <t>支払伝票11</t>
    <rPh sb="0" eb="2">
      <t>シハライ</t>
    </rPh>
    <rPh sb="2" eb="4">
      <t>デンピョウ</t>
    </rPh>
    <phoneticPr fontId="30"/>
  </si>
  <si>
    <t>支払伝票No.11</t>
    <rPh sb="0" eb="2">
      <t>シハライ</t>
    </rPh>
    <rPh sb="2" eb="4">
      <t>デンピョウ</t>
    </rPh>
    <phoneticPr fontId="30"/>
  </si>
  <si>
    <t>MM4030811</t>
  </si>
  <si>
    <t>支払部門11コード</t>
    <rPh sb="0" eb="2">
      <t>シハラ</t>
    </rPh>
    <rPh sb="2" eb="4">
      <t>ブモン</t>
    </rPh>
    <phoneticPr fontId="30"/>
  </si>
  <si>
    <t>MM4030812</t>
  </si>
  <si>
    <t>支払セグメント１（支払11）コード</t>
    <rPh sb="0" eb="2">
      <t>シハラ</t>
    </rPh>
    <rPh sb="9" eb="11">
      <t>シハライ</t>
    </rPh>
    <phoneticPr fontId="30"/>
  </si>
  <si>
    <t>MM4034001</t>
    <phoneticPr fontId="4"/>
  </si>
  <si>
    <t>支払セグメント２（支払11）コード</t>
    <rPh sb="0" eb="2">
      <t>シハラ</t>
    </rPh>
    <rPh sb="9" eb="11">
      <t>シハライ</t>
    </rPh>
    <phoneticPr fontId="30"/>
  </si>
  <si>
    <t>MM4034002</t>
    <phoneticPr fontId="4"/>
  </si>
  <si>
    <t>支払プロジェクト11コード</t>
    <rPh sb="0" eb="2">
      <t>シハラ</t>
    </rPh>
    <phoneticPr fontId="30"/>
  </si>
  <si>
    <t>MM4030813</t>
  </si>
  <si>
    <t>ファクタリング会社11コード</t>
    <rPh sb="7" eb="9">
      <t>ガイシャ</t>
    </rPh>
    <phoneticPr fontId="32"/>
  </si>
  <si>
    <t>法人口座11コード</t>
    <rPh sb="0" eb="2">
      <t>ホウジン</t>
    </rPh>
    <rPh sb="2" eb="4">
      <t>コウザ</t>
    </rPh>
    <phoneticPr fontId="30"/>
  </si>
  <si>
    <t>MM4030815</t>
  </si>
  <si>
    <t>支払予定1２／支払伝票1２</t>
    <rPh sb="0" eb="2">
      <t>シハライ</t>
    </rPh>
    <rPh sb="2" eb="4">
      <t>ヨテイ</t>
    </rPh>
    <rPh sb="7" eb="9">
      <t>シハライ</t>
    </rPh>
    <rPh sb="9" eb="11">
      <t>デンピョウ</t>
    </rPh>
    <phoneticPr fontId="2"/>
  </si>
  <si>
    <t>支払方法1２コード</t>
    <rPh sb="2" eb="4">
      <t>ホウホウ</t>
    </rPh>
    <phoneticPr fontId="30"/>
  </si>
  <si>
    <t>MM4030821</t>
  </si>
  <si>
    <t>支払予定1２</t>
  </si>
  <si>
    <t>支払予定日1２</t>
    <rPh sb="2" eb="4">
      <t>ヨテイ</t>
    </rPh>
    <rPh sb="4" eb="5">
      <t>ビ</t>
    </rPh>
    <phoneticPr fontId="30"/>
  </si>
  <si>
    <t>MM4030822</t>
  </si>
  <si>
    <t>振込情報1２</t>
  </si>
  <si>
    <t>振込先銀行1２コード</t>
  </si>
  <si>
    <t>MM4030824</t>
  </si>
  <si>
    <t>振込先支店1２コード</t>
  </si>
  <si>
    <t>MM4030825</t>
  </si>
  <si>
    <t>預金種目1２</t>
  </si>
  <si>
    <t>MM4030826</t>
  </si>
  <si>
    <t>口座番号1２</t>
  </si>
  <si>
    <t>MM4030827</t>
  </si>
  <si>
    <t>口座名義1２</t>
  </si>
  <si>
    <t>MM4030828</t>
  </si>
  <si>
    <t>口座名義カナ1２</t>
  </si>
  <si>
    <t>MM4030829</t>
  </si>
  <si>
    <t>支払伝票1２</t>
    <rPh sb="0" eb="2">
      <t>シハライ</t>
    </rPh>
    <rPh sb="2" eb="4">
      <t>デンピョウ</t>
    </rPh>
    <phoneticPr fontId="30"/>
  </si>
  <si>
    <t>支払伝票No.1２</t>
    <rPh sb="0" eb="2">
      <t>シハライ</t>
    </rPh>
    <rPh sb="2" eb="4">
      <t>デンピョウ</t>
    </rPh>
    <phoneticPr fontId="30"/>
  </si>
  <si>
    <t>MM4030831</t>
  </si>
  <si>
    <t>支払部門1２コード</t>
    <rPh sb="0" eb="2">
      <t>シハラ</t>
    </rPh>
    <rPh sb="2" eb="4">
      <t>ブモン</t>
    </rPh>
    <phoneticPr fontId="30"/>
  </si>
  <si>
    <t>MM4030832</t>
  </si>
  <si>
    <t>支払セグメント１（支払12）コード</t>
    <rPh sb="0" eb="2">
      <t>シハラ</t>
    </rPh>
    <rPh sb="9" eb="11">
      <t>シハライ</t>
    </rPh>
    <phoneticPr fontId="30"/>
  </si>
  <si>
    <t>MM4034003</t>
    <phoneticPr fontId="4"/>
  </si>
  <si>
    <t>支払セグメント２（支払12）コード</t>
    <rPh sb="0" eb="2">
      <t>シハラ</t>
    </rPh>
    <rPh sb="9" eb="11">
      <t>シハライ</t>
    </rPh>
    <phoneticPr fontId="30"/>
  </si>
  <si>
    <t>MM4034004</t>
    <phoneticPr fontId="4"/>
  </si>
  <si>
    <t>支払プロジェクト1２コード</t>
    <rPh sb="0" eb="2">
      <t>シハラ</t>
    </rPh>
    <phoneticPr fontId="30"/>
  </si>
  <si>
    <t>MM4030833</t>
  </si>
  <si>
    <t>支払工程／工種1２コード</t>
  </si>
  <si>
    <t>ファクタリング会社1２コード</t>
    <rPh sb="7" eb="9">
      <t>ガイシャ</t>
    </rPh>
    <phoneticPr fontId="32"/>
  </si>
  <si>
    <t>期日債務番号1２</t>
    <rPh sb="0" eb="1">
      <t>キ</t>
    </rPh>
    <rPh sb="1" eb="2">
      <t>ヒ</t>
    </rPh>
    <rPh sb="2" eb="4">
      <t>サイム</t>
    </rPh>
    <rPh sb="4" eb="6">
      <t>バンゴウ</t>
    </rPh>
    <phoneticPr fontId="32"/>
  </si>
  <si>
    <t>手数料1２</t>
    <rPh sb="0" eb="3">
      <t>テスウリョウ</t>
    </rPh>
    <phoneticPr fontId="32"/>
  </si>
  <si>
    <t>法人口座1２コード</t>
    <rPh sb="0" eb="2">
      <t>ホウジン</t>
    </rPh>
    <rPh sb="2" eb="4">
      <t>コウザ</t>
    </rPh>
    <phoneticPr fontId="30"/>
  </si>
  <si>
    <t>MM4030835</t>
  </si>
  <si>
    <t>MM4031001</t>
  </si>
  <si>
    <t>MM4031002</t>
  </si>
  <si>
    <t>MM4031011</t>
  </si>
  <si>
    <t>MM4031012</t>
  </si>
  <si>
    <t>MM4031021</t>
  </si>
  <si>
    <t>MM4031022</t>
  </si>
  <si>
    <t>MM4031031</t>
  </si>
  <si>
    <t>MM4031032</t>
  </si>
  <si>
    <t>MM4031041</t>
  </si>
  <si>
    <t>MM4031042</t>
  </si>
  <si>
    <t>MM4030201</t>
  </si>
  <si>
    <t>MM4030202</t>
  </si>
  <si>
    <t>0：仕入　1：返品　2：値引　3：消費税　4：摘要　 8：見出し  9：その他  10：付箋  19：外税調整  21：内税調整
「4：摘要」「8：見出し」「10：付箋」「19：外税調整 」「21：内税調整」だけの伝票は受け入れできません。</t>
  </si>
  <si>
    <t>入荷区分</t>
    <rPh sb="0" eb="2">
      <t>ニュウカ</t>
    </rPh>
    <phoneticPr fontId="55"/>
  </si>
  <si>
    <t>０：未仕入　１：全数仕入　２：一部仕入
この項目は、リレー入力の場合に設定します。
詳細は、欄外の【発注伝票または入荷伝票をリレーして受け入れる場合】参照</t>
  </si>
  <si>
    <t>0：発注伝票　1：入荷伝票
【必須になる条件】
リレー入力の場合
詳細は、欄外の【発注伝票または入荷伝票をリレーして受け入れる場合】参照</t>
    <rPh sb="2" eb="3">
      <t>ハツ</t>
    </rPh>
    <rPh sb="9" eb="10">
      <t>ニュウ</t>
    </rPh>
    <phoneticPr fontId="30"/>
  </si>
  <si>
    <t>【必須になる条件】
リレー入力の場合
詳細は、欄外の【発注伝票または入荷伝票をリレーして受け入れる場合】参照</t>
  </si>
  <si>
    <t>詳細は、欄外の【発注伝票または入荷伝票をリレーして受け入れる場合】参照</t>
  </si>
  <si>
    <t>リレー元仕入先コード</t>
    <rPh sb="4" eb="6">
      <t>シイレ</t>
    </rPh>
    <rPh sb="6" eb="7">
      <t>サキ</t>
    </rPh>
    <phoneticPr fontId="21"/>
  </si>
  <si>
    <t>リレー元入荷内訳行番号</t>
    <rPh sb="4" eb="6">
      <t>ニュウカ</t>
    </rPh>
    <rPh sb="6" eb="8">
      <t>ウチワケ</t>
    </rPh>
    <rPh sb="8" eb="11">
      <t>ギョウバンゴウ</t>
    </rPh>
    <phoneticPr fontId="21"/>
  </si>
  <si>
    <t>MM4030203</t>
  </si>
  <si>
    <t>MM4030204</t>
  </si>
  <si>
    <t>MM4030205</t>
  </si>
  <si>
    <t>MM4030206</t>
  </si>
  <si>
    <t>MM4030207</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</si>
  <si>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桁数は、設定（メインメニュー右上にある[設定]アイコンから[運用設定]メニューの[商品]ページ）によって異なります。
【必須になる条件】
「仕入区分」が「0：仕入」または「1：返品」の場合
※リレー入力の場合、リレー元明細と同じ商品コードを設定する必要があります。</t>
  </si>
  <si>
    <t>この項目は、「仕入区分」が「10：付箋 」「19：外税調整  」「21：内税調整」の場合は受け入れできません。
空白データを受け入れた場合は、商品の商品名（[商品]メニューで設定）が設定されます。
※リレー入力の場合で、空白データを受け入れた場合は、リレー元の値が設定されます。</t>
  </si>
  <si>
    <t>この項目は、以下のすべての条件に該当する場合に受け入れできます。
・商品名２（メインメニュー右上にある[設定]アイコンから[運用設定]メニューの[商品管理]ページで設定）が「使用する」
・「仕入区分」が「10：付箋 」「19：外税調整  」「21：内税調整」以外
空白データを受け入れた場合は、商品の商品名２（[商品]メニューで設定）が設定されます。
※リレー入力の場合で、空白データを受け入れた場合は、リレー元の値が設定されます。</t>
    <rPh sb="82" eb="84">
      <t>セッテイ</t>
    </rPh>
    <rPh sb="95" eb="97">
      <t>シイレ</t>
    </rPh>
    <phoneticPr fontId="30"/>
  </si>
  <si>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
※リレー入力の場合で、空白データを受け入れた場合は、リレー元の値が設定されます。</t>
    <rPh sb="92" eb="94">
      <t>シイレ</t>
    </rPh>
    <phoneticPr fontId="30"/>
  </si>
  <si>
    <t>数字</t>
    <rPh sb="0" eb="2">
      <t>スウジ</t>
    </rPh>
    <phoneticPr fontId="60"/>
  </si>
  <si>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
※リレー入力の場合で、空白データを受け入れた場合は、リレー元の値が設定されます。</t>
    <rPh sb="171" eb="173">
      <t>シイレ</t>
    </rPh>
    <rPh sb="180" eb="182">
      <t>シイレ</t>
    </rPh>
    <phoneticPr fontId="47"/>
  </si>
  <si>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
※リレー入力の場合で、空白データを受け入れた場合は、リレー元の値が設定されます。</t>
    <rPh sb="131" eb="133">
      <t>シイレ</t>
    </rPh>
    <rPh sb="225" eb="227">
      <t>シイレ</t>
    </rPh>
    <phoneticPr fontId="0"/>
  </si>
  <si>
    <t>MM4030211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</si>
  <si>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
※リレー入力の場合で、空白データを受け入れた場合は、リレー元の値が設定されます。</t>
    <rPh sb="7" eb="9">
      <t>シイレ</t>
    </rPh>
    <rPh sb="16" eb="18">
      <t>シイレ</t>
    </rPh>
    <rPh sb="100" eb="102">
      <t>サイム</t>
    </rPh>
    <phoneticPr fontId="2"/>
  </si>
  <si>
    <t>MM4030212</t>
  </si>
  <si>
    <t>この項目は、「仕入区分」が「0：仕入」「1：返品」「2：値引」「8：見出し」「9：その他」の場合に受け入れできます。
※リレー入力の場合で、空白データを受け入れた場合は、リレー元の値が設定されます。</t>
    <rPh sb="7" eb="9">
      <t>シイレ</t>
    </rPh>
    <rPh sb="16" eb="18">
      <t>シイレ</t>
    </rPh>
    <phoneticPr fontId="30"/>
  </si>
  <si>
    <t>MM4030239</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</si>
  <si>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0"/>
  </si>
  <si>
    <t>MM4030213</t>
  </si>
  <si>
    <t>MM4030214</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</si>
  <si>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
※リレー入力の場合で、空白データを受け入れた場合は、リレー元の値が設定されます。</t>
    <rPh sb="106" eb="108">
      <t>シイレ</t>
    </rPh>
    <rPh sb="115" eb="117">
      <t>シイレ</t>
    </rPh>
    <phoneticPr fontId="30"/>
  </si>
  <si>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
※リレー入力の場合で、空白データを受け入れた場合は、リレー元の値が設定されます。</t>
    <rPh sb="106" eb="108">
      <t>シイレ</t>
    </rPh>
    <phoneticPr fontId="30"/>
  </si>
  <si>
    <t>MM4030215</t>
  </si>
  <si>
    <t>整数７桁　小数４桁　マイナスも可
この項目は、「仕入区分」が「0：仕入」「1：返品」「8：見出し」「9：その他」の場合に受け入れできます。
※リレー入力の場合で、空白データを受け入れた場合は、リレー元の値が設定されます。
※リレー入力の場合は、「入荷区分」が「０：未仕入」以外の場合に設定できます。</t>
    <rPh sb="24" eb="26">
      <t>シイレ</t>
    </rPh>
    <rPh sb="33" eb="35">
      <t>シイレ</t>
    </rPh>
    <phoneticPr fontId="30"/>
  </si>
  <si>
    <t>MM4030234</t>
  </si>
  <si>
    <t>MM4030235</t>
  </si>
  <si>
    <t>MM4030236</t>
  </si>
  <si>
    <t>MM4030237</t>
  </si>
  <si>
    <t>MM4030238</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</si>
  <si>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30"/>
  </si>
  <si>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30"/>
  </si>
  <si>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30"/>
  </si>
  <si>
    <t xml:space="preserve">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
</t>
    <rPh sb="0" eb="2">
      <t>セイスウ</t>
    </rPh>
    <rPh sb="4" eb="5">
      <t>ケタ</t>
    </rPh>
    <rPh sb="6" eb="8">
      <t>ショウスウ</t>
    </rPh>
    <rPh sb="9" eb="10">
      <t>ケタ</t>
    </rPh>
    <rPh sb="72" eb="77">
      <t>ケイサンシキコウモク</t>
    </rPh>
    <rPh sb="122" eb="124">
      <t>ネビ</t>
    </rPh>
    <rPh sb="130" eb="131">
      <t>タ</t>
    </rPh>
    <phoneticPr fontId="30"/>
  </si>
  <si>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30"/>
  </si>
  <si>
    <t>MM4030216</t>
  </si>
  <si>
    <t>整数９桁　小数４桁　マイナスも可
この項目は、「仕入区分」が「0：仕入」「1：返品」「2：値引」「8：見出し」「9：その他」の場合に受け入れできます。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※リレー入力の場合は、「入荷区分」が「０：未仕入」以外の場合に設定できます。
　詳細は、欄外の【発注伝票または入荷伝票をリレーして受け入れる場合】参照</t>
    <rPh sb="24" eb="26">
      <t>シイレ</t>
    </rPh>
    <rPh sb="33" eb="35">
      <t>シイレ</t>
    </rPh>
    <phoneticPr fontId="30"/>
  </si>
  <si>
    <t>MM4030217</t>
  </si>
  <si>
    <t>この項目は、「仕入区分」が「0：仕入」「1：返品」「2：値引」「8：見出し」「9：その他」の場合に受け入れできます。
空白データを受け入れた場合は、商品の単位（[商品]メニューの[基本]ページで設定）が設定されます。
※リレー入力の場合で、空白データを受け入れた場合は、リレー元の値が設定されます。</t>
    <rPh sb="7" eb="9">
      <t>シイレ</t>
    </rPh>
    <rPh sb="16" eb="18">
      <t>シイレ</t>
    </rPh>
    <phoneticPr fontId="30"/>
  </si>
  <si>
    <t>MM4030218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</si>
  <si>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
※リレー入力の場合で、空白データを受け入れた場合は、リレー元の値が設定されます。</t>
    <rPh sb="37" eb="39">
      <t>シイレ</t>
    </rPh>
    <rPh sb="46" eb="48">
      <t>シイレ</t>
    </rPh>
    <phoneticPr fontId="30"/>
  </si>
  <si>
    <t>MM4030219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</si>
  <si>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
※リレー入力の場合で、空白データを受け入れた場合は、リレー元の値が設定されます。</t>
    <rPh sb="155" eb="157">
      <t>シイレ</t>
    </rPh>
    <phoneticPr fontId="30"/>
  </si>
  <si>
    <t>MM4030220</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</si>
  <si>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55" eb="57">
      <t>バアイ</t>
    </rPh>
    <rPh sb="58" eb="59">
      <t>ウ</t>
    </rPh>
    <rPh sb="60" eb="61">
      <t>イ</t>
    </rPh>
    <phoneticPr fontId="30"/>
  </si>
  <si>
    <t>MM4030221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</si>
  <si>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
※リレー入力の場合で、空白データを受け入れた場合は、リレー元の値が設定されます。</t>
    <phoneticPr fontId="30"/>
  </si>
  <si>
    <t>MM4030269</t>
    <phoneticPr fontId="4"/>
  </si>
  <si>
    <t>MM4030270</t>
    <phoneticPr fontId="4"/>
  </si>
  <si>
    <t>仕入税額控除経過措置の控除割合</t>
  </si>
  <si>
    <t>MM4030222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</si>
  <si>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
※リレー入力の場合で、空白データを受け入れた場合は、リレー元の値が設定されます。</t>
    <rPh sb="63" eb="65">
      <t>バアイ</t>
    </rPh>
    <rPh sb="66" eb="67">
      <t>ウ</t>
    </rPh>
    <rPh sb="68" eb="69">
      <t>イ</t>
    </rPh>
    <phoneticPr fontId="30"/>
  </si>
  <si>
    <t>MM4030223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</si>
  <si>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
※リレー入力の場合で、空白データを受け入れた場合は、リレー元の値が設定されます。</t>
    <rPh sb="28" eb="30">
      <t>シイレ</t>
    </rPh>
    <rPh sb="37" eb="39">
      <t>シイレ</t>
    </rPh>
    <rPh sb="60" eb="62">
      <t>バアイ</t>
    </rPh>
    <rPh sb="63" eb="64">
      <t>ウ</t>
    </rPh>
    <rPh sb="65" eb="66">
      <t>イ</t>
    </rPh>
    <phoneticPr fontId="30"/>
  </si>
  <si>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空白データを受け入れた場合は、「金額」、「消費税率」をもとに設定されます。
※リレー入力の場合で、空白データを受け入れた場合は、リレー元の値が設定されます。</t>
    <phoneticPr fontId="4"/>
  </si>
  <si>
    <t>整数９桁　小数４桁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
※リレー入力の場合で、空白データを受け入れた場合は、リレー元の値が設定されます。</t>
    <rPh sb="65" eb="67">
      <t>サイム</t>
    </rPh>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</si>
  <si>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
※リレー入力の場合で、空白データを受け入れた場合は、リレー元の値が設定されます。</t>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</si>
  <si>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空白データを受け入れた場合は、「金額（国内）」、「消費税率」をもとに設定されます。
※リレー入力の場合で、空白データを受け入れた場合は、リレー元の値が設定されます。</t>
    <phoneticPr fontId="4"/>
  </si>
  <si>
    <t>MM4030230</t>
  </si>
  <si>
    <t>MM4030231</t>
  </si>
  <si>
    <t>MM4030232</t>
  </si>
  <si>
    <t>MM4030233</t>
  </si>
  <si>
    <t>MM4030229</t>
  </si>
  <si>
    <t>MM4030240</t>
  </si>
  <si>
    <t>0：入荷基準　1：仕入検収基準
この項目は、以下のすべての条件に該当する場合に受け入れできます。
・「仕入区分」が「0：仕入」「1：返品」「9：その他」
・商品の在庫管理（[商品]メニューの[在庫]ページ）が「する」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141" eb="143">
      <t>ショウヒン</t>
    </rPh>
    <rPh sb="144" eb="146">
      <t>シイレ</t>
    </rPh>
    <rPh sb="146" eb="148">
      <t>ケイジョウ</t>
    </rPh>
    <rPh sb="148" eb="150">
      <t>キジュン</t>
    </rPh>
    <rPh sb="152" eb="154">
      <t>ショウヒン</t>
    </rPh>
    <rPh sb="161" eb="163">
      <t>シイレ</t>
    </rPh>
    <rPh sb="170" eb="172">
      <t>シイレ</t>
    </rPh>
    <rPh sb="172" eb="173">
      <t>サキ</t>
    </rPh>
    <rPh sb="174" eb="176">
      <t>シイレ</t>
    </rPh>
    <rPh sb="176" eb="178">
      <t>ケイジョウ</t>
    </rPh>
    <rPh sb="178" eb="180">
      <t>キジュン</t>
    </rPh>
    <rPh sb="182" eb="184">
      <t>シイレ</t>
    </rPh>
    <rPh sb="184" eb="185">
      <t>サキ</t>
    </rPh>
    <rPh sb="192" eb="194">
      <t>シイレ</t>
    </rPh>
    <phoneticPr fontId="49"/>
  </si>
  <si>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</si>
  <si>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</si>
  <si>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０～４
この項目は、「売上区分」が「0：売上」「1：返品」「8：見出し」「9：その他」の場合に受け入れできます。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phoneticPr fontId="4"/>
  </si>
  <si>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30"/>
  </si>
  <si>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30"/>
  </si>
  <si>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30"/>
  </si>
  <si>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30"/>
  </si>
  <si>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30"/>
  </si>
  <si>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
※リレー入力の場合は、「入荷区分」が「０：未仕入」以外の場合に設定できます。</t>
    <rPh sb="79" eb="81">
      <t>スウリョウ</t>
    </rPh>
    <rPh sb="90" eb="92">
      <t>スウリョウ</t>
    </rPh>
    <rPh sb="113" eb="115">
      <t>セッテイ</t>
    </rPh>
    <phoneticPr fontId="30"/>
  </si>
  <si>
    <t>MM4030101</t>
  </si>
  <si>
    <t>MM4030102</t>
  </si>
  <si>
    <t>入荷内訳行番号</t>
    <rPh sb="0" eb="2">
      <t>ニュウカ</t>
    </rPh>
    <rPh sb="2" eb="4">
      <t>ウチワケ</t>
    </rPh>
    <phoneticPr fontId="21"/>
  </si>
  <si>
    <t>この項目は、以下のすべての条件に該当する場合に受け入れできます。
・「仕入区分」が「0：仕入」「1：返品」「2：値引」「9：その他」
・「商品」の「在庫管理」（商品メニューの[在庫]ページ）が「する」
・発注伝票からのリレー入力の場合</t>
    <rPh sb="56" eb="58">
      <t>ネビキ</t>
    </rPh>
    <rPh sb="102" eb="103">
      <t>ハツ</t>
    </rPh>
    <phoneticPr fontId="50"/>
  </si>
  <si>
    <t>入荷内訳数量</t>
    <rPh sb="0" eb="2">
      <t>ニュウカ</t>
    </rPh>
    <rPh sb="2" eb="4">
      <t>ウチワケ</t>
    </rPh>
    <rPh sb="4" eb="6">
      <t>スウリョウ</t>
    </rPh>
    <phoneticPr fontId="21"/>
  </si>
  <si>
    <t>整数９桁　小数４桁　マイナスも可
この項目は、以下のすべての条件に該当する場合に受け入れできます。
・「仕入区分」が「0：仕入」「1：返品」「9：その他」
・「商品」の「在庫管理」（商品メニューの[在庫]ページ）が「する」
・発注伝票からのリレー入力の場合
小数部分の桁数は、「数量小数桁」の設定によって異なります。
以下の場合、未受入になります。
・明細情報の「数量」と符号が異なる「入荷内訳数量」を設定した場合
・明細情報の「数量」と「入荷内訳数量」の合計が不一致の場合
空白データを受け入れた場合は、以下のように設定されます。
・「入荷内訳行番号」が「1」の場合 ⇒ 「明細情報」の「数量」が設定されます。
・「入荷内訳行番号」が「2」以上の場合 ⇒ 入荷内訳行自体生成されません。 
※リレー入力の場合で、空白データを受け入れた場合は、リレー元の値が設定されます。</t>
    <rPh sb="159" eb="161">
      <t>イカ</t>
    </rPh>
    <rPh sb="162" eb="164">
      <t>バアイ</t>
    </rPh>
    <rPh sb="176" eb="178">
      <t>メイサイ</t>
    </rPh>
    <rPh sb="178" eb="180">
      <t>ジョウホウ</t>
    </rPh>
    <rPh sb="182" eb="184">
      <t>スウリョウ</t>
    </rPh>
    <rPh sb="186" eb="188">
      <t>フゴウ</t>
    </rPh>
    <rPh sb="189" eb="190">
      <t>コト</t>
    </rPh>
    <rPh sb="193" eb="195">
      <t>ニュウカ</t>
    </rPh>
    <rPh sb="195" eb="197">
      <t>ウチワケ</t>
    </rPh>
    <rPh sb="197" eb="199">
      <t>スウリョウ</t>
    </rPh>
    <rPh sb="205" eb="207">
      <t>バアイ</t>
    </rPh>
    <rPh sb="228" eb="230">
      <t>ゴウケイ</t>
    </rPh>
    <rPh sb="231" eb="234">
      <t>フイッチ</t>
    </rPh>
    <rPh sb="235" eb="237">
      <t>バアイ</t>
    </rPh>
    <rPh sb="282" eb="284">
      <t>バアイ</t>
    </rPh>
    <rPh sb="288" eb="290">
      <t>メイサイ</t>
    </rPh>
    <rPh sb="290" eb="292">
      <t>ジョウホウ</t>
    </rPh>
    <rPh sb="295" eb="297">
      <t>スウリョウ</t>
    </rPh>
    <rPh sb="299" eb="301">
      <t>セッテイ</t>
    </rPh>
    <rPh sb="321" eb="323">
      <t>イジョウ</t>
    </rPh>
    <rPh sb="324" eb="326">
      <t>バアイ</t>
    </rPh>
    <rPh sb="329" eb="331">
      <t>ニュウカ</t>
    </rPh>
    <phoneticPr fontId="30"/>
  </si>
  <si>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24" eb="226">
      <t>ソウコ</t>
    </rPh>
    <rPh sb="228" eb="229">
      <t>ヒモ</t>
    </rPh>
    <rPh sb="234" eb="235">
      <t>タ</t>
    </rPh>
    <rPh sb="238" eb="240">
      <t>タナバン</t>
    </rPh>
    <phoneticPr fontId="47"/>
  </si>
  <si>
    <t>整数13桁　小数２桁　マイナスも可
形式は、表紙の「数量・金額の形式」参照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明細情報の「金額」と「入荷内訳金額」の合計が不一致の場合は受け入れできません。
空白データを受け入れた場合は、「数量」、「単価」をもとに設定されます。
※リレー入力の場合で、空白データを受け入れた場合は、リレー元の値が設定されます。</t>
    <rPh sb="72" eb="74">
      <t>サイム</t>
    </rPh>
    <phoneticPr fontId="4"/>
  </si>
  <si>
    <t>マイナスも可
形式は、表紙の「数量・金額の形式」参照
課税の対象外または、「消費税自動計算」が「0：計算しない」の場合は受け入れできません。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明細情報の「消費税額」と「入荷内訳消費税」の合計が不一致の場合は受け入れできません。
空白データを受け入れた場合は、「金額」、「消費税率」をもとに設定されます。
※リレー入力の場合で、空白データを受け入れた場合は、リレー元の値が設定されます。</t>
    <rPh sb="241" eb="244">
      <t>ショウヒゼイ</t>
    </rPh>
    <rPh sb="244" eb="245">
      <t>ガク</t>
    </rPh>
    <rPh sb="248" eb="250">
      <t>ニュウカ</t>
    </rPh>
    <rPh sb="250" eb="252">
      <t>ウチワケ</t>
    </rPh>
    <rPh sb="252" eb="255">
      <t>ショウヒゼイ</t>
    </rPh>
    <rPh sb="257" eb="259">
      <t>ゴウケイ</t>
    </rPh>
    <phoneticPr fontId="30"/>
  </si>
  <si>
    <t>MM4030301</t>
  </si>
  <si>
    <t>この項目は、「仕入区分」が「0：仕入」「1：返品」「2：値引」「3：消費税」「9：その他」の場合に受け入れできます。
詳細は、欄外の【明細按分がある明細の受け入れ】参照</t>
  </si>
  <si>
    <t>MM4030302</t>
  </si>
  <si>
    <t>桁数は、設定（メインメニュー右上にある[設定]アイコンから[運用設定]メニューの[基本]ページ）によって異なります。
この項目は、「仕入区分」が「0：仕入」「1：返品」「2：値引」「3：消費税」「9：その他」の場合に受け入れできます。
※リレー入力の場合で、空白データを受け入れた場合は、リレー元の値が設定されます。</t>
  </si>
  <si>
    <t>MM4030316</t>
    <phoneticPr fontId="4"/>
  </si>
  <si>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空白データを受け入れた場合は、セグメント連携のセグメント１（[仕入管理規程]メニュー[債務管理]ページで設定）に応じて、仕入先または商品の主セグメント１が設定されます。
※リレー入力の場合で、空白データを受け入れた場合は、リレー元の値が設定されます。</t>
    <phoneticPr fontId="4"/>
  </si>
  <si>
    <t>MM4030317</t>
    <phoneticPr fontId="4"/>
  </si>
  <si>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空白データを受け入れた場合は、セグメント連携のセグメント２（[仕入管理規程]メニュー[債務管理]ページで設定）に応じて、仕入先または商品の主セグメント２が設定されます。
※リレー入力の場合で、空白データを受け入れた場合は、リレー元の値が設定されます。</t>
    <phoneticPr fontId="4"/>
  </si>
  <si>
    <t>MM4030303</t>
  </si>
  <si>
    <t>桁数は、設定（メインメニュー右上にある[設定]アイコンから[運用設定]メニューの[基本]ページ）によって異なります。
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※リレー入力の場合で、空白データを受け入れた場合は、リレー元の値が設定されます。</t>
  </si>
  <si>
    <t>MM4030304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</si>
  <si>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
※リレー入力の場合で、空白データを受け入れた場合は、リレー元の値が設定されます。</t>
    <rPh sb="66" eb="71">
      <t>コウテイ</t>
    </rPh>
    <phoneticPr fontId="2"/>
  </si>
  <si>
    <t>MM4030312</t>
  </si>
  <si>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
※リレー入力の場合で、空白データを受け入れた場合は、リレー元の値が設定されます。</t>
  </si>
  <si>
    <t>MM4030305</t>
  </si>
  <si>
    <t>MM4030306</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</si>
  <si>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105" eb="107">
      <t>シイレ</t>
    </rPh>
    <phoneticPr fontId="30"/>
  </si>
  <si>
    <t>MM4030307</t>
  </si>
  <si>
    <t>この項目は、「仕入区分」が「0：仕入」「1：返品」「2：値引」「3：消費税」「9：その他」の場合に受け入れできます。
空白データを受け入れた場合は、「明細申告書計算区分コード」が設定されます。
※リレー入力の場合で、空白データを受け入れた場合は、リレー元の値が設定されます。</t>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</si>
  <si>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
※リレー入力の場合で、空白データを受け入れた場合は、リレー元の値が設定されます。</t>
    <phoneticPr fontId="4"/>
  </si>
  <si>
    <t>0：前払金
控除情報だけの伝票は受け入れできません。
【必須になる条件】
この項目は、控除情報を指定する場合は、必須です。
詳細は、欄外の【前払金を充当する場合】参照</t>
  </si>
  <si>
    <t>この項目は、「控除種別」が「0：前払金」の場合に受け入れできます。
この項目を指定して振替元の支払伝票を特定できます。
【必須になる条件】
この項目は、前払金残高以外を充当する場合は、必須です。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</si>
  <si>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※前払金残高充当の場合は指定不要です。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</si>
  <si>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詳細は、欄外の【前払金を充当する場合】参照</t>
  </si>
  <si>
    <t>1～15</t>
  </si>
  <si>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</si>
  <si>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・セグメント１（メインメニュー右上にある[設定]アイコンから[運用設定]メニューの[基本]ページで設定）が「使用する」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</si>
  <si>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・セグメント2（メインメニュー右上にある[設定]アイコンから[運用設定]メニューの[基本]ページで設定）が「使用する」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</si>
  <si>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・プロジェクト（メインメニュー右上にある[設定]アイコンから[運用設定]メニューの[基本]ページで設定）が「使用する」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</si>
  <si>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rPh sb="35" eb="37">
      <t>サイム</t>
    </rPh>
    <phoneticPr fontId="4"/>
  </si>
  <si>
    <t>MM4031115</t>
    <phoneticPr fontId="4"/>
  </si>
  <si>
    <t>整数13桁　小数２桁　マイナスも可
形式は、表紙の「数量・金額の形式」参照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t>
    <rPh sb="72" eb="74">
      <t>サイム</t>
    </rPh>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</si>
  <si>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phoneticPr fontId="4"/>
  </si>
  <si>
    <t>【前払金を充当する場合】</t>
    <phoneticPr fontId="8"/>
  </si>
  <si>
    <t>　　　「振替元No.」</t>
    <phoneticPr fontId="4"/>
  </si>
  <si>
    <t>準必須　　前払金の支払伝票No.を指定します。前払金残高以外の伝票を充当する場合は必須です。</t>
    <rPh sb="0" eb="1">
      <t>ジュン</t>
    </rPh>
    <rPh sb="1" eb="3">
      <t>ヒッス</t>
    </rPh>
    <phoneticPr fontId="4"/>
  </si>
  <si>
    <t>　　　「振替元支払日付」</t>
    <phoneticPr fontId="4"/>
  </si>
  <si>
    <t>　　　「振替元出金先コード」</t>
    <phoneticPr fontId="4"/>
  </si>
  <si>
    <t>　　　「振替元出金部門コード」</t>
    <phoneticPr fontId="4"/>
  </si>
  <si>
    <t>　　・該当する支払伝票が複数あり、充当対象を特定できない場合は未受入になります。</t>
    <phoneticPr fontId="4"/>
  </si>
  <si>
    <t>　　　「振替元No.」だけでは重複する可能性がある場合は、「振替元支払日付」「振替元出金先コード」「振替元出金部門コード」「振替元ＯＢＣｉＤ」を設定してください。</t>
    <phoneticPr fontId="4"/>
  </si>
  <si>
    <t>　　・「振替元明細行番号」が空白の場合は、該当の支払伝票の中で上から順に充当可能な明細が自動的に特定されます。</t>
    <phoneticPr fontId="4"/>
  </si>
  <si>
    <t>　　・「控除額」を指定することで、出金額の一部を充当できます。</t>
    <phoneticPr fontId="4"/>
  </si>
  <si>
    <t>　　・控除情報は複数行を受け入れできます。これにより、複数の前払金を一つの仕入伝票に充当できます。</t>
    <phoneticPr fontId="4"/>
  </si>
  <si>
    <t>　　１行目（「パソコン一式」の明細）「仕入区分」⇒「8：見出し」、「明細種別」⇒「0：明細」</t>
  </si>
  <si>
    <t>　　２～４行目（「デスクトップパソコン」～「マウス」の明細）「仕入区分」⇒「8：見出し」以外、「明細種別」⇒「1：グループ」</t>
  </si>
  <si>
    <t>【在庫受払がある明細の受け入れ】</t>
    <rPh sb="1" eb="3">
      <t>ザイコ</t>
    </rPh>
    <rPh sb="3" eb="5">
      <t>ウケハライ</t>
    </rPh>
    <phoneticPr fontId="0"/>
  </si>
  <si>
    <t>　　在庫受払がある明細を受け入れる場合は、「明細」と「入荷内訳行番号」を以下のように設定します。</t>
    <rPh sb="2" eb="4">
      <t>ザイコ</t>
    </rPh>
    <rPh sb="4" eb="6">
      <t>ウケハライ</t>
    </rPh>
    <phoneticPr fontId="0"/>
  </si>
  <si>
    <t>　　　明細　数量100　</t>
    <rPh sb="6" eb="8">
      <t>スウリョウ</t>
    </rPh>
    <phoneticPr fontId="0"/>
  </si>
  <si>
    <t>　　　┗在庫内訳①　２0</t>
    <rPh sb="4" eb="6">
      <t>ザイコ</t>
    </rPh>
    <rPh sb="6" eb="8">
      <t>ウチワケ</t>
    </rPh>
    <phoneticPr fontId="0"/>
  </si>
  <si>
    <t>　　　┗在庫内訳②　80</t>
    <rPh sb="4" eb="6">
      <t>ザイコ</t>
    </rPh>
    <rPh sb="6" eb="8">
      <t>ウチワケ</t>
    </rPh>
    <phoneticPr fontId="0"/>
  </si>
  <si>
    <t>　　２行の明細を受け入れます。</t>
  </si>
  <si>
    <t>　　１行目「明細」：１明細目、「入荷内訳行番号」：１（在庫内訳①）</t>
    <rPh sb="11" eb="14">
      <t>メイサイメ</t>
    </rPh>
    <rPh sb="27" eb="29">
      <t>ザイコ</t>
    </rPh>
    <rPh sb="29" eb="31">
      <t>ウチワケ</t>
    </rPh>
    <phoneticPr fontId="22"/>
  </si>
  <si>
    <t>　　２行目「明細」：１明細目、「入荷内訳行番号」：２（在庫内訳②）</t>
    <rPh sb="11" eb="14">
      <t>メイサイメ</t>
    </rPh>
    <rPh sb="27" eb="29">
      <t>ザイコ</t>
    </rPh>
    <rPh sb="29" eb="31">
      <t>ウチワケ</t>
    </rPh>
    <phoneticPr fontId="22"/>
  </si>
  <si>
    <t>【発注伝票または入荷伝票をリレーして受け入れる場合】</t>
    <phoneticPr fontId="4"/>
  </si>
  <si>
    <t>　　※「ＯＢＣ受入形式」で発注伝票をリレーして受け入れる場合は、手順が異なります。</t>
    <rPh sb="13" eb="15">
      <t>ハッチュウ</t>
    </rPh>
    <rPh sb="32" eb="34">
      <t>テジュン</t>
    </rPh>
    <rPh sb="35" eb="36">
      <t>コト</t>
    </rPh>
    <phoneticPr fontId="8"/>
  </si>
  <si>
    <t>　　　ヘルプで「汎用データを利用して、複数の受注／発注伝票を⼀括で売上／仕入伝票にリレーする」を検索してご参照ください。</t>
    <phoneticPr fontId="4"/>
  </si>
  <si>
    <t>必須　　リレーする伝票の種類を指定します。</t>
    <rPh sb="0" eb="2">
      <t>ヒッス</t>
    </rPh>
    <rPh sb="9" eb="11">
      <t>デンピョウ</t>
    </rPh>
    <rPh sb="12" eb="14">
      <t>シュルイ</t>
    </rPh>
    <rPh sb="15" eb="17">
      <t>シテイ</t>
    </rPh>
    <phoneticPr fontId="4"/>
  </si>
  <si>
    <t>　　　「リレー元仕入先コード」</t>
  </si>
  <si>
    <t>　　　「リレー元入荷内訳行番号」</t>
    <phoneticPr fontId="4"/>
  </si>
  <si>
    <t>　　　「リレー元No.」だけでは重複する可能性がある場合は、「リレー元日付」「リレー元仕入先コード」「リレー元部門コード」「リレー元ＯＢＣｉＤ」を設定してください。</t>
    <rPh sb="7" eb="8">
      <t>モト</t>
    </rPh>
    <rPh sb="73" eb="75">
      <t>セッテイ</t>
    </rPh>
    <phoneticPr fontId="4"/>
  </si>
  <si>
    <t>　　・「リレー元明細行番号」「リレー元入荷内訳行番号」が空白の場合は、該当の伝票の中で上から順にリレー可能な明細が自動的に特定されます。</t>
  </si>
  <si>
    <t>　　　「入荷区分」を設定して指定します。</t>
  </si>
  <si>
    <t>　　　ただし、「入荷区分」が「２：一部仕入」で「数量」が全数の場合は、「１：全数仕入」として受け入れられます。</t>
    <rPh sb="8" eb="10">
      <t>ニュウカ</t>
    </rPh>
    <rPh sb="19" eb="21">
      <t>シイレ</t>
    </rPh>
    <rPh sb="40" eb="42">
      <t>シイレ</t>
    </rPh>
    <rPh sb="46" eb="47">
      <t>ウ</t>
    </rPh>
    <rPh sb="48" eb="49">
      <t>イ</t>
    </rPh>
    <phoneticPr fontId="4"/>
  </si>
  <si>
    <t>英数カナ</t>
    <rPh sb="0" eb="2">
      <t>エイスウ</t>
    </rPh>
    <phoneticPr fontId="52"/>
  </si>
  <si>
    <t>文字</t>
    <rPh sb="0" eb="2">
      <t>モジ</t>
    </rPh>
    <phoneticPr fontId="52"/>
  </si>
  <si>
    <t>８</t>
  </si>
  <si>
    <t>銀行コード</t>
  </si>
  <si>
    <t>支店コード</t>
  </si>
  <si>
    <t>7</t>
  </si>
  <si>
    <t>振込専用口座番号10</t>
  </si>
  <si>
    <t>9</t>
  </si>
  <si>
    <t>商品コード</t>
  </si>
  <si>
    <t>発注伝票または入荷伝票をリレーして受け入れできます。</t>
    <phoneticPr fontId="4"/>
  </si>
  <si>
    <t>詳細は、欄外の【発注伝票または入荷伝票をリレーして受け入れる場合】参照</t>
    <phoneticPr fontId="4"/>
  </si>
  <si>
    <t>MM5010000</t>
  </si>
  <si>
    <t>伝票区分</t>
    <rPh sb="0" eb="2">
      <t>デン</t>
    </rPh>
    <rPh sb="2" eb="4">
      <t>クブン</t>
    </rPh>
    <phoneticPr fontId="2"/>
  </si>
  <si>
    <t>MM5010001</t>
  </si>
  <si>
    <t>0：入荷　1：入荷調整　2：仮入荷　3：仮入荷戻し
空白データを受け入れた場合は、「0：入荷」が設定されます。
詳細は、欄外の【発注伝票または入荷伝票をリレーして受け入れる場合】参照</t>
    <rPh sb="2" eb="4">
      <t>ニュウカ</t>
    </rPh>
    <rPh sb="7" eb="9">
      <t>ニュウカ</t>
    </rPh>
    <rPh sb="9" eb="11">
      <t>チョウセイ</t>
    </rPh>
    <rPh sb="14" eb="15">
      <t>カリ</t>
    </rPh>
    <rPh sb="15" eb="17">
      <t>ニュウカ</t>
    </rPh>
    <rPh sb="20" eb="21">
      <t>カリ</t>
    </rPh>
    <rPh sb="21" eb="23">
      <t>ニュウカ</t>
    </rPh>
    <rPh sb="23" eb="24">
      <t>モド</t>
    </rPh>
    <rPh sb="44" eb="46">
      <t>ニュウカ</t>
    </rPh>
    <phoneticPr fontId="30"/>
  </si>
  <si>
    <t>入荷日付</t>
    <rPh sb="0" eb="2">
      <t>ニュウカ</t>
    </rPh>
    <rPh sb="2" eb="4">
      <t>ヒヅケ</t>
    </rPh>
    <phoneticPr fontId="2"/>
  </si>
  <si>
    <t>MM5010002</t>
  </si>
  <si>
    <t>MM5010003</t>
  </si>
  <si>
    <t>桁数は、設定（メインメニュー右上にある[設定]アイコンから[運用設定]メニューの[基本]ページ）によって異なります。
詳細は、表紙の「伝票の伝票No.」参照</t>
  </si>
  <si>
    <t>MM5010004</t>
  </si>
  <si>
    <t>MM5010005</t>
  </si>
  <si>
    <t>MM5010006</t>
  </si>
  <si>
    <t>MM5010007</t>
  </si>
  <si>
    <t>空白データを受け入れた場合は、仕入先の担当者名（[仕入先]メニューの[ご担当]ページで設定）が設定されます。
※リレー入力の場合で、空白データを受け入れた場合は、リレー元の値が設定されます。</t>
    <rPh sb="15" eb="18">
      <t>シイレサキ</t>
    </rPh>
    <rPh sb="19" eb="22">
      <t>タントウシャ</t>
    </rPh>
    <rPh sb="22" eb="23">
      <t>メイ</t>
    </rPh>
    <rPh sb="25" eb="28">
      <t>シイレサキ</t>
    </rPh>
    <rPh sb="36" eb="38">
      <t>タントウ</t>
    </rPh>
    <rPh sb="43" eb="45">
      <t>セッテイ</t>
    </rPh>
    <rPh sb="47" eb="49">
      <t>セッテイ</t>
    </rPh>
    <phoneticPr fontId="13"/>
  </si>
  <si>
    <t>MM5010008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</si>
  <si>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②仕入先の購入主部門（[仕入先]メニューの[仕入]ページで設定）が設定されます。
※リレー入力の場合で、空白データを受け入れた場合は、リレー元の値が設定されます。</t>
    <phoneticPr fontId="30"/>
  </si>
  <si>
    <t>MM5010009</t>
  </si>
  <si>
    <t>MM5010010</t>
  </si>
  <si>
    <t>MM5010011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</si>
  <si>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198" eb="200">
      <t>シイレ</t>
    </rPh>
    <rPh sb="200" eb="201">
      <t>サキ</t>
    </rPh>
    <rPh sb="202" eb="204">
      <t>コウニュウ</t>
    </rPh>
    <rPh sb="212" eb="214">
      <t>シイレ</t>
    </rPh>
    <rPh sb="214" eb="215">
      <t>サキ</t>
    </rPh>
    <phoneticPr fontId="30"/>
  </si>
  <si>
    <t>MM5010012</t>
  </si>
  <si>
    <t>MM5010013</t>
  </si>
  <si>
    <t>MM5010014</t>
  </si>
  <si>
    <t>リレー区分</t>
    <rPh sb="3" eb="5">
      <t>クブン</t>
    </rPh>
    <phoneticPr fontId="30"/>
  </si>
  <si>
    <t>MM5010242</t>
  </si>
  <si>
    <t>0：未入荷　1：全数入荷　2：一部入荷
詳細は、欄外の【発注伝票または入荷伝票をリレーして受け入れる場合】参照</t>
    <rPh sb="8" eb="10">
      <t>ゼンスウ</t>
    </rPh>
    <rPh sb="15" eb="17">
      <t>イチブ</t>
    </rPh>
    <phoneticPr fontId="30"/>
  </si>
  <si>
    <t>リレー元伝票種類</t>
    <rPh sb="3" eb="4">
      <t>モト</t>
    </rPh>
    <rPh sb="4" eb="6">
      <t>デンピョウ</t>
    </rPh>
    <rPh sb="6" eb="8">
      <t>シュルイ</t>
    </rPh>
    <phoneticPr fontId="30"/>
  </si>
  <si>
    <t>MM5010243</t>
  </si>
  <si>
    <t>準必須</t>
    <rPh sb="0" eb="1">
      <t>ジュン</t>
    </rPh>
    <rPh sb="1" eb="3">
      <t>ヒッス</t>
    </rPh>
    <phoneticPr fontId="30"/>
  </si>
  <si>
    <t>0：発注伝票　1：入荷伝票
【必須になる条件】
リレー入力の場合
詳細は、欄外の【発注伝票または入荷伝票をリレーして受け入れる場合】参照</t>
    <rPh sb="2" eb="4">
      <t>ハッチュウ</t>
    </rPh>
    <rPh sb="4" eb="6">
      <t>デンピョウ</t>
    </rPh>
    <rPh sb="9" eb="11">
      <t>ニュウカ</t>
    </rPh>
    <rPh sb="11" eb="13">
      <t>デンピョウ</t>
    </rPh>
    <phoneticPr fontId="30"/>
  </si>
  <si>
    <t>リレー元No.</t>
    <rPh sb="3" eb="4">
      <t>モト</t>
    </rPh>
    <phoneticPr fontId="30"/>
  </si>
  <si>
    <t>MM5010244</t>
  </si>
  <si>
    <t>リレー元の伝票の伝票No.を設定します。
【必須になる条件】
リレー入力の場合
詳細は、欄外の【発注伝票または入荷伝票をリレーして受け入れる場合】参照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50" eb="52">
      <t>デンピョウ</t>
    </rPh>
    <rPh sb="57" eb="59">
      <t>デンピョウ</t>
    </rPh>
    <rPh sb="65" eb="66">
      <t>ウ</t>
    </rPh>
    <rPh sb="67" eb="68">
      <t>イ</t>
    </rPh>
    <rPh sb="70" eb="72">
      <t>バアイ</t>
    </rPh>
    <rPh sb="73" eb="75">
      <t>サンショウ</t>
    </rPh>
    <phoneticPr fontId="30"/>
  </si>
  <si>
    <t>リレー元日付</t>
    <rPh sb="3" eb="4">
      <t>モト</t>
    </rPh>
    <rPh sb="4" eb="6">
      <t>ヒヅケ</t>
    </rPh>
    <phoneticPr fontId="30"/>
  </si>
  <si>
    <t>MM5010245</t>
  </si>
  <si>
    <t>リレー元仕入先コード</t>
    <rPh sb="3" eb="4">
      <t>モト</t>
    </rPh>
    <rPh sb="4" eb="6">
      <t>シイレ</t>
    </rPh>
    <rPh sb="6" eb="7">
      <t>サキ</t>
    </rPh>
    <phoneticPr fontId="30"/>
  </si>
  <si>
    <t>MM5010246</t>
  </si>
  <si>
    <t>リレー元部門コード</t>
    <rPh sb="3" eb="4">
      <t>モト</t>
    </rPh>
    <rPh sb="4" eb="6">
      <t>ブモン</t>
    </rPh>
    <phoneticPr fontId="30"/>
  </si>
  <si>
    <t>MM5010247</t>
  </si>
  <si>
    <t>リレー元OBCiD</t>
    <rPh sb="3" eb="4">
      <t>モト</t>
    </rPh>
    <phoneticPr fontId="30"/>
  </si>
  <si>
    <t>MM5010248</t>
  </si>
  <si>
    <t>1～2</t>
  </si>
  <si>
    <t>リレー元明細行番号</t>
    <rPh sb="3" eb="4">
      <t>モト</t>
    </rPh>
    <rPh sb="4" eb="6">
      <t>メイサイ</t>
    </rPh>
    <rPh sb="6" eb="9">
      <t>ギョウバンゴウ</t>
    </rPh>
    <phoneticPr fontId="30"/>
  </si>
  <si>
    <t>MM5010249</t>
  </si>
  <si>
    <t>リレー元入荷内訳行番号</t>
    <rPh sb="3" eb="4">
      <t>モト</t>
    </rPh>
    <rPh sb="4" eb="6">
      <t>ニュウカ</t>
    </rPh>
    <rPh sb="6" eb="8">
      <t>ウチワケ</t>
    </rPh>
    <rPh sb="8" eb="11">
      <t>ギョウバンゴウ</t>
    </rPh>
    <phoneticPr fontId="30"/>
  </si>
  <si>
    <t>MM5010250</t>
  </si>
  <si>
    <t>【必須になる条件】
リレー元の発注明細の入荷内訳行数が2行以上の場合
詳細は、欄外の【発注伝票または入荷伝票をリレーして受け入れる場合】参照</t>
    <rPh sb="15" eb="17">
      <t>ハッチュウ</t>
    </rPh>
    <rPh sb="20" eb="22">
      <t>ニュウカ</t>
    </rPh>
    <phoneticPr fontId="30"/>
  </si>
  <si>
    <t>MM5010201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</si>
  <si>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rPh sb="97" eb="99">
      <t>バアイ</t>
    </rPh>
    <rPh sb="100" eb="101">
      <t>ウ</t>
    </rPh>
    <rPh sb="102" eb="103">
      <t>イ</t>
    </rPh>
    <phoneticPr fontId="30"/>
  </si>
  <si>
    <t>MM5010202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</si>
  <si>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※リレー入力の場合、リレー元明細と同じ商品コードを設定する必要があります。</t>
    <rPh sb="106" eb="107">
      <t>オナ</t>
    </rPh>
    <rPh sb="108" eb="110">
      <t>メイサイ</t>
    </rPh>
    <phoneticPr fontId="0"/>
  </si>
  <si>
    <t>MM5010203</t>
  </si>
  <si>
    <t>空白データを受け入れた場合は、商品の商品名（[商品]メニューで設定）が設定されます。
※リレー入力の場合で、空白データを受け入れた場合は、リレー元の値が設定されます。</t>
  </si>
  <si>
    <t>MM5010204</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</si>
  <si>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
※リレー入力の場合で、空白データを受け入れた場合は、リレー元の値が設定されます。</t>
  </si>
  <si>
    <t>MM5010205</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</si>
  <si>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
※リレー入力の場合で、空白データを受け入れた場合は、リレー元の値が設定されます。</t>
  </si>
  <si>
    <t>バリエーションコード種類</t>
    <rPh sb="10" eb="12">
      <t>シュルイ</t>
    </rPh>
    <phoneticPr fontId="11"/>
  </si>
  <si>
    <t>MM5010206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</si>
  <si>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11"/>
  </si>
  <si>
    <t>MM5010207</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</si>
  <si>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
※リレー入力の場合で、空白データを受け入れた場合は、リレー元の値が設定されます。</t>
  </si>
  <si>
    <t>荷姿コード</t>
    <rPh sb="0" eb="2">
      <t>ニスガタ</t>
    </rPh>
    <phoneticPr fontId="11"/>
  </si>
  <si>
    <t>MM5010208</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</si>
  <si>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※リレー入力の場合で、空白データを受け入れた場合は、リレー元の値が設定されます。</t>
  </si>
  <si>
    <t>MM5010209</t>
  </si>
  <si>
    <t>MM5010210</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</si>
  <si>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0" eb="62">
      <t>バアイ</t>
    </rPh>
    <rPh sb="63" eb="64">
      <t>ウ</t>
    </rPh>
    <rPh sb="65" eb="66">
      <t>イ</t>
    </rPh>
    <rPh sb="114" eb="116">
      <t>ザイコ</t>
    </rPh>
    <phoneticPr fontId="50"/>
  </si>
  <si>
    <t>棚番No.</t>
    <rPh sb="0" eb="1">
      <t>タナ</t>
    </rPh>
    <rPh sb="1" eb="2">
      <t>バン</t>
    </rPh>
    <phoneticPr fontId="11"/>
  </si>
  <si>
    <t>MM5010211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</si>
  <si>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phoneticPr fontId="0"/>
  </si>
  <si>
    <t>MM5010213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</si>
  <si>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
※リレー入力の場合で、空白データを受け入れた場合は、リレー元の値が設定されます。</t>
  </si>
  <si>
    <t>MM5010214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</si>
  <si>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
※リレー入力の場合で、空白データを受け入れた場合は、リレー元の値が設定されます。</t>
  </si>
  <si>
    <t>MM5010215</t>
  </si>
  <si>
    <t>整数７桁　小数４桁　マイナスも可
※リレー入力の場合で、空白データを受け入れた場合は、リレー元の値が設定されます。
※リレー入力の場合は、「リレー区分」が「０：未入荷」以外の場合に設定できます。</t>
  </si>
  <si>
    <t>MM5010216</t>
  </si>
  <si>
    <t>整数13桁　小数４桁　マイナスも可
形式は、表紙の「数量・金額の形式」参照
この項目は、計算式項目１（[価格]メニューで設定）が「使用する」の場合に受け入れできます。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116" eb="121">
      <t>カカクケイサンシキ</t>
    </rPh>
    <rPh sb="143" eb="145">
      <t>ケイサン</t>
    </rPh>
    <rPh sb="145" eb="147">
      <t>ケッカ</t>
    </rPh>
    <phoneticPr fontId="30"/>
  </si>
  <si>
    <t>MM5010217</t>
  </si>
  <si>
    <t>整数13桁　小数４桁　マイナスも可
形式は、表紙の「数量・金額の形式」参照
この項目は、計算式項目２（[価格]メニューで設定）が「使用する」の場合に受け入れできます。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phoneticPr fontId="30"/>
  </si>
  <si>
    <t>MM5010218</t>
  </si>
  <si>
    <t>整数13桁　小数４桁　マイナスも可
形式は、表紙の「数量・金額の形式」参照
この項目は、計算式項目３（[価格]メニューで設定）が「使用する」の場合に受け入れできます。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phoneticPr fontId="30"/>
  </si>
  <si>
    <t>MM5010219</t>
  </si>
  <si>
    <t>整数13桁　小数４桁　マイナスも可
形式は、表紙の「数量・金額の形式」参照
この項目は、計算式項目４（[価格]メニューで設定）が「使用する」の場合に受け入れできます。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phoneticPr fontId="30"/>
  </si>
  <si>
    <t>MM5010220</t>
  </si>
  <si>
    <t>整数13桁　小数４桁　マイナスも可
形式は、表紙の「数量・金額の形式」参照
この項目は、計算式項目５（[価格]メニューで設定）が「使用する」の場合に受け入れできます。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phoneticPr fontId="30"/>
  </si>
  <si>
    <t>MM5010221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</si>
  <si>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※リレー入力の場合は、「リレー区分」が「０：未入荷」以外の場合に設定できます。
　詳細は、欄外の【発注伝票または入荷伝票をリレーして受け入れる場合】参照</t>
  </si>
  <si>
    <t>MM5010222</t>
  </si>
  <si>
    <t>空白データを受け入れた場合は、商品の単位（[商品]メニューの[基本]ページで設定）が設定されます。
※リレー入力の場合で、空白データを受け入れた場合は、リレー元の値が設定されます。</t>
  </si>
  <si>
    <t>MM5010223</t>
  </si>
  <si>
    <t>MM5010224</t>
  </si>
  <si>
    <t>0：入荷基準　1：検収基準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2" eb="4">
      <t>ニュウカ</t>
    </rPh>
    <rPh sb="4" eb="6">
      <t>キジュン</t>
    </rPh>
    <rPh sb="9" eb="11">
      <t>ケンシュウ</t>
    </rPh>
    <rPh sb="11" eb="13">
      <t>キジュン</t>
    </rPh>
    <rPh sb="46" eb="48">
      <t>ショウヒン</t>
    </rPh>
    <rPh sb="49" eb="51">
      <t>シイレ</t>
    </rPh>
    <rPh sb="51" eb="53">
      <t>ケイジョウ</t>
    </rPh>
    <rPh sb="53" eb="55">
      <t>キジュン</t>
    </rPh>
    <rPh sb="57" eb="59">
      <t>ショウヒン</t>
    </rPh>
    <rPh sb="66" eb="68">
      <t>シイレ</t>
    </rPh>
    <phoneticPr fontId="50"/>
  </si>
  <si>
    <t>MM5010233</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</si>
  <si>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</si>
  <si>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MM5010234</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</si>
  <si>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</si>
  <si>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MM5010235</t>
  </si>
  <si>
    <t>０～４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</si>
  <si>
    <t>MM5010236</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</si>
  <si>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30"/>
  </si>
  <si>
    <t>MM5010237</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</si>
  <si>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30"/>
  </si>
  <si>
    <t>MM5010238</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</si>
  <si>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30"/>
  </si>
  <si>
    <t>MM5010239</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</si>
  <si>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30"/>
  </si>
  <si>
    <t>MM5010240</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</si>
  <si>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30"/>
  </si>
  <si>
    <t>MM5010241</t>
  </si>
  <si>
    <t>０～４
空白データを受け入れた場合は、「数量」の小数桁と商品の数量小数桁（[商品]メニューの[基本]ページで設定）の大きい方が設定されます。
※リレー入力の場合は、「リレー区分」が「０：未入荷」以外の場合に設定できます。</t>
    <rPh sb="20" eb="22">
      <t>スウリョウ</t>
    </rPh>
    <rPh sb="31" eb="33">
      <t>スウリョウ</t>
    </rPh>
    <rPh sb="54" eb="56">
      <t>セッテイ</t>
    </rPh>
    <phoneticPr fontId="30"/>
  </si>
  <si>
    <t>数字</t>
    <rPh sb="0" eb="2">
      <t>スウジ</t>
    </rPh>
    <phoneticPr fontId="26"/>
  </si>
  <si>
    <t>数字</t>
    <rPh sb="0" eb="2">
      <t>スウジ</t>
    </rPh>
    <phoneticPr fontId="51"/>
  </si>
  <si>
    <t>この項目は、『Sシステム』または『奉行Ｖ ERPクラウド』をご利用の場合に受け入れできます。</t>
    <phoneticPr fontId="30"/>
  </si>
  <si>
    <t>MM5010101</t>
  </si>
  <si>
    <t>MM5010102</t>
  </si>
  <si>
    <t>【発注伝票または入荷伝票をリレーして受け入れる場合】</t>
  </si>
  <si>
    <t>　　●取引内容の指定</t>
    <rPh sb="3" eb="5">
      <t>トリヒキ</t>
    </rPh>
    <rPh sb="5" eb="7">
      <t>ナイヨウ</t>
    </rPh>
    <rPh sb="8" eb="10">
      <t>シテイ</t>
    </rPh>
    <phoneticPr fontId="8"/>
  </si>
  <si>
    <t>　　　「伝票区分」を設定して指定します。</t>
    <rPh sb="4" eb="6">
      <t>デンピョウ</t>
    </rPh>
    <phoneticPr fontId="4"/>
  </si>
  <si>
    <t>　　　発注伝票をリレーする場合は、「0：入荷」か「2：仮入荷」を指定します。空白データを受け入れた場合は、「0：入荷」が設定されます。</t>
    <rPh sb="5" eb="7">
      <t>デンピョウ</t>
    </rPh>
    <rPh sb="13" eb="15">
      <t>バアイ</t>
    </rPh>
    <rPh sb="32" eb="34">
      <t>シテイ</t>
    </rPh>
    <rPh sb="38" eb="40">
      <t>クウハク</t>
    </rPh>
    <rPh sb="44" eb="45">
      <t>ウ</t>
    </rPh>
    <rPh sb="46" eb="47">
      <t>イ</t>
    </rPh>
    <rPh sb="49" eb="51">
      <t>バアイ</t>
    </rPh>
    <phoneticPr fontId="8"/>
  </si>
  <si>
    <t>　　　仮入荷の入荷伝票をリレーする場合は、「1：入荷調整」か「3：仮入荷戻し」を指定します。空白データを受け入れた場合は、「3：仮入荷戻し」が設定されます。</t>
    <rPh sb="3" eb="4">
      <t>カリ</t>
    </rPh>
    <rPh sb="9" eb="11">
      <t>デンピョウ</t>
    </rPh>
    <rPh sb="17" eb="19">
      <t>バアイ</t>
    </rPh>
    <rPh sb="26" eb="28">
      <t>チョウセイ</t>
    </rPh>
    <rPh sb="33" eb="34">
      <t>カリ</t>
    </rPh>
    <rPh sb="36" eb="37">
      <t>モド</t>
    </rPh>
    <rPh sb="40" eb="42">
      <t>シテイ</t>
    </rPh>
    <phoneticPr fontId="4"/>
  </si>
  <si>
    <t>　　　「リレー元入荷内訳行番号」</t>
    <rPh sb="8" eb="10">
      <t>ニュウカ</t>
    </rPh>
    <phoneticPr fontId="4"/>
  </si>
  <si>
    <t>リレー元の発注明細の入荷内訳行数が2行以上の場合は必須</t>
    <rPh sb="5" eb="7">
      <t>ハッチュウ</t>
    </rPh>
    <rPh sb="10" eb="12">
      <t>ニュウカ</t>
    </rPh>
    <rPh sb="25" eb="27">
      <t>ヒッス</t>
    </rPh>
    <phoneticPr fontId="4"/>
  </si>
  <si>
    <t>　　・「リレー元明細行番号」が空白の場合は、該当の伝票の中で上から順にリレー可能な明細を自動的に特定します。</t>
    <phoneticPr fontId="4"/>
  </si>
  <si>
    <t>　　　「リレー区分」を設定して指定します。</t>
  </si>
  <si>
    <t>　　　「リレー区分」を設定せずに、「数量」から「リレー区分」を自動判定して受け入れることもできます。</t>
    <rPh sb="11" eb="13">
      <t>セッテイ</t>
    </rPh>
    <rPh sb="18" eb="20">
      <t>スウリョウ</t>
    </rPh>
    <rPh sb="31" eb="33">
      <t>ジドウ</t>
    </rPh>
    <rPh sb="33" eb="35">
      <t>ハンテイ</t>
    </rPh>
    <rPh sb="37" eb="38">
      <t>ウ</t>
    </rPh>
    <rPh sb="39" eb="40">
      <t>イ</t>
    </rPh>
    <phoneticPr fontId="8"/>
  </si>
  <si>
    <t>　　　「リレー区分」と「数量」で矛盾した値が設定されている場合は、未受入になります。</t>
    <rPh sb="12" eb="14">
      <t>スウリョウ</t>
    </rPh>
    <rPh sb="16" eb="18">
      <t>ムジュン</t>
    </rPh>
    <rPh sb="20" eb="21">
      <t>アタイ</t>
    </rPh>
    <rPh sb="22" eb="24">
      <t>セッテイ</t>
    </rPh>
    <rPh sb="29" eb="31">
      <t>バアイ</t>
    </rPh>
    <rPh sb="33" eb="34">
      <t>ミ</t>
    </rPh>
    <rPh sb="34" eb="36">
      <t>ウケイレ</t>
    </rPh>
    <phoneticPr fontId="4"/>
  </si>
  <si>
    <t>　　　ただし、「入荷区分」が「２：一部入荷」で「数量」が全数の場合は、「１：全数入荷」として受け入れられます。</t>
    <rPh sb="8" eb="10">
      <t>ニュウカ</t>
    </rPh>
    <rPh sb="19" eb="21">
      <t>ニュウカ</t>
    </rPh>
    <rPh sb="40" eb="42">
      <t>ニュウカ</t>
    </rPh>
    <rPh sb="46" eb="47">
      <t>ウ</t>
    </rPh>
    <rPh sb="48" eb="49">
      <t>イ</t>
    </rPh>
    <phoneticPr fontId="4"/>
  </si>
  <si>
    <t>受注伝票（『商奉行クラウド』をご利用の場合）または出荷伝票をリレーして受け入れできます。</t>
    <phoneticPr fontId="4"/>
  </si>
  <si>
    <t>MM5020000</t>
  </si>
  <si>
    <t>MM5020001</t>
  </si>
  <si>
    <t>0：出荷　1：出荷調整　2：仮出荷　3：仮出荷戻り
空白データを受け入れた場合は、「0：出荷」が設定されます。
詳細は、欄外の【受注伝票または出荷伝票をリレーして受け入れる場合】参照</t>
  </si>
  <si>
    <t>出荷日付</t>
    <rPh sb="0" eb="2">
      <t>シュッカ</t>
    </rPh>
    <rPh sb="2" eb="4">
      <t>ヒヅケ</t>
    </rPh>
    <phoneticPr fontId="2"/>
  </si>
  <si>
    <t>MM5020002</t>
  </si>
  <si>
    <t>MM5020003</t>
  </si>
  <si>
    <t>得意先コード</t>
    <rPh sb="0" eb="2">
      <t>トクイ</t>
    </rPh>
    <phoneticPr fontId="30"/>
  </si>
  <si>
    <t>MM5020004</t>
  </si>
  <si>
    <t>得意先名</t>
    <rPh sb="0" eb="2">
      <t>トクイ</t>
    </rPh>
    <rPh sb="3" eb="4">
      <t>メイ</t>
    </rPh>
    <phoneticPr fontId="30"/>
  </si>
  <si>
    <t>MM5020005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</si>
  <si>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</si>
  <si>
    <t>得意先事業所名</t>
    <rPh sb="0" eb="2">
      <t>トクイ</t>
    </rPh>
    <phoneticPr fontId="30"/>
  </si>
  <si>
    <t>MM5020006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</si>
  <si>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</si>
  <si>
    <t>得意先担当者</t>
    <rPh sb="0" eb="2">
      <t>トクイ</t>
    </rPh>
    <phoneticPr fontId="30"/>
  </si>
  <si>
    <t>MM5020007</t>
  </si>
  <si>
    <t>MM5020008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</si>
  <si>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②得意先の売上主部門（[得意先]メニューの[販売]ページで設定）が設定されます。
※リレー入力の場合で、空白データを受け入れた場合は、リレー元の値が設定されます。</t>
    <phoneticPr fontId="30"/>
  </si>
  <si>
    <t>MM5020009</t>
  </si>
  <si>
    <t>桁数は、設定（メインメニュー右上にある[設定]アイコンから[運用設定]メニューの[基本]ページ）によって異なります。
空白データを受け入れた場合は、得意先の売上主担当者（[得意先]メニューの[販売]ページで設定）が設定されます。
※リレー入力の場合で、空白データを受け入れた場合は、リレー元の値が設定されます。</t>
    <rPh sb="78" eb="80">
      <t>ウリアゲ</t>
    </rPh>
    <rPh sb="96" eb="98">
      <t>ハンバイ</t>
    </rPh>
    <phoneticPr fontId="30"/>
  </si>
  <si>
    <t>MM5020010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</si>
  <si>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</si>
  <si>
    <t>MM5020011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</si>
  <si>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空白データを受け入れた場合は、得意先の売上主工程／工種（[得意先]メニューの[販売]ページで設定）が設定されます。
※リレー入力の場合で、空白データを受け入れた場合は、リレー元の値が設定されます。</t>
    <rPh sb="202" eb="204">
      <t>ウリアゲ</t>
    </rPh>
    <rPh sb="222" eb="224">
      <t>ハンバイ</t>
    </rPh>
    <phoneticPr fontId="30"/>
  </si>
  <si>
    <t>MM5020012</t>
  </si>
  <si>
    <t>MM5020013</t>
  </si>
  <si>
    <t>MM5020014</t>
  </si>
  <si>
    <t>得意先略称</t>
    <rPh sb="0" eb="3">
      <t>トクイサキ</t>
    </rPh>
    <rPh sb="3" eb="5">
      <t>リャクショウ</t>
    </rPh>
    <phoneticPr fontId="0"/>
  </si>
  <si>
    <t>MM5020225</t>
  </si>
  <si>
    <t>0：未出荷　1：全数出荷　2：一部出荷
詳細は、欄外の【受注伝票または出荷伝票をリレーして受け入れる場合】参照</t>
    <rPh sb="8" eb="10">
      <t>ゼンスウ</t>
    </rPh>
    <rPh sb="15" eb="17">
      <t>イチブ</t>
    </rPh>
    <phoneticPr fontId="30"/>
  </si>
  <si>
    <t>MM5020226</t>
  </si>
  <si>
    <t>0：受注伝票　1：出荷伝票
【必須になる条件】
リレー入力の場合
詳細は、欄外の【受注伝票または出荷伝票をリレーして受け入れる場合】参照</t>
    <rPh sb="4" eb="6">
      <t>デンピョウ</t>
    </rPh>
    <rPh sb="11" eb="13">
      <t>デンピョウ</t>
    </rPh>
    <phoneticPr fontId="30"/>
  </si>
  <si>
    <t>MM5020227</t>
  </si>
  <si>
    <t>リレー元の伝票の伝票No.を設定します。
【必須になる条件】
リレー入力の場合
詳細は、欄外の【受注伝票または出荷伝票をリレーして受け入れる場合】参照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48" eb="50">
      <t>ジュチュウ</t>
    </rPh>
    <rPh sb="50" eb="52">
      <t>デンピョウ</t>
    </rPh>
    <rPh sb="55" eb="57">
      <t>シュッカ</t>
    </rPh>
    <rPh sb="57" eb="59">
      <t>デンピョウ</t>
    </rPh>
    <rPh sb="65" eb="66">
      <t>ウ</t>
    </rPh>
    <rPh sb="67" eb="68">
      <t>イ</t>
    </rPh>
    <rPh sb="70" eb="72">
      <t>バアイ</t>
    </rPh>
    <rPh sb="73" eb="75">
      <t>サンショウ</t>
    </rPh>
    <phoneticPr fontId="30"/>
  </si>
  <si>
    <t>MM5020237</t>
  </si>
  <si>
    <t>リレー元得意先コード</t>
    <rPh sb="3" eb="4">
      <t>モト</t>
    </rPh>
    <rPh sb="4" eb="7">
      <t>トクイサキ</t>
    </rPh>
    <phoneticPr fontId="30"/>
  </si>
  <si>
    <t>MM5020238</t>
  </si>
  <si>
    <t>MM5020239</t>
  </si>
  <si>
    <t>リレー元ＯＢＣｉＤ</t>
    <rPh sb="3" eb="4">
      <t>モト</t>
    </rPh>
    <phoneticPr fontId="30"/>
  </si>
  <si>
    <t>MM5020240</t>
  </si>
  <si>
    <t>MM5020241</t>
  </si>
  <si>
    <t>リレー元出荷内訳行番号</t>
    <rPh sb="3" eb="4">
      <t>モト</t>
    </rPh>
    <rPh sb="4" eb="6">
      <t>シュッカ</t>
    </rPh>
    <rPh sb="6" eb="8">
      <t>ウチワケ</t>
    </rPh>
    <rPh sb="8" eb="11">
      <t>ギョウバンゴウ</t>
    </rPh>
    <phoneticPr fontId="30"/>
  </si>
  <si>
    <t>MM5020242</t>
  </si>
  <si>
    <t>【必須になる条件】
リレー元の受注明細の出荷内訳行数が2行以上の場合
詳細は、欄外の【受注伝票または出荷伝票をリレーして受け入れる場合】参照</t>
  </si>
  <si>
    <t>MM5020201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</si>
  <si>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</si>
  <si>
    <t>MM5020202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</si>
  <si>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※リレー入力の場合は、リレー元明細と同じ商品コードを設定する必要があります。</t>
  </si>
  <si>
    <t>MM5020203</t>
  </si>
  <si>
    <t>MM5020204</t>
  </si>
  <si>
    <t>MM5020205</t>
  </si>
  <si>
    <t>MM5020206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</si>
  <si>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</si>
  <si>
    <t>MM5020207</t>
  </si>
  <si>
    <t>MM5020208</t>
  </si>
  <si>
    <t>MM5020209</t>
  </si>
  <si>
    <t>MM5020210</t>
  </si>
  <si>
    <t>MM5020211</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</si>
  <si>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66" eb="67">
      <t>タナ</t>
    </rPh>
    <rPh sb="67" eb="68">
      <t>バン</t>
    </rPh>
    <rPh sb="103" eb="105">
      <t>ザイコ</t>
    </rPh>
    <rPh sb="161" eb="163">
      <t>ザイコ</t>
    </rPh>
    <phoneticPr fontId="0"/>
  </si>
  <si>
    <t>1~10</t>
  </si>
  <si>
    <t>MM5020213</t>
  </si>
  <si>
    <t>MM5020214</t>
  </si>
  <si>
    <t>MM5020215</t>
  </si>
  <si>
    <t>整数７桁　小数４桁　マイナスも可
※リレー入力の場合で、空白データを受け入れた場合は、リレー元の値が設定されます。
※リレー入力の場合は、「リレー区分」が「０：未出荷」以外の場合に設定できます。</t>
  </si>
  <si>
    <t>MM5020216</t>
  </si>
  <si>
    <t>MM5020217</t>
  </si>
  <si>
    <t>MM5020218</t>
  </si>
  <si>
    <t>MM5020219</t>
  </si>
  <si>
    <t>MM5020220</t>
  </si>
  <si>
    <t>MM5020221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</si>
  <si>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※リレー入力の場合は、「リレー区分」が「０：未出荷」以外の場合に設定できます。
　詳細は、欄外の【受注伝票または出荷伝票をリレーして受け入れる場合】参照</t>
    <rPh sb="183" eb="185">
      <t>ジュチュウ</t>
    </rPh>
    <rPh sb="190" eb="192">
      <t>シュッカ</t>
    </rPh>
    <phoneticPr fontId="30"/>
  </si>
  <si>
    <t>MM5020222</t>
  </si>
  <si>
    <t>MM5020223</t>
  </si>
  <si>
    <t>売上計上基準</t>
    <rPh sb="0" eb="2">
      <t>ウリアゲ</t>
    </rPh>
    <rPh sb="2" eb="4">
      <t>ケイジョウ</t>
    </rPh>
    <rPh sb="4" eb="6">
      <t>キジュン</t>
    </rPh>
    <phoneticPr fontId="30"/>
  </si>
  <si>
    <t>MM5020224</t>
  </si>
  <si>
    <t>0：出荷基準　1：検収基準
この項目は、『商奉行クラウド』をご利用の場合に受け入れできます。
空白データを受け入れた場合は、以下の優先順位で設定されます。
①商品の売上計上基準（[商品]メニューの[販売]ページ）
②得意先の売上計上基準（[得意先]メニューの[販売]ページ）
※リレー入力の場合で、空白データを受け入れた場合は、リレー元の値が設定されます。</t>
    <rPh sb="2" eb="4">
      <t>シュッカ</t>
    </rPh>
    <rPh sb="4" eb="6">
      <t>キジュン</t>
    </rPh>
    <rPh sb="9" eb="11">
      <t>ケンシュウ</t>
    </rPh>
    <rPh sb="11" eb="13">
      <t>キジュン</t>
    </rPh>
    <rPh sb="79" eb="81">
      <t>ショウヒン</t>
    </rPh>
    <rPh sb="82" eb="84">
      <t>ウリアゲ</t>
    </rPh>
    <rPh sb="84" eb="86">
      <t>ケイジョウ</t>
    </rPh>
    <rPh sb="86" eb="88">
      <t>キジュン</t>
    </rPh>
    <rPh sb="90" eb="92">
      <t>ショウヒン</t>
    </rPh>
    <rPh sb="99" eb="101">
      <t>ハンバイ</t>
    </rPh>
    <phoneticPr fontId="50"/>
  </si>
  <si>
    <t>MM5020228</t>
  </si>
  <si>
    <t>MM5020229</t>
  </si>
  <si>
    <t>MM5020230</t>
  </si>
  <si>
    <t>０～４
空白データを受け入れた場合は、「箱数」の小数桁と商品の箱数小数桁（[商品]メニューの[基本]ページで設定）の大きい方が設定されます。
※リレー入力の場合は、「リレー区分」が「０：未出荷」以外の場合に設定できます。</t>
  </si>
  <si>
    <t>MM5020231</t>
  </si>
  <si>
    <t>MM5020232</t>
  </si>
  <si>
    <t>MM5020233</t>
  </si>
  <si>
    <t>MM5020234</t>
  </si>
  <si>
    <t>MM5020235</t>
  </si>
  <si>
    <t>MM5020236</t>
  </si>
  <si>
    <t>０～４
空白データを受け入れた場合は、「数量」の小数桁と商品の数量小数桁（[商品]メニューの[基本]ページで設定）の大きい方が設定されます。
※リレー入力の場合は、「リレー区分」が「０：未出荷」以外の場合に設定できます。</t>
    <rPh sb="20" eb="22">
      <t>スウリョウ</t>
    </rPh>
    <rPh sb="31" eb="33">
      <t>スウリョウ</t>
    </rPh>
    <rPh sb="54" eb="56">
      <t>セッテイ</t>
    </rPh>
    <phoneticPr fontId="30"/>
  </si>
  <si>
    <t>この項目は、『Sシステム』または『奉行Ｖ ERPクラウド』をご利用の場合に受け入れできます。</t>
    <phoneticPr fontId="4"/>
  </si>
  <si>
    <t>MM5020101</t>
  </si>
  <si>
    <t>MM5020102</t>
  </si>
  <si>
    <t>　　　受注伝票をリレーする場合は、「0：出荷」か「2：仮出荷」を指定します。空白データを受け入れた場合は、「0：出荷」が設定されます。</t>
    <rPh sb="3" eb="5">
      <t>ジュチュウ</t>
    </rPh>
    <rPh sb="5" eb="7">
      <t>デンピョウ</t>
    </rPh>
    <rPh sb="13" eb="15">
      <t>バアイ</t>
    </rPh>
    <rPh sb="32" eb="34">
      <t>シテイ</t>
    </rPh>
    <phoneticPr fontId="8"/>
  </si>
  <si>
    <t xml:space="preserve">　　　仮出荷の出荷伝票をリレーする場合は、「1：出荷調整」か「3：仮出荷戻り」を指定します。空白データ受け入れた場合は、「3：仮出荷戻り」が設定されます。 </t>
    <rPh sb="3" eb="4">
      <t>カリ</t>
    </rPh>
    <rPh sb="4" eb="6">
      <t>シュッカ</t>
    </rPh>
    <rPh sb="7" eb="9">
      <t>シュッカ</t>
    </rPh>
    <rPh sb="9" eb="11">
      <t>デンピョウ</t>
    </rPh>
    <rPh sb="17" eb="19">
      <t>バアイ</t>
    </rPh>
    <rPh sb="24" eb="26">
      <t>シュッカ</t>
    </rPh>
    <rPh sb="26" eb="28">
      <t>チョウセイ</t>
    </rPh>
    <rPh sb="33" eb="34">
      <t>カリ</t>
    </rPh>
    <rPh sb="34" eb="36">
      <t>シュッカ</t>
    </rPh>
    <rPh sb="36" eb="37">
      <t>モド</t>
    </rPh>
    <rPh sb="40" eb="42">
      <t>シテイ</t>
    </rPh>
    <phoneticPr fontId="4"/>
  </si>
  <si>
    <t>必須　　リレーする伝票の種類を指定します。『商奉行クラウド』をご利用でない場合も必須です。</t>
    <rPh sb="0" eb="2">
      <t>ヒッス</t>
    </rPh>
    <rPh sb="9" eb="11">
      <t>デンピョウ</t>
    </rPh>
    <rPh sb="12" eb="14">
      <t>シュルイ</t>
    </rPh>
    <rPh sb="15" eb="17">
      <t>シテイ</t>
    </rPh>
    <rPh sb="22" eb="23">
      <t>アキナイ</t>
    </rPh>
    <phoneticPr fontId="4"/>
  </si>
  <si>
    <t>リレー元の受注明細の出荷内訳行数が2行以上の場合は必須</t>
    <rPh sb="25" eb="27">
      <t>ヒッス</t>
    </rPh>
    <phoneticPr fontId="4"/>
  </si>
  <si>
    <t>　　・「リレー元明細行番号」が空白の場合は、該当の伝票の中で上から順にリレー可能な明細が自動的に特定されます。</t>
    <phoneticPr fontId="4"/>
  </si>
  <si>
    <t>　　　ただし、「出荷区分」が「２：一部出荷」で「数量」が全数の場合は、「１：全数出荷」として受け入れられます。</t>
    <rPh sb="19" eb="21">
      <t>シュッカ</t>
    </rPh>
    <rPh sb="40" eb="42">
      <t>シュッカ</t>
    </rPh>
    <rPh sb="46" eb="47">
      <t>ウ</t>
    </rPh>
    <rPh sb="48" eb="49">
      <t>イ</t>
    </rPh>
    <phoneticPr fontId="4"/>
  </si>
  <si>
    <t>構成品振替伝票データ</t>
    <phoneticPr fontId="4"/>
  </si>
  <si>
    <t>MM5100000</t>
  </si>
  <si>
    <t>MM5100001</t>
  </si>
  <si>
    <t>0：生産　1：分解
空白データを受け入れた場合は、「0：生産」が設定されます。</t>
    <rPh sb="6" eb="8">
      <t>ブンカイ</t>
    </rPh>
    <phoneticPr fontId="30"/>
  </si>
  <si>
    <t>完了区分</t>
    <rPh sb="0" eb="2">
      <t>カンリョウ</t>
    </rPh>
    <rPh sb="2" eb="4">
      <t>クブン</t>
    </rPh>
    <phoneticPr fontId="2"/>
  </si>
  <si>
    <t>MM5100002</t>
  </si>
  <si>
    <t>0：着手　1：完成</t>
    <rPh sb="2" eb="4">
      <t>チャクシュ</t>
    </rPh>
    <rPh sb="7" eb="9">
      <t>カンセイ</t>
    </rPh>
    <phoneticPr fontId="30"/>
  </si>
  <si>
    <t>着手日付</t>
    <rPh sb="0" eb="2">
      <t>チャクシュ</t>
    </rPh>
    <rPh sb="2" eb="4">
      <t>ヒヅケ</t>
    </rPh>
    <phoneticPr fontId="2"/>
  </si>
  <si>
    <t>MM5100003</t>
  </si>
  <si>
    <t>完了日付</t>
    <rPh sb="0" eb="2">
      <t>カンリョウ</t>
    </rPh>
    <rPh sb="2" eb="4">
      <t>ヒヅケ</t>
    </rPh>
    <phoneticPr fontId="2"/>
  </si>
  <si>
    <t>MM5100004</t>
  </si>
  <si>
    <t>形式は、表紙の「日付の形式」参照
この項目は、完了区分が「完成」の場合に受け入れできます。
空白データを受け入れた場合は、「着手日付」が設定されます。</t>
    <rPh sb="23" eb="25">
      <t>カンリョウ</t>
    </rPh>
    <rPh sb="25" eb="27">
      <t>クブン</t>
    </rPh>
    <rPh sb="29" eb="31">
      <t>カンセイ</t>
    </rPh>
    <rPh sb="62" eb="64">
      <t>チャクシュ</t>
    </rPh>
    <phoneticPr fontId="30"/>
  </si>
  <si>
    <t>MM5100005</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</si>
  <si>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41" eb="43">
      <t>キホン</t>
    </rPh>
    <phoneticPr fontId="30"/>
  </si>
  <si>
    <t>MM5100006</t>
  </si>
  <si>
    <t>桁数は、設定（メインメニュー右上にある[設定]アイコンから[運用設定]メニューの[基本]ページ）によって異なります。
空白データを受け入れた場合は、担当者コードで設定された担当者の部門が設定されます。</t>
    <phoneticPr fontId="4"/>
  </si>
  <si>
    <t>MM5100007</t>
  </si>
  <si>
    <t>桁数は、設定（メインメニュー右上にある[設定]アイコンから[運用設定]メニューの[基本]ページ）によって異なります。
空白データを受け入れた場合は、「その他」の担当者が設定されます。</t>
    <rPh sb="77" eb="78">
      <t>タ</t>
    </rPh>
    <rPh sb="80" eb="83">
      <t>タントウシャ</t>
    </rPh>
    <rPh sb="84" eb="86">
      <t>セッテイ</t>
    </rPh>
    <phoneticPr fontId="30"/>
  </si>
  <si>
    <t>MM5100008</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</si>
  <si>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空白データを受け入れた場合は、「その他」のプロジェクトが設定されます。</t>
  </si>
  <si>
    <t>工程／工種コード</t>
    <rPh sb="0" eb="2">
      <t>コウテイ</t>
    </rPh>
    <rPh sb="3" eb="5">
      <t>コウシュ</t>
    </rPh>
    <phoneticPr fontId="30"/>
  </si>
  <si>
    <t>MM5100009</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</si>
  <si>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
空白データを受け入れた場合は、「その他」の工程／工種が設定されます。</t>
    <rPh sb="205" eb="206">
      <t>タ</t>
    </rPh>
    <phoneticPr fontId="30"/>
  </si>
  <si>
    <t>MM5100010</t>
  </si>
  <si>
    <t>MM5100011</t>
  </si>
  <si>
    <t>MM5100012</t>
  </si>
  <si>
    <t>構成品商品コード種類</t>
    <rPh sb="0" eb="2">
      <t>コウセイ</t>
    </rPh>
    <rPh sb="2" eb="3">
      <t>ヒン</t>
    </rPh>
    <rPh sb="3" eb="5">
      <t>ショウヒン</t>
    </rPh>
    <rPh sb="8" eb="10">
      <t>シュルイ</t>
    </rPh>
    <phoneticPr fontId="30"/>
  </si>
  <si>
    <t>MM5100013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</si>
  <si>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29" eb="131">
      <t>ショウヒン</t>
    </rPh>
    <phoneticPr fontId="30"/>
  </si>
  <si>
    <t>構成品商品コード</t>
    <rPh sb="0" eb="2">
      <t>コウセイ</t>
    </rPh>
    <rPh sb="2" eb="3">
      <t>ヒン</t>
    </rPh>
    <rPh sb="3" eb="5">
      <t>ショウヒン</t>
    </rPh>
    <phoneticPr fontId="30"/>
  </si>
  <si>
    <t>MM5100014</t>
  </si>
  <si>
    <t>この項目は、『債務奉行クラウド』または『債権奉行クラウド』をご利用の場合に受け入れできます。
「商品コード種類」の設定によって受け入れられるコードが異なります。
桁数は、設定（メインメニュー右上にある[設定]アイコンから[運用設定]メニューの[商品]ページで設定）によって異なります。</t>
  </si>
  <si>
    <t>構成品商品名</t>
    <rPh sb="0" eb="2">
      <t>コウセイ</t>
    </rPh>
    <rPh sb="2" eb="3">
      <t>ヒン</t>
    </rPh>
    <rPh sb="3" eb="6">
      <t>ショウヒンメイ</t>
    </rPh>
    <phoneticPr fontId="30"/>
  </si>
  <si>
    <t>MM5100015</t>
  </si>
  <si>
    <t>構成品商品名２</t>
    <rPh sb="0" eb="2">
      <t>コウセイ</t>
    </rPh>
    <rPh sb="2" eb="3">
      <t>ヒン</t>
    </rPh>
    <rPh sb="3" eb="6">
      <t>ショウヒンメイ</t>
    </rPh>
    <phoneticPr fontId="30"/>
  </si>
  <si>
    <t>MM5100016</t>
  </si>
  <si>
    <t>構成品商品名３</t>
    <rPh sb="0" eb="2">
      <t>コウセイ</t>
    </rPh>
    <rPh sb="2" eb="3">
      <t>ヒン</t>
    </rPh>
    <rPh sb="3" eb="6">
      <t>ショウヒンメイ</t>
    </rPh>
    <phoneticPr fontId="30"/>
  </si>
  <si>
    <t>MM5100017</t>
  </si>
  <si>
    <t>構成品バリエーションコード種類</t>
    <rPh sb="0" eb="2">
      <t>コウセイ</t>
    </rPh>
    <rPh sb="2" eb="3">
      <t>ヒン</t>
    </rPh>
    <rPh sb="13" eb="15">
      <t>シュルイ</t>
    </rPh>
    <phoneticPr fontId="30"/>
  </si>
  <si>
    <t>MM5100018</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</si>
  <si>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空白データを受け入れた場合は、使用するバリエーションコード（[仕入管理規程]メニュー[在庫管理]ページで設定）が設定されます。</t>
    <rPh sb="148" eb="150">
      <t>バアイ</t>
    </rPh>
    <rPh sb="273" eb="275">
      <t>ザイコ</t>
    </rPh>
    <phoneticPr fontId="30"/>
  </si>
  <si>
    <t>構成品バリエーションコード</t>
    <rPh sb="0" eb="2">
      <t>コウセイ</t>
    </rPh>
    <rPh sb="2" eb="3">
      <t>ヒン</t>
    </rPh>
    <phoneticPr fontId="30"/>
  </si>
  <si>
    <t>MM5100019</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</si>
  <si>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t>
    <rPh sb="165" eb="167">
      <t>バアイ</t>
    </rPh>
    <phoneticPr fontId="30"/>
  </si>
  <si>
    <t>構成品荷姿コード</t>
    <rPh sb="0" eb="2">
      <t>コウセイ</t>
    </rPh>
    <rPh sb="2" eb="3">
      <t>ヒン</t>
    </rPh>
    <rPh sb="3" eb="5">
      <t>ニスガタ</t>
    </rPh>
    <phoneticPr fontId="30"/>
  </si>
  <si>
    <t>MM5100020</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</si>
  <si>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rPh sb="116" eb="118">
      <t>バアイ</t>
    </rPh>
    <phoneticPr fontId="2"/>
  </si>
  <si>
    <t>構成品倉庫コード</t>
    <rPh sb="0" eb="2">
      <t>コウセイ</t>
    </rPh>
    <rPh sb="2" eb="3">
      <t>ヒン</t>
    </rPh>
    <rPh sb="3" eb="5">
      <t>ソウコ</t>
    </rPh>
    <phoneticPr fontId="30"/>
  </si>
  <si>
    <t>MM5100021</t>
  </si>
  <si>
    <t>桁数は、設定（メインメニュー右上にある[設定]アイコンから[運用設定]メニューの[在庫管理]ページ）によって異なります。</t>
    <rPh sb="41" eb="43">
      <t>ザイコ</t>
    </rPh>
    <rPh sb="43" eb="45">
      <t>カンリ</t>
    </rPh>
    <phoneticPr fontId="30"/>
  </si>
  <si>
    <t>生産単位数</t>
    <rPh sb="0" eb="2">
      <t>セイサン</t>
    </rPh>
    <rPh sb="2" eb="4">
      <t>タンイ</t>
    </rPh>
    <rPh sb="4" eb="5">
      <t>スウ</t>
    </rPh>
    <phoneticPr fontId="30"/>
  </si>
  <si>
    <t>MM5100022</t>
  </si>
  <si>
    <t>整数９桁　小数４桁　
小数部分の桁数は、「数量小数桁」の設定によって異なります。
空白データを受け入れた場合は、構成品（[構成品]メニューで登録）の生産単位数が設定されます。</t>
  </si>
  <si>
    <t>生産数</t>
    <rPh sb="0" eb="2">
      <t>セイサン</t>
    </rPh>
    <rPh sb="2" eb="3">
      <t>スウ</t>
    </rPh>
    <phoneticPr fontId="30"/>
  </si>
  <si>
    <t>MM5100023</t>
  </si>
  <si>
    <t>整数９桁　マイナスも可</t>
  </si>
  <si>
    <t>構成品数量</t>
    <rPh sb="0" eb="2">
      <t>コウセイ</t>
    </rPh>
    <rPh sb="2" eb="3">
      <t>ヒン</t>
    </rPh>
    <rPh sb="3" eb="5">
      <t>スウリョウ</t>
    </rPh>
    <phoneticPr fontId="30"/>
  </si>
  <si>
    <t>MM5100024</t>
  </si>
  <si>
    <t>整数９桁　小数４桁　マイナスも可
小数部分の桁数は、「数量小数桁」の設定によって異なります。
空白データを受け入れた場合は、「生産単位数」、「生産数」をもとに計算された値が設定されます。</t>
  </si>
  <si>
    <t>構成品単位</t>
    <rPh sb="0" eb="2">
      <t>コウセイ</t>
    </rPh>
    <rPh sb="2" eb="3">
      <t>ヒン</t>
    </rPh>
    <rPh sb="3" eb="5">
      <t>タンイ</t>
    </rPh>
    <phoneticPr fontId="30"/>
  </si>
  <si>
    <t>MM5100025</t>
  </si>
  <si>
    <t>空白データを受け入れた場合は、商品の単位（[商品]メニューの[基本]ページで設定）が設定されます。</t>
  </si>
  <si>
    <t>構成品単価</t>
    <rPh sb="0" eb="2">
      <t>コウセイ</t>
    </rPh>
    <rPh sb="2" eb="3">
      <t>ヒン</t>
    </rPh>
    <rPh sb="3" eb="5">
      <t>タンカ</t>
    </rPh>
    <phoneticPr fontId="30"/>
  </si>
  <si>
    <t>MM5100026</t>
  </si>
  <si>
    <t>整数９桁　小数４桁
形式は、表紙の「数量・金額の形式」参照</t>
  </si>
  <si>
    <t>構成品金額</t>
    <rPh sb="0" eb="2">
      <t>コウセイ</t>
    </rPh>
    <rPh sb="2" eb="3">
      <t>ヒン</t>
    </rPh>
    <rPh sb="3" eb="5">
      <t>キンガク</t>
    </rPh>
    <phoneticPr fontId="30"/>
  </si>
  <si>
    <t>MM5100027</t>
  </si>
  <si>
    <t>整数13桁　小数２桁　マイナスも可
形式は、表紙の「数量・金額の形式」参照
空白データを受け入れた場合は、以下の優先順位で設定されます。
①価格計算式（[価格]メニューの[基本]ページで登録）の計算結果
②「数量」、「単価」をもとに設定</t>
  </si>
  <si>
    <t>構成品備考</t>
    <rPh sb="0" eb="2">
      <t>コウセイ</t>
    </rPh>
    <rPh sb="2" eb="3">
      <t>ヒン</t>
    </rPh>
    <rPh sb="3" eb="5">
      <t>ビコウ</t>
    </rPh>
    <phoneticPr fontId="30"/>
  </si>
  <si>
    <t>MM5100028</t>
  </si>
  <si>
    <t>構成品数量小数桁</t>
    <rPh sb="0" eb="2">
      <t>コウセイ</t>
    </rPh>
    <rPh sb="2" eb="3">
      <t>ヒン</t>
    </rPh>
    <rPh sb="3" eb="5">
      <t>スウリョウ</t>
    </rPh>
    <rPh sb="5" eb="7">
      <t>ショウスウ</t>
    </rPh>
    <rPh sb="7" eb="8">
      <t>ケタ</t>
    </rPh>
    <phoneticPr fontId="30"/>
  </si>
  <si>
    <t>MM5100029</t>
  </si>
  <si>
    <t>０～４
空白データを受け入れた場合は、「数量」の小数桁と商品の数量小数桁（[商品]メニューの[基本]ページで設定）の大きい方が設定されます。</t>
    <rPh sb="20" eb="22">
      <t>スウリョウ</t>
    </rPh>
    <rPh sb="31" eb="33">
      <t>スウリョウ</t>
    </rPh>
    <rPh sb="54" eb="56">
      <t>セッテイ</t>
    </rPh>
    <phoneticPr fontId="30"/>
  </si>
  <si>
    <t>構成品単価小数桁</t>
    <rPh sb="0" eb="2">
      <t>コウセイ</t>
    </rPh>
    <rPh sb="2" eb="3">
      <t>ヒン</t>
    </rPh>
    <rPh sb="3" eb="5">
      <t>タンカ</t>
    </rPh>
    <rPh sb="5" eb="7">
      <t>ショウスウ</t>
    </rPh>
    <rPh sb="7" eb="8">
      <t>ケタ</t>
    </rPh>
    <phoneticPr fontId="30"/>
  </si>
  <si>
    <t>MM5100030</t>
  </si>
  <si>
    <t>０～４
空白データを受け入れた場合は、「単価」の小数桁と商品の単価小数桁（[在庫単価]メニューで設定）の大きい方が設定されます。</t>
    <rPh sb="38" eb="40">
      <t>ザイコ</t>
    </rPh>
    <phoneticPr fontId="30"/>
  </si>
  <si>
    <t>準必須</t>
    <rPh sb="0" eb="3">
      <t>ジュンヒッス</t>
    </rPh>
    <phoneticPr fontId="30"/>
  </si>
  <si>
    <t>【構成品在庫情報】</t>
    <rPh sb="1" eb="3">
      <t>コウセイ</t>
    </rPh>
    <rPh sb="3" eb="4">
      <t>ヒン</t>
    </rPh>
    <rPh sb="4" eb="6">
      <t>ザイコ</t>
    </rPh>
    <rPh sb="6" eb="8">
      <t>ジョウホウ</t>
    </rPh>
    <phoneticPr fontId="2"/>
  </si>
  <si>
    <t>構成品棚番No.</t>
    <rPh sb="0" eb="2">
      <t>コウセイ</t>
    </rPh>
    <rPh sb="2" eb="3">
      <t>ヒン</t>
    </rPh>
    <rPh sb="3" eb="5">
      <t>タナバン</t>
    </rPh>
    <phoneticPr fontId="30"/>
  </si>
  <si>
    <t>MM5100102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</si>
  <si>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16" eb="118">
      <t>バアイ</t>
    </rPh>
    <rPh sb="160" eb="162">
      <t>ザイコ</t>
    </rPh>
    <phoneticPr fontId="50"/>
  </si>
  <si>
    <t>MM5100201</t>
  </si>
  <si>
    <t>MM5100202</t>
  </si>
  <si>
    <t>明細種別</t>
    <rPh sb="0" eb="2">
      <t>メイサイ</t>
    </rPh>
    <rPh sb="2" eb="4">
      <t>シュベツ</t>
    </rPh>
    <phoneticPr fontId="30"/>
  </si>
  <si>
    <t>MM5100302</t>
  </si>
  <si>
    <t>0：部品　1：副産物
空白データを受け入れた場合は、「0：部品」が設定されます。</t>
    <rPh sb="2" eb="4">
      <t>ブヒン</t>
    </rPh>
    <rPh sb="7" eb="8">
      <t>フク</t>
    </rPh>
    <rPh sb="8" eb="10">
      <t>サンブツ</t>
    </rPh>
    <rPh sb="29" eb="31">
      <t>ブヒン</t>
    </rPh>
    <phoneticPr fontId="30"/>
  </si>
  <si>
    <t>MM5100303</t>
  </si>
  <si>
    <t>0：部品・副産物　4：摘要　 9：その他  10：付箋 
「4：摘要」「10：付箋」だけの伝票は受け入れできません。
「明細種別」が「1：副産物」の場合、「9：その他」は受入できません。</t>
    <rPh sb="2" eb="4">
      <t>ブヒン</t>
    </rPh>
    <rPh sb="5" eb="8">
      <t>フクサンブツ</t>
    </rPh>
    <rPh sb="60" eb="62">
      <t>メイサイ</t>
    </rPh>
    <rPh sb="62" eb="64">
      <t>シュベツ</t>
    </rPh>
    <rPh sb="69" eb="72">
      <t>フクサンブツ</t>
    </rPh>
    <rPh sb="74" eb="76">
      <t>バアイ</t>
    </rPh>
    <rPh sb="82" eb="83">
      <t>タ</t>
    </rPh>
    <rPh sb="85" eb="87">
      <t>ウケイレ</t>
    </rPh>
    <phoneticPr fontId="2"/>
  </si>
  <si>
    <t>明細商品コード種類</t>
    <rPh sb="0" eb="2">
      <t>メイサイ</t>
    </rPh>
    <rPh sb="2" eb="4">
      <t>ショウヒン</t>
    </rPh>
    <rPh sb="7" eb="9">
      <t>シュルイ</t>
    </rPh>
    <phoneticPr fontId="30"/>
  </si>
  <si>
    <t>MM5100304</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</si>
  <si>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・商品コード２、または商品コード３（メインメニュー右上にある[設定]アイコンから[運用設定]メニューの[商品管理]ページで設定）が「使用する」の場合
・「明細区分」が「10：付箋 」以外
空白データを受け入れた場合は、使用する商品コード（[仕入管理規程]メニュー[仕入管理]ページで設定）が設定されます。</t>
  </si>
  <si>
    <t>明細商品コード</t>
    <rPh sb="0" eb="2">
      <t>メイサイ</t>
    </rPh>
    <rPh sb="2" eb="4">
      <t>ショウヒン</t>
    </rPh>
    <phoneticPr fontId="30"/>
  </si>
  <si>
    <t>MM5100305</t>
  </si>
  <si>
    <t>「商品コード種類」の設定によって受け入れられるコードが異なります。
この項目は、「明細区分」が「10：付箋 」以外の場合に受け入れできます。
桁数は、設定（メインメニュー右上にある[設定]アイコンから[運用設定]メニューの[商品]ページで設定）によって異なります。
【必須になる条件】
「明細区分」が「0：部品・副産物」の場合は、商品コードを設定する必要があります。</t>
  </si>
  <si>
    <t>明細商品名</t>
    <rPh sb="0" eb="2">
      <t>メイサイ</t>
    </rPh>
    <rPh sb="2" eb="5">
      <t>ショウヒンメイ</t>
    </rPh>
    <phoneticPr fontId="30"/>
  </si>
  <si>
    <t>MM5100306</t>
  </si>
  <si>
    <t>この項目は、「明細区分」が「10：付箋 」の場合は受け入れできません。
空白データを受け入れた場合は、商品の商品名（[商品]メニューで設定）が設定されます。</t>
    <rPh sb="7" eb="9">
      <t>メイサイ</t>
    </rPh>
    <phoneticPr fontId="30"/>
  </si>
  <si>
    <t>明細商品名２</t>
    <rPh sb="0" eb="2">
      <t>メイサイ</t>
    </rPh>
    <rPh sb="2" eb="5">
      <t>ショウヒンメイ</t>
    </rPh>
    <phoneticPr fontId="30"/>
  </si>
  <si>
    <t>MM5100307</t>
  </si>
  <si>
    <t>この項目は、以下のすべての条件に該当する場合に受け入れできます。
・商品名２（メインメニュー右上にある[設定]アイコンから[運用設定]メニューの[商品管理]ページ）が「使用する」の場合
・「明細区分」が「10：付箋 」以外の場合
空白データを受け入れた場合は、商品の商品名２（[商品]メニューで設定）が設定されます。</t>
    <rPh sb="95" eb="97">
      <t>メイサイ</t>
    </rPh>
    <phoneticPr fontId="30"/>
  </si>
  <si>
    <t>明細商品名３</t>
    <rPh sb="0" eb="2">
      <t>メイサイ</t>
    </rPh>
    <rPh sb="2" eb="5">
      <t>ショウヒンメイ</t>
    </rPh>
    <phoneticPr fontId="30"/>
  </si>
  <si>
    <t>MM5100308</t>
  </si>
  <si>
    <t>この項目は、以下のすべての条件に該当する場合に受け入れできます。
・商品名３（メインメニュー右上にある[設定]アイコンから[運用設定]メニューの[商品管理]ページ）が「使用する」の場合
・「明細区分」が「10：付箋 」以外の場合
空白データを受け入れた場合は、商品の商品名３（[商品]メニューで設定）が設定されます。</t>
    <rPh sb="95" eb="97">
      <t>メイサイ</t>
    </rPh>
    <phoneticPr fontId="30"/>
  </si>
  <si>
    <t>明細バリエーションコード種類</t>
    <rPh sb="0" eb="2">
      <t>メイサイ</t>
    </rPh>
    <rPh sb="12" eb="14">
      <t>シュルイ</t>
    </rPh>
    <phoneticPr fontId="30"/>
  </si>
  <si>
    <t>MM5100309</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</si>
  <si>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・「明細区分」が「0：部品・副産物」「9：その他」の場合
空白データを受け入れた場合は、使用するバリエーションコード（[仕入管理規程]メニュー[仕入管理]ページで設定）が設定されます。</t>
    <rPh sb="232" eb="234">
      <t>メイサイ</t>
    </rPh>
    <rPh sb="241" eb="243">
      <t>ブヒン</t>
    </rPh>
    <rPh sb="244" eb="247">
      <t>フクサンブツ</t>
    </rPh>
    <phoneticPr fontId="30"/>
  </si>
  <si>
    <t>明細バリエーションコード</t>
    <rPh sb="0" eb="2">
      <t>メイサイ</t>
    </rPh>
    <phoneticPr fontId="30"/>
  </si>
  <si>
    <t>MM5100310</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</si>
  <si>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74" eb="176">
      <t>メイサイ</t>
    </rPh>
    <rPh sb="183" eb="185">
      <t>ブヒン</t>
    </rPh>
    <rPh sb="186" eb="189">
      <t>フクサンブツ</t>
    </rPh>
    <phoneticPr fontId="30"/>
  </si>
  <si>
    <t>明細荷姿コード</t>
    <rPh sb="0" eb="2">
      <t>メイサイ</t>
    </rPh>
    <rPh sb="2" eb="4">
      <t>ニスガタ</t>
    </rPh>
    <phoneticPr fontId="30"/>
  </si>
  <si>
    <t>MM5100311</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</si>
  <si>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</si>
  <si>
    <t>明細倉庫コード</t>
    <rPh sb="0" eb="2">
      <t>メイサイ</t>
    </rPh>
    <rPh sb="2" eb="4">
      <t>ソウコ</t>
    </rPh>
    <phoneticPr fontId="30"/>
  </si>
  <si>
    <t>MM5100312</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</si>
  <si>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02" eb="104">
      <t>ブヒン</t>
    </rPh>
    <rPh sb="105" eb="108">
      <t>フクサンブツ</t>
    </rPh>
    <rPh sb="122" eb="124">
      <t>ショウヒン</t>
    </rPh>
    <rPh sb="127" eb="129">
      <t>ザイコ</t>
    </rPh>
    <rPh sb="129" eb="131">
      <t>カンリ</t>
    </rPh>
    <rPh sb="133" eb="135">
      <t>ショウヒン</t>
    </rPh>
    <rPh sb="141" eb="143">
      <t>ザイコ</t>
    </rPh>
    <rPh sb="198" eb="200">
      <t>ザイコ</t>
    </rPh>
    <phoneticPr fontId="50"/>
  </si>
  <si>
    <t>MM5100313</t>
  </si>
  <si>
    <t>MM5100314</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</si>
  <si>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・「明細荷姿」がバラ（荷姿区分コード「00」）の場合
空白データを受け入れた場合は、商品の入数２（[商品]メニューの[基本]ページで設定）が設定されます。</t>
    <rPh sb="138" eb="140">
      <t>メイサイ</t>
    </rPh>
    <rPh sb="140" eb="142">
      <t>ニスガタ</t>
    </rPh>
    <phoneticPr fontId="39"/>
  </si>
  <si>
    <t>MM5100315</t>
  </si>
  <si>
    <t>整数７桁　小数４桁　マイナスも可
この項目は、以下のすべての条件に該当する場合に受け入れできます。
・「明細区分」が「0：部品・副産物」の場合
・「明細荷姿」がバラ（荷姿区分コード「00」）の場合</t>
  </si>
  <si>
    <t>MM5100316</t>
  </si>
  <si>
    <t>整数13桁　小数４桁　マイナスも可
形式は、表紙の「数量・金額の形式」参照
この項目は、以下のすべての条件に該当する場合に受け入れできます。
・計算式項目１（[価格]メニューで設定）が「使用する」の場合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25" eb="126">
      <t>タ</t>
    </rPh>
    <rPh sb="163" eb="168">
      <t>カカクケイサンシキ</t>
    </rPh>
    <rPh sb="190" eb="192">
      <t>ケイサン</t>
    </rPh>
    <rPh sb="192" eb="194">
      <t>ケッカ</t>
    </rPh>
    <phoneticPr fontId="30"/>
  </si>
  <si>
    <t>MM5100317</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</si>
  <si>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5" eb="126">
      <t>タ</t>
    </rPh>
    <phoneticPr fontId="30"/>
  </si>
  <si>
    <t>MM5100318</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</si>
  <si>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5" eb="126">
      <t>タ</t>
    </rPh>
    <phoneticPr fontId="30"/>
  </si>
  <si>
    <t>MM5100319</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</si>
  <si>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5" eb="126">
      <t>タ</t>
    </rPh>
    <phoneticPr fontId="30"/>
  </si>
  <si>
    <t>MM5100320</t>
  </si>
  <si>
    <t>整数13桁　小数４桁　マイナスも可
形式は、表紙の「数量・金額の形式」参照
この項目は、以下のすべての条件に該当する場合に受け入れできます。
・計算式項目５（[価格]メニューで設定）が「使用する」
・「明細区分」が「0：部品・副産物」「9：その他」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3">
      <t>タ</t>
    </rPh>
    <phoneticPr fontId="30"/>
  </si>
  <si>
    <t>明細数量</t>
    <rPh sb="0" eb="2">
      <t>メイサイ</t>
    </rPh>
    <rPh sb="2" eb="4">
      <t>スウリョウ</t>
    </rPh>
    <phoneticPr fontId="30"/>
  </si>
  <si>
    <t>MM5100321</t>
  </si>
  <si>
    <t>明細単位</t>
    <rPh sb="0" eb="2">
      <t>メイサイ</t>
    </rPh>
    <rPh sb="2" eb="4">
      <t>タンイ</t>
    </rPh>
    <phoneticPr fontId="30"/>
  </si>
  <si>
    <t>MM5100322</t>
  </si>
  <si>
    <t>この項目は、「明細区分」が「0：部品・副産物」「9：その他」の場合に受け入れできます。
空白データを受け入れた場合は、商品の単位（[商品]メニューの[基本]ページで設定）が設定されます。</t>
  </si>
  <si>
    <t>明細単価</t>
    <rPh sb="0" eb="2">
      <t>メイサイ</t>
    </rPh>
    <rPh sb="2" eb="4">
      <t>タンカ</t>
    </rPh>
    <phoneticPr fontId="30"/>
  </si>
  <si>
    <t>MM5100323</t>
  </si>
  <si>
    <t>整数９桁　小数４桁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②単価（[単価]メニューで設定）をもとに設定</t>
  </si>
  <si>
    <t>明細金額</t>
    <rPh sb="0" eb="2">
      <t>メイサイ</t>
    </rPh>
    <phoneticPr fontId="30"/>
  </si>
  <si>
    <t>MM5100324</t>
  </si>
  <si>
    <t>〇整数13桁　小数２桁　マイナスも可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②「数量」、「単価」をもとに設定</t>
  </si>
  <si>
    <t>明細備考</t>
    <rPh sb="0" eb="2">
      <t>メイサイ</t>
    </rPh>
    <phoneticPr fontId="30"/>
  </si>
  <si>
    <t>MM5100325</t>
  </si>
  <si>
    <t>生産時計算</t>
    <rPh sb="0" eb="2">
      <t>セイサン</t>
    </rPh>
    <rPh sb="2" eb="3">
      <t>ジ</t>
    </rPh>
    <rPh sb="3" eb="5">
      <t>ケイサン</t>
    </rPh>
    <phoneticPr fontId="30"/>
  </si>
  <si>
    <t>MM5100326</t>
  </si>
  <si>
    <t>0：しない　1：する
この項目は、「明細区分」が「0：部品・副産物」「9：その他」の場合に受け入れできます。
空白データを受け入れた場合は、以下の優先順位で設定されます。
①構成品の生産時計算（[構成品]メニューで設定）
②「0：しない」</t>
    <rPh sb="18" eb="20">
      <t>メイサイ</t>
    </rPh>
    <rPh sb="27" eb="29">
      <t>ブヒン</t>
    </rPh>
    <rPh sb="30" eb="33">
      <t>フクサンブツ</t>
    </rPh>
    <rPh sb="87" eb="89">
      <t>コウセイ</t>
    </rPh>
    <rPh sb="89" eb="90">
      <t>ヒン</t>
    </rPh>
    <rPh sb="91" eb="93">
      <t>セイサン</t>
    </rPh>
    <rPh sb="93" eb="94">
      <t>ジ</t>
    </rPh>
    <rPh sb="94" eb="96">
      <t>ケイサン</t>
    </rPh>
    <rPh sb="98" eb="100">
      <t>コウセイ</t>
    </rPh>
    <rPh sb="100" eb="101">
      <t>ヒン</t>
    </rPh>
    <phoneticPr fontId="30"/>
  </si>
  <si>
    <t>MM5100327</t>
  </si>
  <si>
    <t>０～４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空白データを受け入れた場合は、「入数」の小数桁と商品の入数小数桁（[商品]メニューの[基本]ページで設定）の大きい方が設定されます。</t>
    <rPh sb="103" eb="105">
      <t>メイサイ</t>
    </rPh>
    <rPh sb="112" eb="114">
      <t>ブヒン</t>
    </rPh>
    <rPh sb="115" eb="118">
      <t>フクサンブツ</t>
    </rPh>
    <phoneticPr fontId="30"/>
  </si>
  <si>
    <t>MM5100328</t>
  </si>
  <si>
    <t>０～４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空白データを受け入れた場合は、「入数２」の小数桁と商品の入数２小数桁（[商品]メニューの[基本]ページで設定）の大きい方が設定されます。</t>
  </si>
  <si>
    <t>MM5100329</t>
  </si>
  <si>
    <t>０～４
この項目は明細区分」が「0：部品・副産物」「9：その他」の場合に受け入れできます。
空白データを受け入れた場合は、「箱数」の小数桁と商品の箱数小数桁（[商品]メニューの[基本]ページで設定）の大きい方が設定されます。</t>
    <rPh sb="6" eb="8">
      <t>コウモク</t>
    </rPh>
    <rPh sb="33" eb="35">
      <t>バアイ</t>
    </rPh>
    <rPh sb="36" eb="37">
      <t>ウ</t>
    </rPh>
    <rPh sb="38" eb="39">
      <t>イ</t>
    </rPh>
    <rPh sb="62" eb="64">
      <t>ハコスウ</t>
    </rPh>
    <rPh sb="73" eb="75">
      <t>ハコスウ</t>
    </rPh>
    <phoneticPr fontId="30"/>
  </si>
  <si>
    <t>MM5100330</t>
  </si>
  <si>
    <t>０～４
この項目は、以下のすべての条件に該当する場合に受け入れできます。
・計算式項目１（[価格]メニューで設定）が「使用する」
・「明細区分」が「0：部品・副産物」「9：その他」
空白データを受け入れた場合は、「計算式項目１」の小数桁と商品の計算式項目１小数桁（[価格]メニューで設定）の大きい方が設定されます。</t>
    <rPh sb="38" eb="43">
      <t>ケイサンシキコウモク</t>
    </rPh>
    <rPh sb="107" eb="112">
      <t>ケイサンシキコウモク</t>
    </rPh>
    <rPh sb="128" eb="130">
      <t>ショウスウ</t>
    </rPh>
    <rPh sb="130" eb="131">
      <t>ケタ</t>
    </rPh>
    <phoneticPr fontId="30"/>
  </si>
  <si>
    <t>MM5100331</t>
  </si>
  <si>
    <t>０～４
この項目は、以下のすべての条件に該当する場合に受け入れできます。
・計算式項目２（[価格]メニューで設定）が「使用する」の場合
・「明細区分」が「0：部品・副産物」「9：その他」の場合
空白データを受け入れた場合は、「計算式項目２」の小数桁と商品の計算式項目２小数桁（[価格]メニューで設定）の大きい方が設定されます。</t>
    <rPh sb="38" eb="43">
      <t>ケイサンシキコウモク</t>
    </rPh>
    <rPh sb="113" eb="118">
      <t>ケイサンシキコウモク</t>
    </rPh>
    <rPh sb="134" eb="136">
      <t>ショウスウ</t>
    </rPh>
    <rPh sb="136" eb="137">
      <t>ケタ</t>
    </rPh>
    <phoneticPr fontId="30"/>
  </si>
  <si>
    <t>MM5100332</t>
  </si>
  <si>
    <t>０～４
この項目は、以下のすべての条件に該当する場合に受け入れできます。
・計算式項目３（[価格]メニューで設定）が「使用する」の場合
・「明細区分」が「0：部品・副産物」「9：その他」の場合
空白データを受け入れた場合は、「計算式項目３」の小数桁と商品の計算式項目３小数桁（[価格]メニューで設定）の大きい方が設定されます。</t>
    <rPh sb="38" eb="43">
      <t>ケイサンシキコウモク</t>
    </rPh>
    <rPh sb="70" eb="72">
      <t>メイサイ</t>
    </rPh>
    <rPh sb="79" eb="81">
      <t>ブヒン</t>
    </rPh>
    <rPh sb="82" eb="85">
      <t>フクサンブツ</t>
    </rPh>
    <rPh sb="103" eb="108">
      <t>ケイサンシキコウモク</t>
    </rPh>
    <rPh sb="124" eb="126">
      <t>ショウスウ</t>
    </rPh>
    <rPh sb="126" eb="127">
      <t>ケタ</t>
    </rPh>
    <phoneticPr fontId="30"/>
  </si>
  <si>
    <t>MM5100333</t>
  </si>
  <si>
    <t>０～４
この項目は、以下のすべての条件に該当する場合に受け入れできます。
・計算式項目４（[価格]メニューで設定）が「使用する」の場合
・「明細区分」が「0：部品・副産物」「9：その他」の場合
空白データを受け入れた場合は、「計算式項目４」の小数桁と商品の計算式項目４小数桁（[価格]メニューで設定）の大きい方が設定されます。</t>
    <rPh sb="38" eb="43">
      <t>ケイサンシキコウモク</t>
    </rPh>
    <rPh sb="113" eb="118">
      <t>ケイサンシキコウモク</t>
    </rPh>
    <rPh sb="134" eb="136">
      <t>ショウスウ</t>
    </rPh>
    <rPh sb="136" eb="137">
      <t>ケタ</t>
    </rPh>
    <phoneticPr fontId="30"/>
  </si>
  <si>
    <t>MM5100334</t>
  </si>
  <si>
    <t>０～４
この項目は、以下のすべての条件に該当する場合に受け入れできます。
・計算式項目５（[価格]メニューで設定）が「使用する」の場合
・「明細区分」が「0：部品・副産物」「9：その他」の場合
空白データを受け入れた場合は、「計算式項目５」の小数桁と商品の計算式項目５小数桁（[価格]メニューで設定）の大きい方が設定されます。</t>
    <rPh sb="38" eb="43">
      <t>ケイサンシキコウモク</t>
    </rPh>
    <rPh sb="113" eb="118">
      <t>ケイサンシキコウモク</t>
    </rPh>
    <rPh sb="134" eb="136">
      <t>ショウスウ</t>
    </rPh>
    <rPh sb="136" eb="137">
      <t>ケタ</t>
    </rPh>
    <phoneticPr fontId="30"/>
  </si>
  <si>
    <t>明細数量小数桁</t>
    <rPh sb="0" eb="2">
      <t>メイサイ</t>
    </rPh>
    <rPh sb="2" eb="4">
      <t>スウリョウ</t>
    </rPh>
    <rPh sb="4" eb="6">
      <t>ショウスウ</t>
    </rPh>
    <rPh sb="6" eb="7">
      <t>ケタ</t>
    </rPh>
    <phoneticPr fontId="30"/>
  </si>
  <si>
    <t>MM5100335</t>
  </si>
  <si>
    <t>０～４
この項目は、「明細区分」が「0：部品・副産物」「9：その他」の場合に受け入れできます。
空白データを受け入れた場合は、「数量」の小数桁と商品の数量小数桁（[商品]メニューの[基本]ページで設定）の大きい方が設定されます。</t>
    <rPh sb="6" eb="8">
      <t>コウモク</t>
    </rPh>
    <rPh sb="35" eb="37">
      <t>バアイ</t>
    </rPh>
    <rPh sb="64" eb="66">
      <t>スウリョウ</t>
    </rPh>
    <rPh sb="75" eb="77">
      <t>スウリョウ</t>
    </rPh>
    <rPh sb="98" eb="100">
      <t>セッテイ</t>
    </rPh>
    <phoneticPr fontId="30"/>
  </si>
  <si>
    <t>明細単価小数桁</t>
    <rPh sb="0" eb="2">
      <t>メイサイ</t>
    </rPh>
    <rPh sb="2" eb="4">
      <t>タンカ</t>
    </rPh>
    <rPh sb="4" eb="6">
      <t>ショウスウ</t>
    </rPh>
    <rPh sb="6" eb="7">
      <t>ケタ</t>
    </rPh>
    <phoneticPr fontId="30"/>
  </si>
  <si>
    <t>MM5100336</t>
  </si>
  <si>
    <t>０～４
この項目は、「明細区分」が「0：部品・副産物」「9：その他」の場合に受け入れできます。
空白データを受け入れた場合は、「単価」の小数桁と商品の単価小数桁（[単価]メニューで設定）の大きい方が設定されます。</t>
    <rPh sb="11" eb="13">
      <t>メイサイ</t>
    </rPh>
    <rPh sb="20" eb="22">
      <t>ブヒン</t>
    </rPh>
    <rPh sb="23" eb="26">
      <t>フクサンブツ</t>
    </rPh>
    <phoneticPr fontId="30"/>
  </si>
  <si>
    <t>【明細在庫情報】</t>
    <rPh sb="1" eb="3">
      <t>メイサイ</t>
    </rPh>
    <rPh sb="3" eb="5">
      <t>ザイコ</t>
    </rPh>
    <rPh sb="5" eb="7">
      <t>ジョウホウ</t>
    </rPh>
    <phoneticPr fontId="2"/>
  </si>
  <si>
    <t>明細在庫内訳行番号</t>
    <rPh sb="0" eb="2">
      <t>メイサイ</t>
    </rPh>
    <rPh sb="2" eb="4">
      <t>ザイコ</t>
    </rPh>
    <rPh sb="4" eb="6">
      <t>ウチワケ</t>
    </rPh>
    <rPh sb="6" eb="9">
      <t>ギョウバンゴウ</t>
    </rPh>
    <phoneticPr fontId="30"/>
  </si>
  <si>
    <t>MM5100401</t>
  </si>
  <si>
    <t>この項目は、以下のすべての条件に該当する場合に受け入れできます。
・『Sシステム』または『奉行Ｖ ERPクラウド』をご利用の場合
・「明細区分」が「0：部品・副産物」「9：その他」の場合
・「商品」の「在庫管理」（商品メニューの[在庫]ページ）が「する」の場合
・棚番（『蔵奉行クラウド』のメインメニュー右上にある[設定]アイコンから[運用設定]メニューの[在庫管理]ページで設定）が「使用する」の場合
【必須になる条件】
一つの明細に対して複数の在庫情報を設定する場合</t>
    <rPh sb="67" eb="69">
      <t>メイサイ</t>
    </rPh>
    <rPh sb="76" eb="78">
      <t>ブヒン</t>
    </rPh>
    <rPh sb="79" eb="82">
      <t>フクサンブツ</t>
    </rPh>
    <rPh sb="212" eb="213">
      <t>ヒト</t>
    </rPh>
    <rPh sb="215" eb="217">
      <t>メイサイ</t>
    </rPh>
    <rPh sb="218" eb="219">
      <t>タイ</t>
    </rPh>
    <rPh sb="221" eb="223">
      <t>フクスウ</t>
    </rPh>
    <rPh sb="224" eb="226">
      <t>ザイコ</t>
    </rPh>
    <rPh sb="226" eb="228">
      <t>ジョウホウ</t>
    </rPh>
    <rPh sb="229" eb="231">
      <t>セッテイ</t>
    </rPh>
    <rPh sb="233" eb="235">
      <t>バアイ</t>
    </rPh>
    <phoneticPr fontId="39"/>
  </si>
  <si>
    <t>明細棚番No.</t>
    <rPh sb="0" eb="2">
      <t>メイサイ</t>
    </rPh>
    <rPh sb="2" eb="4">
      <t>タナバン</t>
    </rPh>
    <phoneticPr fontId="30"/>
  </si>
  <si>
    <t>MM5100402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</si>
  <si>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60" eb="162">
      <t>ザイコ</t>
    </rPh>
    <phoneticPr fontId="50"/>
  </si>
  <si>
    <t>明細在庫内訳数量</t>
    <rPh sb="2" eb="4">
      <t>ザイコ</t>
    </rPh>
    <rPh sb="4" eb="6">
      <t>ウチワケ</t>
    </rPh>
    <rPh sb="6" eb="8">
      <t>スウリョウ</t>
    </rPh>
    <phoneticPr fontId="30"/>
  </si>
  <si>
    <t>MM5100404</t>
  </si>
  <si>
    <t xml:space="preserve">整数９桁　小数４桁　マイナスも可
この項目は、以下のすべての条件に該当する場合に受け入れできます。
・『Sシステム』または『奉行Ｖ ERPクラウド』をご利用の場合
・「明細区分」が「0：部品・副産物」「9：その他」の場合
・商品の「在庫管理」（商品メニューの[在庫]ページ）が「する」の場合
・棚番（蔵奉行のメインメニュー右上にある[設定]アイコンから[運用設定]メニューの[在庫管理]ページで設定）が「使用する」の場合
小数部分の桁数は、「明細数量小数桁」の設定によって異なります。
以下の場合、受入エラーとなります。
・明細情報の「明細数量」と符号が異なる「明細在庫内訳数量」を設定した場合
・明細情報の「明細数量」と「明細在庫内訳数量」の合計が不一致の場合
空白データを受け入れた場合は、以下のように設定されます。
・「明細在庫内訳行番号」が「1」の場合 ⇒ 「明細情報」の「数量」で設定されます。
・「明細在庫内訳行番号」が「2」以上の場合 ⇒ 明細在庫内訳行自体生成されません。 </t>
    <rPh sb="205" eb="207">
      <t>メイサイ</t>
    </rPh>
    <rPh sb="227" eb="229">
      <t>イカ</t>
    </rPh>
    <rPh sb="230" eb="232">
      <t>バアイ</t>
    </rPh>
    <rPh sb="233" eb="235">
      <t>ウケイレ</t>
    </rPh>
    <rPh sb="246" eb="248">
      <t>メイサイ</t>
    </rPh>
    <rPh sb="248" eb="250">
      <t>ジョウホウ</t>
    </rPh>
    <rPh sb="252" eb="254">
      <t>メイサイ</t>
    </rPh>
    <rPh sb="254" eb="256">
      <t>スウリョウ</t>
    </rPh>
    <rPh sb="258" eb="260">
      <t>フゴウ</t>
    </rPh>
    <rPh sb="261" eb="262">
      <t>コト</t>
    </rPh>
    <rPh sb="265" eb="267">
      <t>メイサイ</t>
    </rPh>
    <rPh sb="267" eb="269">
      <t>ザイコ</t>
    </rPh>
    <rPh sb="269" eb="271">
      <t>ウチワケ</t>
    </rPh>
    <rPh sb="271" eb="273">
      <t>スウリョウ</t>
    </rPh>
    <rPh sb="279" eb="281">
      <t>バアイ</t>
    </rPh>
    <rPh sb="289" eb="291">
      <t>メイサイ</t>
    </rPh>
    <rPh sb="296" eb="298">
      <t>メイサイ</t>
    </rPh>
    <rPh sb="298" eb="300">
      <t>ザイコ</t>
    </rPh>
    <rPh sb="306" eb="308">
      <t>ゴウケイ</t>
    </rPh>
    <rPh sb="309" eb="312">
      <t>フイッチ</t>
    </rPh>
    <rPh sb="313" eb="315">
      <t>バアイ</t>
    </rPh>
    <rPh sb="347" eb="349">
      <t>メイサイ</t>
    </rPh>
    <rPh sb="349" eb="351">
      <t>ザイコ</t>
    </rPh>
    <rPh sb="362" eb="364">
      <t>バアイ</t>
    </rPh>
    <rPh sb="368" eb="370">
      <t>メイサイ</t>
    </rPh>
    <rPh sb="370" eb="372">
      <t>ジョウホウ</t>
    </rPh>
    <rPh sb="375" eb="377">
      <t>スウリョウ</t>
    </rPh>
    <rPh sb="379" eb="381">
      <t>セッテイ</t>
    </rPh>
    <rPh sb="389" eb="391">
      <t>メイサイ</t>
    </rPh>
    <rPh sb="391" eb="393">
      <t>ザイコ</t>
    </rPh>
    <rPh sb="403" eb="405">
      <t>イジョウ</t>
    </rPh>
    <rPh sb="406" eb="408">
      <t>バアイ</t>
    </rPh>
    <rPh sb="415" eb="417">
      <t>セッテイ</t>
    </rPh>
    <rPh sb="427" eb="429">
      <t>メイサイ</t>
    </rPh>
    <rPh sb="429" eb="431">
      <t>ザイコ</t>
    </rPh>
    <phoneticPr fontId="30"/>
  </si>
  <si>
    <t>明細在庫内訳バラ数量</t>
    <rPh sb="0" eb="2">
      <t>メイサイ</t>
    </rPh>
    <rPh sb="2" eb="4">
      <t>ザイコ</t>
    </rPh>
    <rPh sb="4" eb="6">
      <t>ウチワケ</t>
    </rPh>
    <rPh sb="8" eb="10">
      <t>スウリョウ</t>
    </rPh>
    <phoneticPr fontId="30"/>
  </si>
  <si>
    <t>MM5100405</t>
  </si>
  <si>
    <t>この項目は、『Sシステム』または『奉行Ｖ ERPクラウド』をご利用の場合に出力できます。</t>
    <rPh sb="2" eb="4">
      <t>コウモク</t>
    </rPh>
    <rPh sb="37" eb="39">
      <t>シュツリョク</t>
    </rPh>
    <phoneticPr fontId="30"/>
  </si>
  <si>
    <t>明細在庫内訳金額</t>
    <rPh sb="0" eb="2">
      <t>メイサイ</t>
    </rPh>
    <rPh sb="2" eb="4">
      <t>ザイコ</t>
    </rPh>
    <rPh sb="4" eb="6">
      <t>ウチワケ</t>
    </rPh>
    <rPh sb="6" eb="8">
      <t>キンガク</t>
    </rPh>
    <phoneticPr fontId="39"/>
  </si>
  <si>
    <t>MM5100406</t>
  </si>
  <si>
    <t>整数13桁　小数２桁　マイナスも可
形式は、表紙の「数量・金額の形式」参照
この項目は、以下のすべての条件に該当する場合に受け入れできます。
・『Sシステム』または『奉行Ｖ ERPクラウド』をご利用の場合
・「伝票区分」が「1：分解」の場合
明細情報の「明細金額」と「明細在庫内訳金額」の合計が不一致の場合は受け入れできません。
空白データを受け入れた場合は、「明細数量」、「明細単価」をもとに設定されます。</t>
    <rPh sb="118" eb="120">
      <t>バアイ</t>
    </rPh>
    <rPh sb="127" eb="129">
      <t>メイサイ</t>
    </rPh>
    <rPh sb="134" eb="136">
      <t>メイサイ</t>
    </rPh>
    <rPh sb="136" eb="138">
      <t>ザイコ</t>
    </rPh>
    <rPh sb="144" eb="146">
      <t>ゴウケイ</t>
    </rPh>
    <rPh sb="181" eb="183">
      <t>メイサイ</t>
    </rPh>
    <rPh sb="188" eb="190">
      <t>メイサイ</t>
    </rPh>
    <phoneticPr fontId="30"/>
  </si>
  <si>
    <t>【明細在庫がある明細の受け入れ】</t>
    <rPh sb="1" eb="5">
      <t>メイサイザイコ</t>
    </rPh>
    <phoneticPr fontId="0"/>
  </si>
  <si>
    <t>　　明細在庫内訳がある明細を受け入れる場合は、「明細」と「明細在庫内訳行番号」を以下のように設定します。</t>
    <rPh sb="2" eb="4">
      <t>メイサイ</t>
    </rPh>
    <rPh sb="4" eb="8">
      <t>ザイコウチワケ</t>
    </rPh>
    <rPh sb="29" eb="31">
      <t>メイサイ</t>
    </rPh>
    <rPh sb="31" eb="35">
      <t>ザイコウチワケ</t>
    </rPh>
    <rPh sb="35" eb="36">
      <t>ギョウ</t>
    </rPh>
    <phoneticPr fontId="0"/>
  </si>
  <si>
    <t>　　　┗明細在庫内訳①　20</t>
    <rPh sb="4" eb="6">
      <t>メイサイ</t>
    </rPh>
    <rPh sb="6" eb="8">
      <t>ザイコ</t>
    </rPh>
    <rPh sb="8" eb="10">
      <t>ウチワケ</t>
    </rPh>
    <phoneticPr fontId="0"/>
  </si>
  <si>
    <t>　　　┗明細在庫内訳②　80</t>
    <rPh sb="4" eb="10">
      <t>メイサイザイコウチワケ</t>
    </rPh>
    <phoneticPr fontId="0"/>
  </si>
  <si>
    <t>　　１行目「明細」：１明細目、「明細在庫内訳行番号」：１（明細在庫内訳①）</t>
    <rPh sb="11" eb="14">
      <t>メイサイメ</t>
    </rPh>
    <rPh sb="16" eb="18">
      <t>メイサイ</t>
    </rPh>
    <rPh sb="18" eb="20">
      <t>ザイコ</t>
    </rPh>
    <rPh sb="20" eb="22">
      <t>ウチワケ</t>
    </rPh>
    <rPh sb="29" eb="33">
      <t>メイサイザイコ</t>
    </rPh>
    <rPh sb="33" eb="35">
      <t>ウチワケ</t>
    </rPh>
    <phoneticPr fontId="22"/>
  </si>
  <si>
    <t>　　２行目「明細」：１明細目、「明細在庫内訳行番号」：２（明細在庫内訳②）</t>
    <rPh sb="11" eb="14">
      <t>メイサイメ</t>
    </rPh>
    <rPh sb="16" eb="20">
      <t>メイサイザイコ</t>
    </rPh>
    <rPh sb="20" eb="22">
      <t>ウチワケ</t>
    </rPh>
    <rPh sb="29" eb="33">
      <t>メイサイザイコ</t>
    </rPh>
    <rPh sb="33" eb="35">
      <t>ウチワケ</t>
    </rPh>
    <phoneticPr fontId="22"/>
  </si>
  <si>
    <t>MM5050000</t>
  </si>
  <si>
    <t>伝票区分</t>
    <rPh sb="0" eb="2">
      <t>デン</t>
    </rPh>
    <rPh sb="2" eb="4">
      <t>クブン</t>
    </rPh>
    <phoneticPr fontId="57"/>
  </si>
  <si>
    <t>MM5050001</t>
  </si>
  <si>
    <t>0：倉庫内　1：倉庫間
この項目は、以下のすべての条件に該当する場合に受け入れできます。
・棚番（メインメニュー右上にある[設定]アイコンから[運用設定]メニューの[在庫管理]ページ）が「使用する」
空白データを受け入れた場合は、「1：倉庫間」が設定されます。</t>
    <rPh sb="0" eb="130">
      <t>ソウコナイソウコカンソウコカン</t>
    </rPh>
    <phoneticPr fontId="47"/>
  </si>
  <si>
    <t>振替日付</t>
    <rPh sb="0" eb="4">
      <t>フリカエヒヅケ</t>
    </rPh>
    <phoneticPr fontId="2"/>
  </si>
  <si>
    <t>MM5050003</t>
  </si>
  <si>
    <t>MM5050006</t>
  </si>
  <si>
    <t>払出倉庫コード</t>
    <rPh sb="0" eb="2">
      <t>ハライダシ</t>
    </rPh>
    <rPh sb="2" eb="4">
      <t>ソウコ</t>
    </rPh>
    <phoneticPr fontId="30"/>
  </si>
  <si>
    <t>MM5050007</t>
  </si>
  <si>
    <t>払出部門コード</t>
    <rPh sb="0" eb="2">
      <t>ハライダシ</t>
    </rPh>
    <rPh sb="2" eb="4">
      <t>ブモン</t>
    </rPh>
    <phoneticPr fontId="30"/>
  </si>
  <si>
    <t>MM5050008</t>
  </si>
  <si>
    <t>桁数は、設定（メインメニュー右上にある[設定]アイコンから[運用設定]メニューの[基本]ページ）によって異なります。
空白データを受け入れた場合は、払出担当者コードで設定された担当者の部門が設定されます。</t>
    <rPh sb="74" eb="76">
      <t>ハライダシ</t>
    </rPh>
    <phoneticPr fontId="30"/>
  </si>
  <si>
    <t>払出担当者コード</t>
    <rPh sb="0" eb="2">
      <t>ハライダシ</t>
    </rPh>
    <rPh sb="2" eb="5">
      <t>タントウシャ</t>
    </rPh>
    <phoneticPr fontId="30"/>
  </si>
  <si>
    <t>MM5050009</t>
  </si>
  <si>
    <t>払出プロジェクトコード</t>
    <rPh sb="0" eb="2">
      <t>ハライダシ</t>
    </rPh>
    <phoneticPr fontId="30"/>
  </si>
  <si>
    <t>MM5050010</t>
  </si>
  <si>
    <t>払出工程／工種コード</t>
    <rPh sb="0" eb="2">
      <t>ハライダシ</t>
    </rPh>
    <rPh sb="2" eb="7">
      <t>コウテイ</t>
    </rPh>
    <phoneticPr fontId="2"/>
  </si>
  <si>
    <t>MM5050011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</si>
  <si>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04" eb="209">
      <t>コウテイ</t>
    </rPh>
    <phoneticPr fontId="2"/>
  </si>
  <si>
    <t>受入倉庫コード</t>
    <rPh sb="0" eb="2">
      <t>ウケイレ</t>
    </rPh>
    <rPh sb="2" eb="4">
      <t>ソウコ</t>
    </rPh>
    <phoneticPr fontId="30"/>
  </si>
  <si>
    <t>MM5050012</t>
  </si>
  <si>
    <t>受入部門コード</t>
    <rPh sb="0" eb="2">
      <t>ウケイレ</t>
    </rPh>
    <rPh sb="2" eb="4">
      <t>ブモン</t>
    </rPh>
    <phoneticPr fontId="30"/>
  </si>
  <si>
    <t>MM5050013</t>
  </si>
  <si>
    <t>桁数は、設定（メインメニュー右上にある[設定]アイコンから[運用設定]メニューの[基本]ページ）によって異なります。
空白データを受け入れた場合は、受入担当者コードで設定された担当者の部門が設定されます。</t>
    <rPh sb="74" eb="76">
      <t>ウケイレ</t>
    </rPh>
    <phoneticPr fontId="30"/>
  </si>
  <si>
    <t>受入担当者コード</t>
    <rPh sb="0" eb="2">
      <t>ウケイレ</t>
    </rPh>
    <rPh sb="2" eb="5">
      <t>タントウシャ</t>
    </rPh>
    <phoneticPr fontId="30"/>
  </si>
  <si>
    <t>MM5050014</t>
  </si>
  <si>
    <t>受入プロジェクトコード</t>
    <rPh sb="0" eb="2">
      <t>ウケイレ</t>
    </rPh>
    <phoneticPr fontId="30"/>
  </si>
  <si>
    <t>MM5050015</t>
  </si>
  <si>
    <t>受入工程／工種コード</t>
    <rPh sb="0" eb="2">
      <t>ウケイレ</t>
    </rPh>
    <rPh sb="2" eb="7">
      <t>コウテイ</t>
    </rPh>
    <phoneticPr fontId="2"/>
  </si>
  <si>
    <t>MM5050016</t>
  </si>
  <si>
    <t>MM5050017</t>
  </si>
  <si>
    <t>MM5050018</t>
  </si>
  <si>
    <t>MM5050019</t>
  </si>
  <si>
    <t>MM5050202</t>
  </si>
  <si>
    <t>MM5050203</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</si>
  <si>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t>
  </si>
  <si>
    <t>MM5050204</t>
  </si>
  <si>
    <t>MM5050205</t>
  </si>
  <si>
    <t>MM5050206</t>
  </si>
  <si>
    <t>MM5050207</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</si>
  <si>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47"/>
  </si>
  <si>
    <t>MM5050208</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</si>
  <si>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</si>
  <si>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MM5050209</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</si>
  <si>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</si>
  <si>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払出棚番No.</t>
    <rPh sb="0" eb="2">
      <t>ハライダシ</t>
    </rPh>
    <rPh sb="2" eb="3">
      <t>タナ</t>
    </rPh>
    <rPh sb="3" eb="4">
      <t>バン</t>
    </rPh>
    <phoneticPr fontId="47"/>
  </si>
  <si>
    <t>MM5050211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</si>
  <si>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空白データを受け入れた場合は、「払出倉庫」に紐づく「その他」の「棚番」が設定されます。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193" eb="195">
      <t>ハライダシ</t>
    </rPh>
    <phoneticPr fontId="0"/>
  </si>
  <si>
    <t>受入棚番No.</t>
    <rPh sb="0" eb="1">
      <t>ウケ</t>
    </rPh>
    <rPh sb="1" eb="2">
      <t>ニュウ</t>
    </rPh>
    <rPh sb="2" eb="3">
      <t>タナ</t>
    </rPh>
    <rPh sb="3" eb="4">
      <t>バン</t>
    </rPh>
    <phoneticPr fontId="47"/>
  </si>
  <si>
    <t>MM5050238</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</si>
  <si>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
※紐づく「○○倉庫」は以下の「伝票区分」によります。
・「伝票区分」が「倉庫内」の場合・・・「払出倉庫」
・「伝票区分」が「倉庫間」の場合・・・「受入倉庫」</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225" eb="226">
      <t>ヒモ</t>
    </rPh>
    <rPh sb="231" eb="233">
      <t>ソウコ</t>
    </rPh>
    <rPh sb="235" eb="237">
      <t>イカ</t>
    </rPh>
    <rPh sb="239" eb="241">
      <t>デンピョウ</t>
    </rPh>
    <rPh sb="241" eb="243">
      <t>クブン</t>
    </rPh>
    <rPh sb="253" eb="255">
      <t>デンピョウ</t>
    </rPh>
    <rPh sb="255" eb="257">
      <t>クブン</t>
    </rPh>
    <rPh sb="260" eb="262">
      <t>ソウコ</t>
    </rPh>
    <rPh sb="262" eb="263">
      <t>ナイ</t>
    </rPh>
    <rPh sb="265" eb="267">
      <t>バアイ</t>
    </rPh>
    <rPh sb="271" eb="273">
      <t>ハライダシ</t>
    </rPh>
    <rPh sb="273" eb="275">
      <t>ソウコ</t>
    </rPh>
    <rPh sb="279" eb="281">
      <t>デンピョウ</t>
    </rPh>
    <rPh sb="281" eb="283">
      <t>クブン</t>
    </rPh>
    <rPh sb="286" eb="288">
      <t>ソウコ</t>
    </rPh>
    <rPh sb="288" eb="289">
      <t>カン</t>
    </rPh>
    <rPh sb="291" eb="293">
      <t>バアイ</t>
    </rPh>
    <rPh sb="297" eb="298">
      <t>ウケ</t>
    </rPh>
    <rPh sb="298" eb="299">
      <t>イ</t>
    </rPh>
    <phoneticPr fontId="0"/>
  </si>
  <si>
    <t>MM5050213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</si>
  <si>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t>
  </si>
  <si>
    <t>MM5050214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</si>
  <si>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t>
  </si>
  <si>
    <t>MM5050215</t>
  </si>
  <si>
    <t>整数７桁　小数４桁　マイナスも可</t>
  </si>
  <si>
    <t>MM5050216</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</si>
  <si>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116" eb="121">
      <t>カカクケイサンシキ</t>
    </rPh>
    <rPh sb="143" eb="145">
      <t>ケイサン</t>
    </rPh>
    <rPh sb="145" eb="147">
      <t>ケッカ</t>
    </rPh>
    <phoneticPr fontId="30"/>
  </si>
  <si>
    <t>MM5050217</t>
  </si>
  <si>
    <t>整数13桁　小数４桁　マイナスも可
形式は、表紙の「数量・金額の形式」参照
この項目は、計算式項目２使用（[価格]メニューで設定）が「する」の場合に受け入れできます。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phoneticPr fontId="30"/>
  </si>
  <si>
    <t>MM5050218</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</si>
  <si>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1" eb="73">
      <t>バアイ</t>
    </rPh>
    <phoneticPr fontId="30"/>
  </si>
  <si>
    <t>MM5050219</t>
  </si>
  <si>
    <t>整数13桁　小数４桁　マイナスも可
形式は、表紙の「数量・金額の形式」参照
この項目は、計算式項目４使用（[価格]メニューで設定）が「する」の場合に受け入れできます。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phoneticPr fontId="30"/>
  </si>
  <si>
    <t>MM5050220</t>
  </si>
  <si>
    <t>整数13桁　小数４桁　マイナスも可
形式は、表紙の「数量・金額の形式」参照
この項目は、計算式項目５使用（[価格]メニューで設定）が「する」の場合に受け入れできます。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phoneticPr fontId="30"/>
  </si>
  <si>
    <t>MM5050221</t>
  </si>
  <si>
    <t>整数９桁　小数４桁　マイナスも可
小数部分の桁数は、設定（[商品]メニューの[基本]ページ）によって異なります。
空白データを受け入れた場合は、以下の優先順位で設定されます。
①価格計算式（[価格]メニューの[基本]ページで登録）の計算結果
②「入数」、「入数２」、「箱数」をもとに設定</t>
  </si>
  <si>
    <t>MM5050222</t>
  </si>
  <si>
    <t>MM5050223</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</si>
  <si>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②在庫単価（[在庫単価]メニューで登録）をもとに設定</t>
    <rPh sb="95" eb="97">
      <t>ザイコ</t>
    </rPh>
    <rPh sb="101" eb="103">
      <t>ザイコ</t>
    </rPh>
    <rPh sb="111" eb="113">
      <t>トウロク</t>
    </rPh>
    <phoneticPr fontId="30"/>
  </si>
  <si>
    <t>MM5050224</t>
  </si>
  <si>
    <t>マイナスも可
形式は、表紙の「数量・金額の形式」参照
空白データを受け入れた場合は、以下の優先順位で設定されます。
①価格計算式（[価格]メニューの[基本]ページで登録）の計算結果
②「数量」、「単価」をもとに設定</t>
  </si>
  <si>
    <t>MM5050225</t>
  </si>
  <si>
    <t>MM5050226</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</si>
  <si>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t>
  </si>
  <si>
    <t>MM5050227</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</si>
  <si>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t>
  </si>
  <si>
    <t>MM5050228</t>
  </si>
  <si>
    <t>０～４
空白データを受け入れた場合は、「箱数」の小数桁と商品の箱数小数桁（[商品]メニューの[基本]ページで設定）の大きい方が設定されます。</t>
  </si>
  <si>
    <t>MM5050229</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</si>
  <si>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t>
    <rPh sb="77" eb="82">
      <t>ケイサンシキコウモク</t>
    </rPh>
    <rPh sb="98" eb="100">
      <t>ショウスウ</t>
    </rPh>
    <rPh sb="100" eb="101">
      <t>ケタ</t>
    </rPh>
    <phoneticPr fontId="30"/>
  </si>
  <si>
    <t>MM5050230</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</si>
  <si>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t>
    <rPh sb="77" eb="82">
      <t>ケイサンシキコウモク</t>
    </rPh>
    <rPh sb="98" eb="100">
      <t>ショウスウ</t>
    </rPh>
    <rPh sb="100" eb="101">
      <t>ケタ</t>
    </rPh>
    <phoneticPr fontId="30"/>
  </si>
  <si>
    <t>MM5050231</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</si>
  <si>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t>
    <rPh sb="77" eb="82">
      <t>ケイサンシキコウモク</t>
    </rPh>
    <rPh sb="98" eb="100">
      <t>ショウスウ</t>
    </rPh>
    <rPh sb="100" eb="101">
      <t>ケタ</t>
    </rPh>
    <phoneticPr fontId="30"/>
  </si>
  <si>
    <t>MM5050232</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</si>
  <si>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t>
    <rPh sb="77" eb="82">
      <t>ケイサンシキコウモク</t>
    </rPh>
    <rPh sb="98" eb="100">
      <t>ショウスウ</t>
    </rPh>
    <rPh sb="100" eb="101">
      <t>ケタ</t>
    </rPh>
    <phoneticPr fontId="30"/>
  </si>
  <si>
    <t>MM5050233</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</si>
  <si>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t>
    <rPh sb="77" eb="82">
      <t>ケイサンシキコウモク</t>
    </rPh>
    <rPh sb="98" eb="100">
      <t>ショウスウ</t>
    </rPh>
    <rPh sb="100" eb="101">
      <t>ケタ</t>
    </rPh>
    <phoneticPr fontId="30"/>
  </si>
  <si>
    <t>MM5050234</t>
  </si>
  <si>
    <t>MM5050235</t>
  </si>
  <si>
    <t>MM5050101</t>
  </si>
  <si>
    <t>MM5050102</t>
  </si>
  <si>
    <t>荷姿振替伝票データ</t>
    <phoneticPr fontId="4"/>
  </si>
  <si>
    <t>MM5060000</t>
  </si>
  <si>
    <t>MM5060001</t>
  </si>
  <si>
    <t>MM5060002</t>
  </si>
  <si>
    <t>MM5060003</t>
  </si>
  <si>
    <t>この項目は、以下の条件に該当する場合に受け入れできます。
・倉庫（メインメニュー右上にある[設定]アイコンから[運用設定]メニューの[在庫管理]ページ）が「使用する」
桁数は、設定（メインメニュー右上にある[設定]アイコンから[運用設定]メニューの[基本]ページ）によって異なります。
【必須になる条件】
倉庫（メインメニュー右上にある[設定]アイコンから[運用設定]メニューの[在庫管理]ページ）が「使用する」の場合</t>
    <rPh sb="207" eb="209">
      <t>バアイ</t>
    </rPh>
    <phoneticPr fontId="30"/>
  </si>
  <si>
    <t>MM5060004</t>
  </si>
  <si>
    <t>MM5060005</t>
  </si>
  <si>
    <t>桁数は、設定（メインメニュー右上にある[設定]アイコンから[運用設定]メニューの[基本]ページ）によって異なります。
空白データを受け入れた場合は、「その他」の担当者が設定されます。</t>
  </si>
  <si>
    <t>MM5060006</t>
  </si>
  <si>
    <t>工程／工種コード</t>
    <rPh sb="0" eb="5">
      <t>コウテイ</t>
    </rPh>
    <phoneticPr fontId="30"/>
  </si>
  <si>
    <t>MM5060007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</si>
  <si>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</si>
  <si>
    <t>MM5060008</t>
  </si>
  <si>
    <t>MM5060009</t>
  </si>
  <si>
    <t>MM5060010</t>
  </si>
  <si>
    <t>MM5060201</t>
  </si>
  <si>
    <t>1：コード　2：コード２　3：コード３
この項目は、以下の条件に該当する場合に受け入れできます。
・商品コード２、または商品コード３（メインメニュー右上にある[設定]アイコンから[運用設定]メニューの[商品管理]ページで設定）が「使用する」
空白データを受け入れた場合は、使用する商品コード（[仕入管理規程]メニュー[在庫管理]ページで設定）が設定されます。</t>
    <rPh sb="140" eb="142">
      <t>ショウヒン</t>
    </rPh>
    <phoneticPr fontId="30"/>
  </si>
  <si>
    <t>MM5060202</t>
  </si>
  <si>
    <t>MM5060203</t>
  </si>
  <si>
    <t>MM5060204</t>
  </si>
  <si>
    <t>この項目は、以下の条件に該当する場合に受け入れできます。
・商品名２（メインメニュー右上にある[設定]アイコンから[運用設定]メニューの[商品管理]ページ）が「使用する」
空白データを受け入れた場合は、商品の商品名２（[商品]メニューで設定）が設定されます。</t>
  </si>
  <si>
    <t>MM5060205</t>
  </si>
  <si>
    <t>この項目は、以下の条件に該当する場合に受け入れできます。
・商品名３（メインメニュー右上にある[設定]アイコンから[運用設定]メニューの[商品管理]ページ）が「使用する」
空白データを受け入れた場合は、商品の商品名３（[商品]メニューで設定）が設定されます。</t>
  </si>
  <si>
    <t>バリエーションコード種類</t>
    <rPh sb="10" eb="12">
      <t>シュルイ</t>
    </rPh>
    <phoneticPr fontId="30"/>
  </si>
  <si>
    <t>MM5060206</t>
  </si>
  <si>
    <t>1：コード　2：コード２　3：コード３
この項目は、以下のすべての条件に該当する場合に受け入れできます。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35" eb="237">
      <t>ザイコ</t>
    </rPh>
    <phoneticPr fontId="30"/>
  </si>
  <si>
    <t>MM5060207</t>
  </si>
  <si>
    <t>バリエーションコード種類の設定によって受け入れられるバリエーションコードが異なります。
この項目は、以下の条件に該当する場合に受け入れできます。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</si>
  <si>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払出荷姿コード</t>
    <rPh sb="0" eb="1">
      <t>ハラ</t>
    </rPh>
    <rPh sb="1" eb="2">
      <t>ダ</t>
    </rPh>
    <rPh sb="2" eb="4">
      <t>ニスガタ</t>
    </rPh>
    <phoneticPr fontId="30"/>
  </si>
  <si>
    <t>MM5060208</t>
  </si>
  <si>
    <t>この項目は、以下の条件に該当する場合に受け入れできます。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</si>
  <si>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払出棚番No.</t>
    <rPh sb="2" eb="3">
      <t>タナ</t>
    </rPh>
    <rPh sb="3" eb="4">
      <t>バン</t>
    </rPh>
    <phoneticPr fontId="30"/>
  </si>
  <si>
    <t>MM5060209</t>
  </si>
  <si>
    <t>この項目は、以下の条件に該当する場合に受け入れできます。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30" eb="31">
      <t>タナ</t>
    </rPh>
    <rPh sb="31" eb="32">
      <t>バン</t>
    </rPh>
    <rPh sb="67" eb="69">
      <t>ザイコ</t>
    </rPh>
    <rPh sb="125" eb="127">
      <t>ザイコ</t>
    </rPh>
    <phoneticPr fontId="50"/>
  </si>
  <si>
    <t>払出入数</t>
    <rPh sb="2" eb="4">
      <t>イリスウ</t>
    </rPh>
    <phoneticPr fontId="30"/>
  </si>
  <si>
    <t>MM5060211</t>
  </si>
  <si>
    <t>整数７桁　小数４桁
この項目は、以下の条件に該当する場合に受け入れできます。
・拡張項目１（メインメニュー右上にある[設定]アイコンから[運用設定]メニューの[商品管理]ページで設定）が「使用する」
空白データを受け入れた場合は、商品の入数（[商品]メニューの[基本]ページで設定）が設定されます。</t>
  </si>
  <si>
    <t>払出入数２</t>
    <rPh sb="2" eb="4">
      <t>イリスウ</t>
    </rPh>
    <phoneticPr fontId="30"/>
  </si>
  <si>
    <t>MM5060212</t>
  </si>
  <si>
    <t>整数７桁　小数４桁
この項目は、以下の条件に該当する場合に受け入れできます。
・拡張項目２（メインメニュー右上にある[設定]アイコンから[運用設定]メニューの[商品管理]ページで設定）が「使用する」
空白データを受け入れた場合は、商品の入数２（[商品]メニューの[基本]ページで設定）が設定されます。</t>
  </si>
  <si>
    <t>払出箱数</t>
    <rPh sb="2" eb="4">
      <t>ハコスウ</t>
    </rPh>
    <phoneticPr fontId="30"/>
  </si>
  <si>
    <t>MM5060213</t>
  </si>
  <si>
    <t>払出計算式項目１</t>
    <rPh sb="2" eb="7">
      <t>ケイサンシキコウモク</t>
    </rPh>
    <phoneticPr fontId="30"/>
  </si>
  <si>
    <t>MM5060214</t>
  </si>
  <si>
    <t>整数13桁　小数４桁　マイナスも可
形式は、表紙の「数量・金額の形式」参照
この項目は、以下の条件に該当する場合に受け入れできます。
・計算式項目１（[価格]メニューで設定）が「使用する」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68" eb="73">
      <t>ケイサンシキコウモク</t>
    </rPh>
    <rPh sb="127" eb="132">
      <t>カカクケイサンシキ</t>
    </rPh>
    <rPh sb="154" eb="156">
      <t>ケイサン</t>
    </rPh>
    <rPh sb="156" eb="158">
      <t>ケッカ</t>
    </rPh>
    <phoneticPr fontId="30"/>
  </si>
  <si>
    <t>払出計算式項目２</t>
    <rPh sb="2" eb="7">
      <t>ケイサンシキコウモク</t>
    </rPh>
    <phoneticPr fontId="30"/>
  </si>
  <si>
    <t>MM5060215</t>
  </si>
  <si>
    <t>整数13桁　小数４桁　マイナスも可
形式は、表紙の「数量・金額の形式」参照
この項目は、以下の条件に該当する場合に受け入れできます。
・計算式項目２（[価格]メニューで設定）が「使用する」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68" eb="73">
      <t>ケイサンシキコウモク</t>
    </rPh>
    <phoneticPr fontId="30"/>
  </si>
  <si>
    <t>払出計算式項目３</t>
    <rPh sb="2" eb="7">
      <t>ケイサンシキコウモク</t>
    </rPh>
    <phoneticPr fontId="30"/>
  </si>
  <si>
    <t>MM5060216</t>
  </si>
  <si>
    <t>整数13桁　小数４桁　マイナスも可
形式は、表紙の「数量・金額の形式」参照
この項目は、以下の条件に該当する場合に受け入れできます。
・計算式項目３（[価格]メニューで設定）が「使用する」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68" eb="73">
      <t>ケイサンシキコウモク</t>
    </rPh>
    <phoneticPr fontId="30"/>
  </si>
  <si>
    <t>払出計算式項目４</t>
    <rPh sb="2" eb="7">
      <t>ケイサンシキコウモク</t>
    </rPh>
    <phoneticPr fontId="30"/>
  </si>
  <si>
    <t>MM5060217</t>
  </si>
  <si>
    <t>整数13桁　小数４桁　マイナスも可
形式は、表紙の「数量・金額の形式」参照
この項目は、以下の条件に該当する場合に受け入れできます。
・計算式項目４（[価格]メニューで設定）が「使用する」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68" eb="73">
      <t>ケイサンシキコウモク</t>
    </rPh>
    <phoneticPr fontId="30"/>
  </si>
  <si>
    <t>払出計算式項目５</t>
    <rPh sb="2" eb="7">
      <t>ケイサンシキコウモク</t>
    </rPh>
    <phoneticPr fontId="30"/>
  </si>
  <si>
    <t>MM5060218</t>
  </si>
  <si>
    <t>整数13桁　小数４桁　マイナスも可
形式は、表紙の「数量・金額の形式」参照
この項目は、以下の条件に該当する場合に受け入れできます。
・計算式項目５（[価格]メニューで設定）が「使用する」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68" eb="73">
      <t>ケイサンシキコウモク</t>
    </rPh>
    <phoneticPr fontId="30"/>
  </si>
  <si>
    <t>払出数量</t>
    <rPh sb="2" eb="4">
      <t>スウリョウ</t>
    </rPh>
    <phoneticPr fontId="30"/>
  </si>
  <si>
    <t>MM5060219</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</si>
  <si>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最終的に決定した払出と受入のバラ数量が不一致の場合は、払出数量は以下のように設定されます。
・「払出数量が空白データ」かつ「受入数量が空白データではない」場合
　　┗払出の荷姿がバラの場合　　：受入のバラ数量が設定されます。
　　┗払出の荷姿がバラ以外の場合：受入のバラ数量を払出の荷姿のバラ相当の数で割った結果が設定されます。
　　　　　　　　　　　　　　　　　割り切れない場合は未受入となります。
・「払出数量が空白データ」かつ「受入数量が空白データ」場合
　　「払出の荷姿がバラ以外」かつ「受入の荷姿がバラ」の場合は
　　　受入のバラ数量を払出の荷姿のバラ相当の数で割った結果が設定されます。
　　　割り切れない場合は未受入となります。</t>
  </si>
  <si>
    <t>払出単位</t>
    <rPh sb="2" eb="4">
      <t>タンイ</t>
    </rPh>
    <phoneticPr fontId="30"/>
  </si>
  <si>
    <t>MM5060220</t>
  </si>
  <si>
    <t>払出単価</t>
    <rPh sb="2" eb="4">
      <t>タンカ</t>
    </rPh>
    <phoneticPr fontId="30"/>
  </si>
  <si>
    <t>MM5060221</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</si>
  <si>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②在庫単価（[在庫単価]メニューで設定）をもとに設定</t>
    <rPh sb="95" eb="97">
      <t>ザイコ</t>
    </rPh>
    <rPh sb="101" eb="103">
      <t>ザイコ</t>
    </rPh>
    <phoneticPr fontId="30"/>
  </si>
  <si>
    <t>払出金額</t>
  </si>
  <si>
    <t>MM5060222</t>
  </si>
  <si>
    <t>受入荷姿コード</t>
    <rPh sb="2" eb="4">
      <t>ニスガタ</t>
    </rPh>
    <phoneticPr fontId="30"/>
  </si>
  <si>
    <t>MM5060223</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</si>
  <si>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</si>
  <si>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受入棚番No.</t>
    <rPh sb="2" eb="3">
      <t>タナ</t>
    </rPh>
    <rPh sb="3" eb="4">
      <t>バン</t>
    </rPh>
    <phoneticPr fontId="30"/>
  </si>
  <si>
    <t>MM5060224</t>
  </si>
  <si>
    <t>受入入数</t>
    <rPh sb="2" eb="4">
      <t>イリスウ</t>
    </rPh>
    <phoneticPr fontId="30"/>
  </si>
  <si>
    <t>MM5060226</t>
  </si>
  <si>
    <t>受入入数２</t>
    <rPh sb="2" eb="4">
      <t>イリスウ</t>
    </rPh>
    <phoneticPr fontId="30"/>
  </si>
  <si>
    <t>MM5060227</t>
  </si>
  <si>
    <t>受入箱数</t>
    <rPh sb="2" eb="4">
      <t>ハコスウ</t>
    </rPh>
    <phoneticPr fontId="30"/>
  </si>
  <si>
    <t>MM5060228</t>
  </si>
  <si>
    <t>受入計算式項目１</t>
    <rPh sb="2" eb="7">
      <t>ケイサンシキコウモク</t>
    </rPh>
    <phoneticPr fontId="30"/>
  </si>
  <si>
    <t>MM5060229</t>
  </si>
  <si>
    <t>受入計算式項目２</t>
    <rPh sb="2" eb="7">
      <t>ケイサンシキコウモク</t>
    </rPh>
    <phoneticPr fontId="30"/>
  </si>
  <si>
    <t>MM5060230</t>
  </si>
  <si>
    <t>受入計算式項目３</t>
    <rPh sb="2" eb="7">
      <t>ケイサンシキコウモク</t>
    </rPh>
    <phoneticPr fontId="30"/>
  </si>
  <si>
    <t>MM5060231</t>
  </si>
  <si>
    <t>受入計算式項目４</t>
    <rPh sb="2" eb="7">
      <t>ケイサンシキコウモク</t>
    </rPh>
    <phoneticPr fontId="30"/>
  </si>
  <si>
    <t>MM5060232</t>
  </si>
  <si>
    <t>受入計算式項目５</t>
    <rPh sb="2" eb="7">
      <t>ケイサンシキコウモク</t>
    </rPh>
    <phoneticPr fontId="30"/>
  </si>
  <si>
    <t>MM5060233</t>
  </si>
  <si>
    <t>受入数量</t>
    <rPh sb="2" eb="4">
      <t>スウリョウ</t>
    </rPh>
    <phoneticPr fontId="30"/>
  </si>
  <si>
    <t>MM5060234</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</si>
  <si>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最終的に決定した払出と受入のバラ数量が不一致の場合は、受入数量は以下のように設定されます。
・「受入数量が空白データ」かつ「払出数量が空白データではない」場合
　　┗受入の荷姿がバラの場合　　：払出のバラ数量が設定されます。
　　┗受入の荷姿がバラ以外の場合：払出のバラ数量を受入の荷姿のバラ相当の数で割った結果が設定されます。
　　　　　　　　　　　　　　　　　割り切れない場合は未受入となります。
・「払出数量が空白データ」かつ「受入数量が空白データ」場合
　　「受入の荷姿がバラ以外」かつ「払出の荷姿がバラ」の場合は
　　　払出のバラ数量を受入の荷姿のバラ相当の数で割った結果が設定されます。
　　　割り切れない場合は未受入となります。</t>
    <rPh sb="164" eb="166">
      <t>ウケイレ</t>
    </rPh>
    <rPh sb="242" eb="244">
      <t>セッテイ</t>
    </rPh>
    <rPh sb="294" eb="296">
      <t>セッテイ</t>
    </rPh>
    <phoneticPr fontId="30"/>
  </si>
  <si>
    <t>受入単位</t>
    <rPh sb="2" eb="4">
      <t>タンイ</t>
    </rPh>
    <phoneticPr fontId="30"/>
  </si>
  <si>
    <t>MM5060235</t>
  </si>
  <si>
    <t>受入単価</t>
    <rPh sb="2" eb="4">
      <t>タンカ</t>
    </rPh>
    <phoneticPr fontId="30"/>
  </si>
  <si>
    <t>MM5060236</t>
  </si>
  <si>
    <t>受入金額</t>
  </si>
  <si>
    <t>MM5060237</t>
  </si>
  <si>
    <t>MM5060238</t>
  </si>
  <si>
    <t>払出入数小数桁</t>
    <rPh sb="2" eb="4">
      <t>イリスウ</t>
    </rPh>
    <rPh sb="4" eb="6">
      <t>ショウスウ</t>
    </rPh>
    <rPh sb="6" eb="7">
      <t>ケタ</t>
    </rPh>
    <phoneticPr fontId="30"/>
  </si>
  <si>
    <t>MM5060239</t>
  </si>
  <si>
    <t>払出入数２小数桁</t>
    <rPh sb="2" eb="4">
      <t>イリスウ</t>
    </rPh>
    <rPh sb="5" eb="7">
      <t>ショウスウ</t>
    </rPh>
    <rPh sb="7" eb="8">
      <t>ケタ</t>
    </rPh>
    <phoneticPr fontId="30"/>
  </si>
  <si>
    <t>MM5060240</t>
  </si>
  <si>
    <t>払出箱数小数桁</t>
    <rPh sb="2" eb="4">
      <t>ハコスウ</t>
    </rPh>
    <rPh sb="4" eb="6">
      <t>ショウスウ</t>
    </rPh>
    <rPh sb="6" eb="7">
      <t>ケタ</t>
    </rPh>
    <phoneticPr fontId="30"/>
  </si>
  <si>
    <t>MM5060241</t>
  </si>
  <si>
    <t>０～４
空白データを受け入れた場合は、「箱数」の小数桁と商品の箱数小数桁（[商品]メニューの[基本]ページで設定）の大きい方が設定されます。</t>
    <rPh sb="20" eb="22">
      <t>ハコスウ</t>
    </rPh>
    <rPh sb="31" eb="33">
      <t>ハコスウ</t>
    </rPh>
    <phoneticPr fontId="30"/>
  </si>
  <si>
    <t>払出計算式項目１小数桁</t>
    <rPh sb="2" eb="7">
      <t>ケイサンシキコウモク</t>
    </rPh>
    <rPh sb="8" eb="10">
      <t>ショウスウ</t>
    </rPh>
    <rPh sb="10" eb="11">
      <t>ケタ</t>
    </rPh>
    <phoneticPr fontId="30"/>
  </si>
  <si>
    <t>MM5060242</t>
  </si>
  <si>
    <t>払出計算式項目２小数桁</t>
    <rPh sb="2" eb="7">
      <t>ケイサンシキコウモク</t>
    </rPh>
    <rPh sb="8" eb="10">
      <t>ショウスウ</t>
    </rPh>
    <rPh sb="10" eb="11">
      <t>ケタ</t>
    </rPh>
    <phoneticPr fontId="30"/>
  </si>
  <si>
    <t>MM5060243</t>
  </si>
  <si>
    <t>払出計算式項目３小数桁</t>
    <rPh sb="2" eb="7">
      <t>ケイサンシキコウモク</t>
    </rPh>
    <rPh sb="8" eb="10">
      <t>ショウスウ</t>
    </rPh>
    <rPh sb="10" eb="11">
      <t>ケタ</t>
    </rPh>
    <phoneticPr fontId="30"/>
  </si>
  <si>
    <t>MM5060244</t>
  </si>
  <si>
    <t>払出計算式項目４小数桁</t>
    <rPh sb="2" eb="7">
      <t>ケイサンシキコウモク</t>
    </rPh>
    <rPh sb="8" eb="10">
      <t>ショウスウ</t>
    </rPh>
    <rPh sb="10" eb="11">
      <t>ケタ</t>
    </rPh>
    <phoneticPr fontId="30"/>
  </si>
  <si>
    <t>MM5060245</t>
  </si>
  <si>
    <t>払出計算式項目５小数桁</t>
    <rPh sb="2" eb="7">
      <t>ケイサンシキコウモク</t>
    </rPh>
    <rPh sb="8" eb="10">
      <t>ショウスウ</t>
    </rPh>
    <rPh sb="10" eb="11">
      <t>ケタ</t>
    </rPh>
    <phoneticPr fontId="30"/>
  </si>
  <si>
    <t>MM5060246</t>
  </si>
  <si>
    <t>払出数量小数桁</t>
    <rPh sb="2" eb="4">
      <t>スウリョウ</t>
    </rPh>
    <rPh sb="4" eb="6">
      <t>ショウスウ</t>
    </rPh>
    <rPh sb="6" eb="7">
      <t>ケタ</t>
    </rPh>
    <phoneticPr fontId="30"/>
  </si>
  <si>
    <t>MM5060247</t>
  </si>
  <si>
    <t>払出単価小数桁</t>
    <rPh sb="2" eb="4">
      <t>タンカ</t>
    </rPh>
    <rPh sb="4" eb="6">
      <t>ショウスウ</t>
    </rPh>
    <rPh sb="6" eb="7">
      <t>ケタ</t>
    </rPh>
    <phoneticPr fontId="30"/>
  </si>
  <si>
    <t>MM5060248</t>
  </si>
  <si>
    <t>受入入数小数桁</t>
    <rPh sb="2" eb="4">
      <t>イリスウ</t>
    </rPh>
    <rPh sb="4" eb="6">
      <t>ショウスウ</t>
    </rPh>
    <rPh sb="6" eb="7">
      <t>ケタ</t>
    </rPh>
    <phoneticPr fontId="30"/>
  </si>
  <si>
    <t>MM5060249</t>
  </si>
  <si>
    <t>受入入数２小数桁</t>
    <rPh sb="2" eb="4">
      <t>イリスウ</t>
    </rPh>
    <rPh sb="5" eb="7">
      <t>ショウスウ</t>
    </rPh>
    <rPh sb="7" eb="8">
      <t>ケタ</t>
    </rPh>
    <phoneticPr fontId="30"/>
  </si>
  <si>
    <t>MM5060250</t>
  </si>
  <si>
    <t>受入箱数小数桁</t>
    <rPh sb="2" eb="4">
      <t>ハコスウ</t>
    </rPh>
    <rPh sb="4" eb="6">
      <t>ショウスウ</t>
    </rPh>
    <rPh sb="6" eb="7">
      <t>ケタ</t>
    </rPh>
    <phoneticPr fontId="30"/>
  </si>
  <si>
    <t>MM5060251</t>
  </si>
  <si>
    <t>受入計算式項目１小数桁</t>
    <rPh sb="2" eb="7">
      <t>ケイサンシキコウモク</t>
    </rPh>
    <rPh sb="8" eb="10">
      <t>ショウスウ</t>
    </rPh>
    <rPh sb="10" eb="11">
      <t>ケタ</t>
    </rPh>
    <phoneticPr fontId="30"/>
  </si>
  <si>
    <t>MM5060252</t>
  </si>
  <si>
    <t>受入計算式項目２小数桁</t>
    <rPh sb="2" eb="7">
      <t>ケイサンシキコウモク</t>
    </rPh>
    <rPh sb="8" eb="10">
      <t>ショウスウ</t>
    </rPh>
    <rPh sb="10" eb="11">
      <t>ケタ</t>
    </rPh>
    <phoneticPr fontId="30"/>
  </si>
  <si>
    <t>MM5060253</t>
  </si>
  <si>
    <t>受入計算式項目３小数桁</t>
    <rPh sb="2" eb="7">
      <t>ケイサンシキコウモク</t>
    </rPh>
    <rPh sb="8" eb="10">
      <t>ショウスウ</t>
    </rPh>
    <rPh sb="10" eb="11">
      <t>ケタ</t>
    </rPh>
    <phoneticPr fontId="30"/>
  </si>
  <si>
    <t>MM5060254</t>
  </si>
  <si>
    <t>受入計算式項目４小数桁</t>
    <rPh sb="2" eb="7">
      <t>ケイサンシキコウモク</t>
    </rPh>
    <rPh sb="8" eb="10">
      <t>ショウスウ</t>
    </rPh>
    <rPh sb="10" eb="11">
      <t>ケタ</t>
    </rPh>
    <phoneticPr fontId="30"/>
  </si>
  <si>
    <t>MM5060255</t>
  </si>
  <si>
    <t>受入計算式項目５小数桁</t>
    <rPh sb="2" eb="7">
      <t>ケイサンシキコウモク</t>
    </rPh>
    <rPh sb="8" eb="10">
      <t>ショウスウ</t>
    </rPh>
    <rPh sb="10" eb="11">
      <t>ケタ</t>
    </rPh>
    <phoneticPr fontId="30"/>
  </si>
  <si>
    <t>MM5060256</t>
  </si>
  <si>
    <t>受入数量小数桁</t>
    <rPh sb="2" eb="4">
      <t>スウリョウ</t>
    </rPh>
    <rPh sb="4" eb="6">
      <t>ショウスウ</t>
    </rPh>
    <rPh sb="6" eb="7">
      <t>ケタ</t>
    </rPh>
    <phoneticPr fontId="30"/>
  </si>
  <si>
    <t>MM5060257</t>
  </si>
  <si>
    <t>受入単価小数桁</t>
    <rPh sb="2" eb="4">
      <t>タンカ</t>
    </rPh>
    <rPh sb="4" eb="6">
      <t>ショウスウ</t>
    </rPh>
    <rPh sb="6" eb="7">
      <t>ケタ</t>
    </rPh>
    <phoneticPr fontId="30"/>
  </si>
  <si>
    <t>MM5060258</t>
  </si>
  <si>
    <t>MM5060267</t>
  </si>
  <si>
    <t>数字</t>
    <rPh sb="0" eb="2">
      <t>スウジ</t>
    </rPh>
    <phoneticPr fontId="64"/>
  </si>
  <si>
    <t>この項目は、『Sシステム』または『奉行Ｖ ERPクラウド』をご利用の場合に受け入れできます。</t>
  </si>
  <si>
    <t>MM5060268</t>
  </si>
  <si>
    <t>文字</t>
    <rPh sb="0" eb="2">
      <t>モジ</t>
    </rPh>
    <phoneticPr fontId="64"/>
  </si>
  <si>
    <t>MM5060101</t>
  </si>
  <si>
    <t>MM5060102</t>
  </si>
  <si>
    <t>他勘定振替伝票データ</t>
    <phoneticPr fontId="4"/>
  </si>
  <si>
    <t>MM5070000</t>
  </si>
  <si>
    <t>MM5070001</t>
  </si>
  <si>
    <t>MM5070002</t>
  </si>
  <si>
    <t>MM5070003</t>
  </si>
  <si>
    <t>MM5070004</t>
  </si>
  <si>
    <t>MM5070005</t>
  </si>
  <si>
    <t>MM5070006</t>
  </si>
  <si>
    <t>MM5070007</t>
  </si>
  <si>
    <t>MM5070008</t>
  </si>
  <si>
    <t>MM5070009</t>
  </si>
  <si>
    <t>払出元部門コード</t>
    <rPh sb="0" eb="2">
      <t>ハライダシ</t>
    </rPh>
    <rPh sb="2" eb="3">
      <t>モト</t>
    </rPh>
    <rPh sb="3" eb="5">
      <t>ブモン</t>
    </rPh>
    <phoneticPr fontId="30"/>
  </si>
  <si>
    <t>MM5070010</t>
  </si>
  <si>
    <t>桁数は、設定（メインメニュー右上にある[設定]アイコンから[運用設定]メニューの[基本]ページ）によって異なります。
空白データを受け入れた場合は、「部門コード」で設定された部門が設定されます。</t>
    <rPh sb="75" eb="77">
      <t>ブモン</t>
    </rPh>
    <rPh sb="82" eb="84">
      <t>セッテイ</t>
    </rPh>
    <rPh sb="87" eb="89">
      <t>ブモン</t>
    </rPh>
    <phoneticPr fontId="30"/>
  </si>
  <si>
    <t>払出元プロジェクトコード</t>
    <rPh sb="0" eb="2">
      <t>ハライダシ</t>
    </rPh>
    <rPh sb="2" eb="3">
      <t>モト</t>
    </rPh>
    <phoneticPr fontId="30"/>
  </si>
  <si>
    <t>MM5070011</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</si>
  <si>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空白データを受け入れた場合は、「プロジェクトコード」で設定したプロジェクトが設定されます。</t>
  </si>
  <si>
    <t>払出元工程／工種コード</t>
    <rPh sb="0" eb="2">
      <t>ハライダシ</t>
    </rPh>
    <rPh sb="2" eb="3">
      <t>モト</t>
    </rPh>
    <rPh sb="3" eb="8">
      <t>コウテイ</t>
    </rPh>
    <phoneticPr fontId="30"/>
  </si>
  <si>
    <t>MM5070012</t>
  </si>
  <si>
    <t>払出先部門コード</t>
    <rPh sb="0" eb="2">
      <t>ハライダシ</t>
    </rPh>
    <rPh sb="2" eb="3">
      <t>サキ</t>
    </rPh>
    <rPh sb="3" eb="5">
      <t>ブモン</t>
    </rPh>
    <phoneticPr fontId="30"/>
  </si>
  <si>
    <t>MM5070013</t>
  </si>
  <si>
    <t>桁数は、設定（メインメニュー右上にある[設定]アイコンから[運用設定]メニューの[基本]ページ）によって異なります。
空白データを受け入れた場合は、部門コードで設定された部門が設定されます。</t>
  </si>
  <si>
    <t>払出先プロジェクトコード</t>
    <rPh sb="0" eb="2">
      <t>ハライダシ</t>
    </rPh>
    <rPh sb="2" eb="3">
      <t>サキ</t>
    </rPh>
    <phoneticPr fontId="30"/>
  </si>
  <si>
    <t>MM5070014</t>
  </si>
  <si>
    <t>払出先工程／工種コード</t>
    <rPh sb="0" eb="2">
      <t>ハライダシ</t>
    </rPh>
    <rPh sb="2" eb="3">
      <t>サキ</t>
    </rPh>
    <rPh sb="3" eb="8">
      <t>コウテイ</t>
    </rPh>
    <phoneticPr fontId="30"/>
  </si>
  <si>
    <t>MM5070015</t>
  </si>
  <si>
    <t>MM5070016</t>
  </si>
  <si>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26"/>
  </si>
  <si>
    <t>MM5070202</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</si>
  <si>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30" eb="132">
      <t>ショウヒン</t>
    </rPh>
    <phoneticPr fontId="30"/>
  </si>
  <si>
    <t>MM5070203</t>
  </si>
  <si>
    <t>MM5070204</t>
  </si>
  <si>
    <t>MM5070205</t>
  </si>
  <si>
    <t>MM5070206</t>
  </si>
  <si>
    <t>MM5070207</t>
  </si>
  <si>
    <t>MM5070208</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</si>
  <si>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</si>
  <si>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MM5070209</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</si>
  <si>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</si>
  <si>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在庫取引コード</t>
    <rPh sb="0" eb="4">
      <t>ザイコトリヒキ</t>
    </rPh>
    <phoneticPr fontId="30"/>
  </si>
  <si>
    <t>MM5070210</t>
  </si>
  <si>
    <t>桁数は、設定（メインメニュー右上にある[設定]アイコンから[運用設定]メニューの[在庫管理]ページ）によって異なります。</t>
    <rPh sb="0" eb="2">
      <t>ケタスウ</t>
    </rPh>
    <rPh sb="4" eb="6">
      <t>セッテイ</t>
    </rPh>
    <rPh sb="14" eb="16">
      <t>ミギウエ</t>
    </rPh>
    <rPh sb="20" eb="22">
      <t>セッテイ</t>
    </rPh>
    <rPh sb="30" eb="32">
      <t>ウンヨウ</t>
    </rPh>
    <rPh sb="32" eb="34">
      <t>セッテイ</t>
    </rPh>
    <rPh sb="41" eb="43">
      <t>ザイコ</t>
    </rPh>
    <rPh sb="43" eb="45">
      <t>カンリ</t>
    </rPh>
    <rPh sb="54" eb="55">
      <t>コト</t>
    </rPh>
    <phoneticPr fontId="37"/>
  </si>
  <si>
    <t>MM5070211</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</si>
  <si>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0" eb="62">
      <t>バアイ</t>
    </rPh>
    <rPh sb="63" eb="64">
      <t>ウ</t>
    </rPh>
    <rPh sb="65" eb="66">
      <t>イ</t>
    </rPh>
    <rPh sb="114" eb="116">
      <t>ザイコ</t>
    </rPh>
    <rPh sb="173" eb="175">
      <t>セッテイ</t>
    </rPh>
    <phoneticPr fontId="50"/>
  </si>
  <si>
    <t>MM5070212</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</si>
  <si>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6" eb="67">
      <t>タナ</t>
    </rPh>
    <rPh sb="67" eb="68">
      <t>バン</t>
    </rPh>
    <rPh sb="103" eb="105">
      <t>ザイコ</t>
    </rPh>
    <rPh sb="161" eb="163">
      <t>ザイコ</t>
    </rPh>
    <phoneticPr fontId="0"/>
  </si>
  <si>
    <t>MM5070214</t>
  </si>
  <si>
    <t>MM5070215</t>
  </si>
  <si>
    <t>整数７桁　小数４桁
この項目は、拡張項目２（メインメニュー右上にある[設定]アイコンから[運用設定]メニューの[商品管理]ページで設定）が「使用する」に場合に受け入れできます。
空白データを受け入れた場合は、商品の入数２（[商品]メニューの[基本]ページで設定）が設定されます。</t>
  </si>
  <si>
    <t>MM5070216</t>
  </si>
  <si>
    <t>MM5070217</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</si>
  <si>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②商品の計算式項目１（[価格]メニューで登録）</t>
    <rPh sb="0" eb="2">
      <t>セイスウ</t>
    </rPh>
    <rPh sb="4" eb="5">
      <t>ケタ</t>
    </rPh>
    <rPh sb="6" eb="8">
      <t>ショウスウ</t>
    </rPh>
    <rPh sb="9" eb="10">
      <t>ケタ</t>
    </rPh>
    <rPh sb="116" eb="121">
      <t>カカクケイサンシキ</t>
    </rPh>
    <rPh sb="143" eb="145">
      <t>ケイサン</t>
    </rPh>
    <rPh sb="145" eb="147">
      <t>ケッカ</t>
    </rPh>
    <rPh sb="168" eb="170">
      <t>トウロク</t>
    </rPh>
    <phoneticPr fontId="30"/>
  </si>
  <si>
    <t>MM5070218</t>
  </si>
  <si>
    <t>MM5070219</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</si>
  <si>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phoneticPr fontId="30"/>
  </si>
  <si>
    <t>MM5070220</t>
  </si>
  <si>
    <t>MM5070221</t>
  </si>
  <si>
    <t>MM5070222</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</si>
  <si>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</si>
  <si>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MM5070223</t>
  </si>
  <si>
    <t>MM5070224</t>
  </si>
  <si>
    <t>MM5070225</t>
  </si>
  <si>
    <t>MM5070226</t>
  </si>
  <si>
    <t>MM5070227</t>
  </si>
  <si>
    <t>MM5070228</t>
  </si>
  <si>
    <t>MM5070229</t>
  </si>
  <si>
    <t>MM5070230</t>
  </si>
  <si>
    <t>MM5070231</t>
  </si>
  <si>
    <t>MM5070232</t>
  </si>
  <si>
    <t>MM5070233</t>
  </si>
  <si>
    <t>MM5070234</t>
  </si>
  <si>
    <t>MM5070235</t>
  </si>
  <si>
    <t>MM5070236</t>
  </si>
  <si>
    <t>MM5070237</t>
  </si>
  <si>
    <t>MM5070238</t>
  </si>
  <si>
    <t>MM5070101</t>
  </si>
  <si>
    <t>MM5070102</t>
  </si>
  <si>
    <t>MM5090000</t>
  </si>
  <si>
    <t>MM5090001</t>
  </si>
  <si>
    <t>0：預り　1：預り品戻し
空白データを受け入れた場合は、「0：預り」が設定されます。
「1：戻し」は預り品振替伝票からのリレー受入の場合に使用できます。
売上伝票と出荷伝票からのリレー受入を行う場合は、「0：預り」を指定します。
※売上伝票と出荷伝票からのリレーで空白で受け入れた場合は、「0：預り」が設定されます。</t>
    <rPh sb="2" eb="3">
      <t>アズカ</t>
    </rPh>
    <rPh sb="7" eb="8">
      <t>アズカ</t>
    </rPh>
    <rPh sb="9" eb="10">
      <t>ヒン</t>
    </rPh>
    <rPh sb="10" eb="11">
      <t>モド</t>
    </rPh>
    <rPh sb="13" eb="15">
      <t>クウハク</t>
    </rPh>
    <rPh sb="19" eb="20">
      <t>ウ</t>
    </rPh>
    <rPh sb="21" eb="22">
      <t>イ</t>
    </rPh>
    <rPh sb="24" eb="26">
      <t>バアイ</t>
    </rPh>
    <rPh sb="31" eb="32">
      <t>アズカ</t>
    </rPh>
    <rPh sb="35" eb="37">
      <t>セッテイ</t>
    </rPh>
    <rPh sb="46" eb="47">
      <t>モド</t>
    </rPh>
    <rPh sb="50" eb="51">
      <t>アズカ</t>
    </rPh>
    <rPh sb="52" eb="53">
      <t>ヒン</t>
    </rPh>
    <rPh sb="53" eb="55">
      <t>フリカエ</t>
    </rPh>
    <rPh sb="55" eb="57">
      <t>デンピョウ</t>
    </rPh>
    <rPh sb="63" eb="65">
      <t>ウケイレ</t>
    </rPh>
    <rPh sb="66" eb="68">
      <t>バアイ</t>
    </rPh>
    <rPh sb="69" eb="71">
      <t>シヨウ</t>
    </rPh>
    <rPh sb="77" eb="79">
      <t>ウリアゲ</t>
    </rPh>
    <rPh sb="79" eb="81">
      <t>デンピョウ</t>
    </rPh>
    <rPh sb="82" eb="84">
      <t>シュッカ</t>
    </rPh>
    <rPh sb="84" eb="86">
      <t>デンピョウ</t>
    </rPh>
    <rPh sb="92" eb="94">
      <t>ウケイレ</t>
    </rPh>
    <rPh sb="95" eb="96">
      <t>オコナ</t>
    </rPh>
    <rPh sb="97" eb="99">
      <t>バアイ</t>
    </rPh>
    <rPh sb="104" eb="105">
      <t>アズカ</t>
    </rPh>
    <rPh sb="108" eb="110">
      <t>シテイ</t>
    </rPh>
    <rPh sb="132" eb="134">
      <t>クウハク</t>
    </rPh>
    <rPh sb="135" eb="136">
      <t>ウ</t>
    </rPh>
    <rPh sb="137" eb="138">
      <t>イ</t>
    </rPh>
    <rPh sb="140" eb="142">
      <t>バアイ</t>
    </rPh>
    <rPh sb="151" eb="153">
      <t>セッテイ</t>
    </rPh>
    <phoneticPr fontId="30"/>
  </si>
  <si>
    <t>振替日付</t>
    <rPh sb="0" eb="2">
      <t>フリカエ</t>
    </rPh>
    <rPh sb="2" eb="4">
      <t>ヒヅケ</t>
    </rPh>
    <phoneticPr fontId="2"/>
  </si>
  <si>
    <t>MM5090002</t>
  </si>
  <si>
    <t>形式は、表紙の「日付の形式」参照</t>
    <rPh sb="0" eb="2">
      <t>ケイシキ</t>
    </rPh>
    <rPh sb="4" eb="6">
      <t>ヒョウシ</t>
    </rPh>
    <rPh sb="8" eb="10">
      <t>ヒヅケ</t>
    </rPh>
    <rPh sb="11" eb="13">
      <t>ケイシキ</t>
    </rPh>
    <rPh sb="14" eb="16">
      <t>サンショウ</t>
    </rPh>
    <phoneticPr fontId="30"/>
  </si>
  <si>
    <t>MM5090003</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</si>
  <si>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0" eb="2">
      <t>ケタスウ</t>
    </rPh>
    <rPh sb="4" eb="6">
      <t>セッテイ</t>
    </rPh>
    <rPh sb="14" eb="16">
      <t>ミギウエ</t>
    </rPh>
    <rPh sb="20" eb="22">
      <t>セッテイ</t>
    </rPh>
    <rPh sb="30" eb="32">
      <t>ウンヨウ</t>
    </rPh>
    <rPh sb="32" eb="34">
      <t>セッテイ</t>
    </rPh>
    <rPh sb="41" eb="43">
      <t>キホン</t>
    </rPh>
    <rPh sb="52" eb="53">
      <t>コト</t>
    </rPh>
    <rPh sb="62" eb="63">
      <t>ジョウ</t>
    </rPh>
    <rPh sb="68" eb="70">
      <t>シヨウ</t>
    </rPh>
    <rPh sb="72" eb="74">
      <t>セッテイ</t>
    </rPh>
    <rPh sb="76" eb="78">
      <t>クウハク</t>
    </rPh>
    <rPh sb="82" eb="83">
      <t>ウ</t>
    </rPh>
    <rPh sb="84" eb="85">
      <t>イ</t>
    </rPh>
    <rPh sb="87" eb="89">
      <t>バアイ</t>
    </rPh>
    <rPh sb="91" eb="93">
      <t>デンピョウ</t>
    </rPh>
    <rPh sb="93" eb="95">
      <t>バンゴウ</t>
    </rPh>
    <rPh sb="98" eb="100">
      <t>セッテイ</t>
    </rPh>
    <phoneticPr fontId="30"/>
  </si>
  <si>
    <t>得意先コード</t>
    <rPh sb="0" eb="3">
      <t>トクイサキ</t>
    </rPh>
    <phoneticPr fontId="30"/>
  </si>
  <si>
    <t>MM5090004</t>
  </si>
  <si>
    <t>得意先名</t>
    <rPh sb="0" eb="3">
      <t>トクイサキ</t>
    </rPh>
    <rPh sb="3" eb="4">
      <t>メイ</t>
    </rPh>
    <phoneticPr fontId="30"/>
  </si>
  <si>
    <t>MM5090005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</si>
  <si>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トクイサキ</t>
    </rPh>
    <rPh sb="65" eb="68">
      <t>トクイサキ</t>
    </rPh>
    <phoneticPr fontId="30"/>
  </si>
  <si>
    <t>得意先事業所名</t>
    <rPh sb="0" eb="3">
      <t>トクイサキ</t>
    </rPh>
    <phoneticPr fontId="30"/>
  </si>
  <si>
    <t>MM5090006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</si>
  <si>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ジギョウショ</t>
    </rPh>
    <rPh sb="65" eb="68">
      <t>トクイサキ</t>
    </rPh>
    <phoneticPr fontId="30"/>
  </si>
  <si>
    <t>MM5090007</t>
  </si>
  <si>
    <t>MM5090008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</si>
  <si>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
②得意先の売上主部門（[得意先]メニューの[販売]ページで設定）
※リレー入力の場合で、空白データを受け入れた場合は、リレー元の値が設定されます。</t>
    <phoneticPr fontId="30"/>
  </si>
  <si>
    <t>MM5090009</t>
  </si>
  <si>
    <t>MM5090010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</si>
  <si>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rPh sb="156" eb="158">
      <t>ウリアゲ</t>
    </rPh>
    <rPh sb="177" eb="179">
      <t>ハンバイ</t>
    </rPh>
    <phoneticPr fontId="30"/>
  </si>
  <si>
    <t>MM5090011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</si>
  <si>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空白データを受け入れた場合は、得意先の売上主工程／工種コード（[得意先]メニューの[販売]ページで設定）が設定されます。
※リレー入力の場合で、空白データを受け入れた場合は、リレー元の値が設定されます。</t>
    <rPh sb="202" eb="204">
      <t>ウリアゲ</t>
    </rPh>
    <rPh sb="225" eb="227">
      <t>ハンバイ</t>
    </rPh>
    <phoneticPr fontId="30"/>
  </si>
  <si>
    <t>直送先コード</t>
    <rPh sb="0" eb="2">
      <t>チョクソウ</t>
    </rPh>
    <rPh sb="2" eb="3">
      <t>サキ</t>
    </rPh>
    <phoneticPr fontId="30"/>
  </si>
  <si>
    <t>MM5090012</t>
  </si>
  <si>
    <t>桁数は、設定（メインメニュー右上にある[設定]アイコンから[運用設定]メニューの[取引先管理]ページ）によって異なります。
※リレー入力の場合で、空白データを受け入れた場合は、リレー元の値が設定されます。</t>
    <rPh sb="41" eb="43">
      <t>トリヒキ</t>
    </rPh>
    <rPh sb="43" eb="44">
      <t>サキ</t>
    </rPh>
    <rPh sb="44" eb="46">
      <t>カンリ</t>
    </rPh>
    <phoneticPr fontId="30"/>
  </si>
  <si>
    <t>送付先名</t>
    <rPh sb="0" eb="3">
      <t>ソウフサキ</t>
    </rPh>
    <rPh sb="3" eb="4">
      <t>メイ</t>
    </rPh>
    <phoneticPr fontId="30"/>
  </si>
  <si>
    <t>MM5090013</t>
  </si>
  <si>
    <t>送付先事業所名</t>
    <rPh sb="0" eb="3">
      <t>ソウフサキ</t>
    </rPh>
    <rPh sb="3" eb="6">
      <t>ジギョウショ</t>
    </rPh>
    <rPh sb="6" eb="7">
      <t>メイ</t>
    </rPh>
    <phoneticPr fontId="30"/>
  </si>
  <si>
    <t>MM5090014</t>
  </si>
  <si>
    <t>送付先部署</t>
    <rPh sb="0" eb="3">
      <t>ソウフサキ</t>
    </rPh>
    <rPh sb="3" eb="5">
      <t>ブショ</t>
    </rPh>
    <phoneticPr fontId="30"/>
  </si>
  <si>
    <t>MM5090015</t>
  </si>
  <si>
    <t>送付先担当者名</t>
    <rPh sb="0" eb="3">
      <t>ソウフサキ</t>
    </rPh>
    <rPh sb="3" eb="6">
      <t>タントウシャ</t>
    </rPh>
    <rPh sb="6" eb="7">
      <t>メイ</t>
    </rPh>
    <phoneticPr fontId="30"/>
  </si>
  <si>
    <t>MM5090016</t>
  </si>
  <si>
    <t>送付先敬称</t>
    <rPh sb="0" eb="3">
      <t>ソウフサキ</t>
    </rPh>
    <rPh sb="3" eb="5">
      <t>ケイショウ</t>
    </rPh>
    <phoneticPr fontId="30"/>
  </si>
  <si>
    <t>MM5090017</t>
  </si>
  <si>
    <t>送付先郵便番号</t>
    <rPh sb="0" eb="3">
      <t>ソウフサキ</t>
    </rPh>
    <rPh sb="3" eb="7">
      <t>ユウビンバンゴウ</t>
    </rPh>
    <phoneticPr fontId="30"/>
  </si>
  <si>
    <t>MM5090018</t>
  </si>
  <si>
    <t>送付先都道府県</t>
    <rPh sb="0" eb="3">
      <t>ソウフサキ</t>
    </rPh>
    <rPh sb="3" eb="7">
      <t>トドウフケン</t>
    </rPh>
    <phoneticPr fontId="30"/>
  </si>
  <si>
    <t>MM5090019</t>
  </si>
  <si>
    <t>送付先市区町村</t>
    <rPh sb="0" eb="3">
      <t>ソウフサキ</t>
    </rPh>
    <rPh sb="3" eb="5">
      <t>シク</t>
    </rPh>
    <rPh sb="5" eb="7">
      <t>チョウソン</t>
    </rPh>
    <phoneticPr fontId="30"/>
  </si>
  <si>
    <t>MM5090020</t>
  </si>
  <si>
    <t>MM5090021</t>
  </si>
  <si>
    <t>送付先ビル等</t>
    <rPh sb="5" eb="6">
      <t>トウ</t>
    </rPh>
    <phoneticPr fontId="30"/>
  </si>
  <si>
    <t>MM5090022</t>
  </si>
  <si>
    <t>送付先電話番号</t>
    <rPh sb="0" eb="3">
      <t>ソウフサキ</t>
    </rPh>
    <rPh sb="3" eb="5">
      <t>デンワ</t>
    </rPh>
    <rPh sb="5" eb="7">
      <t>バンゴウ</t>
    </rPh>
    <phoneticPr fontId="30"/>
  </si>
  <si>
    <t>MM5090023</t>
  </si>
  <si>
    <t>MM5090024</t>
  </si>
  <si>
    <t>MM5090025</t>
  </si>
  <si>
    <t>MM5090026</t>
  </si>
  <si>
    <t>MM5090027</t>
  </si>
  <si>
    <t>MM5090201</t>
  </si>
  <si>
    <t>0：明細　1：グループ
空白データを受け入れた場合は、「0：明細」が設定されます。
【必須になる条件】
「預り区分」が「8：見出し」の明細に対してグループ化する明細の場合に「1：グループ」を設定する必要があります。
詳細は、欄外の【見出し付きの明細の受け入れ】参照</t>
    <rPh sb="53" eb="54">
      <t>アズカ</t>
    </rPh>
    <phoneticPr fontId="30"/>
  </si>
  <si>
    <t>預り区分</t>
    <rPh sb="0" eb="1">
      <t>アズカ</t>
    </rPh>
    <rPh sb="2" eb="4">
      <t>クブン</t>
    </rPh>
    <phoneticPr fontId="30"/>
  </si>
  <si>
    <t>MM5090202</t>
  </si>
  <si>
    <t>0：預り  8：見出し  9：その他  10：付箋
「8：見出し」だけの伝票は受け入れできません。
【必須になる条件】
・リレー入力以外の場合</t>
    <rPh sb="2" eb="3">
      <t>アズカ</t>
    </rPh>
    <rPh sb="51" eb="53">
      <t>ヒッス</t>
    </rPh>
    <rPh sb="56" eb="58">
      <t>ジョウケン</t>
    </rPh>
    <rPh sb="64" eb="66">
      <t>ニュウリョク</t>
    </rPh>
    <rPh sb="66" eb="68">
      <t>イガイ</t>
    </rPh>
    <rPh sb="69" eb="71">
      <t>バアイ</t>
    </rPh>
    <phoneticPr fontId="30"/>
  </si>
  <si>
    <t>MM5090203</t>
  </si>
  <si>
    <t>０：未預り（未戻し）　１：全数預り（全数戻し）　２：一部預り（一部戻し）
空白データを受け入れた場合は、数量に応じて自動的に設定されます。</t>
    <rPh sb="2" eb="3">
      <t>ミ</t>
    </rPh>
    <rPh sb="3" eb="4">
      <t>アズカ</t>
    </rPh>
    <rPh sb="6" eb="7">
      <t>ミ</t>
    </rPh>
    <rPh sb="7" eb="8">
      <t>モド</t>
    </rPh>
    <rPh sb="13" eb="15">
      <t>ゼンスウ</t>
    </rPh>
    <rPh sb="15" eb="16">
      <t>アズカ</t>
    </rPh>
    <rPh sb="18" eb="20">
      <t>ゼンスウ</t>
    </rPh>
    <rPh sb="20" eb="21">
      <t>モド</t>
    </rPh>
    <rPh sb="26" eb="28">
      <t>イチブ</t>
    </rPh>
    <rPh sb="28" eb="29">
      <t>アズカ</t>
    </rPh>
    <rPh sb="31" eb="33">
      <t>イチブ</t>
    </rPh>
    <rPh sb="33" eb="34">
      <t>モド</t>
    </rPh>
    <rPh sb="37" eb="39">
      <t>クウハク</t>
    </rPh>
    <rPh sb="43" eb="44">
      <t>ウ</t>
    </rPh>
    <rPh sb="45" eb="46">
      <t>イ</t>
    </rPh>
    <rPh sb="48" eb="50">
      <t>バアイ</t>
    </rPh>
    <rPh sb="52" eb="54">
      <t>スウリョウ</t>
    </rPh>
    <rPh sb="55" eb="56">
      <t>オウ</t>
    </rPh>
    <rPh sb="58" eb="61">
      <t>ジドウテキ</t>
    </rPh>
    <rPh sb="62" eb="64">
      <t>セッテイ</t>
    </rPh>
    <phoneticPr fontId="30"/>
  </si>
  <si>
    <t>MM5090204</t>
  </si>
  <si>
    <t>1：出荷伝票、2：売上伝票、3：預り品振替伝票
【必須になる条件】
・リレー入力の場合</t>
    <rPh sb="16" eb="17">
      <t>アズカ</t>
    </rPh>
    <rPh sb="18" eb="19">
      <t>ヒン</t>
    </rPh>
    <rPh sb="19" eb="21">
      <t>フリカエ</t>
    </rPh>
    <rPh sb="21" eb="23">
      <t>デンピョウ</t>
    </rPh>
    <phoneticPr fontId="30"/>
  </si>
  <si>
    <t>MM5090205</t>
  </si>
  <si>
    <t>リレー元の伝票の伝票No.を設定します。
※該当のリレー元伝票が複数検索された場合は、未受入となります。
【必須になる条件】
・リレー入力の場合</t>
  </si>
  <si>
    <t>リレー元日付</t>
    <rPh sb="3" eb="4">
      <t>モト</t>
    </rPh>
    <phoneticPr fontId="30"/>
  </si>
  <si>
    <t>MM5090206</t>
  </si>
  <si>
    <t>リレー元の伝票の伝票日付を設定します。
※リレー元の伝票の検索条件に含めない場合は、必要ありません。
※該当のリレー元伝票が複数検索された場合は、未受入となります。</t>
    <rPh sb="10" eb="12">
      <t>ヒヅケ</t>
    </rPh>
    <rPh sb="24" eb="25">
      <t>モト</t>
    </rPh>
    <rPh sb="26" eb="28">
      <t>デン</t>
    </rPh>
    <rPh sb="29" eb="31">
      <t>ケンサク</t>
    </rPh>
    <rPh sb="31" eb="33">
      <t>ジョウケン</t>
    </rPh>
    <rPh sb="34" eb="35">
      <t>フク</t>
    </rPh>
    <rPh sb="38" eb="40">
      <t>バアイ</t>
    </rPh>
    <rPh sb="42" eb="44">
      <t>ヒツヨウ</t>
    </rPh>
    <rPh sb="52" eb="54">
      <t>ガイトウ</t>
    </rPh>
    <rPh sb="58" eb="59">
      <t>モト</t>
    </rPh>
    <rPh sb="59" eb="61">
      <t>デン</t>
    </rPh>
    <rPh sb="62" eb="64">
      <t>フクスウ</t>
    </rPh>
    <rPh sb="64" eb="66">
      <t>ケンサク</t>
    </rPh>
    <rPh sb="69" eb="71">
      <t>バアイ</t>
    </rPh>
    <rPh sb="73" eb="74">
      <t>ミ</t>
    </rPh>
    <rPh sb="74" eb="76">
      <t>ウケイレ</t>
    </rPh>
    <phoneticPr fontId="30"/>
  </si>
  <si>
    <t>リレー元得意先コード</t>
    <rPh sb="4" eb="7">
      <t>トクイサキ</t>
    </rPh>
    <phoneticPr fontId="30"/>
  </si>
  <si>
    <t>MM5090207</t>
  </si>
  <si>
    <t>リレー元の伝票の得意先コードを設定します。
※リレー元の伝票の検索条件に含めない場合は、必要ありません。
※該当のリレー元伝票が複数検索された場合は、未受入となります。</t>
    <rPh sb="8" eb="11">
      <t>トクイサキ</t>
    </rPh>
    <rPh sb="26" eb="27">
      <t>モト</t>
    </rPh>
    <rPh sb="28" eb="30">
      <t>デン</t>
    </rPh>
    <rPh sb="31" eb="33">
      <t>ケンサク</t>
    </rPh>
    <rPh sb="33" eb="35">
      <t>ジョウケン</t>
    </rPh>
    <rPh sb="36" eb="37">
      <t>フク</t>
    </rPh>
    <rPh sb="40" eb="42">
      <t>バアイ</t>
    </rPh>
    <rPh sb="44" eb="46">
      <t>ヒツヨウ</t>
    </rPh>
    <rPh sb="54" eb="56">
      <t>ガイトウ</t>
    </rPh>
    <rPh sb="60" eb="61">
      <t>モト</t>
    </rPh>
    <rPh sb="61" eb="63">
      <t>デン</t>
    </rPh>
    <rPh sb="64" eb="66">
      <t>フクスウ</t>
    </rPh>
    <rPh sb="66" eb="68">
      <t>ケンサク</t>
    </rPh>
    <rPh sb="71" eb="73">
      <t>バアイ</t>
    </rPh>
    <rPh sb="75" eb="76">
      <t>ミ</t>
    </rPh>
    <rPh sb="76" eb="78">
      <t>ウケイレ</t>
    </rPh>
    <phoneticPr fontId="30"/>
  </si>
  <si>
    <t>リレー元部門コード</t>
    <rPh sb="4" eb="6">
      <t>ブモン</t>
    </rPh>
    <phoneticPr fontId="30"/>
  </si>
  <si>
    <t>MM5090208</t>
  </si>
  <si>
    <t>リレー元の伝票の部門コードを設定します。
※リレー元の伝票の検索条件に含めない場合は、必要ありません。
※該当のリレー元伝票が複数検索された場合は、未受入となります。</t>
    <rPh sb="8" eb="10">
      <t>ブモン</t>
    </rPh>
    <rPh sb="25" eb="26">
      <t>モト</t>
    </rPh>
    <rPh sb="27" eb="29">
      <t>デン</t>
    </rPh>
    <rPh sb="30" eb="32">
      <t>ケンサク</t>
    </rPh>
    <rPh sb="32" eb="34">
      <t>ジョウケン</t>
    </rPh>
    <rPh sb="35" eb="36">
      <t>フク</t>
    </rPh>
    <rPh sb="39" eb="41">
      <t>バアイ</t>
    </rPh>
    <rPh sb="43" eb="45">
      <t>ヒツヨウ</t>
    </rPh>
    <rPh sb="53" eb="55">
      <t>ガイトウ</t>
    </rPh>
    <rPh sb="59" eb="60">
      <t>モト</t>
    </rPh>
    <rPh sb="60" eb="62">
      <t>デン</t>
    </rPh>
    <rPh sb="63" eb="65">
      <t>フクスウ</t>
    </rPh>
    <rPh sb="65" eb="67">
      <t>ケンサク</t>
    </rPh>
    <rPh sb="70" eb="72">
      <t>バアイ</t>
    </rPh>
    <rPh sb="74" eb="75">
      <t>ミ</t>
    </rPh>
    <rPh sb="75" eb="77">
      <t>ウケイレ</t>
    </rPh>
    <phoneticPr fontId="30"/>
  </si>
  <si>
    <t>MM5090209</t>
  </si>
  <si>
    <t>リレー元の伝票の新規登録ＯＢＣｉＤを設定します。
※リレー元の伝票の検索条件に含めない場合は、必要ありません。
※該当のリレー元伝票が複数検索された場合は、未受入となります。</t>
    <rPh sb="8" eb="10">
      <t>シンキ</t>
    </rPh>
    <rPh sb="10" eb="12">
      <t>トウロク</t>
    </rPh>
    <rPh sb="29" eb="30">
      <t>モト</t>
    </rPh>
    <rPh sb="31" eb="33">
      <t>デン</t>
    </rPh>
    <rPh sb="34" eb="36">
      <t>ケンサク</t>
    </rPh>
    <rPh sb="36" eb="38">
      <t>ジョウケン</t>
    </rPh>
    <rPh sb="39" eb="40">
      <t>フク</t>
    </rPh>
    <rPh sb="43" eb="45">
      <t>バアイ</t>
    </rPh>
    <rPh sb="47" eb="49">
      <t>ヒツヨウ</t>
    </rPh>
    <rPh sb="57" eb="59">
      <t>ガイトウ</t>
    </rPh>
    <rPh sb="63" eb="64">
      <t>モト</t>
    </rPh>
    <rPh sb="64" eb="66">
      <t>デン</t>
    </rPh>
    <rPh sb="67" eb="69">
      <t>フクスウ</t>
    </rPh>
    <rPh sb="69" eb="71">
      <t>ケンサク</t>
    </rPh>
    <rPh sb="74" eb="76">
      <t>バアイ</t>
    </rPh>
    <rPh sb="78" eb="79">
      <t>ミ</t>
    </rPh>
    <rPh sb="79" eb="81">
      <t>ウケイレ</t>
    </rPh>
    <phoneticPr fontId="30"/>
  </si>
  <si>
    <t>リレー元明細行番号</t>
    <rPh sb="4" eb="6">
      <t>メイサイ</t>
    </rPh>
    <rPh sb="6" eb="9">
      <t>ギョウバンゴウ</t>
    </rPh>
    <phoneticPr fontId="30"/>
  </si>
  <si>
    <t>MM5090210</t>
  </si>
  <si>
    <t>リレー元の伝票の明細行番号を設定します。
※リレー元の明細の検索条件に含めない場合は、必要ありません。
※空白の場合は、該当のリレー元伝票の中で上から順にリレー可能な明細を自動的に特定します。</t>
    <rPh sb="3" eb="4">
      <t>モト</t>
    </rPh>
    <rPh sb="5" eb="7">
      <t>デン</t>
    </rPh>
    <rPh sb="8" eb="10">
      <t>メイサイ</t>
    </rPh>
    <rPh sb="10" eb="13">
      <t>ギョウバンゴウ</t>
    </rPh>
    <rPh sb="25" eb="26">
      <t>モト</t>
    </rPh>
    <rPh sb="27" eb="29">
      <t>メイサイ</t>
    </rPh>
    <rPh sb="30" eb="32">
      <t>ケンサク</t>
    </rPh>
    <rPh sb="32" eb="34">
      <t>ジョウケン</t>
    </rPh>
    <rPh sb="35" eb="36">
      <t>フク</t>
    </rPh>
    <rPh sb="39" eb="41">
      <t>バアイ</t>
    </rPh>
    <rPh sb="43" eb="45">
      <t>ヒツヨウ</t>
    </rPh>
    <rPh sb="53" eb="55">
      <t>ガイトウ</t>
    </rPh>
    <rPh sb="56" eb="58">
      <t>ジュチュウ</t>
    </rPh>
    <rPh sb="58" eb="60">
      <t>デン</t>
    </rPh>
    <rPh sb="61" eb="62">
      <t>ナカ</t>
    </rPh>
    <rPh sb="66" eb="67">
      <t>モト</t>
    </rPh>
    <rPh sb="68" eb="69">
      <t>ジュン</t>
    </rPh>
    <rPh sb="73" eb="75">
      <t>カノウ</t>
    </rPh>
    <rPh sb="76" eb="78">
      <t>メイサイ</t>
    </rPh>
    <rPh sb="79" eb="82">
      <t>ジドウテキ</t>
    </rPh>
    <rPh sb="83" eb="85">
      <t>トクテイ</t>
    </rPh>
    <phoneticPr fontId="30"/>
  </si>
  <si>
    <t>MM5090211</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</si>
  <si>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・商品コード２、または商品コード３（メインメニュー右上にある[設定]アイコンから[運用設定]メニューの[商品管理]ページ）が「使用する」
・「預り区分」が「0：預り」「8：見出し」
空白データを受け入れた場合は、使用する商品コード（[仕入管理規程]メニュー[在庫管理]ページで設定）が設定されます。</t>
    <rPh sb="124" eb="125">
      <t>アズカ</t>
    </rPh>
    <rPh sb="126" eb="128">
      <t>クブン</t>
    </rPh>
    <rPh sb="133" eb="134">
      <t>アズカ</t>
    </rPh>
    <rPh sb="163" eb="165">
      <t>ショウヒン</t>
    </rPh>
    <rPh sb="170" eb="172">
      <t>シイレ</t>
    </rPh>
    <rPh sb="182" eb="184">
      <t>ザイコ</t>
    </rPh>
    <phoneticPr fontId="30"/>
  </si>
  <si>
    <t>MM5090212</t>
  </si>
  <si>
    <t>「商品コード種類」の設定によって受け入れられるコードが異なります。
この項目は、「預り区分」が「0：預り」「8：見出し」の場合に受け入れできます。
桁数は、設定（メインメニュー右上にある[設定]アイコンから[運用設定]メニューの[商品]ページで設定）によって異なります。
【必須になる条件】
「預り区分」が「0：預り」の場合は、商品コードを設定する必要があります。
※リレー入力の場合、リレー元明細と同じ商品コードを設定する必要があります。</t>
    <rPh sb="36" eb="38">
      <t>コウモク</t>
    </rPh>
    <rPh sb="41" eb="42">
      <t>アズカ</t>
    </rPh>
    <rPh sb="50" eb="51">
      <t>アズカ</t>
    </rPh>
    <rPh sb="147" eb="148">
      <t>アズカ</t>
    </rPh>
    <rPh sb="156" eb="157">
      <t>アズカ</t>
    </rPh>
    <phoneticPr fontId="0"/>
  </si>
  <si>
    <t>MM5090213</t>
  </si>
  <si>
    <t>この項目は、「預り区分」が「10：付箋 」以外の場合に受け入れできます。
項目名は、設定（メインメニュー右上にある[設定]アイコンから[運用設定]メニューの[商品管理]ページで設定）によって異なります。
空白データを受け入れた場合は、商品の商品名（[商品]メニューで設定）が設定されます。
※リレー入力の場合で、空白データを受け入れた場合は、リレー元の値が設定されます。</t>
    <rPh sb="2" eb="4">
      <t>コウモク</t>
    </rPh>
    <rPh sb="21" eb="23">
      <t>イガイ</t>
    </rPh>
    <rPh sb="24" eb="26">
      <t>バアイ</t>
    </rPh>
    <rPh sb="27" eb="28">
      <t>ウ</t>
    </rPh>
    <rPh sb="29" eb="30">
      <t>イ</t>
    </rPh>
    <rPh sb="81" eb="83">
      <t>カンリ</t>
    </rPh>
    <phoneticPr fontId="30"/>
  </si>
  <si>
    <t>MM5090214</t>
  </si>
  <si>
    <t>この項目は、以下のすべての条件に該当する場合に受け入れできます。
・商品名２（メインメニュー右上にある[設定]アイコンから[運用設定]メニューの[商品管理]ページで設定）が「使用する」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空白データを受け入れた場合は、商品の商品名2（[商品]メニューで設定）が設定されます。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109" eb="111">
      <t>イガイ</t>
    </rPh>
    <rPh sb="156" eb="158">
      <t>カンリ</t>
    </rPh>
    <phoneticPr fontId="30"/>
  </si>
  <si>
    <t>MM5090215</t>
  </si>
  <si>
    <t>この項目は、以下のすべての条件に該当する場合に受け入れできます。
・商品名３（メインメニュー右上にある[設定]アイコンから[運用設定]メニューの[商品管理]ページで設定）が「使用する」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空白データを受け入れた場合は、商品の商品名3（[商品]メニューで設定）が設定されます。
※リレー入力の場合で、空白データを受け入れた場合は、リレー元の値が設定されます。</t>
    <rPh sb="109" eb="111">
      <t>イガイ</t>
    </rPh>
    <rPh sb="156" eb="158">
      <t>カンリ</t>
    </rPh>
    <phoneticPr fontId="30"/>
  </si>
  <si>
    <t>MM5090216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</si>
  <si>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・「預り区分」が「0：預り」
項目名は、設定（メインメニュー右上にある[設定]アイコンから[運用設定]メニューの[商品管理]ページ）によって異なります。
空白データを受け入れた場合は、使用するバリエーションコード（[仕入管理規程]メニュー[在庫管理]ページで設定）が設定されます。
※リレー入力の場合で、空白データを受け入れた場合は、リレー元の値が設定されます。</t>
    <rPh sb="22" eb="24">
      <t>コウモク</t>
    </rPh>
    <rPh sb="26" eb="28">
      <t>イカ</t>
    </rPh>
    <rPh sb="33" eb="35">
      <t>ジョウケン</t>
    </rPh>
    <rPh sb="36" eb="38">
      <t>ガイトウ</t>
    </rPh>
    <rPh sb="40" eb="42">
      <t>バアイ</t>
    </rPh>
    <rPh sb="43" eb="44">
      <t>ウ</t>
    </rPh>
    <rPh sb="45" eb="46">
      <t>イ</t>
    </rPh>
    <phoneticPr fontId="30"/>
  </si>
  <si>
    <t>MM5090217</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</si>
  <si>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※リレー入力の場合で、空白データを受け入れた場合は、リレー元の値が設定されます。</t>
  </si>
  <si>
    <t>MM5090218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</si>
  <si>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空白データを受け入れた場合は、荷姿区分コード「00」が設定されます。
※リレー入力の場合で、空白データを受け入れた場合は、リレー元の値が設定されます。</t>
  </si>
  <si>
    <t>MM5090219</t>
  </si>
  <si>
    <t>この項目は、「預り区分」が「0：預り」「8：見出し」の場合に受け入れできます。
※リレー入力の場合で、空白データを受け入れた場合は、リレー元の値が設定されます。</t>
  </si>
  <si>
    <t>MM5090220</t>
  </si>
  <si>
    <t>この項目は、以下のすべての条件に該当する場合に受け入れできます。
・倉庫（メインメニュー右上にある[設定]アイコンから[運用設定]メニューの[在庫管理]ページ）が「使用する」
・「預り区分」が「0：預り」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105" eb="107">
      <t>ショウヒン</t>
    </rPh>
    <rPh sb="110" eb="112">
      <t>ザイコ</t>
    </rPh>
    <rPh sb="112" eb="114">
      <t>カンリ</t>
    </rPh>
    <rPh sb="116" eb="118">
      <t>ショウヒン</t>
    </rPh>
    <rPh sb="178" eb="180">
      <t>ザイコ</t>
    </rPh>
    <rPh sb="219" eb="220">
      <t>シュ</t>
    </rPh>
    <rPh sb="220" eb="222">
      <t>ソウコ</t>
    </rPh>
    <phoneticPr fontId="50"/>
  </si>
  <si>
    <t>MM5090221</t>
  </si>
  <si>
    <t>整数７桁　小数４桁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30"/>
  </si>
  <si>
    <t>MM5090222</t>
  </si>
  <si>
    <t>整数７桁　小数４桁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空白データを受け入れた場合は、商品の入数２（[商品]メニューの[基本]ページで設定）が設定されます。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30"/>
  </si>
  <si>
    <t>MM5090223</t>
  </si>
  <si>
    <t>整数７桁　小数４桁　マイナスも可
この項目は、「預り区分」が「0：預り」「8：見出し」の場合に受け入れできます。
項目名は設定（メインメニュー右上にある[設定]アイコンから[運用設定]メニューの[商品管理]ページ）によって異なります。
※リレー入力の場合で、空白データを受け入れた場合は、リレー元の値が設定されます。
※リレー入力の場合は、「リレー区分」が「０：未預り（未戻し）」以外の場合に設定できます。</t>
    <rPh sb="181" eb="182">
      <t>ミ</t>
    </rPh>
    <rPh sb="182" eb="183">
      <t>アズカ</t>
    </rPh>
    <rPh sb="185" eb="186">
      <t>ミ</t>
    </rPh>
    <rPh sb="186" eb="187">
      <t>モド</t>
    </rPh>
    <rPh sb="190" eb="192">
      <t>イガイ</t>
    </rPh>
    <phoneticPr fontId="30"/>
  </si>
  <si>
    <t>MM5090224</t>
  </si>
  <si>
    <t>整数13桁　小数４桁　マイナスも可
形式は、表紙の「数量・金額の形式」参照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30"/>
  </si>
  <si>
    <t>MM5090225</t>
  </si>
  <si>
    <t>整数13桁　小数４桁　マイナスも可
形式は、表紙の「数量・金額の形式」参照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30"/>
  </si>
  <si>
    <t>MM5090226</t>
  </si>
  <si>
    <t>整数13桁　小数４桁　マイナスも可
形式は、表紙の「数量・金額の形式」参照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30"/>
  </si>
  <si>
    <t>MM5090227</t>
  </si>
  <si>
    <t>整数13桁　小数４桁　マイナスも可
形式は、表紙の「数量・金額の形式」参照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30"/>
  </si>
  <si>
    <t>MM5090228</t>
  </si>
  <si>
    <t>整数13桁　小数４桁　マイナスも可
形式は、表紙の「数量・金額の形式」参照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30"/>
  </si>
  <si>
    <t>MM5090229</t>
  </si>
  <si>
    <t>整数９桁　小数４桁　マイナスも可
【必須になる条件】
・預り区分が「0：預り」の場合
この項目は、「預り区分」が「0：預り」「8：見出し」の場合に受け入れできます。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※リレー入力の場合は、「リレー区分」が「０：未預り（未戻し）」以外の場合に設定できます。</t>
    <rPh sb="28" eb="29">
      <t>アズカ</t>
    </rPh>
    <rPh sb="30" eb="32">
      <t>クブン</t>
    </rPh>
    <rPh sb="36" eb="37">
      <t>アズカ</t>
    </rPh>
    <rPh sb="40" eb="42">
      <t>バアイ</t>
    </rPh>
    <rPh sb="224" eb="225">
      <t>アズカ</t>
    </rPh>
    <rPh sb="227" eb="228">
      <t>ミ</t>
    </rPh>
    <rPh sb="228" eb="229">
      <t>モド</t>
    </rPh>
    <phoneticPr fontId="30"/>
  </si>
  <si>
    <t>MM5090230</t>
  </si>
  <si>
    <t>この項目は、「預り区分」が「0：預り」「8：見出し」の場合に受け入れできます。
空白データを受け入れた場合は、商品の単位（[商品]メニューの[基本]ページで設定）が設定されます。
※リレー入力の場合で、空白データを受け入れた場合は、リレー元の値が設定されます。</t>
  </si>
  <si>
    <t>MM5090231</t>
  </si>
  <si>
    <t>この項目は、「預り区分」が「10：付箋」の場合は受け入れできません。
※リレー入力の場合で、空白データを受け入れた場合は、リレー元の値が設定されます。</t>
  </si>
  <si>
    <t>MM5090232</t>
  </si>
  <si>
    <t>０～４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</si>
  <si>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MM5090233</t>
  </si>
  <si>
    <t>０～４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</si>
  <si>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MM5090234</t>
  </si>
  <si>
    <t>０～４
この項目は、「預り区分」が「0：預り」「8：見出し」の場合に受け入れできます。
項目名は設定（メインメニュー右上にある[設定]アイコンから[運用設定]メニューの[商品管理]ページ）によって異なります。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rPh sb="121" eb="123">
      <t>ハコスウ</t>
    </rPh>
    <rPh sb="132" eb="134">
      <t>ハコスウ</t>
    </rPh>
    <phoneticPr fontId="30"/>
  </si>
  <si>
    <t>MM5090235</t>
  </si>
  <si>
    <t>０～４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30"/>
  </si>
  <si>
    <t>MM5090236</t>
  </si>
  <si>
    <t>０～４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30"/>
  </si>
  <si>
    <t>MM5090237</t>
  </si>
  <si>
    <t>０～４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30"/>
  </si>
  <si>
    <t>MM5090238</t>
  </si>
  <si>
    <t>０～４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30"/>
  </si>
  <si>
    <t>MM5090239</t>
  </si>
  <si>
    <t>０～４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30"/>
  </si>
  <si>
    <t>MM5090240</t>
  </si>
  <si>
    <t>０～４
この項目は、「預り区分」が「0：預り」「8：見出し」の場合に受け入れできます。
空白データを受け入れた場合は、「数量」の小数桁と商品の数量小数桁（[商品]メニューの[基本]ページで設定）の大きい方が設定されます。
※リレー入力の場合は、「出荷区分」が「０：未売上」以外の場合に設定できます。</t>
    <rPh sb="60" eb="62">
      <t>スウリョウ</t>
    </rPh>
    <rPh sb="71" eb="73">
      <t>スウリョウ</t>
    </rPh>
    <rPh sb="94" eb="96">
      <t>セッテイ</t>
    </rPh>
    <phoneticPr fontId="30"/>
  </si>
  <si>
    <t>MM5090101</t>
  </si>
  <si>
    <t>MM5090102</t>
  </si>
  <si>
    <t>【在庫受払情報】</t>
    <rPh sb="1" eb="3">
      <t>ザイコ</t>
    </rPh>
    <rPh sb="3" eb="5">
      <t>ウケハライ</t>
    </rPh>
    <rPh sb="5" eb="7">
      <t>ジョウホウ</t>
    </rPh>
    <phoneticPr fontId="2"/>
  </si>
  <si>
    <t>預り内訳行番号</t>
    <rPh sb="0" eb="1">
      <t>アズカ</t>
    </rPh>
    <rPh sb="2" eb="4">
      <t>ウチワケ</t>
    </rPh>
    <phoneticPr fontId="30"/>
  </si>
  <si>
    <t>MM5090301</t>
  </si>
  <si>
    <t>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出荷内訳がある売上伝票からのリレー入力の場合、または預り内訳がある預り品振替伝票からのリレーの場合
※上記の条件は以下の在庫受払情報のすべての項目に当てはまります。
詳細は、欄外の【在庫受払がある明細の受け入れ】参照</t>
    <rPh sb="140" eb="142">
      <t>バアイ</t>
    </rPh>
    <rPh sb="146" eb="148">
      <t>シュッカ</t>
    </rPh>
    <rPh sb="148" eb="150">
      <t>ウチワケ</t>
    </rPh>
    <rPh sb="153" eb="155">
      <t>ウリアゲ</t>
    </rPh>
    <rPh sb="155" eb="157">
      <t>デン</t>
    </rPh>
    <rPh sb="163" eb="165">
      <t>ニュウリョク</t>
    </rPh>
    <rPh sb="166" eb="168">
      <t>バアイ</t>
    </rPh>
    <rPh sb="172" eb="173">
      <t>アズカ</t>
    </rPh>
    <rPh sb="174" eb="176">
      <t>ウチワケ</t>
    </rPh>
    <rPh sb="179" eb="180">
      <t>アズカ</t>
    </rPh>
    <rPh sb="181" eb="182">
      <t>ヒン</t>
    </rPh>
    <rPh sb="182" eb="184">
      <t>フリカエ</t>
    </rPh>
    <rPh sb="184" eb="186">
      <t>デンピョウ</t>
    </rPh>
    <rPh sb="193" eb="195">
      <t>バアイ</t>
    </rPh>
    <rPh sb="197" eb="199">
      <t>ジョウキ</t>
    </rPh>
    <rPh sb="200" eb="202">
      <t>ジョウケン</t>
    </rPh>
    <rPh sb="203" eb="205">
      <t>イカ</t>
    </rPh>
    <rPh sb="206" eb="208">
      <t>ザイコ</t>
    </rPh>
    <rPh sb="208" eb="210">
      <t>ウケハライ</t>
    </rPh>
    <rPh sb="210" eb="212">
      <t>ジョウホウ</t>
    </rPh>
    <rPh sb="217" eb="219">
      <t>コウモク</t>
    </rPh>
    <rPh sb="220" eb="221">
      <t>ア</t>
    </rPh>
    <rPh sb="237" eb="239">
      <t>ザイコ</t>
    </rPh>
    <rPh sb="239" eb="241">
      <t>ウケハライ</t>
    </rPh>
    <phoneticPr fontId="50"/>
  </si>
  <si>
    <t>棚番No.</t>
    <rPh sb="0" eb="2">
      <t>タナバン</t>
    </rPh>
    <phoneticPr fontId="30"/>
  </si>
  <si>
    <t>MM5090302</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</si>
  <si>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95" eb="97">
      <t>タナバン</t>
    </rPh>
    <rPh sb="132" eb="134">
      <t>ザイコ</t>
    </rPh>
    <rPh sb="134" eb="136">
      <t>カンリ</t>
    </rPh>
    <rPh sb="154" eb="156">
      <t>ソウコ</t>
    </rPh>
    <rPh sb="161" eb="162">
      <t>タ</t>
    </rPh>
    <rPh sb="163" eb="165">
      <t>イガイ</t>
    </rPh>
    <rPh sb="166" eb="168">
      <t>ソウコ</t>
    </rPh>
    <rPh sb="192" eb="194">
      <t>ソウコ</t>
    </rPh>
    <rPh sb="196" eb="197">
      <t>ヒモ</t>
    </rPh>
    <rPh sb="202" eb="203">
      <t>タ</t>
    </rPh>
    <rPh sb="206" eb="208">
      <t>タナバン</t>
    </rPh>
    <phoneticPr fontId="30"/>
  </si>
  <si>
    <t>預り内訳数量</t>
    <rPh sb="0" eb="1">
      <t>アズカ</t>
    </rPh>
    <rPh sb="2" eb="4">
      <t>ウチワケ</t>
    </rPh>
    <rPh sb="4" eb="6">
      <t>スウリョウ</t>
    </rPh>
    <phoneticPr fontId="30"/>
  </si>
  <si>
    <t>MM5090304</t>
  </si>
  <si>
    <t>整数９桁　小数４桁　マイナスも可
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出荷内訳がある売上伝票からのリレー入力の場合、または預り内訳がある預り品振替伝票からのリレーの場合
小数部分の桁数は、設定（[商品]メニューの[基本]ページ）によって異なります。
小数部分の桁数は、「数量小数桁」の設定によって異なります。
以下の場合、受入エラーとなります。
・明細情報の「数量」と符号が異なる「預り内訳数量」を指定した場合
・明細情報の「数量」と「預り内訳数量」の合計が不一致の場合
空白データを受け入れた場合は、以下のように設定されます。
・「預り内訳行番号」が「1」の場合 ⇒ 「明細情報」の「数量」で設定されます。
・「預り内訳行番号」が「2」以上の場合 ⇒ 預り内訳行自体生成されません。 
※リレー入力の場合で、空白データを受け入れた場合は、リレー元の値が設定されます。</t>
    <rPh sb="283" eb="285">
      <t>イカ</t>
    </rPh>
    <rPh sb="286" eb="288">
      <t>バアイ</t>
    </rPh>
    <rPh sb="289" eb="291">
      <t>ウケイレ</t>
    </rPh>
    <rPh sb="302" eb="304">
      <t>メイサイ</t>
    </rPh>
    <rPh sb="304" eb="306">
      <t>ジョウホウ</t>
    </rPh>
    <rPh sb="308" eb="310">
      <t>スウリョウ</t>
    </rPh>
    <rPh sb="312" eb="314">
      <t>フゴウ</t>
    </rPh>
    <rPh sb="315" eb="316">
      <t>コト</t>
    </rPh>
    <rPh sb="319" eb="320">
      <t>アズカ</t>
    </rPh>
    <rPh sb="321" eb="323">
      <t>ウチワケ</t>
    </rPh>
    <rPh sb="323" eb="325">
      <t>スウリョウ</t>
    </rPh>
    <rPh sb="327" eb="329">
      <t>シテイ</t>
    </rPh>
    <rPh sb="331" eb="333">
      <t>バアイ</t>
    </rPh>
    <rPh sb="346" eb="347">
      <t>アズカ</t>
    </rPh>
    <rPh sb="354" eb="356">
      <t>ゴウケイ</t>
    </rPh>
    <rPh sb="357" eb="360">
      <t>フイッチ</t>
    </rPh>
    <rPh sb="361" eb="363">
      <t>バアイ</t>
    </rPh>
    <rPh sb="395" eb="396">
      <t>アズカ</t>
    </rPh>
    <rPh sb="408" eb="410">
      <t>バアイ</t>
    </rPh>
    <rPh sb="414" eb="416">
      <t>メイサイ</t>
    </rPh>
    <rPh sb="416" eb="418">
      <t>ジョウホウ</t>
    </rPh>
    <rPh sb="421" eb="423">
      <t>スウリョウ</t>
    </rPh>
    <rPh sb="425" eb="427">
      <t>セッテイ</t>
    </rPh>
    <rPh sb="435" eb="436">
      <t>アズカ</t>
    </rPh>
    <rPh sb="447" eb="449">
      <t>イジョウ</t>
    </rPh>
    <rPh sb="450" eb="452">
      <t>バアイ</t>
    </rPh>
    <rPh sb="455" eb="456">
      <t>アズカ</t>
    </rPh>
    <phoneticPr fontId="30"/>
  </si>
  <si>
    <t>　　見出し付きの明細を受け入れる場合は、「預り区分」と「明細種別」を以下のように設定します。</t>
  </si>
  <si>
    <t>　　１行目（「パソコン一式」の明細）「預り区分」⇒「8：見出し」、「明細種別」⇒「0：明細」</t>
  </si>
  <si>
    <t>　　２～４行目（「デスクトップパソコン」～「マウス」の明細）「預り区分」⇒「8：見出し」以外、「明細種別」⇒「1：グループ」</t>
  </si>
  <si>
    <t>　　在庫受払がある明細を受け入れる場合は、「明細」と「預り内訳行番号」を以下のように設定します。</t>
    <rPh sb="2" eb="4">
      <t>ザイコ</t>
    </rPh>
    <rPh sb="4" eb="6">
      <t>ウケハライ</t>
    </rPh>
    <phoneticPr fontId="8"/>
  </si>
  <si>
    <t>　　　┗預り内訳①　20</t>
    <phoneticPr fontId="8"/>
  </si>
  <si>
    <t>　　　┗預り内訳②　80</t>
    <phoneticPr fontId="8"/>
  </si>
  <si>
    <t>　　１行目「明細」：１明細目、「預り内訳行番号」：１（預り内訳①）</t>
    <rPh sb="11" eb="13">
      <t>メイサイ</t>
    </rPh>
    <rPh sb="13" eb="14">
      <t>メ</t>
    </rPh>
    <phoneticPr fontId="4"/>
  </si>
  <si>
    <t>　　２行目「明細」：１明細目、「預り内訳行番号」：２（預り内訳②）</t>
    <rPh sb="11" eb="13">
      <t>メイサイ</t>
    </rPh>
    <rPh sb="13" eb="14">
      <t>メ</t>
    </rPh>
    <phoneticPr fontId="4"/>
  </si>
  <si>
    <t>実地棚卸データ</t>
    <phoneticPr fontId="4"/>
  </si>
  <si>
    <t>倉庫コード</t>
    <rPh sb="0" eb="2">
      <t>ソウコ</t>
    </rPh>
    <phoneticPr fontId="39"/>
  </si>
  <si>
    <t>MM5030001</t>
  </si>
  <si>
    <t>準必須</t>
    <rPh sb="0" eb="1">
      <t>ジュン</t>
    </rPh>
    <rPh sb="1" eb="3">
      <t>ヒッス</t>
    </rPh>
    <phoneticPr fontId="39"/>
  </si>
  <si>
    <t>【必須になる条件】
倉庫（メインメニュー右上にある[設定]アイコンから[運用設定]メニューの[在庫管理]ページ）が「使用する」の場合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t>
    <rPh sb="64" eb="66">
      <t>バアイ</t>
    </rPh>
    <phoneticPr fontId="39"/>
  </si>
  <si>
    <t>【必須になる条件】
『Sシステム』または『奉行Ｖ ERPクラウド』をご利用の場合で、棚番（メインメニュー右上にある[設定]アイコンから[運用設定]メニューの[在庫管理]ページで設定）が「使用する」の場合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99" eb="101">
      <t>バアイ</t>
    </rPh>
    <phoneticPr fontId="30"/>
  </si>
  <si>
    <t>商品コード種類</t>
    <rPh sb="0" eb="2">
      <t>ショウヒン</t>
    </rPh>
    <rPh sb="5" eb="7">
      <t>シュルイ</t>
    </rPh>
    <phoneticPr fontId="39"/>
  </si>
  <si>
    <t>MM5030003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</si>
  <si>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空白データを受け入れた場合は、「1：コード」が設定されます。</t>
  </si>
  <si>
    <t>MM5030004</t>
  </si>
  <si>
    <t>「商品コード種類」の設定によって受け入れられるコードが異なります。</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</si>
  <si>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空白データを受け入れた場合は、「1：コード」が設定されます。</t>
  </si>
  <si>
    <t>【必須になる条件】
『Sシステム』または『奉行Ｖ ERPクラウド』をご利用の場合で、バリエーション（メインメニュー右上にある[設定]アイコンから[運用設定]メニューの[商品管理]ページ）が「使用する」の場合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バリエーションコード種類の設定によって受け入れられるバリエーションコードが異なります。</t>
    <rPh sb="101" eb="103">
      <t>バアイ</t>
    </rPh>
    <phoneticPr fontId="39"/>
  </si>
  <si>
    <t>荷姿区分コード</t>
    <rPh sb="0" eb="2">
      <t>ニスガタ</t>
    </rPh>
    <rPh sb="2" eb="4">
      <t>クブン</t>
    </rPh>
    <phoneticPr fontId="47"/>
  </si>
  <si>
    <t>１~10</t>
  </si>
  <si>
    <t>【必須になる条件】
『Sシステム』または『奉行Ｖ ERPクラウド』をご利用の場合で、荷姿（メインメニュー右上にある[設定]アイコンから[運用設定]メニューの[商品管理]ページ）が「使用する」かつ、
[実地棚卸データ受入ー条件設定]の「荷姿区分の集計方法」が「荷姿区分ごとに受け入れる」の場合
[実地棚卸データ受入ー条件設定]の「荷姿区分の集計方法」が「バラ換算した実数を受け入れる」の場合、荷姿区分コード「00」がセットされます。
空白データを受け入れた場合は、荷姿区分コード「00」がセットされます。
桁数は、設定（メインメニュー右上にある[設定]アイコンから[運用設定]メニューの[商品管理]ページ）によって異なります。</t>
    <rPh sb="100" eb="104">
      <t>ジッチタナオロシ</t>
    </rPh>
    <rPh sb="107" eb="109">
      <t>ウケイレ</t>
    </rPh>
    <rPh sb="110" eb="112">
      <t>ジョウケン</t>
    </rPh>
    <rPh sb="112" eb="114">
      <t>セッテイ</t>
    </rPh>
    <rPh sb="117" eb="119">
      <t>ニスガタ</t>
    </rPh>
    <rPh sb="119" eb="121">
      <t>クブン</t>
    </rPh>
    <rPh sb="122" eb="124">
      <t>シュウケイ</t>
    </rPh>
    <rPh sb="124" eb="126">
      <t>ホウホウ</t>
    </rPh>
    <rPh sb="129" eb="131">
      <t>ニスガタ</t>
    </rPh>
    <rPh sb="131" eb="133">
      <t>クブン</t>
    </rPh>
    <rPh sb="136" eb="137">
      <t>ウ</t>
    </rPh>
    <rPh sb="138" eb="139">
      <t>イ</t>
    </rPh>
    <rPh sb="143" eb="145">
      <t>バアイ</t>
    </rPh>
    <rPh sb="179" eb="181">
      <t>カンサン</t>
    </rPh>
    <rPh sb="183" eb="185">
      <t>ジッスウ</t>
    </rPh>
    <rPh sb="186" eb="187">
      <t>ウ</t>
    </rPh>
    <rPh sb="188" eb="189">
      <t>イ</t>
    </rPh>
    <rPh sb="193" eb="195">
      <t>バアイ</t>
    </rPh>
    <rPh sb="196" eb="198">
      <t>ニスガタ</t>
    </rPh>
    <rPh sb="198" eb="200">
      <t>クブン</t>
    </rPh>
    <rPh sb="217" eb="219">
      <t>クウハク</t>
    </rPh>
    <rPh sb="223" eb="224">
      <t>ウ</t>
    </rPh>
    <rPh sb="225" eb="226">
      <t>イ</t>
    </rPh>
    <rPh sb="228" eb="230">
      <t>バアイ</t>
    </rPh>
    <phoneticPr fontId="39"/>
  </si>
  <si>
    <t>【数量・金額】</t>
    <rPh sb="1" eb="3">
      <t>スウリョウ</t>
    </rPh>
    <rPh sb="4" eb="6">
      <t>キンガク</t>
    </rPh>
    <phoneticPr fontId="30"/>
  </si>
  <si>
    <t>実地棚卸残数</t>
    <rPh sb="0" eb="2">
      <t>ジッチ</t>
    </rPh>
    <rPh sb="2" eb="4">
      <t>タナオロシ</t>
    </rPh>
    <rPh sb="4" eb="6">
      <t>ザンスウ</t>
    </rPh>
    <phoneticPr fontId="39"/>
  </si>
  <si>
    <t>MM5030102</t>
  </si>
  <si>
    <t>実数</t>
    <rPh sb="0" eb="2">
      <t>ジッスウ</t>
    </rPh>
    <phoneticPr fontId="39"/>
  </si>
  <si>
    <t>MM5030101</t>
  </si>
  <si>
    <t>整数９桁　小数４桁　マイナスも可</t>
  </si>
  <si>
    <t>【マスター情報】</t>
    <rPh sb="5" eb="7">
      <t>ジョウホウ</t>
    </rPh>
    <phoneticPr fontId="2"/>
  </si>
  <si>
    <t>MM5040001</t>
  </si>
  <si>
    <t>1：コード　2：コード２　3：コード３
この項目は、商品コード２、または商品コード３（メインメニュー右上にある[設定]アイコンから[運用設定]メニューの[商品管理]ページ）が「使用する」の場合に受け入れできます。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
空白データを受け入れた場合は、「0：商品コード」が設定されます。</t>
  </si>
  <si>
    <t>MM5040002</t>
  </si>
  <si>
    <t>桁数は、設定（メインメニュー右上にある[設定]アイコンから[運用設定]メニューの[商品管理]ページ）によって異なります。</t>
    <rPh sb="41" eb="43">
      <t>ショウヒン</t>
    </rPh>
    <rPh sb="43" eb="45">
      <t>カンリ</t>
    </rPh>
    <phoneticPr fontId="2"/>
  </si>
  <si>
    <t>バリエーションコード種類</t>
    <rPh sb="10" eb="12">
      <t>シュルイ</t>
    </rPh>
    <phoneticPr fontId="0"/>
  </si>
  <si>
    <t>MM5040003</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</si>
  <si>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空白データを受け入れた場合は、「0：バリエーションコード」が設定されます。
桁数は、設定（メインメニュー右上にある[設定]アイコンから[運用設定]メニューの[商品管理]ページ）によって異なります。</t>
  </si>
  <si>
    <t>MM5040004</t>
  </si>
  <si>
    <t>MM5040005</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</si>
  <si>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t>
    <rPh sb="66" eb="68">
      <t>ニスガタ</t>
    </rPh>
    <phoneticPr fontId="0"/>
  </si>
  <si>
    <t>MM5040006</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</si>
  <si>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t>
    <rPh sb="6" eb="8">
      <t>ソウコ</t>
    </rPh>
    <rPh sb="43" eb="45">
      <t>ザイコ</t>
    </rPh>
    <rPh sb="76" eb="78">
      <t>ケタスウ</t>
    </rPh>
    <rPh sb="117" eb="119">
      <t>ザイコ</t>
    </rPh>
    <phoneticPr fontId="47"/>
  </si>
  <si>
    <t>棚番No.</t>
    <rPh sb="0" eb="2">
      <t>タナバン</t>
    </rPh>
    <phoneticPr fontId="0"/>
  </si>
  <si>
    <t>MM5040007</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</si>
  <si>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66" eb="68">
      <t>タナバン</t>
    </rPh>
    <rPh sb="126" eb="128">
      <t>ケタスウ</t>
    </rPh>
    <rPh sb="167" eb="169">
      <t>ザイコ</t>
    </rPh>
    <phoneticPr fontId="6"/>
  </si>
  <si>
    <t>【数量・金額】</t>
    <rPh sb="1" eb="3">
      <t>スウリョウ</t>
    </rPh>
    <rPh sb="4" eb="6">
      <t>キンガク</t>
    </rPh>
    <phoneticPr fontId="2"/>
  </si>
  <si>
    <t>数量</t>
    <rPh sb="0" eb="2">
      <t>スウリョウ</t>
    </rPh>
    <phoneticPr fontId="39"/>
  </si>
  <si>
    <t>MM5040101</t>
  </si>
  <si>
    <t>整数12桁　小数０～４桁（マイナスも可）
形式は、表紙の「数量・金額の形式」参照
小数部分の桁数は、設定（[商品]メニューの[基本]ページ）によって異なります。</t>
  </si>
  <si>
    <t>単価</t>
    <rPh sb="0" eb="2">
      <t>タンカ</t>
    </rPh>
    <phoneticPr fontId="39"/>
  </si>
  <si>
    <t>MM5040102</t>
  </si>
  <si>
    <t>整数9桁　小数０～４桁（マイナスも可）
形式は、表紙の「数量・金額の形式」参照
空白データを受け入れた場合は、在庫単価（[在庫単価]メニューで設定）をもとに設定されます。</t>
    <rPh sb="55" eb="57">
      <t>ザイコ</t>
    </rPh>
    <rPh sb="78" eb="80">
      <t>セッテイ</t>
    </rPh>
    <phoneticPr fontId="2"/>
  </si>
  <si>
    <t>金額</t>
    <rPh sb="0" eb="2">
      <t>キンガク</t>
    </rPh>
    <phoneticPr fontId="39"/>
  </si>
  <si>
    <t>MM5040103</t>
  </si>
  <si>
    <t>整数15桁　小数２桁　マイナスも可
形式は、表紙の「数量・金額の形式」参照
空白データを受け入れた場合は、「数量」、「単価」をもとに設定されます。</t>
  </si>
  <si>
    <t>●</t>
    <phoneticPr fontId="4"/>
  </si>
  <si>
    <t>為替レート</t>
    <rPh sb="0" eb="2">
      <t>カワセ</t>
    </rPh>
    <phoneticPr fontId="4"/>
  </si>
  <si>
    <t>データ受入形式一覧表</t>
    <phoneticPr fontId="4"/>
  </si>
  <si>
    <t>受入可能ファイルサイズ</t>
    <rPh sb="0" eb="1">
      <t>ウ</t>
    </rPh>
    <rPh sb="1" eb="2">
      <t>イ</t>
    </rPh>
    <rPh sb="2" eb="4">
      <t>カノウ</t>
    </rPh>
    <phoneticPr fontId="4"/>
  </si>
  <si>
    <r>
      <t>２ＭＢ以内　</t>
    </r>
    <r>
      <rPr>
        <sz val="8"/>
        <rFont val="メイリオ"/>
        <family val="3"/>
        <charset val="128"/>
      </rPr>
      <t>※２ＭＢを超える場合は、ファイルを分けて受け入れてください。</t>
    </r>
    <rPh sb="11" eb="12">
      <t>コ</t>
    </rPh>
    <rPh sb="14" eb="16">
      <t>バアイ</t>
    </rPh>
    <rPh sb="23" eb="24">
      <t>ワ</t>
    </rPh>
    <rPh sb="26" eb="27">
      <t>ウ</t>
    </rPh>
    <rPh sb="28" eb="29">
      <t>イ</t>
    </rPh>
    <phoneticPr fontId="4"/>
  </si>
  <si>
    <t>受入データの形式</t>
    <rPh sb="6" eb="8">
      <t>ケイシキ</t>
    </rPh>
    <phoneticPr fontId="4"/>
  </si>
  <si>
    <t>「カンマ」または「タブ」で区切られたデータ形式</t>
    <phoneticPr fontId="4"/>
  </si>
  <si>
    <t xml:space="preserve"> ※Microsoft Excelで受入ファイルを作成する場合は、保存する際に「ファイルの種類」を</t>
    <phoneticPr fontId="4"/>
  </si>
  <si>
    <t>　「CSV(カンマ区切り)」または「テキスト(タブ区切り)」に設定します。</t>
    <phoneticPr fontId="4"/>
  </si>
  <si>
    <t>当システムで用意されている形式（ＯＢＣ受入形式）で受け入れる場合は、</t>
    <phoneticPr fontId="4"/>
  </si>
  <si>
    <r>
      <t>１行目に受入記号、２行目以降に受け入れるデータを設定。　　</t>
    </r>
    <r>
      <rPr>
        <sz val="8"/>
        <rFont val="メイリオ"/>
        <family val="3"/>
        <charset val="128"/>
      </rPr>
      <t>※受入記号　「AR3010001」＝ AR 3010001</t>
    </r>
    <phoneticPr fontId="4"/>
  </si>
  <si>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4"/>
  </si>
  <si>
    <t>日付の形式</t>
    <rPh sb="0" eb="2">
      <t>ヒヅケ</t>
    </rPh>
    <rPh sb="3" eb="5">
      <t>ケイシキ</t>
    </rPh>
    <phoneticPr fontId="4"/>
  </si>
  <si>
    <t>和暦の形式でも西暦の形式でも受け入れできます。</t>
    <phoneticPr fontId="4"/>
  </si>
  <si>
    <t>和暦の場合</t>
    <phoneticPr fontId="4"/>
  </si>
  <si>
    <t>西暦の場合</t>
    <rPh sb="0" eb="2">
      <t>セイレキ</t>
    </rPh>
    <phoneticPr fontId="4"/>
  </si>
  <si>
    <t>令和01年05月01日</t>
    <rPh sb="0" eb="1">
      <t>レイ</t>
    </rPh>
    <phoneticPr fontId="4"/>
  </si>
  <si>
    <t>平成31年04月01日</t>
    <phoneticPr fontId="4"/>
  </si>
  <si>
    <t>2019年04月01日</t>
    <phoneticPr fontId="4"/>
  </si>
  <si>
    <t>R01/05/01</t>
    <phoneticPr fontId="4"/>
  </si>
  <si>
    <t>H31/04/01</t>
    <phoneticPr fontId="4"/>
  </si>
  <si>
    <t>2019/04/01</t>
    <phoneticPr fontId="4"/>
  </si>
  <si>
    <t>R01.05.01</t>
    <phoneticPr fontId="4"/>
  </si>
  <si>
    <t>H31.04.01</t>
    <phoneticPr fontId="4"/>
  </si>
  <si>
    <t>2019.04.01</t>
    <phoneticPr fontId="4"/>
  </si>
  <si>
    <t>R01-05-01</t>
    <phoneticPr fontId="4"/>
  </si>
  <si>
    <t>H31-04-01</t>
    <phoneticPr fontId="4"/>
  </si>
  <si>
    <t>2019-04-01</t>
    <phoneticPr fontId="4"/>
  </si>
  <si>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4"/>
  </si>
  <si>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4"/>
  </si>
  <si>
    <r>
      <t>数量・金額の形式　</t>
    </r>
    <r>
      <rPr>
        <sz val="8"/>
        <rFont val="メイリオ"/>
        <family val="3"/>
        <charset val="128"/>
      </rPr>
      <t>※受入データの形式が「カンマ」で区切られている場合</t>
    </r>
    <rPh sb="0" eb="2">
      <t>スウリョウ</t>
    </rPh>
    <rPh sb="3" eb="5">
      <t>キンガク</t>
    </rPh>
    <rPh sb="6" eb="8">
      <t>ケイシキ</t>
    </rPh>
    <rPh sb="10" eb="11">
      <t>ウ</t>
    </rPh>
    <rPh sb="11" eb="12">
      <t>イ</t>
    </rPh>
    <rPh sb="16" eb="18">
      <t>ケイシキ</t>
    </rPh>
    <rPh sb="25" eb="27">
      <t>クギ</t>
    </rPh>
    <rPh sb="32" eb="34">
      <t>バアイ</t>
    </rPh>
    <phoneticPr fontId="4"/>
  </si>
  <si>
    <t>○：受入可能</t>
    <rPh sb="2" eb="3">
      <t>ウ</t>
    </rPh>
    <rPh sb="3" eb="4">
      <t>イ</t>
    </rPh>
    <rPh sb="4" eb="6">
      <t>カノウ</t>
    </rPh>
    <phoneticPr fontId="4"/>
  </si>
  <si>
    <t>×：受入不可</t>
    <rPh sb="2" eb="3">
      <t>ウ</t>
    </rPh>
    <rPh sb="3" eb="4">
      <t>イ</t>
    </rPh>
    <rPh sb="4" eb="6">
      <t>フカ</t>
    </rPh>
    <phoneticPr fontId="4"/>
  </si>
  <si>
    <t>３桁区切りなし</t>
    <phoneticPr fontId="4"/>
  </si>
  <si>
    <t>123456</t>
    <phoneticPr fontId="4"/>
  </si>
  <si>
    <t>３桁区切りあり</t>
    <phoneticPr fontId="4"/>
  </si>
  <si>
    <t xml:space="preserve">123,456 </t>
    <phoneticPr fontId="4"/>
  </si>
  <si>
    <t>ダブルクォーテーション</t>
    <phoneticPr fontId="4"/>
  </si>
  <si>
    <t>"123,456”</t>
    <phoneticPr fontId="4"/>
  </si>
  <si>
    <t>●伝票の伝票No.</t>
    <phoneticPr fontId="4"/>
  </si>
  <si>
    <t>「自動付番」「自動付番する（その場で変更可）」の場合</t>
    <phoneticPr fontId="4"/>
  </si>
  <si>
    <t>汎用データ受入時の付番「〇〇伝票No.の付番方法、付番基準、付番軸を使用する」のチェックが付いている場合</t>
    <phoneticPr fontId="4"/>
  </si>
  <si>
    <t>汎用データ受入時の付番「〇〇伝票No.の付番方法、付番基準、付番軸を使用する」のチェックが付いていない場合</t>
    <phoneticPr fontId="4"/>
  </si>
  <si>
    <t>受入時に以下の付番方法を選択できます。</t>
    <phoneticPr fontId="4"/>
  </si>
  <si>
    <t>●データ上のNo.を使用する</t>
  </si>
  <si>
    <t>●付番開始No.を指定する</t>
  </si>
  <si>
    <t>「手入力する」の場合</t>
    <phoneticPr fontId="4"/>
  </si>
  <si>
    <t>データ上のNo.が受け入れられます。</t>
    <phoneticPr fontId="4"/>
  </si>
  <si>
    <t>蔵奉行クラウド</t>
  </si>
  <si>
    <t>[仕入管理規程]メニューの設定によって付番方法が異なります。</t>
    <phoneticPr fontId="4"/>
  </si>
  <si>
    <t>[仕入管理規程]メニューの設定にしたがって自動付番されます。</t>
  </si>
  <si>
    <t>●[仕入管理規程]メニューの設定に従う</t>
  </si>
  <si>
    <t>※受入記号　「MM3010001」＝ MM 3010001</t>
  </si>
  <si>
    <t>科目コード</t>
    <rPh sb="0" eb="2">
      <t>カモク</t>
    </rPh>
    <phoneticPr fontId="14"/>
  </si>
  <si>
    <t>AR1020001</t>
  </si>
  <si>
    <t>科目名</t>
    <rPh sb="0" eb="3">
      <t>カモクメイ</t>
    </rPh>
    <phoneticPr fontId="14"/>
  </si>
  <si>
    <t>AR1020002</t>
  </si>
  <si>
    <t>AR1020003</t>
  </si>
  <si>
    <t>科目属性</t>
    <rPh sb="0" eb="2">
      <t>カモク</t>
    </rPh>
    <rPh sb="2" eb="4">
      <t>ゾクセイ</t>
    </rPh>
    <phoneticPr fontId="14"/>
  </si>
  <si>
    <t>【必須になる条件】</t>
    <rPh sb="1" eb="3">
      <t>ヒッス</t>
    </rPh>
    <rPh sb="6" eb="8">
      <t>ジョウケン</t>
    </rPh>
    <phoneticPr fontId="14"/>
  </si>
  <si>
    <t>新規に科目を受け入れる場合</t>
    <rPh sb="0" eb="2">
      <t>シンキ</t>
    </rPh>
    <rPh sb="3" eb="5">
      <t>カモク</t>
    </rPh>
    <rPh sb="6" eb="7">
      <t>ウ</t>
    </rPh>
    <rPh sb="8" eb="9">
      <t>イ</t>
    </rPh>
    <rPh sb="11" eb="13">
      <t>バアイ</t>
    </rPh>
    <phoneticPr fontId="14"/>
  </si>
  <si>
    <t>科目属性（AR1020101～AR1020128）のいずれかを「1：利用する」に設定する必要があります。</t>
  </si>
  <si>
    <t>科目属性-債権科目</t>
    <rPh sb="0" eb="2">
      <t>カモク</t>
    </rPh>
    <rPh sb="2" eb="4">
      <t>ゾクセイ</t>
    </rPh>
    <rPh sb="5" eb="7">
      <t>サイケン</t>
    </rPh>
    <rPh sb="7" eb="9">
      <t>カモク</t>
    </rPh>
    <phoneticPr fontId="14"/>
  </si>
  <si>
    <t>AR1020101</t>
  </si>
  <si>
    <t>準必須</t>
    <rPh sb="0" eb="1">
      <t>ジュン</t>
    </rPh>
    <rPh sb="1" eb="3">
      <t>ヒッス</t>
    </rPh>
    <phoneticPr fontId="14"/>
  </si>
  <si>
    <t>0：利用しない　1：利用する
この項目は、『商奉行クラウド』または『債権奉行クラウド』をご利用の場合に受け入れできます。
新規データとして空白データを受け入れた場合は、「0：利用しない」が設定されます。</t>
    <rPh sb="2" eb="4">
      <t>リヨウ</t>
    </rPh>
    <rPh sb="10" eb="12">
      <t>リヨウ</t>
    </rPh>
    <phoneticPr fontId="14"/>
  </si>
  <si>
    <t>科目属性-売上科目</t>
  </si>
  <si>
    <t>AR1020102</t>
  </si>
  <si>
    <t>0：利用しない　1：利用する
この項目は、『商奉行クラウド』または『債権奉行クラウド』をご利用の場合に受け入れできます。
新規データとして空白データを受け入れた場合は、「0：利用しない」が設定されます。</t>
    <phoneticPr fontId="4"/>
  </si>
  <si>
    <t>科目属性-入金科目</t>
  </si>
  <si>
    <t>AR1020103</t>
  </si>
  <si>
    <t>科目属性-前受科目</t>
  </si>
  <si>
    <t>AR1020104</t>
  </si>
  <si>
    <t>AR1020105</t>
  </si>
  <si>
    <t>0：利用しない　1：利用する
この項目は、『債権奉行クラウド』をご利用の場合に受け入れできます。
新規データとして空白データを受け入れた場合は、「0：利用しない」が設定されます。</t>
    <rPh sb="2" eb="4">
      <t>リヨウ</t>
    </rPh>
    <rPh sb="10" eb="12">
      <t>リヨウ</t>
    </rPh>
    <phoneticPr fontId="14"/>
  </si>
  <si>
    <t>科目属性-債権調整科目</t>
  </si>
  <si>
    <t>AR1020106</t>
  </si>
  <si>
    <t>科目属性-入金調整科目</t>
  </si>
  <si>
    <t>AR1020107</t>
  </si>
  <si>
    <t>AR1020108</t>
  </si>
  <si>
    <t>0：利用しない　1：利用する
新規データとして空白データを受け入れた場合は、「0：利用しない」が設定されます。</t>
    <rPh sb="2" eb="4">
      <t>リヨウ</t>
    </rPh>
    <rPh sb="10" eb="12">
      <t>リヨウ</t>
    </rPh>
    <phoneticPr fontId="14"/>
  </si>
  <si>
    <t>AR1020109</t>
  </si>
  <si>
    <t>0：利用しない　1：利用する
新規データとして空白データを受け入れた場合は、「0：利用しない」が設定されます。</t>
  </si>
  <si>
    <t>AR1020110</t>
  </si>
  <si>
    <t>AR1020111</t>
  </si>
  <si>
    <t>AR1020112</t>
  </si>
  <si>
    <t>0：利用しない　1：利用する
この項目は、『債務奉行クラウド』をご利用の場合に受け入れできます。
新規データとして空白データを受け入れた場合は、「0：利用しない」が設定されます。</t>
    <rPh sb="2" eb="4">
      <t>リヨウ</t>
    </rPh>
    <rPh sb="10" eb="12">
      <t>リヨウ</t>
    </rPh>
    <phoneticPr fontId="14"/>
  </si>
  <si>
    <t>AR1020113</t>
  </si>
  <si>
    <t>科目属性-支払調整科目</t>
    <rPh sb="9" eb="11">
      <t>カモク</t>
    </rPh>
    <phoneticPr fontId="14"/>
  </si>
  <si>
    <t>AR1020114</t>
  </si>
  <si>
    <t>科目属性-決済科目</t>
  </si>
  <si>
    <t>AR1020115</t>
  </si>
  <si>
    <t>準必須</t>
    <rPh sb="0" eb="1">
      <t>ジュン</t>
    </rPh>
    <rPh sb="1" eb="3">
      <t>ヒッス</t>
    </rPh>
    <phoneticPr fontId="3"/>
  </si>
  <si>
    <t>0：利用しない　1：利用する
新規データとして空白データを受け入れた場合は、「0：利用しない」が設定されます。</t>
    <phoneticPr fontId="4"/>
  </si>
  <si>
    <t>0：利用しない　1：利用する
この項目は、『債務奉行クラウド』をご利用の場合に受け入れできます。
新規データとして空白データを受け入れた場合は、「0：利用しない」が設定されます。</t>
    <phoneticPr fontId="4"/>
  </si>
  <si>
    <t>科目属性-手数料科目</t>
  </si>
  <si>
    <t>AR1020116</t>
  </si>
  <si>
    <t>科目属性-郵送料科目</t>
  </si>
  <si>
    <t>AR1020117</t>
  </si>
  <si>
    <t>準必須</t>
    <rPh sb="0" eb="1">
      <t>ジュン</t>
    </rPh>
    <rPh sb="1" eb="3">
      <t>ヒッス</t>
    </rPh>
    <phoneticPr fontId="1"/>
  </si>
  <si>
    <t>科目属性-返金科目</t>
  </si>
  <si>
    <t>AR1020118</t>
  </si>
  <si>
    <t>科目属性-源泉徴収税科目</t>
    <rPh sb="7" eb="9">
      <t>チョウシュウ</t>
    </rPh>
    <rPh sb="9" eb="10">
      <t>ゼイ</t>
    </rPh>
    <phoneticPr fontId="14"/>
  </si>
  <si>
    <t>AR1020119</t>
  </si>
  <si>
    <t>科目属性-消費税違算科目</t>
  </si>
  <si>
    <t>AR1020120</t>
  </si>
  <si>
    <t>科目属性-為替差損益科目</t>
  </si>
  <si>
    <t>AR1020121</t>
  </si>
  <si>
    <t>準必須</t>
    <rPh sb="0" eb="1">
      <t>ジュン</t>
    </rPh>
    <rPh sb="1" eb="3">
      <t>ヒッス</t>
    </rPh>
    <phoneticPr fontId="33"/>
  </si>
  <si>
    <t>0：利用しない　1：利用する
この項目は、以下のすべての条件に該当する場合に受け入れできます。
・『奉行Ｖ ERPクラウド』をご利用の場合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新規データとして空白データを受け入れた場合は、「0：利用しない」が設定されます。</t>
    <rPh sb="73" eb="75">
      <t>サイム</t>
    </rPh>
    <phoneticPr fontId="4"/>
  </si>
  <si>
    <t>科目属性-てん末科目</t>
    <rPh sb="7" eb="8">
      <t>マツ</t>
    </rPh>
    <rPh sb="8" eb="10">
      <t>カモク</t>
    </rPh>
    <phoneticPr fontId="1"/>
  </si>
  <si>
    <t>AR1020122</t>
  </si>
  <si>
    <t>科目属性-割引料科目</t>
    <rPh sb="5" eb="8">
      <t>ワリビキリョウ</t>
    </rPh>
    <rPh sb="8" eb="10">
      <t>カモク</t>
    </rPh>
    <phoneticPr fontId="1"/>
  </si>
  <si>
    <t>AR1020123</t>
  </si>
  <si>
    <t>科目属性-他勘定振替元科目</t>
    <rPh sb="5" eb="6">
      <t>タ</t>
    </rPh>
    <rPh sb="6" eb="8">
      <t>カンジョウ</t>
    </rPh>
    <rPh sb="8" eb="10">
      <t>フリカエ</t>
    </rPh>
    <rPh sb="10" eb="11">
      <t>モト</t>
    </rPh>
    <rPh sb="11" eb="13">
      <t>カモク</t>
    </rPh>
    <phoneticPr fontId="14"/>
  </si>
  <si>
    <t>AR1020124</t>
  </si>
  <si>
    <t>科目属性-他勘定振替先科目</t>
    <rPh sb="5" eb="6">
      <t>タ</t>
    </rPh>
    <rPh sb="6" eb="8">
      <t>カンジョウ</t>
    </rPh>
    <rPh sb="8" eb="10">
      <t>フリカエ</t>
    </rPh>
    <rPh sb="10" eb="11">
      <t>サキ</t>
    </rPh>
    <rPh sb="11" eb="13">
      <t>カモク</t>
    </rPh>
    <phoneticPr fontId="14"/>
  </si>
  <si>
    <t>AR1020125</t>
  </si>
  <si>
    <t>科目属性-資産科目</t>
    <rPh sb="5" eb="7">
      <t>シサン</t>
    </rPh>
    <rPh sb="7" eb="9">
      <t>カモク</t>
    </rPh>
    <phoneticPr fontId="14"/>
  </si>
  <si>
    <t>AR1020126</t>
  </si>
  <si>
    <t>科目属性-棚卸科目</t>
    <rPh sb="5" eb="7">
      <t>タナオロシ</t>
    </rPh>
    <rPh sb="7" eb="9">
      <t>カモク</t>
    </rPh>
    <phoneticPr fontId="14"/>
  </si>
  <si>
    <t>AR1020127</t>
  </si>
  <si>
    <t>科目属性-棚卸調整科目</t>
    <rPh sb="5" eb="7">
      <t>タナオロシ</t>
    </rPh>
    <rPh sb="7" eb="9">
      <t>チョウセイ</t>
    </rPh>
    <rPh sb="9" eb="11">
      <t>カモク</t>
    </rPh>
    <phoneticPr fontId="14"/>
  </si>
  <si>
    <t>AR1020128</t>
  </si>
  <si>
    <t>【消費税】</t>
  </si>
  <si>
    <t>AR1020201</t>
  </si>
  <si>
    <t>消費税の設定ができない科目の場合は、受け入れできません。
新規データとして空白データを受け入れた場合は、「0000：対象外」が設定されます。</t>
  </si>
  <si>
    <t>消費税率種別</t>
    <rPh sb="4" eb="6">
      <t>シュベツ</t>
    </rPh>
    <phoneticPr fontId="14"/>
  </si>
  <si>
    <t>AR1020202</t>
  </si>
  <si>
    <t>0：標準　1：軽減
消費税の設定ができない科目・申告書計算区分の場合は、受け入れできません。
新規データとして空白データを受け入れた場合は、「0：標準」が設定されます。</t>
    <rPh sb="2" eb="4">
      <t>ヒョウジュン</t>
    </rPh>
    <rPh sb="7" eb="9">
      <t>ケイゲン</t>
    </rPh>
    <phoneticPr fontId="14"/>
  </si>
  <si>
    <t>消費税自動計算</t>
    <rPh sb="0" eb="3">
      <t>ショウヒゼイ</t>
    </rPh>
    <rPh sb="3" eb="5">
      <t>ジドウ</t>
    </rPh>
    <rPh sb="5" eb="7">
      <t>ケイサン</t>
    </rPh>
    <phoneticPr fontId="14"/>
  </si>
  <si>
    <t>AR1020203</t>
  </si>
  <si>
    <t>0：計算しない　1：税抜金額から計算する　2：税込金額から計算する
消費税の設定ができない科目・申告書計算区分の場合は、受け入れできません。
新規データとして空白データを受け入れた場合は、「2：税込金額から計算する」が設定されます。</t>
    <rPh sb="2" eb="4">
      <t>ケイサン</t>
    </rPh>
    <rPh sb="10" eb="12">
      <t>ゼイヌキ</t>
    </rPh>
    <rPh sb="12" eb="14">
      <t>キンガク</t>
    </rPh>
    <rPh sb="16" eb="18">
      <t>ケイサン</t>
    </rPh>
    <rPh sb="23" eb="27">
      <t>ゼイコミキンガク</t>
    </rPh>
    <rPh sb="29" eb="31">
      <t>ケイサン</t>
    </rPh>
    <phoneticPr fontId="14"/>
  </si>
  <si>
    <t>端数処理</t>
  </si>
  <si>
    <t>AR1020204</t>
  </si>
  <si>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新規データとして空白データを受け入れた場合は、「2：切り捨て」が設定されます。</t>
  </si>
  <si>
    <t>事業区分コード</t>
    <rPh sb="0" eb="2">
      <t>ジギョウ</t>
    </rPh>
    <rPh sb="2" eb="4">
      <t>クブン</t>
    </rPh>
    <phoneticPr fontId="14"/>
  </si>
  <si>
    <t>AR1020205</t>
  </si>
  <si>
    <t>この項目は、以下のすべての条件に該当する場合に受け入れできます。
・事業区分（[仕入管理規程]メニューの[消費税]ページで設定）が「使用する」
・消費税の設定ができる科目
・消費税の設定ができる申告書計算区分
新規データとして空白データを受け入れた場合は、主たる事業区分（[仕入管理規程]メニューの[消費税]ページで設定）が設定されます。</t>
  </si>
  <si>
    <t>【基本】</t>
    <rPh sb="1" eb="3">
      <t>キホン</t>
    </rPh>
    <phoneticPr fontId="67"/>
  </si>
  <si>
    <t>AR1030001</t>
  </si>
  <si>
    <t>補助科目コード</t>
    <rPh sb="0" eb="2">
      <t>ホジョ</t>
    </rPh>
    <rPh sb="2" eb="4">
      <t>カモク</t>
    </rPh>
    <phoneticPr fontId="14"/>
  </si>
  <si>
    <t>AR1030002</t>
  </si>
  <si>
    <t>補助科目名</t>
    <rPh sb="0" eb="2">
      <t>ホジョ</t>
    </rPh>
    <rPh sb="2" eb="5">
      <t>カモクメイ</t>
    </rPh>
    <phoneticPr fontId="14"/>
  </si>
  <si>
    <t>AR1030003</t>
  </si>
  <si>
    <t>AR1030004</t>
  </si>
  <si>
    <t>科目と同じ設定にする</t>
  </si>
  <si>
    <t>AR1030005</t>
  </si>
  <si>
    <t>0：しない　1：する
新規データとして空白データを受け入れた場合は、「1：する」が設定されます。</t>
    <rPh sb="11" eb="13">
      <t>シンキ</t>
    </rPh>
    <rPh sb="19" eb="21">
      <t>クウハク</t>
    </rPh>
    <rPh sb="25" eb="26">
      <t>ウ</t>
    </rPh>
    <rPh sb="27" eb="28">
      <t>イ</t>
    </rPh>
    <rPh sb="30" eb="32">
      <t>バアイ</t>
    </rPh>
    <rPh sb="41" eb="43">
      <t>セッテイ</t>
    </rPh>
    <phoneticPr fontId="14"/>
  </si>
  <si>
    <t>【消費税】</t>
    <rPh sb="1" eb="4">
      <t>ショウヒゼイ</t>
    </rPh>
    <phoneticPr fontId="14"/>
  </si>
  <si>
    <t>AR1030101</t>
  </si>
  <si>
    <t>AR1030102</t>
  </si>
  <si>
    <t>AR1030103</t>
  </si>
  <si>
    <t>AR1030104</t>
  </si>
  <si>
    <t>AR1030105</t>
  </si>
  <si>
    <t>消費税の設定ができない仕入管理科目の場合は、受け入れできません。
「科目と同じ設定にする」が「1：する」の場合は、仕入管理科目の「申告書計算区分コード」が設定されます。
【必須になる条件】
新規の受け入れで「科目と同じ設定にする」が「0：しない」の場合</t>
    <rPh sb="95" eb="97">
      <t>シンキ</t>
    </rPh>
    <rPh sb="98" eb="99">
      <t>ウ</t>
    </rPh>
    <rPh sb="100" eb="101">
      <t>イ</t>
    </rPh>
    <phoneticPr fontId="0"/>
  </si>
  <si>
    <t>0：標準　1：軽減
消費税の設定ができない仕入管理科目または申告書計算区分の場合は、受け入れできません。
「科目と同じ設定にする」が「1：する」の場合は、仕入管理科目の「消費税率種別」が設定されます。
新規データとして空白データを受け入れた場合は、「0：標準」が設定されます。</t>
    <rPh sb="89" eb="91">
      <t>シュベツ</t>
    </rPh>
    <phoneticPr fontId="14"/>
  </si>
  <si>
    <t>0：自動計算しない　1：税抜金額から計算する　2：税込金額から計算する
消費税の設定ができない仕入管理科目または申告書計算区分の場合は、受け入れできません。
「科目と同じ設定にする」が「1：する」の場合は、仕入管理科目の「消費税自動計算」が設定されます。
新規データとして空白データを受け入れた場合は、仕入管理科目の「消費税自動計算」が設定されます。</t>
    <rPh sb="159" eb="161">
      <t>ショウヒ</t>
    </rPh>
    <rPh sb="161" eb="162">
      <t>ゼイ</t>
    </rPh>
    <rPh sb="162" eb="164">
      <t>ジドウ</t>
    </rPh>
    <rPh sb="164" eb="166">
      <t>ケイサン</t>
    </rPh>
    <rPh sb="168" eb="170">
      <t>セッテイ</t>
    </rPh>
    <phoneticPr fontId="14"/>
  </si>
  <si>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「科目と同じ設定にする」が「1：する」の場合は、仕入管理科目の「端数処理」が設定されます。
新規データとして空白データを受け入れた場合は、仕入管理科目の「端数処理」が設定されます。</t>
    <rPh sb="204" eb="206">
      <t>ハスウ</t>
    </rPh>
    <rPh sb="206" eb="208">
      <t>ショリ</t>
    </rPh>
    <phoneticPr fontId="14"/>
  </si>
  <si>
    <t>この項目は、以下のすべての条件に該当する場合に受け入れできます。
・事業区分（[仕入管理規程]メニューの[消費税]ページで設定）が「使用する」
・消費税の設定ができる科目
・消費税の設定ができる申告書計算区分
「科目と同じ設定にする」が「1：する」の場合は、仕入管理科目の「事業区分コード」が設定されます。
新規データとして空白データを受け入れた場合は、仕入管理科目の「事業区分コード」が設定されます。</t>
  </si>
  <si>
    <t>AP1010001</t>
  </si>
  <si>
    <t>AP1010002</t>
  </si>
  <si>
    <t>AP1010101</t>
  </si>
  <si>
    <t>仕入区分</t>
    <rPh sb="2" eb="4">
      <t>クブン</t>
    </rPh>
    <phoneticPr fontId="14"/>
  </si>
  <si>
    <t>0：仕入　１：返品　2：値引　3：消費税　７：債務振替　８：債権振替　9：その他
新規データとして空白データを受け入れた場合は、「0：仕入」が設定されます。
８：債権振替は、『債務奉行クラウド』と『債権奉行クラウド』をご利用の場合に受け入れできます。ただし、新規に受け入れできません。</t>
    <rPh sb="2" eb="4">
      <t>シイレ</t>
    </rPh>
    <rPh sb="7" eb="9">
      <t>ヘンピン</t>
    </rPh>
    <rPh sb="12" eb="14">
      <t>ネビ</t>
    </rPh>
    <rPh sb="17" eb="20">
      <t>ショウヒゼイ</t>
    </rPh>
    <rPh sb="39" eb="40">
      <t>タ</t>
    </rPh>
    <phoneticPr fontId="0"/>
  </si>
  <si>
    <t>購入科目コード</t>
    <rPh sb="0" eb="2">
      <t>コウニュウ</t>
    </rPh>
    <rPh sb="2" eb="4">
      <t>カモク</t>
    </rPh>
    <phoneticPr fontId="14"/>
  </si>
  <si>
    <t>AP1010102</t>
  </si>
  <si>
    <t>【必須になる条件】
仕入区分が「0：仕入　１：返品　2：値引　3：消費税　9：その他」の場合
桁数は、設定（メインメニュー右上にある[設定]アイコンから[運用設定]メニューの[基本]ページ）によって異なります。</t>
    <rPh sb="10" eb="12">
      <t>シイレ</t>
    </rPh>
    <phoneticPr fontId="14"/>
  </si>
  <si>
    <t>購入補助科目コード</t>
    <rPh sb="0" eb="2">
      <t>コウニュウ</t>
    </rPh>
    <rPh sb="2" eb="4">
      <t>ホジョ</t>
    </rPh>
    <rPh sb="4" eb="6">
      <t>カモク</t>
    </rPh>
    <phoneticPr fontId="14"/>
  </si>
  <si>
    <t>AP1010103</t>
  </si>
  <si>
    <t>債務科目コード</t>
    <rPh sb="0" eb="2">
      <t>サイム</t>
    </rPh>
    <rPh sb="2" eb="4">
      <t>カモク</t>
    </rPh>
    <phoneticPr fontId="14"/>
  </si>
  <si>
    <t>AP1010104</t>
  </si>
  <si>
    <t>債務補助科目コード</t>
    <rPh sb="0" eb="2">
      <t>サイム</t>
    </rPh>
    <rPh sb="2" eb="4">
      <t>ホジョ</t>
    </rPh>
    <rPh sb="4" eb="6">
      <t>カモク</t>
    </rPh>
    <phoneticPr fontId="14"/>
  </si>
  <si>
    <t>AP1010105</t>
  </si>
  <si>
    <t>購入科目と同じ設定にする</t>
    <rPh sb="0" eb="2">
      <t>コウニュウ</t>
    </rPh>
    <rPh sb="2" eb="4">
      <t>カモク</t>
    </rPh>
    <rPh sb="5" eb="6">
      <t>オナ</t>
    </rPh>
    <rPh sb="7" eb="9">
      <t>セッテイ</t>
    </rPh>
    <phoneticPr fontId="14"/>
  </si>
  <si>
    <t>AP1010201</t>
  </si>
  <si>
    <t>0：しない　1：する
新規データとして空白データを受け入れた場合は、「1：する」が設定されます。</t>
  </si>
  <si>
    <t>申告書計算区分コード</t>
    <rPh sb="0" eb="3">
      <t>シンコクショ</t>
    </rPh>
    <rPh sb="3" eb="5">
      <t>ケイサン</t>
    </rPh>
    <rPh sb="5" eb="7">
      <t>クブン</t>
    </rPh>
    <phoneticPr fontId="14"/>
  </si>
  <si>
    <t>AP1010202</t>
  </si>
  <si>
    <t>AP1010203</t>
  </si>
  <si>
    <t>AP1010204</t>
  </si>
  <si>
    <t>端数処理</t>
    <rPh sb="0" eb="2">
      <t>ハスウ</t>
    </rPh>
    <rPh sb="2" eb="4">
      <t>ショリ</t>
    </rPh>
    <phoneticPr fontId="14"/>
  </si>
  <si>
    <t>AP1010205</t>
  </si>
  <si>
    <t>仕入取引コード</t>
    <rPh sb="2" eb="4">
      <t>トリヒキ</t>
    </rPh>
    <phoneticPr fontId="14"/>
  </si>
  <si>
    <t>仕入取引名</t>
    <rPh sb="2" eb="4">
      <t>トリヒキ</t>
    </rPh>
    <rPh sb="4" eb="5">
      <t>メイ</t>
    </rPh>
    <phoneticPr fontId="14"/>
  </si>
  <si>
    <t>消費税の設定ができない仕入管理科目または仕入管理補助科目の場合は、受け入れできません。
「購入科目と同じ設定にする」が「1：する」の場合は、仕入管理科目または仕入管理補助科目の「申告書計算区分コード」が設定されます。
新規データとして空白データを受け入れた場合は、「0000：対象外」が設定されます。</t>
    <rPh sb="4" eb="6">
      <t>セッテイ</t>
    </rPh>
    <rPh sb="45" eb="47">
      <t>コウニュウ</t>
    </rPh>
    <rPh sb="83" eb="85">
      <t>ホジョ</t>
    </rPh>
    <rPh sb="85" eb="87">
      <t>カモク</t>
    </rPh>
    <phoneticPr fontId="1"/>
  </si>
  <si>
    <t>0：標準　1：軽減
消費税の設定ができない仕入管理科目または仕入管理補助科目、申告書計算区分の場合は受け入れできません。
「購入科目と同じ設定にする」が「1：する」の場合は、仕入管理科目または仕入管理補助科目の「消費税率種別」が設定されます。
新規データとして空白データを受け入れた場合は、「0：標準」が設定されます。</t>
  </si>
  <si>
    <t>0：計算しない　1：税抜金額から計算する　2：税込金額から計算する
消費税の設定ができない仕入管理科目または仕入管理補助科目、申告書計算区分の場合は受け入れできません。
「購入科目と同じ設定にする」が「1：する」の場合は、仕入管理科目または仕入管理補助科目の「消費税自動計算」が設定されます。
新規データとして空白データを受け入れた場合は、「2：税込金額から計算する」が設定されます。</t>
  </si>
  <si>
    <t>0：切り上げ　1：四捨五入　2：切り捨て
この項目は、以下のすべての条件に該当する場合に受け入れできます。
・消費税の設定ができる仕入管理科目または仕入管理補助科目
・消費税の設定ができる申告書計算区分
・「消費税自動計算」が「1：税抜金額から計算する」「2：税込金額から計算する」
「購入科目と同じ設定にする」が「1：する」の場合は、仕入管理科目または仕入管理補助科目の「端数処理」が設定されます。
新規データとして空白データを受け入れた場合は、「2：切り捨て」が設定されます。</t>
  </si>
  <si>
    <t>支払方法データ</t>
    <phoneticPr fontId="4"/>
  </si>
  <si>
    <t>支払方法コード</t>
    <rPh sb="2" eb="4">
      <t>ホウホウ</t>
    </rPh>
    <phoneticPr fontId="14"/>
  </si>
  <si>
    <t>AP1020001</t>
  </si>
  <si>
    <t>必須</t>
    <rPh sb="0" eb="2">
      <t>ヒッス</t>
    </rPh>
    <phoneticPr fontId="14"/>
  </si>
  <si>
    <t>支払方法名</t>
    <rPh sb="2" eb="4">
      <t>ホウホウ</t>
    </rPh>
    <rPh sb="4" eb="5">
      <t>メイ</t>
    </rPh>
    <phoneticPr fontId="14"/>
  </si>
  <si>
    <t>AP1020002</t>
  </si>
  <si>
    <t>支払種別</t>
    <rPh sb="2" eb="4">
      <t>シュベツ</t>
    </rPh>
    <phoneticPr fontId="14"/>
  </si>
  <si>
    <t>AP1020101</t>
  </si>
  <si>
    <t>0：銀行振込　7：値引・調整　8：相殺　9：その他　10：現金　11：小切手</t>
    <phoneticPr fontId="4"/>
  </si>
  <si>
    <t>法人口座コード</t>
    <rPh sb="0" eb="2">
      <t>ホウジン</t>
    </rPh>
    <rPh sb="2" eb="4">
      <t>コウザ</t>
    </rPh>
    <phoneticPr fontId="14"/>
  </si>
  <si>
    <t>AP1020102</t>
  </si>
  <si>
    <t>「支払種別」が「０：銀行振込」「1：電子記録債権」「2：ファクタリング」「3：手形」「4：期日現金」「６：口座引落」の場合に受け入れできます。
※「６：口座引落」は、『債務奉行クラウド』をご利用の場合に指定できます。</t>
    <rPh sb="22" eb="24">
      <t>サイケン</t>
    </rPh>
    <rPh sb="47" eb="49">
      <t>ゲンキン</t>
    </rPh>
    <phoneticPr fontId="4"/>
  </si>
  <si>
    <t>支払科目コード</t>
    <rPh sb="2" eb="4">
      <t>カモク</t>
    </rPh>
    <phoneticPr fontId="14"/>
  </si>
  <si>
    <t>AP1020103</t>
  </si>
  <si>
    <t>桁数は、設定（メインメニュー右上にある[設定]アイコンから[運用設定]メニューの[基本]ページ）によって異なります。
【必須になる条件】
「支払種別」が「7：値引・調整」以外</t>
  </si>
  <si>
    <t>支払補助科目コード</t>
    <rPh sb="2" eb="4">
      <t>ホジョ</t>
    </rPh>
    <rPh sb="4" eb="6">
      <t>カモク</t>
    </rPh>
    <phoneticPr fontId="14"/>
  </si>
  <si>
    <t>AP1020104</t>
  </si>
  <si>
    <t>出金部門指定</t>
    <rPh sb="0" eb="2">
      <t>シュッキン</t>
    </rPh>
    <rPh sb="2" eb="4">
      <t>ブモン</t>
    </rPh>
    <rPh sb="4" eb="6">
      <t>シテイ</t>
    </rPh>
    <phoneticPr fontId="14"/>
  </si>
  <si>
    <t>AP1020116</t>
  </si>
  <si>
    <t>0：固定　1：債務　2：購入　3：精算</t>
    <rPh sb="2" eb="4">
      <t>コテイ</t>
    </rPh>
    <rPh sb="7" eb="9">
      <t>サイム</t>
    </rPh>
    <rPh sb="12" eb="14">
      <t>コウニュウ</t>
    </rPh>
    <rPh sb="17" eb="19">
      <t>セイサン</t>
    </rPh>
    <phoneticPr fontId="14"/>
  </si>
  <si>
    <t>出金部門コード</t>
    <rPh sb="0" eb="2">
      <t>シュッキン</t>
    </rPh>
    <rPh sb="2" eb="4">
      <t>ブモン</t>
    </rPh>
    <phoneticPr fontId="14"/>
  </si>
  <si>
    <t>AP1020105</t>
  </si>
  <si>
    <t>この項目は、「出金部門指定」が「0：固定」の場合に受け入れできます。
桁数は、設定（メインメニュー右上にある[設定]アイコンから[運用設定]メニューの[基本]ページ）によって異なります。</t>
    <rPh sb="76" eb="78">
      <t>キホン</t>
    </rPh>
    <phoneticPr fontId="0"/>
  </si>
  <si>
    <t>出金セグメント１指定</t>
    <rPh sb="8" eb="10">
      <t>シテイ</t>
    </rPh>
    <phoneticPr fontId="14"/>
  </si>
  <si>
    <t>AP1020119</t>
    <phoneticPr fontId="4"/>
  </si>
  <si>
    <t>0：固定　1：債務　2：購入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</si>
  <si>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出金セグメント１コード</t>
    <phoneticPr fontId="4"/>
  </si>
  <si>
    <t>AP1020120</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</si>
  <si>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・「出金セグメント１指定」が「0：固定」の場合
桁数は、設定（メインメニュー右上にある[設定]アイコンから[運用設定]メニューの[基本]ページ）によって異なります。</t>
    <rPh sb="120" eb="122">
      <t>シュッキン</t>
    </rPh>
    <rPh sb="183" eb="185">
      <t>キホン</t>
    </rPh>
    <phoneticPr fontId="0"/>
  </si>
  <si>
    <t>出金セグメント２指定</t>
    <rPh sb="8" eb="10">
      <t>シテイ</t>
    </rPh>
    <phoneticPr fontId="14"/>
  </si>
  <si>
    <t>AP1020121</t>
    <phoneticPr fontId="4"/>
  </si>
  <si>
    <t>0：固定　1：債務　2：購入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</si>
  <si>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出金セグメント２コード</t>
    <phoneticPr fontId="4"/>
  </si>
  <si>
    <t>AP1020122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</si>
  <si>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・「出金セグメント２指定」が「0：固定」の場合
桁数は、設定（メインメニュー右上にある[設定]アイコンから[運用設定]メニューの[基本]ページ）によって異なります。</t>
    <rPh sb="170" eb="172">
      <t>シュッキンキホン</t>
    </rPh>
    <phoneticPr fontId="0"/>
  </si>
  <si>
    <t>出金プロジェクト指定</t>
    <rPh sb="8" eb="10">
      <t>シテイ</t>
    </rPh>
    <phoneticPr fontId="14"/>
  </si>
  <si>
    <t>AP1020117</t>
  </si>
  <si>
    <t>0：固定　1：債務　2：購入　3：精算
この項目は、プロジェクト（メインメニュー右上にある[設定]アイコンから[運用設定]メニューの[基本]ページで設定）が「使用する」の場合に受け入れできます。</t>
    <rPh sb="2" eb="4">
      <t>コテイ</t>
    </rPh>
    <rPh sb="7" eb="9">
      <t>サイム</t>
    </rPh>
    <rPh sb="12" eb="14">
      <t>コウニュウ</t>
    </rPh>
    <rPh sb="17" eb="19">
      <t>セイサン</t>
    </rPh>
    <phoneticPr fontId="14"/>
  </si>
  <si>
    <t>出金プロジェクトコード</t>
  </si>
  <si>
    <t>AP1020106</t>
  </si>
  <si>
    <t>この項目は、以下のすべての条件に該当する場合に受け入れできます。
・プロジェクト（メインメニュー右上にある[設定]アイコンから[運用設定]メニューの[基本]ページで設定）が「使用する」の場合
・「出金プロジェクト指定」が「0：固定」の場合
桁数は、設定（メインメニュー右上にある[設定]アイコンから[運用設定]メニューの[基本]ページ）によって異なります。</t>
    <rPh sb="98" eb="100">
      <t>シュッキン</t>
    </rPh>
    <rPh sb="161" eb="163">
      <t>キホン</t>
    </rPh>
    <phoneticPr fontId="0"/>
  </si>
  <si>
    <t>出金工程／工種指定</t>
    <rPh sb="0" eb="2">
      <t>シュッキン</t>
    </rPh>
    <rPh sb="2" eb="7">
      <t>コウテイ</t>
    </rPh>
    <rPh sb="7" eb="9">
      <t>シテイ</t>
    </rPh>
    <phoneticPr fontId="14"/>
  </si>
  <si>
    <t>AP1020118</t>
  </si>
  <si>
    <t>0：固定　1：債務　2：購入　3：精算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</si>
  <si>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出金工程／工種コード</t>
    <rPh sb="0" eb="2">
      <t>シュッキン</t>
    </rPh>
    <rPh sb="2" eb="7">
      <t>コウテイ</t>
    </rPh>
    <phoneticPr fontId="14"/>
  </si>
  <si>
    <t>AP1020107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</si>
  <si>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・「出金工程／工種指定」が、「0：固定」の場合
桁数は、設定（メインメニュー右上にある[設定]アイコンから[運用設定]メニューの[基本]ページ）によって異なります。</t>
    <phoneticPr fontId="4"/>
  </si>
  <si>
    <t>値引科目コード</t>
    <rPh sb="0" eb="2">
      <t>ネビ</t>
    </rPh>
    <rPh sb="2" eb="4">
      <t>カモク</t>
    </rPh>
    <phoneticPr fontId="14"/>
  </si>
  <si>
    <t>AP1020108</t>
  </si>
  <si>
    <t>桁数は、設定（メインメニュー右上にある[設定]アイコンから[運用設定]メニューの[基本]ページ）によって異なります。
【必須になる条件】
「支払種別」が「7：値引・調整」</t>
  </si>
  <si>
    <t>値引補助科目コード</t>
    <rPh sb="0" eb="2">
      <t>ネビキ</t>
    </rPh>
    <rPh sb="2" eb="4">
      <t>ホジョ</t>
    </rPh>
    <rPh sb="4" eb="6">
      <t>カモク</t>
    </rPh>
    <phoneticPr fontId="14"/>
  </si>
  <si>
    <t>AP1020109</t>
  </si>
  <si>
    <t>値引部門指定</t>
    <rPh sb="0" eb="2">
      <t>ネビキ</t>
    </rPh>
    <rPh sb="2" eb="4">
      <t>ブモン</t>
    </rPh>
    <rPh sb="4" eb="6">
      <t>シテイ</t>
    </rPh>
    <phoneticPr fontId="14"/>
  </si>
  <si>
    <t>AP1020110</t>
  </si>
  <si>
    <t>０：固定　１：出金　２：債務　３：購入
新規データとして空白データを受け入れた場合は、「0：固定」が設定されます。</t>
  </si>
  <si>
    <t>値引部門コード</t>
    <rPh sb="0" eb="2">
      <t>ネビ</t>
    </rPh>
    <rPh sb="2" eb="4">
      <t>ブモン</t>
    </rPh>
    <phoneticPr fontId="14"/>
  </si>
  <si>
    <t>AP1020111</t>
  </si>
  <si>
    <t>値引セグメント１指定</t>
    <rPh sb="0" eb="2">
      <t>ネビキ</t>
    </rPh>
    <rPh sb="8" eb="10">
      <t>シテイ</t>
    </rPh>
    <phoneticPr fontId="14"/>
  </si>
  <si>
    <t>AP1020123</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</si>
  <si>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t>
  </si>
  <si>
    <t>値引セグメント１コード</t>
    <rPh sb="0" eb="2">
      <t>ネビ</t>
    </rPh>
    <phoneticPr fontId="14"/>
  </si>
  <si>
    <t>AP1020124</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</si>
  <si>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・「値引セグメント１指定」が「0：固定」の場合
桁数は、設定（メインメニュー右上にある[設定]アイコンから[運用設定]メニューの[基本]ページ）によって異なります。</t>
    <rPh sb="120" eb="122">
      <t>ネビ</t>
    </rPh>
    <rPh sb="183" eb="185">
      <t>キホン</t>
    </rPh>
    <phoneticPr fontId="0"/>
  </si>
  <si>
    <t>値引セグメント２指定</t>
    <rPh sb="0" eb="2">
      <t>ネビキ</t>
    </rPh>
    <rPh sb="8" eb="10">
      <t>シテイ</t>
    </rPh>
    <phoneticPr fontId="14"/>
  </si>
  <si>
    <t>AP1020125</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</si>
  <si>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t>
  </si>
  <si>
    <t>値引セグメント２コード</t>
    <rPh sb="0" eb="2">
      <t>ネビ</t>
    </rPh>
    <phoneticPr fontId="14"/>
  </si>
  <si>
    <t>AP1020126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</si>
  <si>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・「値引セグメント２指定」が「0：固定」の場合
桁数は、設定（メインメニュー右上にある[設定]アイコンから[運用設定]メニューの[基本]ページ）によって異なります。</t>
    <rPh sb="120" eb="122">
      <t>ネビ</t>
    </rPh>
    <rPh sb="183" eb="185">
      <t>キホン</t>
    </rPh>
    <phoneticPr fontId="0"/>
  </si>
  <si>
    <t>値引プロジェクト指定</t>
    <rPh sb="8" eb="10">
      <t>シテイ</t>
    </rPh>
    <phoneticPr fontId="14"/>
  </si>
  <si>
    <t>AP1020112</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</si>
  <si>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phoneticPr fontId="4"/>
  </si>
  <si>
    <t>AP1020113</t>
  </si>
  <si>
    <t>この項目は、以下のすべての条件に該当する場合に受け入れできます。
・プロジェクト（メインメニュー右上にある[設定]アイコンから[運用設定]メニューの[基本]ページで設定）が「使用する」の場合
・「値引プロジェクト指定」が「0：固定」の場合
桁数は、設定（メインメニュー右上にある[設定]アイコンから[運用設定]メニューの[基本]ページ）によって異なります。</t>
    <rPh sb="98" eb="100">
      <t>ネビ</t>
    </rPh>
    <rPh sb="161" eb="163">
      <t>キホン</t>
    </rPh>
    <phoneticPr fontId="0"/>
  </si>
  <si>
    <t>値引工程／工種指定</t>
    <rPh sb="0" eb="2">
      <t>ネビ</t>
    </rPh>
    <rPh sb="2" eb="7">
      <t>コウテイ</t>
    </rPh>
    <rPh sb="7" eb="9">
      <t>シテイ</t>
    </rPh>
    <phoneticPr fontId="14"/>
  </si>
  <si>
    <t>AP1020114</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</si>
  <si>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</si>
  <si>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値引工程／工種コード</t>
    <rPh sb="0" eb="2">
      <t>ネビ</t>
    </rPh>
    <rPh sb="2" eb="7">
      <t>コウテイ</t>
    </rPh>
    <phoneticPr fontId="14"/>
  </si>
  <si>
    <t>AP1020115</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</si>
  <si>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・「値引工程／工種指定」が「０：固定」
桁数は、設定（メインメニュー右上にある[設定]アイコンから[運用設定]メニューの[基本]ページ）によって異なります。</t>
    <phoneticPr fontId="14"/>
  </si>
  <si>
    <t>【手数料】</t>
    <rPh sb="1" eb="4">
      <t>テスウリョウ</t>
    </rPh>
    <phoneticPr fontId="14"/>
  </si>
  <si>
    <t>振込区分</t>
    <rPh sb="0" eb="2">
      <t>フリコミ</t>
    </rPh>
    <rPh sb="2" eb="4">
      <t>クブン</t>
    </rPh>
    <phoneticPr fontId="14"/>
  </si>
  <si>
    <t>AP1020201</t>
  </si>
  <si>
    <t>０：電信　１：文書
「支払種別」が「0：銀行振込」「4：期日現金」の場合に受け入れできます。
新規データとして空白データを受け入れた場合は、「0：電信」が設定されます。</t>
    <rPh sb="2" eb="4">
      <t>デンシン</t>
    </rPh>
    <rPh sb="7" eb="9">
      <t>ブンショ</t>
    </rPh>
    <rPh sb="20" eb="22">
      <t>ギンコウ</t>
    </rPh>
    <rPh sb="22" eb="24">
      <t>フリコミ</t>
    </rPh>
    <rPh sb="34" eb="36">
      <t>バアイ</t>
    </rPh>
    <rPh sb="37" eb="38">
      <t>ウ</t>
    </rPh>
    <rPh sb="39" eb="40">
      <t>イ</t>
    </rPh>
    <rPh sb="73" eb="75">
      <t>デンシン</t>
    </rPh>
    <phoneticPr fontId="14"/>
  </si>
  <si>
    <t>振込方法</t>
    <rPh sb="0" eb="2">
      <t>フリコミ</t>
    </rPh>
    <rPh sb="2" eb="4">
      <t>ホウホウ</t>
    </rPh>
    <phoneticPr fontId="14"/>
  </si>
  <si>
    <t>AP1020202</t>
  </si>
  <si>
    <t>０：EB　１：ATM  ２：窓口
「支払種別」が「0：銀行振込」「4：期日現金」の場合に受け入れできます。
新規データとして空白データを受け入れた場合は、「0：EB」が設定されます。</t>
    <rPh sb="14" eb="16">
      <t>マドグチ</t>
    </rPh>
    <phoneticPr fontId="14"/>
  </si>
  <si>
    <t>支払タイプ</t>
    <rPh sb="0" eb="2">
      <t>シハライ</t>
    </rPh>
    <phoneticPr fontId="14"/>
  </si>
  <si>
    <t>AP1020203</t>
  </si>
  <si>
    <t>０：都度払い　１：後日一括払い
「支払種別」が「0：銀行振込」「4：期日現金」の場合に受け入れできます。
新規データとして空白データを受け入れた場合は、「0：都度払い」が設定されます。</t>
    <rPh sb="2" eb="4">
      <t>ツド</t>
    </rPh>
    <rPh sb="4" eb="5">
      <t>バラ</t>
    </rPh>
    <rPh sb="9" eb="11">
      <t>ゴジツ</t>
    </rPh>
    <rPh sb="11" eb="13">
      <t>イッカツ</t>
    </rPh>
    <rPh sb="13" eb="14">
      <t>バラ</t>
    </rPh>
    <rPh sb="79" eb="81">
      <t>ツド</t>
    </rPh>
    <rPh sb="81" eb="82">
      <t>バラ</t>
    </rPh>
    <phoneticPr fontId="14"/>
  </si>
  <si>
    <t>未払計上</t>
    <rPh sb="0" eb="2">
      <t>ミバライ</t>
    </rPh>
    <rPh sb="2" eb="4">
      <t>ケイジョウ</t>
    </rPh>
    <phoneticPr fontId="14"/>
  </si>
  <si>
    <t>AP1020204</t>
  </si>
  <si>
    <t>０：しない　１：する
「支払タイプ」が「1：後日一括払い」の場合に設定します。</t>
    <rPh sb="12" eb="14">
      <t>シハライ</t>
    </rPh>
    <rPh sb="22" eb="26">
      <t>ゴジツイッカツ</t>
    </rPh>
    <rPh sb="26" eb="27">
      <t>ハラ</t>
    </rPh>
    <rPh sb="30" eb="32">
      <t>バアイ</t>
    </rPh>
    <rPh sb="33" eb="35">
      <t>セッテイ</t>
    </rPh>
    <phoneticPr fontId="14"/>
  </si>
  <si>
    <t>当方負担手数料費用科目コード</t>
    <rPh sb="0" eb="2">
      <t>トウホウ</t>
    </rPh>
    <rPh sb="2" eb="4">
      <t>フタン</t>
    </rPh>
    <rPh sb="4" eb="7">
      <t>テスウリョウ</t>
    </rPh>
    <rPh sb="7" eb="9">
      <t>ヒヨウ</t>
    </rPh>
    <rPh sb="9" eb="11">
      <t>カモク</t>
    </rPh>
    <phoneticPr fontId="14"/>
  </si>
  <si>
    <t>AP1020205</t>
  </si>
  <si>
    <t>「支払種別」が「0：銀行振込」の場合に受け入れできます。
桁数は、設定（メインメニュー右上にある[設定]アイコンから[運用設定]メニューの[基本]ページ）によって異なります。
【必須になる条件】
「支払タイプ」が「0：都度払い」または「1：後日一括払い」かつ「未払計上」が「1：する」の場合</t>
  </si>
  <si>
    <t>当方負担手数料費用補助科目コード</t>
    <rPh sb="9" eb="11">
      <t>ホジョ</t>
    </rPh>
    <phoneticPr fontId="14"/>
  </si>
  <si>
    <t>AP1020206</t>
  </si>
  <si>
    <t>この項目は、以下のすべての条件に該当する場合に受け入れできます。
・「支払タイプ」が「0：都度払い」または「1：後日一括払い」かつ「未払計上」が「1：する」
・「支払種別」が「0：銀行振込」
桁数は、設定（メインメニュー右上にある[設定]アイコンから[運用設定]メニューの[基本]ページ）によって異なります。</t>
  </si>
  <si>
    <t>当方負担手数料支払科目コード</t>
    <rPh sb="0" eb="2">
      <t>トウホウ</t>
    </rPh>
    <rPh sb="2" eb="4">
      <t>フタン</t>
    </rPh>
    <rPh sb="4" eb="7">
      <t>テスウリョウ</t>
    </rPh>
    <rPh sb="7" eb="9">
      <t>シハライ</t>
    </rPh>
    <rPh sb="9" eb="11">
      <t>カモク</t>
    </rPh>
    <phoneticPr fontId="14"/>
  </si>
  <si>
    <t>AP1020207</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</si>
  <si>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・「支払タイプ」が「1：後日一括払い」かつ「未払計上」が「1：する」</t>
  </si>
  <si>
    <t>当方負担手数料支払補助科目コード</t>
    <rPh sb="7" eb="9">
      <t>シハライ</t>
    </rPh>
    <rPh sb="9" eb="11">
      <t>ホジョ</t>
    </rPh>
    <rPh sb="11" eb="13">
      <t>カモク</t>
    </rPh>
    <phoneticPr fontId="14"/>
  </si>
  <si>
    <t>AP1020208</t>
  </si>
  <si>
    <t>この項目は、以下のいずれかの条件に該当する場合に受け入れできます。
・「支払タイプ」が「0：都度払い」
・「支払タイプ」が「1：後日一括払い」かつ「未払計上」が「1：する」
桁数は、設定（メインメニュー右上にある[設定]アイコンから[運用設定]メニューの[基本]ページ）によって異なります。</t>
  </si>
  <si>
    <t>先方負担手数料支払科目コード</t>
    <rPh sb="0" eb="2">
      <t>センポウ</t>
    </rPh>
    <rPh sb="2" eb="4">
      <t>フタン</t>
    </rPh>
    <rPh sb="4" eb="7">
      <t>テスウリョウ</t>
    </rPh>
    <rPh sb="7" eb="9">
      <t>シハライ</t>
    </rPh>
    <rPh sb="9" eb="11">
      <t>カモク</t>
    </rPh>
    <phoneticPr fontId="14"/>
  </si>
  <si>
    <t>AP1020209</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</si>
  <si>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t>
  </si>
  <si>
    <t>先方負担手数料支払補助科目コード</t>
    <rPh sb="0" eb="2">
      <t>センポウ</t>
    </rPh>
    <rPh sb="7" eb="9">
      <t>シハライ</t>
    </rPh>
    <rPh sb="9" eb="11">
      <t>ホジョ</t>
    </rPh>
    <rPh sb="11" eb="13">
      <t>カモク</t>
    </rPh>
    <phoneticPr fontId="14"/>
  </si>
  <si>
    <t>AP1020210</t>
  </si>
  <si>
    <t>この項目は、以下のいずれかの条件に該当する場合に受け入れできます。
・「支払タイプ」が「0：都度払い」
・「支払タイプ」が「1：後日一括払い」
桁数は、設定（メインメニュー右上にある[設定]アイコンから[運用設定]メニューの[基本]ページ）によって異なります。</t>
  </si>
  <si>
    <t>手数料費用部門指定</t>
    <rPh sb="3" eb="5">
      <t>ヒヨウ</t>
    </rPh>
    <rPh sb="5" eb="7">
      <t>ブモン</t>
    </rPh>
    <phoneticPr fontId="14"/>
  </si>
  <si>
    <t>AP1020211</t>
  </si>
  <si>
    <t>手数料費用部門コード</t>
    <rPh sb="0" eb="3">
      <t>テスウリョウ</t>
    </rPh>
    <rPh sb="3" eb="5">
      <t>ヒヨウ</t>
    </rPh>
    <rPh sb="5" eb="7">
      <t>ブモン</t>
    </rPh>
    <phoneticPr fontId="14"/>
  </si>
  <si>
    <t>AP1020212</t>
  </si>
  <si>
    <t>「手数料費用部門指定」が「０：固定」の場合に設定します。
桁数は、設定（メインメニュー右上にある[設定]アイコンから[運用設定]メニューの[基本]ページ）によって異なります。</t>
  </si>
  <si>
    <t>手数料費用セグメント１指定</t>
    <rPh sb="0" eb="5">
      <t>テスウリョウヒヨウ</t>
    </rPh>
    <rPh sb="11" eb="13">
      <t>シテイ</t>
    </rPh>
    <phoneticPr fontId="14"/>
  </si>
  <si>
    <t>AP1020223</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</si>
  <si>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</si>
  <si>
    <t>手数料費用セグメント１コード</t>
    <rPh sb="0" eb="3">
      <t>テスウリョウ</t>
    </rPh>
    <rPh sb="3" eb="5">
      <t>ヒヨウ</t>
    </rPh>
    <phoneticPr fontId="14"/>
  </si>
  <si>
    <t>AP1020224</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</si>
  <si>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・「手数料費用セグメント１指定」が「０：固定」
桁数は、設定（メインメニュー右上にある[設定]アイコンから[運用設定]メニューの[基本]ページ）によって異なります。</t>
  </si>
  <si>
    <t>手数料費用セグメント２指定</t>
    <rPh sb="0" eb="5">
      <t>テスウリョウヒヨウ</t>
    </rPh>
    <rPh sb="11" eb="13">
      <t>シテイ</t>
    </rPh>
    <phoneticPr fontId="14"/>
  </si>
  <si>
    <t>AP1020225</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</si>
  <si>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　（メインメニュー右上にある[設定]アイコンから[運用設定]メニューの[基本]ページで設定）が「使用する」の場合</t>
  </si>
  <si>
    <t>手数料費用セグメント２コード</t>
    <rPh sb="0" eb="3">
      <t>テスウリョウ</t>
    </rPh>
    <rPh sb="3" eb="5">
      <t>ヒヨウ</t>
    </rPh>
    <phoneticPr fontId="14"/>
  </si>
  <si>
    <t>AP1020226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</si>
  <si>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・「手数料費用セグメント２指定」が「０：固定」
桁数は、設定（メインメニュー右上にある[設定]アイコンから[運用設定]メニューの[基本]ページ）によって異なります。</t>
  </si>
  <si>
    <t>手数料費用プロジェクト指定</t>
    <rPh sb="3" eb="5">
      <t>ヒヨウ</t>
    </rPh>
    <phoneticPr fontId="14"/>
  </si>
  <si>
    <t>AP1020213</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</si>
  <si>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</si>
  <si>
    <t>手数料費用プロジェクトコード</t>
    <rPh sb="0" eb="3">
      <t>テスウリョウ</t>
    </rPh>
    <rPh sb="3" eb="5">
      <t>ヒヨウ</t>
    </rPh>
    <phoneticPr fontId="14"/>
  </si>
  <si>
    <t>AP1020214</t>
  </si>
  <si>
    <t>この項目は、以下のすべての条件に該当する場合に受け入れできます。
・プロジェクト（メインメニュー右上にある[設定]アイコンから[運用設定]メニューの[基本]ページで設定）が「使用する」
・「手数料費用プロジェクト指定」が「０：固定」
桁数は、設定（メインメニュー右上にある[設定]アイコンから[運用設定]メニューの[基本]ページ）によって異なります。</t>
  </si>
  <si>
    <t>手数料費用工程／工種指定</t>
    <rPh sb="0" eb="3">
      <t>テスウリョウ</t>
    </rPh>
    <rPh sb="5" eb="10">
      <t>コウテイ</t>
    </rPh>
    <rPh sb="10" eb="12">
      <t>シテイ</t>
    </rPh>
    <phoneticPr fontId="14"/>
  </si>
  <si>
    <t>AP1020215</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</si>
  <si>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・工程／工種（メインメニュー右上にある[設定]アイコンから[運用設定]メニューの[基本]ページで設定）が「使用する」に受け入れできます。
新規データとして空白データを受け入れた場合は、「0：固定」が設定されます。</t>
    <phoneticPr fontId="4"/>
  </si>
  <si>
    <t>手数料費用工程／工種コード</t>
    <rPh sb="0" eb="3">
      <t>テスウリョウ</t>
    </rPh>
    <rPh sb="5" eb="10">
      <t>コウテイ</t>
    </rPh>
    <phoneticPr fontId="14"/>
  </si>
  <si>
    <t>AP1020216</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</si>
  <si>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・「手数料費用工程／工種指定」が「０：固定」
桁数は、設定（メインメニュー右上にある[設定]アイコンから[運用設定]メニューの[基本]ページ）によって異なります。</t>
    <phoneticPr fontId="14"/>
  </si>
  <si>
    <t>手数料支払部門指定</t>
    <rPh sb="0" eb="3">
      <t>テスウリョウ</t>
    </rPh>
    <rPh sb="3" eb="5">
      <t>シハライ</t>
    </rPh>
    <rPh sb="5" eb="7">
      <t>ブモン</t>
    </rPh>
    <rPh sb="7" eb="9">
      <t>シテイ</t>
    </rPh>
    <phoneticPr fontId="14"/>
  </si>
  <si>
    <t>AP1020217</t>
  </si>
  <si>
    <t>手数料支払部門コード</t>
    <rPh sb="0" eb="3">
      <t>テスウリョウ</t>
    </rPh>
    <rPh sb="3" eb="5">
      <t>シハライ</t>
    </rPh>
    <rPh sb="5" eb="7">
      <t>ブモン</t>
    </rPh>
    <phoneticPr fontId="14"/>
  </si>
  <si>
    <t>AP1020218</t>
  </si>
  <si>
    <t>「手数料支払部門指定」が「０：固定」の場合に設定します。
桁数は、設定（メインメニュー右上にある[設定]アイコンから[運用設定]メニューの[基本]ページ）によって異なります。</t>
  </si>
  <si>
    <t>手数料支払セグメント１指定</t>
    <rPh sb="0" eb="3">
      <t>テスウリョウ</t>
    </rPh>
    <rPh sb="3" eb="5">
      <t>シハライ</t>
    </rPh>
    <rPh sb="11" eb="13">
      <t>シテイ</t>
    </rPh>
    <phoneticPr fontId="14"/>
  </si>
  <si>
    <t>AP1020227</t>
    <phoneticPr fontId="4"/>
  </si>
  <si>
    <t>手数料支払セグメント１コード</t>
    <rPh sb="0" eb="3">
      <t>テスウリョウ</t>
    </rPh>
    <rPh sb="3" eb="5">
      <t>シハライ</t>
    </rPh>
    <phoneticPr fontId="14"/>
  </si>
  <si>
    <t>AP1020228</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</si>
  <si>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・「手数料支払セグメント１指定」が「0：固定」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</si>
  <si>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手数料支払セグメント２指定</t>
    <rPh sb="0" eb="3">
      <t>テスウリョウ</t>
    </rPh>
    <rPh sb="3" eb="5">
      <t>シハライ</t>
    </rPh>
    <rPh sb="11" eb="13">
      <t>シテイ</t>
    </rPh>
    <phoneticPr fontId="14"/>
  </si>
  <si>
    <t>AP1020229</t>
    <phoneticPr fontId="4"/>
  </si>
  <si>
    <t>手数料支払セグメント２コード</t>
    <rPh sb="0" eb="3">
      <t>テスウリョウ</t>
    </rPh>
    <rPh sb="3" eb="5">
      <t>シハライ</t>
    </rPh>
    <phoneticPr fontId="14"/>
  </si>
  <si>
    <t>AP1020230</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</si>
  <si>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・「手数料支払セグメント２指定」が「0：固定」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</si>
  <si>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手数料支払プロジェクト指定</t>
    <rPh sb="0" eb="3">
      <t>テスウリョウ</t>
    </rPh>
    <rPh sb="11" eb="13">
      <t>シテイ</t>
    </rPh>
    <phoneticPr fontId="14"/>
  </si>
  <si>
    <t>AP1020219</t>
  </si>
  <si>
    <t>手数料支払プロジェクトコード</t>
    <rPh sb="0" eb="3">
      <t>テスウリョウ</t>
    </rPh>
    <phoneticPr fontId="14"/>
  </si>
  <si>
    <t>AP1020220</t>
  </si>
  <si>
    <t>この項目は、以下のすべての条件に該当する場合に受け入れできます。
・プロジェクト（メインメニュー右上にある[設定]アイコンから[運用設定]メニューの[基本]ページで設定）が「使用する」
・「手数料支払プロジェクト指定」が「0：固定」
桁数は、設定（メインメニュー右上にある[設定]アイコンから[運用設定]メニューの[基本]ページ）によって異なります。</t>
    <rPh sb="95" eb="98">
      <t>テスウリョウ</t>
    </rPh>
    <rPh sb="98" eb="100">
      <t>シハラ</t>
    </rPh>
    <rPh sb="158" eb="160">
      <t>キホン</t>
    </rPh>
    <phoneticPr fontId="0"/>
  </si>
  <si>
    <t>手数料支払工程／工種指定</t>
    <rPh sb="0" eb="3">
      <t>テスウリョウ</t>
    </rPh>
    <rPh sb="5" eb="10">
      <t>コウテイ</t>
    </rPh>
    <rPh sb="10" eb="12">
      <t>シテイ</t>
    </rPh>
    <phoneticPr fontId="14"/>
  </si>
  <si>
    <t>AP1020221</t>
  </si>
  <si>
    <t>手数料支払工程／工種コード</t>
    <rPh sb="0" eb="3">
      <t>テスウリョウ</t>
    </rPh>
    <rPh sb="5" eb="10">
      <t>コウテイ</t>
    </rPh>
    <phoneticPr fontId="14"/>
  </si>
  <si>
    <t>AP1020222</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</si>
  <si>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・「手数料支払工程／工種指定」が「０：固定」
桁数は、設定（メインメニュー右上にある[設定]アイコンから[運用設定]メニューの[基本]ページ）によって異なります。</t>
    <phoneticPr fontId="14"/>
  </si>
  <si>
    <t>ファクタリング会社</t>
    <rPh sb="7" eb="9">
      <t>カイシャ</t>
    </rPh>
    <phoneticPr fontId="4"/>
  </si>
  <si>
    <t>AP1020301</t>
  </si>
  <si>
    <t>１～20</t>
    <phoneticPr fontId="8"/>
  </si>
  <si>
    <t>桁数は、設定（[運用設定]メニューの[取引先管理]ページ）によって異なります。
この項目は、『債務奉行クラウド』をご利用の場合に受け入れできます。
【必須になる条件】
「支払種別」が「2：ファクタリング」で新規のデータを受け入れる場合は、必須です。</t>
    <rPh sb="85" eb="87">
      <t>シハライ</t>
    </rPh>
    <phoneticPr fontId="4"/>
  </si>
  <si>
    <t>AP1020302</t>
  </si>
  <si>
    <t>0：精算先　1：ファクタリング会社
この項目は、以下のすべての条件に該当する場合に受け入れできます。
・『債務奉行クラウド』をご利用の場合
・「支払種別」が「2：ファクタリング」の場合
新規データとして空白データを受け入れた場合は、「0：固定」が設定されます。
また、債権債務オプションからの受入時は、1:ファクタリング会社が設定されます。</t>
    <rPh sb="2" eb="5">
      <t>セイサンサキ</t>
    </rPh>
    <rPh sb="53" eb="55">
      <t>サイム</t>
    </rPh>
    <rPh sb="134" eb="138">
      <t>サイケンサイム</t>
    </rPh>
    <rPh sb="146" eb="147">
      <t>ウ</t>
    </rPh>
    <rPh sb="147" eb="148">
      <t>イ</t>
    </rPh>
    <rPh sb="148" eb="149">
      <t>ジ</t>
    </rPh>
    <rPh sb="160" eb="162">
      <t>カイシャ</t>
    </rPh>
    <rPh sb="163" eb="165">
      <t>セッテイ</t>
    </rPh>
    <phoneticPr fontId="3"/>
  </si>
  <si>
    <t>郵送料科目コード</t>
    <rPh sb="0" eb="3">
      <t>ユウソウリョウ</t>
    </rPh>
    <rPh sb="3" eb="5">
      <t>カモク</t>
    </rPh>
    <phoneticPr fontId="36"/>
  </si>
  <si>
    <t>AP1020303</t>
  </si>
  <si>
    <t>３～１0</t>
    <phoneticPr fontId="8"/>
  </si>
  <si>
    <t>以下のすべての条件に該当する場合に受け入れできます。
・『債務奉行クラウド』をご利用の場合
・「支払種別」が「3：手形」の場合
桁数は、設定（メインメニュー右上にある[設定]アイコンから[運用設定]メニューの[基本]ページ）によって異なります。</t>
    <phoneticPr fontId="4"/>
  </si>
  <si>
    <t>郵送料補助科目コード</t>
    <rPh sb="0" eb="3">
      <t>ユウソウリョウ</t>
    </rPh>
    <rPh sb="3" eb="5">
      <t>ホジョ</t>
    </rPh>
    <rPh sb="5" eb="7">
      <t>カモク</t>
    </rPh>
    <phoneticPr fontId="4"/>
  </si>
  <si>
    <t>AP1020304</t>
  </si>
  <si>
    <t>１～１0</t>
    <phoneticPr fontId="8"/>
  </si>
  <si>
    <t>AP1020305</t>
  </si>
  <si>
    <t>０：固定　１：出金　２：債務　３：購入
以下のすべての条件に該当する場合に受け入れできます。
・『債務奉行クラウド』をご利用の場合
・「支払種別」が「3：手形」の場合
新規データとして空白データを受け入れた場合は、「0：固定」が設定されます。</t>
    <phoneticPr fontId="4"/>
  </si>
  <si>
    <t>郵送料部門コード</t>
    <rPh sb="0" eb="3">
      <t>ユウソウリョウ</t>
    </rPh>
    <rPh sb="3" eb="5">
      <t>ブモン</t>
    </rPh>
    <phoneticPr fontId="4"/>
  </si>
  <si>
    <t>AP1020306</t>
  </si>
  <si>
    <t>１～１5</t>
    <phoneticPr fontId="8"/>
  </si>
  <si>
    <t>以下のすべての条件に該当する場合に受け入れできます。
・『債務奉行クラウド』をご利用の場合
・「郵送料部門指定」が「０：固定」の場合
項目名、桁数は、設定（メインメニュー右上にある[設定]アイコンから[運用設定]メニューの[基本]ページ）によって異なります。</t>
    <phoneticPr fontId="0"/>
  </si>
  <si>
    <t>AP1020327</t>
    <phoneticPr fontId="4"/>
  </si>
  <si>
    <t>０：固定　１：出金　２：債務　３：購入
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</si>
  <si>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AP1020328</t>
    <phoneticPr fontId="4"/>
  </si>
  <si>
    <t>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・「郵送料セグメント１指定」が「０：固定」の場合に受け入れできます。
項目名、桁数は、設定（メインメニュー右上にある[設定]アイコンから[運用設定]メニューの[基本]ページ）によって異なります。</t>
    <phoneticPr fontId="4"/>
  </si>
  <si>
    <t>AP1020329</t>
    <phoneticPr fontId="4"/>
  </si>
  <si>
    <t>０：固定　１：出金　２：債務　３：購入
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</si>
  <si>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AP1020330</t>
    <phoneticPr fontId="4"/>
  </si>
  <si>
    <t>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・「郵送料セグメント２指定」が「０：固定」の場合に受け入れできます。
項目名、桁数は、設定（メインメニュー右上にある[設定]アイコンから[運用設定]メニューの[基本]ページ）によって異なります。</t>
    <phoneticPr fontId="4"/>
  </si>
  <si>
    <t>郵送料プロジェクト指定</t>
    <rPh sb="0" eb="3">
      <t>ユウソウリョウ</t>
    </rPh>
    <rPh sb="9" eb="11">
      <t>シテイ</t>
    </rPh>
    <phoneticPr fontId="4"/>
  </si>
  <si>
    <t>AP1020307</t>
  </si>
  <si>
    <t>０：固定　１：出金　２：債務　３：購入
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</si>
  <si>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郵送料プロジェクトコード</t>
    <rPh sb="0" eb="3">
      <t>ユウソウリョウ</t>
    </rPh>
    <phoneticPr fontId="4"/>
  </si>
  <si>
    <t>AP1020308</t>
  </si>
  <si>
    <t>4～20</t>
    <phoneticPr fontId="8"/>
  </si>
  <si>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・「郵送料プロジェクト指定」が「０：固定」の場合に受け入れできます。
項目名、桁数は、設定（メインメニュー右上にある[設定]アイコンから[運用設定]メニューの[基本]ページ）によって異なります。</t>
    <phoneticPr fontId="4"/>
  </si>
  <si>
    <t>郵送料工程／工種指定</t>
    <rPh sb="0" eb="3">
      <t>ユウソウリョウ</t>
    </rPh>
    <rPh sb="8" eb="10">
      <t>シテイ</t>
    </rPh>
    <phoneticPr fontId="4"/>
  </si>
  <si>
    <t>AP1020309</t>
  </si>
  <si>
    <t>郵送料工程／工種コード</t>
    <rPh sb="0" eb="3">
      <t>ユウソウリョウ</t>
    </rPh>
    <phoneticPr fontId="4"/>
  </si>
  <si>
    <t>AP1020310</t>
  </si>
  <si>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・「郵送料工程／工種指定」が「０：固定」の場合に受け入れできます。
項目名、桁数は、設定（メインメニュー右上にある[設定]アイコンから[運用設定]メニューの[基本]ページ）によって異なります。</t>
    <phoneticPr fontId="4"/>
  </si>
  <si>
    <t>決済科目コード</t>
    <rPh sb="0" eb="2">
      <t>ケッサイ</t>
    </rPh>
    <rPh sb="2" eb="4">
      <t>カモク</t>
    </rPh>
    <phoneticPr fontId="4"/>
  </si>
  <si>
    <t>AP1020311</t>
  </si>
  <si>
    <t>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t>
    <phoneticPr fontId="4"/>
  </si>
  <si>
    <t>決済補助科目コード</t>
    <rPh sb="0" eb="2">
      <t>ケッサイ</t>
    </rPh>
    <rPh sb="2" eb="4">
      <t>ホジョ</t>
    </rPh>
    <rPh sb="4" eb="6">
      <t>カモク</t>
    </rPh>
    <phoneticPr fontId="4"/>
  </si>
  <si>
    <t>AP1020312</t>
  </si>
  <si>
    <t>AP1020313</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</si>
  <si>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4"/>
  </si>
  <si>
    <t>決済部門コード</t>
    <rPh sb="2" eb="4">
      <t>ブモン</t>
    </rPh>
    <phoneticPr fontId="4"/>
  </si>
  <si>
    <t>AP1020314</t>
  </si>
  <si>
    <t>１～15</t>
    <phoneticPr fontId="4"/>
  </si>
  <si>
    <t>この項目は、以下のすべての条件に該当する場合に受け入れできます。
・『債務奉行クラウド』をご利用の場合
・「決済部門指定」が「0：固定」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</si>
  <si>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AP1020331</t>
    <phoneticPr fontId="4"/>
  </si>
  <si>
    <t>0：固定　1:支払
この項目は、以下のすべての条件に該当する場合に受け入れできます。
・『奉行Ｖ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</si>
  <si>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AP1020332</t>
    <phoneticPr fontId="4"/>
  </si>
  <si>
    <t>この項目は、以下のすべての条件に該当する場合に受け入れできます。
・『奉行Ｖ ERPクラウド』をご利用の場合
・『債務奉行クラウド』をご利用の場合
・「決済セグメント１指定」が「0：固定」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</si>
  <si>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AP1020333</t>
    <phoneticPr fontId="4"/>
  </si>
  <si>
    <t>0：固定　1:支払
この項目は、以下のすべての条件に該当する場合に受け入れできます。
・『奉行Ｖ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4"/>
  </si>
  <si>
    <t>AP1020334</t>
    <phoneticPr fontId="4"/>
  </si>
  <si>
    <t>この項目は、以下のすべての条件に該当する場合に受け入れできます。
・『奉行Ｖ ERPクラウド』をご利用の場合
・『債務奉行クラウド』をご利用の場合
・「決済セグメント２指定」が「0：固定」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</si>
  <si>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AP1020315</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</si>
  <si>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</si>
  <si>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決済プロジェクトコード</t>
    <rPh sb="0" eb="8">
      <t>ブモン</t>
    </rPh>
    <phoneticPr fontId="4"/>
  </si>
  <si>
    <t>AP1020316</t>
  </si>
  <si>
    <t>この項目は、以下のすべての条件に該当する場合に受け入れできます。
・『債務奉行クラウド』をご利用の場合
・「決済プロジェクト指定」が「0：固定」
・「支払種別」が「1：電子記録債権」「2：ファクタリング」「3：手形」「4：期日現金」
項目名、桁数は、設定（メインメニュー右上にある[設定]アイコンから[運用設定]メニューの[基本]ページ）によって異なります。</t>
    <phoneticPr fontId="4"/>
  </si>
  <si>
    <t>決済工程／工種指定</t>
    <rPh sb="7" eb="9">
      <t>シテイ</t>
    </rPh>
    <phoneticPr fontId="4"/>
  </si>
  <si>
    <t>AP1020317</t>
  </si>
  <si>
    <t>決済工程／工種コード</t>
    <rPh sb="0" eb="7">
      <t>ブモン</t>
    </rPh>
    <phoneticPr fontId="4"/>
  </si>
  <si>
    <t>AP1020318</t>
  </si>
  <si>
    <t>この項目は、以下のすべての条件に該当する場合に受け入れできます。
・『債務奉行クラウド』をご利用の場合
・「決済工程／工種指定」が「0：固定」
・「支払種別」が「1：電子記録債権」「2：ファクタリング」「3：手形」「4：期日現金」
項目名、桁数は、設定（メインメニュー右上にある[設定]アイコンから[運用設定]メニューの[基本]ページ）によって異なります。</t>
    <phoneticPr fontId="4"/>
  </si>
  <si>
    <t>部門コード</t>
  </si>
  <si>
    <t>AR1060001</t>
  </si>
  <si>
    <t>部門名</t>
    <phoneticPr fontId="4"/>
  </si>
  <si>
    <t>AR1060002</t>
    <phoneticPr fontId="4"/>
  </si>
  <si>
    <t>個別請求</t>
    <rPh sb="2" eb="4">
      <t>セイキュウ</t>
    </rPh>
    <phoneticPr fontId="33"/>
  </si>
  <si>
    <t>AR1060003</t>
    <phoneticPr fontId="4"/>
  </si>
  <si>
    <t>数字</t>
    <rPh sb="0" eb="2">
      <t>スウジ</t>
    </rPh>
    <phoneticPr fontId="36"/>
  </si>
  <si>
    <t>0：しない　1：する
この項目は、『債権奉行クラウド』をご利用の場合に受け入れできます。
新規データとして空白データを受け入れた場合は、「0：しない」が設定されます。</t>
    <phoneticPr fontId="4"/>
  </si>
  <si>
    <t>個別精算</t>
    <phoneticPr fontId="4"/>
  </si>
  <si>
    <t>AR1060004</t>
  </si>
  <si>
    <t>0：しない　1：する
この項目は、『債務奉行クラウド』をご利用の場合に受け入れできます。
新規データとして空白データを受け入れた場合は、「0：しない」が設定されます。</t>
    <phoneticPr fontId="4"/>
  </si>
  <si>
    <t>部門グループデータ</t>
    <phoneticPr fontId="4"/>
  </si>
  <si>
    <t>部門グループコード（階層１）</t>
  </si>
  <si>
    <t>AR1070001</t>
  </si>
  <si>
    <t>部門グループ名（階層１）</t>
  </si>
  <si>
    <t>AR1070002</t>
  </si>
  <si>
    <t>部門グループコード（階層２）</t>
  </si>
  <si>
    <t>AR1070003</t>
  </si>
  <si>
    <t>桁数は、設定（メインメニュー右上にある[設定]アイコンから[運用設定]メニューの[基本]ページ）によって異なります。
【必須になる条件】
以下のいずれかの条件に該当する場合
・「部門グループ名（階層２）」を受け入れる場合
・階層３以降の「部門グループコード」を受け入れる場合</t>
    <rPh sb="69" eb="71">
      <t>イカ</t>
    </rPh>
    <rPh sb="77" eb="79">
      <t>ジョウケン</t>
    </rPh>
    <rPh sb="80" eb="82">
      <t>ガイトウ</t>
    </rPh>
    <rPh sb="84" eb="86">
      <t>バアイ</t>
    </rPh>
    <rPh sb="115" eb="117">
      <t>イコウ</t>
    </rPh>
    <rPh sb="119" eb="121">
      <t>ブモン</t>
    </rPh>
    <rPh sb="130" eb="131">
      <t>ウ</t>
    </rPh>
    <rPh sb="132" eb="133">
      <t>イ</t>
    </rPh>
    <rPh sb="135" eb="137">
      <t>バアイ</t>
    </rPh>
    <phoneticPr fontId="14"/>
  </si>
  <si>
    <t>部門グループ名（階層２）</t>
    <rPh sb="6" eb="7">
      <t>メイ</t>
    </rPh>
    <phoneticPr fontId="14"/>
  </si>
  <si>
    <t>AR1070004</t>
  </si>
  <si>
    <t>部門グループコード（階層３）</t>
  </si>
  <si>
    <t>AR1070005</t>
  </si>
  <si>
    <t>桁数は、設定（メインメニュー右上にある[設定]アイコンから[運用設定]メニューの[基本]ページ）によって異なります。
【必須になる条件】
以下のいずれかの条件に該当する場合
・「部門グループ名（階層３）」を受け入れる場合
・階層４以降の「部門グループコード」を受け入れる場合</t>
  </si>
  <si>
    <t>部門グループ名（階層３）</t>
    <rPh sb="6" eb="7">
      <t>メイ</t>
    </rPh>
    <phoneticPr fontId="14"/>
  </si>
  <si>
    <t>AR1070006</t>
  </si>
  <si>
    <t>部門グループコード（階層４）</t>
  </si>
  <si>
    <t>AR1070007</t>
  </si>
  <si>
    <t>桁数は、設定（メインメニュー右上にある[設定]アイコンから[運用設定]メニューの[基本]ページ）によって異なります。
【必須になる条件】
以下のいずれかの条件に該当する場合
・「部門グループ名（階層４）」を受け入れる場合
・階層５以降の「部門グループコード」を受け入れる場合</t>
  </si>
  <si>
    <t>部門グループ名（階層４）</t>
    <rPh sb="6" eb="7">
      <t>メイ</t>
    </rPh>
    <phoneticPr fontId="14"/>
  </si>
  <si>
    <t>AR1070008</t>
  </si>
  <si>
    <t>部門グループコード（階層５）</t>
  </si>
  <si>
    <t>AR1070009</t>
  </si>
  <si>
    <t>桁数は、設定（メインメニュー右上にある[設定]アイコンから[運用設定]メニューの[基本]ページ）によって異なります。
【必須になる条件】
以下のいずれかの条件に該当する場合
・「部門グループ名（階層５）」を受け入れる場合
・階層６以降の「部門グループコード」を受け入れる場合</t>
  </si>
  <si>
    <t>部門グループ名（階層５）</t>
    <rPh sb="6" eb="7">
      <t>メイ</t>
    </rPh>
    <phoneticPr fontId="14"/>
  </si>
  <si>
    <t>AR1070010</t>
  </si>
  <si>
    <t>部門グループコード（階層６）</t>
  </si>
  <si>
    <t>AR1070011</t>
  </si>
  <si>
    <t>桁数は、設定（メインメニュー右上にある[設定]アイコンから[運用設定]メニューの[基本]ページ）によって異なります。
【必須になる条件】
以下のいずれかの条件に該当する場合
・「部門グループ名（階層６）」を受け入れる場合
・階層７以降の「部門グループコード」を受け入れる場合</t>
  </si>
  <si>
    <t>部門グループ名（階層６）</t>
    <rPh sb="6" eb="7">
      <t>メイ</t>
    </rPh>
    <phoneticPr fontId="14"/>
  </si>
  <si>
    <t>AR1070012</t>
  </si>
  <si>
    <t>部門グループコード（階層７）</t>
  </si>
  <si>
    <t>AR1070013</t>
  </si>
  <si>
    <t>桁数は、設定（メインメニュー右上にある[設定]アイコンから[運用設定]メニューの[基本]ページ）によって異なります。
【必須になる条件】
以下のいずれかの条件に該当する場合
・「部門グループ名（階層７）」を受け入れる場合
・「部門グループコード（階層８）」を受け入れる場合</t>
  </si>
  <si>
    <t>部門グループ名（階層７）</t>
    <rPh sb="6" eb="7">
      <t>メイ</t>
    </rPh>
    <phoneticPr fontId="14"/>
  </si>
  <si>
    <t>AR1070014</t>
  </si>
  <si>
    <t>部門グループコード（階層８）</t>
  </si>
  <si>
    <t>AR1070015</t>
  </si>
  <si>
    <t>桁数は、設定（メインメニュー右上にある[設定]アイコンから[運用設定]メニューの[基本]ページ）によって異なります。
【必須になる条件】
「部門グループ名（階層８）」を受け入れる場合</t>
  </si>
  <si>
    <t>部門グループ名（階層８）</t>
    <rPh sb="6" eb="7">
      <t>メイ</t>
    </rPh>
    <phoneticPr fontId="14"/>
  </si>
  <si>
    <t>AR1070016</t>
  </si>
  <si>
    <t>部門</t>
  </si>
  <si>
    <t>AR1070017</t>
  </si>
  <si>
    <t>詳細は、欄外の【設定例】参照</t>
    <rPh sb="8" eb="10">
      <t>セッテイ</t>
    </rPh>
    <rPh sb="10" eb="11">
      <t>レイ</t>
    </rPh>
    <phoneticPr fontId="14"/>
  </si>
  <si>
    <t>【設定例】</t>
    <rPh sb="1" eb="3">
      <t>セッテイ</t>
    </rPh>
    <rPh sb="3" eb="4">
      <t>レイ</t>
    </rPh>
    <phoneticPr fontId="1"/>
  </si>
  <si>
    <t>　○部門グループ（Ａグループ）の内訳に部門（部門１・２）を設定し、</t>
    <rPh sb="2" eb="4">
      <t>ブモン</t>
    </rPh>
    <rPh sb="16" eb="18">
      <t>ウチワケ</t>
    </rPh>
    <rPh sb="19" eb="21">
      <t>ブモン</t>
    </rPh>
    <rPh sb="22" eb="24">
      <t>ブモン</t>
    </rPh>
    <rPh sb="29" eb="31">
      <t>セッテイ</t>
    </rPh>
    <phoneticPr fontId="14"/>
  </si>
  <si>
    <t>　　部門グループ（Ｂグループ）の内訳に部門（部門３・４）を設定する場合</t>
    <rPh sb="2" eb="4">
      <t>ブモン</t>
    </rPh>
    <rPh sb="16" eb="18">
      <t>ウチワケ</t>
    </rPh>
    <rPh sb="19" eb="21">
      <t>ブモン</t>
    </rPh>
    <rPh sb="22" eb="24">
      <t>ブモン</t>
    </rPh>
    <rPh sb="29" eb="31">
      <t>セッテイ</t>
    </rPh>
    <rPh sb="33" eb="35">
      <t>バアイ</t>
    </rPh>
    <phoneticPr fontId="14"/>
  </si>
  <si>
    <t>　　≪階層例≫</t>
    <rPh sb="3" eb="5">
      <t>カイソウ</t>
    </rPh>
    <rPh sb="5" eb="6">
      <t>レイ</t>
    </rPh>
    <phoneticPr fontId="14"/>
  </si>
  <si>
    <t>≪汎用データ例≫</t>
    <phoneticPr fontId="4"/>
  </si>
  <si>
    <t>　○部門グループ（Ｃグループ）の内訳に部門グループ（Ａ・Ｂグループ）を設定し、</t>
    <rPh sb="2" eb="4">
      <t>ブモン</t>
    </rPh>
    <rPh sb="16" eb="18">
      <t>ウチワケ</t>
    </rPh>
    <rPh sb="19" eb="21">
      <t>ブモン</t>
    </rPh>
    <rPh sb="35" eb="37">
      <t>セッテイ</t>
    </rPh>
    <phoneticPr fontId="14"/>
  </si>
  <si>
    <t>　　部門グループ（Ａ・Ｂグループ）にそれぞれ部門（部門１～４）を設定する場合</t>
    <rPh sb="2" eb="4">
      <t>ブモン</t>
    </rPh>
    <rPh sb="22" eb="24">
      <t>ブモン</t>
    </rPh>
    <rPh sb="25" eb="27">
      <t>ブモン</t>
    </rPh>
    <rPh sb="32" eb="34">
      <t>セッテイ</t>
    </rPh>
    <rPh sb="36" eb="38">
      <t>バアイ</t>
    </rPh>
    <phoneticPr fontId="14"/>
  </si>
  <si>
    <t>MD1030001</t>
  </si>
  <si>
    <t>英数</t>
  </si>
  <si>
    <t>必須</t>
    <rPh sb="0" eb="2">
      <t>ヒッス</t>
    </rPh>
    <phoneticPr fontId="13"/>
  </si>
  <si>
    <t>セグメント１名</t>
    <phoneticPr fontId="4"/>
  </si>
  <si>
    <t>MD1030002</t>
  </si>
  <si>
    <t>インデックス</t>
    <phoneticPr fontId="4"/>
  </si>
  <si>
    <t>MD1030003</t>
  </si>
  <si>
    <t>MD1040001</t>
  </si>
  <si>
    <t>セグメント２名</t>
    <phoneticPr fontId="4"/>
  </si>
  <si>
    <t>MD1040002</t>
  </si>
  <si>
    <t>MD1040003</t>
  </si>
  <si>
    <t>AR1080001</t>
  </si>
  <si>
    <t>AR1080002</t>
  </si>
  <si>
    <t>プロジェクト略称</t>
  </si>
  <si>
    <t>AR1080003</t>
  </si>
  <si>
    <t>文字</t>
    <rPh sb="0" eb="2">
      <t>モジ</t>
    </rPh>
    <phoneticPr fontId="35"/>
  </si>
  <si>
    <t>AR1080113</t>
  </si>
  <si>
    <t>AR1080114</t>
  </si>
  <si>
    <t>AR1080115</t>
  </si>
  <si>
    <t>【区分】</t>
    <rPh sb="1" eb="3">
      <t>クブン</t>
    </rPh>
    <phoneticPr fontId="14"/>
  </si>
  <si>
    <t>　この項目は、『債権奉行クラウド』または『債務奉行クラウド』をご利用の場合に受け入れできます。</t>
    <phoneticPr fontId="4"/>
  </si>
  <si>
    <t>プロジェクト区分１コード</t>
    <rPh sb="6" eb="8">
      <t>クブン</t>
    </rPh>
    <phoneticPr fontId="14"/>
  </si>
  <si>
    <t>AR1080201</t>
  </si>
  <si>
    <t>桁数は、設定（メインメニュー右上にある[設定]アイコンから[運用設定]メニューの[基本]ページ）によって異なります。</t>
    <phoneticPr fontId="14"/>
  </si>
  <si>
    <t>プロジェクト区分２コード</t>
  </si>
  <si>
    <t>AR1080202</t>
  </si>
  <si>
    <t>英数カナ</t>
    <rPh sb="0" eb="2">
      <t>エイスウ</t>
    </rPh>
    <phoneticPr fontId="1"/>
  </si>
  <si>
    <t>プロジェクト区分３コード</t>
  </si>
  <si>
    <t>AR1080203</t>
  </si>
  <si>
    <t>プロジェクト区分４コード</t>
  </si>
  <si>
    <t>AR1080204</t>
  </si>
  <si>
    <t>プロジェクト区分５コード</t>
  </si>
  <si>
    <t>AR1080205</t>
  </si>
  <si>
    <t>【請求】</t>
  </si>
  <si>
    <t>　この項目は、『債権奉行クラウド』をご利用の場合に受け入れできます。</t>
    <phoneticPr fontId="4"/>
  </si>
  <si>
    <t>請求情報</t>
    <rPh sb="0" eb="2">
      <t>セイキュウ</t>
    </rPh>
    <rPh sb="2" eb="4">
      <t>ジョウホウ</t>
    </rPh>
    <phoneticPr fontId="14"/>
  </si>
  <si>
    <t>AR1080301</t>
  </si>
  <si>
    <t>大文字英字</t>
    <rPh sb="0" eb="3">
      <t>オオモジ</t>
    </rPh>
    <rPh sb="3" eb="5">
      <t>エイジ</t>
    </rPh>
    <phoneticPr fontId="33"/>
  </si>
  <si>
    <t>この項目は、以下のすべての条件に該当する場合に受け入れできます。
・『奉行Ｖ ERPクラウド』をご利用の場合
・『債権奉行クラウド』をご利用の場合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</si>
  <si>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AR1080302</t>
  </si>
  <si>
    <t>数字</t>
    <rPh sb="0" eb="2">
      <t>スウジ</t>
    </rPh>
    <phoneticPr fontId="1"/>
  </si>
  <si>
    <t>AR1080303</t>
  </si>
  <si>
    <t>0：個別請求しない　1：個別請求する</t>
  </si>
  <si>
    <t>AR1080304</t>
  </si>
  <si>
    <t>0：請求先に従う　1：締日を指定する
この項目は、「個別請求（共通・営業債権）」が「1：個別請求する」の場合に受け入れできます。</t>
    <rPh sb="6" eb="7">
      <t>シタガ</t>
    </rPh>
    <rPh sb="11" eb="13">
      <t>シメビ</t>
    </rPh>
    <rPh sb="14" eb="16">
      <t>シテイ</t>
    </rPh>
    <phoneticPr fontId="1"/>
  </si>
  <si>
    <t>AR1080305</t>
  </si>
  <si>
    <t>この項目は、「請求締日設定（共通・営業債権）」が「1：締日を指定する」の場合に受け入れできます。</t>
  </si>
  <si>
    <t>AR1080306</t>
  </si>
  <si>
    <t>0：債権伝票　1：請求締め
この項目は、「請求締日設定（共通・営業債権）」が「1：締日を指定する」の場合に受け入れできます。
新規データとして空白データを受け入れた場合は、「1：請求締め」が設定されます。</t>
  </si>
  <si>
    <t>回収予定確定単位設定（共通・営業債権）</t>
    <rPh sb="4" eb="6">
      <t>カクテイ</t>
    </rPh>
    <rPh sb="6" eb="8">
      <t>タンイ</t>
    </rPh>
    <rPh sb="8" eb="10">
      <t>セッテイ</t>
    </rPh>
    <phoneticPr fontId="1"/>
  </si>
  <si>
    <t>AR1080307</t>
  </si>
  <si>
    <t>0：請求先に従う　1：予定を指定する
この項目は、「個別請求（共通・営業債権）」が「1：個別請求する」の場合に受け入れできます。</t>
    <rPh sb="6" eb="7">
      <t>シタガ</t>
    </rPh>
    <rPh sb="11" eb="13">
      <t>ヨテイ</t>
    </rPh>
    <rPh sb="14" eb="16">
      <t>シテイ</t>
    </rPh>
    <phoneticPr fontId="1"/>
  </si>
  <si>
    <t>回収予定確定単位（共通・営業債権）</t>
    <rPh sb="4" eb="6">
      <t>カクテイ</t>
    </rPh>
    <rPh sb="6" eb="8">
      <t>タンイ</t>
    </rPh>
    <phoneticPr fontId="1"/>
  </si>
  <si>
    <t>AR1080308</t>
  </si>
  <si>
    <t>0：債権伝票　1：請求締め
この項目は、「回収予定確定単位設定（共通・営業債権）」が「1：予定を指定する」の場合に受け入れできます。
新規データとして空白データを受け入れた場合は、「1：請求締め」が設定されます。</t>
  </si>
  <si>
    <t>AR1080309</t>
  </si>
  <si>
    <t>0：個別請求しない　1：個別請求する
この項目は、「債権区分ごとの請求」が「1：する」の場合に受け入れできます。</t>
  </si>
  <si>
    <t>AR1080310</t>
  </si>
  <si>
    <t>0：請求先に従う　1：締日を指定する
この項目は、「個別請求（営業外債権）」が「1：個別請求する」の場合に受け入れできます。</t>
    <rPh sb="6" eb="7">
      <t>シタガ</t>
    </rPh>
    <rPh sb="11" eb="13">
      <t>シメビ</t>
    </rPh>
    <rPh sb="14" eb="16">
      <t>シテイ</t>
    </rPh>
    <phoneticPr fontId="1"/>
  </si>
  <si>
    <t>AR1080311</t>
  </si>
  <si>
    <t>この項目は、「請求締日設定（営業外債権）」が「1：締日を指定する」の場合に受け入れできます。</t>
  </si>
  <si>
    <t>AR1080312</t>
  </si>
  <si>
    <t>0：債権伝票　1：請求締め
この項目は、「請求締日設定（営業外債権）」が「1：締日を指定する」の場合に受け入れできます。
新規データとして空白データを受け入れた場合は、「1：請求締め」が設定されます。</t>
    <rPh sb="2" eb="4">
      <t>サイケン</t>
    </rPh>
    <rPh sb="4" eb="6">
      <t>デンピョウ</t>
    </rPh>
    <rPh sb="9" eb="11">
      <t>セイキュウ</t>
    </rPh>
    <rPh sb="11" eb="12">
      <t>ジ</t>
    </rPh>
    <rPh sb="61" eb="63">
      <t>シンキ</t>
    </rPh>
    <rPh sb="69" eb="71">
      <t>クウハク</t>
    </rPh>
    <rPh sb="75" eb="76">
      <t>ウ</t>
    </rPh>
    <rPh sb="77" eb="78">
      <t>イ</t>
    </rPh>
    <rPh sb="80" eb="82">
      <t>バアイ</t>
    </rPh>
    <rPh sb="87" eb="89">
      <t>セイキュウ</t>
    </rPh>
    <rPh sb="89" eb="90">
      <t>ジ</t>
    </rPh>
    <rPh sb="93" eb="95">
      <t>セッテイ</t>
    </rPh>
    <phoneticPr fontId="0"/>
  </si>
  <si>
    <t>回収予定確定単位設定（営業外債権）</t>
    <rPh sb="4" eb="6">
      <t>カクテイ</t>
    </rPh>
    <rPh sb="6" eb="8">
      <t>タンイ</t>
    </rPh>
    <rPh sb="8" eb="10">
      <t>セッテイ</t>
    </rPh>
    <phoneticPr fontId="1"/>
  </si>
  <si>
    <t>AR1080313</t>
  </si>
  <si>
    <t>0：請求先に従う　1：予定を指定する
この項目は、「個別請求（営業外債権）」が「1：個別請求する」の場合に受け入れできます。</t>
    <rPh sb="6" eb="7">
      <t>シタガ</t>
    </rPh>
    <rPh sb="11" eb="13">
      <t>ヨテイ</t>
    </rPh>
    <rPh sb="14" eb="16">
      <t>シテイ</t>
    </rPh>
    <phoneticPr fontId="1"/>
  </si>
  <si>
    <t>回収予定確定単位（営業外債権）</t>
    <rPh sb="4" eb="6">
      <t>カクテイ</t>
    </rPh>
    <rPh sb="6" eb="8">
      <t>タンイ</t>
    </rPh>
    <phoneticPr fontId="1"/>
  </si>
  <si>
    <t>AR1080314</t>
  </si>
  <si>
    <t>0：債権伝票　1：請求締め
この項目は、「回収予定確定単位設定（営業外債権）」が「1：予定を指定する」の場合に受け入れできます。
新規データとして空白データを受け入れた場合は、「1：請求締め」が設定されます。</t>
  </si>
  <si>
    <t>回収条件（共通・営業債権）</t>
  </si>
  <si>
    <t>回収条件１</t>
  </si>
  <si>
    <t>回収条件１-分割</t>
  </si>
  <si>
    <t>AR1080402</t>
  </si>
  <si>
    <t>0：分割しない　1：割合で分割　2：金額で分割
新規データとして空白データを受け入れた場合は、「0：分割しない」が設定されます。</t>
  </si>
  <si>
    <t>回収条件１-端数処理額</t>
  </si>
  <si>
    <t>AR1080403</t>
  </si>
  <si>
    <t>９</t>
  </si>
  <si>
    <t>請求情報の通貨がJPYの場合
１／10／100／1,000／10,000／100,000／1,000,000／10,000,000／100,000,000
請求情報の通貨がJPYではない場合
0.01／0.1／1／10／100／1,000／10,000／100,000／1,000,000
この項目は、「分割」が「1：割合で分割」の場合に受け入れできます。
新規データとして空白データを受け入れた場合は、請求情報の通貨によって、以下が設定されます。
JPYの場合⇒１
JPYではない場合⇒0.01</t>
    <phoneticPr fontId="4"/>
  </si>
  <si>
    <t>回収条件１-端数処理</t>
  </si>
  <si>
    <t>AR1080404</t>
  </si>
  <si>
    <t>0：切り上げ　1：四捨五入　2：切り捨て
この項目は、「分割」が「1：割合で分割」の場合に受け入れできます。
新規データとして空白データを受け入れた場合は、「2：切り捨て」が設定されます。</t>
  </si>
  <si>
    <t>回収条件１-回収サイト１-回収方法コード</t>
  </si>
  <si>
    <t>AR1080411</t>
  </si>
  <si>
    <t>桁数は、設定（メインメニュー右上にある[設定]アイコンから[運用設定]メニューの[債権管理]ページ）によって異なります。</t>
  </si>
  <si>
    <t>回収条件１-回収サイト１-休日回収指定</t>
    <rPh sb="13" eb="15">
      <t>キュウジツ</t>
    </rPh>
    <phoneticPr fontId="1"/>
  </si>
  <si>
    <t>AR1080412</t>
  </si>
  <si>
    <t>0：休日考慮しない　1：前営業日　2：翌営業日</t>
    <rPh sb="2" eb="4">
      <t>キュウジツ</t>
    </rPh>
    <rPh sb="4" eb="6">
      <t>コウリョ</t>
    </rPh>
    <rPh sb="12" eb="13">
      <t>ゼン</t>
    </rPh>
    <rPh sb="13" eb="16">
      <t>エイギョウビ</t>
    </rPh>
    <rPh sb="19" eb="23">
      <t>ヨクエイギョウビ</t>
    </rPh>
    <phoneticPr fontId="1"/>
  </si>
  <si>
    <t>回収条件１-回収サイト１-休日パターンコード</t>
  </si>
  <si>
    <t>AR1080413</t>
  </si>
  <si>
    <t>この項目は、「休日回収指定」が「1：前営業日」または「2：翌営業日」の場合に受け入れできます。</t>
  </si>
  <si>
    <t>回収条件１-回収サイト１-回収予定日（設定）</t>
    <rPh sb="17" eb="18">
      <t>ビ</t>
    </rPh>
    <rPh sb="19" eb="21">
      <t>セッテイ</t>
    </rPh>
    <phoneticPr fontId="1"/>
  </si>
  <si>
    <t>AR1080414</t>
  </si>
  <si>
    <t>0：月日指定　1：月指定　2：日指定</t>
    <rPh sb="2" eb="4">
      <t>ツキヒ</t>
    </rPh>
    <rPh sb="4" eb="6">
      <t>シテイ</t>
    </rPh>
    <rPh sb="9" eb="10">
      <t>ツキ</t>
    </rPh>
    <rPh sb="10" eb="12">
      <t>シテイ</t>
    </rPh>
    <rPh sb="15" eb="16">
      <t>ビ</t>
    </rPh>
    <rPh sb="16" eb="18">
      <t>シテイ</t>
    </rPh>
    <phoneticPr fontId="1"/>
  </si>
  <si>
    <t>回収条件１-回収サイト１-回収予定日（月）</t>
    <rPh sb="17" eb="18">
      <t>ビ</t>
    </rPh>
    <rPh sb="19" eb="20">
      <t>ツキ</t>
    </rPh>
    <phoneticPr fontId="1"/>
  </si>
  <si>
    <t>AR1080415</t>
  </si>
  <si>
    <t>この項目は、「回収予定日（設定）」が「0：月日指定」または「1：月指定」の場合に受け入れできます。
設定する値は、「回収予定日（設定）」の設定によって異なります。
「0：月日指定」⇒0：当月　1～98：ヵ月後　99：未設定
「1：月指定」⇒１～98：ヵ月後　99：未設定</t>
  </si>
  <si>
    <t>回収条件１-回収サイト１-回収予定日（日）</t>
    <rPh sb="17" eb="18">
      <t>ビ</t>
    </rPh>
    <rPh sb="19" eb="20">
      <t>ニチ</t>
    </rPh>
    <phoneticPr fontId="1"/>
  </si>
  <si>
    <t>AR1080416</t>
  </si>
  <si>
    <t>この項目は、「回収予定日（設定）」が「0：月日指定」または「2：日指定」の場合に受け入れできます。
設定する値は、「回収予定日（設定）」の設定によって異なります。
「0：月日指定」⇒１～31：日　99：月末
「2：日指定」⇒１～998：日後　999：未設定</t>
  </si>
  <si>
    <t>回収条件１-回収サイト１-日指定の月末調整</t>
  </si>
  <si>
    <t>AR1080417</t>
  </si>
  <si>
    <t xml:space="preserve"> 0：月末調整しない 1：月末調整する
この項目は、「回収予定日（設定）」が「2：日指定」の場合に受け入れできます。</t>
  </si>
  <si>
    <t>回収条件１-回収サイト１-分割割当値</t>
    <rPh sb="13" eb="15">
      <t>ブンカツ</t>
    </rPh>
    <rPh sb="15" eb="17">
      <t>ワリアテ</t>
    </rPh>
    <rPh sb="17" eb="18">
      <t>アタイ</t>
    </rPh>
    <phoneticPr fontId="1"/>
  </si>
  <si>
    <t>AR1080418</t>
  </si>
  <si>
    <t>18</t>
    <phoneticPr fontId="4"/>
  </si>
  <si>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・請求情報の通貨がJPY以外の場合</t>
    <phoneticPr fontId="4"/>
  </si>
  <si>
    <t>回収条件１-回収サイト２-回収方法コード</t>
  </si>
  <si>
    <t>AR1080421</t>
  </si>
  <si>
    <t>設定内容は、「回収サイト１」と同様です。
「回収条件１-回収サイト１-分割割当値」が「0」の場合には受け入れできません。</t>
  </si>
  <si>
    <t>回収条件１-回収サイト２-休日回収指定</t>
    <rPh sb="13" eb="15">
      <t>キュウジツ</t>
    </rPh>
    <phoneticPr fontId="1"/>
  </si>
  <si>
    <t>AR1080422</t>
  </si>
  <si>
    <t>回収条件１-回収サイト２-休日パターンコード</t>
  </si>
  <si>
    <t>AR1080423</t>
  </si>
  <si>
    <t>回収条件１-回収サイト２-回収予定日（設定）</t>
    <rPh sb="17" eb="18">
      <t>ビ</t>
    </rPh>
    <rPh sb="19" eb="21">
      <t>セッテイ</t>
    </rPh>
    <phoneticPr fontId="1"/>
  </si>
  <si>
    <t>AR1080424</t>
  </si>
  <si>
    <t>回収条件１-回収サイト２-回収予定日（月）</t>
    <rPh sb="17" eb="18">
      <t>ビ</t>
    </rPh>
    <rPh sb="19" eb="20">
      <t>ツキ</t>
    </rPh>
    <phoneticPr fontId="1"/>
  </si>
  <si>
    <t>AR1080425</t>
  </si>
  <si>
    <t>回収条件１-回収サイト２-回収予定日（日）</t>
    <rPh sb="17" eb="18">
      <t>ビ</t>
    </rPh>
    <rPh sb="19" eb="20">
      <t>ニチ</t>
    </rPh>
    <phoneticPr fontId="1"/>
  </si>
  <si>
    <t>AR1080426</t>
  </si>
  <si>
    <t>回収条件１-回収サイト２-日指定の月末調整</t>
  </si>
  <si>
    <t>AR1080427</t>
  </si>
  <si>
    <t>回収条件１-回収サイト２-分割割当値</t>
    <rPh sb="13" eb="15">
      <t>ブンカツ</t>
    </rPh>
    <rPh sb="15" eb="17">
      <t>ワリアテ</t>
    </rPh>
    <rPh sb="17" eb="18">
      <t>アタイ</t>
    </rPh>
    <phoneticPr fontId="1"/>
  </si>
  <si>
    <t>AR1080428</t>
  </si>
  <si>
    <t>回収条件１-回収サイト３-回収方法コード</t>
  </si>
  <si>
    <t>AR1080431</t>
  </si>
  <si>
    <t>設定内容は、「回収サイト１」と同様です。
「回収条件１-回収サイト２-分割割当値」が「0」の場合には受け入れできません。</t>
  </si>
  <si>
    <t>回収条件１-回収サイト３-休日回収指定</t>
    <rPh sb="13" eb="15">
      <t>キュウジツ</t>
    </rPh>
    <phoneticPr fontId="1"/>
  </si>
  <si>
    <t>AR1080432</t>
  </si>
  <si>
    <t>回収条件１-回収サイト３-休日パターンコード</t>
  </si>
  <si>
    <t>AR1080433</t>
  </si>
  <si>
    <t>回収条件１-回収サイト３-回収予定日（設定）</t>
    <rPh sb="17" eb="18">
      <t>ビ</t>
    </rPh>
    <rPh sb="19" eb="21">
      <t>セッテイ</t>
    </rPh>
    <phoneticPr fontId="1"/>
  </si>
  <si>
    <t>AR1080434</t>
  </si>
  <si>
    <t>回収条件１-回収サイト３-回収予定日（月）</t>
    <rPh sb="17" eb="18">
      <t>ビ</t>
    </rPh>
    <rPh sb="19" eb="20">
      <t>ツキ</t>
    </rPh>
    <phoneticPr fontId="1"/>
  </si>
  <si>
    <t>AR1080435</t>
  </si>
  <si>
    <t>回収条件１-回収サイト３-回収予定日（日）</t>
    <rPh sb="17" eb="18">
      <t>ビ</t>
    </rPh>
    <rPh sb="19" eb="20">
      <t>ニチ</t>
    </rPh>
    <phoneticPr fontId="1"/>
  </si>
  <si>
    <t>AR1080436</t>
  </si>
  <si>
    <t>回収条件１-回収サイト３-日指定の月末調整</t>
  </si>
  <si>
    <t>AR1080437</t>
  </si>
  <si>
    <t>回収条件１-回収サイト３-分割割当値</t>
    <rPh sb="13" eb="15">
      <t>ブンカツ</t>
    </rPh>
    <rPh sb="15" eb="17">
      <t>ワリアテ</t>
    </rPh>
    <rPh sb="17" eb="18">
      <t>アタイ</t>
    </rPh>
    <phoneticPr fontId="1"/>
  </si>
  <si>
    <t>AR1080438</t>
  </si>
  <si>
    <t>回収条件２</t>
  </si>
  <si>
    <t>回収条件２-基準額</t>
    <rPh sb="6" eb="8">
      <t>キジュン</t>
    </rPh>
    <rPh sb="8" eb="9">
      <t>ガク</t>
    </rPh>
    <phoneticPr fontId="1"/>
  </si>
  <si>
    <t>AR1080531</t>
  </si>
  <si>
    <t>整数15桁　小数２桁
形式は、表紙の「金額・数量の形式」参照
請求情報１の通貨がJPYの場合は小数桁は受け入れできません。</t>
  </si>
  <si>
    <t>回収条件２-分割</t>
  </si>
  <si>
    <t>AR1080532</t>
  </si>
  <si>
    <t>設定内容は、「回収条件１」と同様です。
「回収条件２-基準額」が「０」の場合は受け入れできません。</t>
  </si>
  <si>
    <t>回収条件２-端数処理額</t>
  </si>
  <si>
    <t>AR1080533</t>
  </si>
  <si>
    <t>回収条件２-端数処理</t>
  </si>
  <si>
    <t>AR1080534</t>
  </si>
  <si>
    <t>回収条件２-回収サイト１-回収方法コード</t>
  </si>
  <si>
    <t>AR1080541</t>
  </si>
  <si>
    <t>回収条件２-回収サイト１-休日回収指定</t>
    <rPh sb="13" eb="15">
      <t>キュウジツ</t>
    </rPh>
    <phoneticPr fontId="1"/>
  </si>
  <si>
    <t>AR1080542</t>
  </si>
  <si>
    <t>回収条件２-回収サイト１-休日パターンコード</t>
  </si>
  <si>
    <t>AR1080543</t>
  </si>
  <si>
    <t>回収条件２-回収サイト１-回収予定日（設定）</t>
    <rPh sb="17" eb="18">
      <t>ビ</t>
    </rPh>
    <rPh sb="19" eb="21">
      <t>セッテイ</t>
    </rPh>
    <phoneticPr fontId="1"/>
  </si>
  <si>
    <t>AR1080544</t>
  </si>
  <si>
    <t>回収条件２-回収サイト１-回収予定日（月）</t>
    <rPh sb="17" eb="18">
      <t>ビ</t>
    </rPh>
    <rPh sb="19" eb="20">
      <t>ツキ</t>
    </rPh>
    <phoneticPr fontId="1"/>
  </si>
  <si>
    <t>AR1080545</t>
  </si>
  <si>
    <t>回収条件２-回収サイト１-回収予定日（日）</t>
    <rPh sb="17" eb="18">
      <t>ビ</t>
    </rPh>
    <rPh sb="19" eb="20">
      <t>ニチ</t>
    </rPh>
    <phoneticPr fontId="1"/>
  </si>
  <si>
    <t>AR1080546</t>
  </si>
  <si>
    <t>回収条件２-回収サイト１-日指定の月末調整</t>
  </si>
  <si>
    <t>AR1080547</t>
  </si>
  <si>
    <t>回収条件２-回収サイト１-分割割当値</t>
    <rPh sb="13" eb="15">
      <t>ブンカツ</t>
    </rPh>
    <rPh sb="15" eb="17">
      <t>ワリアテ</t>
    </rPh>
    <rPh sb="17" eb="18">
      <t>アタイ</t>
    </rPh>
    <phoneticPr fontId="1"/>
  </si>
  <si>
    <t>AR1080548</t>
  </si>
  <si>
    <t>回収条件２-回収サイト２-回収方法コード</t>
  </si>
  <si>
    <t>AR1080551</t>
  </si>
  <si>
    <t>回収条件２-回収サイト２-休日回収指定</t>
    <rPh sb="13" eb="15">
      <t>キュウジツ</t>
    </rPh>
    <phoneticPr fontId="1"/>
  </si>
  <si>
    <t>AR1080552</t>
  </si>
  <si>
    <t>回収条件２-回収サイト２-休日パターンコード</t>
  </si>
  <si>
    <t>AR1080553</t>
  </si>
  <si>
    <t>回収条件２-回収サイト２-回収予定日（設定）</t>
    <rPh sb="17" eb="18">
      <t>ビ</t>
    </rPh>
    <rPh sb="19" eb="21">
      <t>セッテイ</t>
    </rPh>
    <phoneticPr fontId="1"/>
  </si>
  <si>
    <t>AR1080554</t>
  </si>
  <si>
    <t>回収条件２-回収サイト２-回収予定日（月）</t>
    <rPh sb="17" eb="18">
      <t>ビ</t>
    </rPh>
    <rPh sb="19" eb="20">
      <t>ツキ</t>
    </rPh>
    <phoneticPr fontId="1"/>
  </si>
  <si>
    <t>AR1080555</t>
  </si>
  <si>
    <t>回収条件２-回収サイト２-回収予定日（日）</t>
    <rPh sb="17" eb="18">
      <t>ビ</t>
    </rPh>
    <rPh sb="19" eb="20">
      <t>ニチ</t>
    </rPh>
    <phoneticPr fontId="1"/>
  </si>
  <si>
    <t>AR1080556</t>
  </si>
  <si>
    <t>回収条件２-回収サイト２-日指定の月末調整</t>
  </si>
  <si>
    <t>AR1080557</t>
  </si>
  <si>
    <t>回収条件２-回収サイト２-分割割当値</t>
    <rPh sb="13" eb="15">
      <t>ブンカツ</t>
    </rPh>
    <rPh sb="15" eb="17">
      <t>ワリアテ</t>
    </rPh>
    <rPh sb="17" eb="18">
      <t>アタイ</t>
    </rPh>
    <phoneticPr fontId="1"/>
  </si>
  <si>
    <t>AR1080558</t>
  </si>
  <si>
    <t>回収条件２-回収サイト３-回収方法コード</t>
  </si>
  <si>
    <t>AR1080561</t>
  </si>
  <si>
    <t>回収条件２-回収サイト３-休日回収指定</t>
    <rPh sb="13" eb="15">
      <t>キュウジツ</t>
    </rPh>
    <phoneticPr fontId="1"/>
  </si>
  <si>
    <t>AR1080562</t>
  </si>
  <si>
    <t>回収条件２-回収サイト３-休日パターンコード</t>
  </si>
  <si>
    <t>AR1080563</t>
  </si>
  <si>
    <t>回収条件２-回収サイト３-回収予定日（設定）</t>
    <rPh sb="17" eb="18">
      <t>ビ</t>
    </rPh>
    <rPh sb="19" eb="21">
      <t>セッテイ</t>
    </rPh>
    <phoneticPr fontId="1"/>
  </si>
  <si>
    <t>AR1080564</t>
  </si>
  <si>
    <t>回収条件２-回収サイト３-回収予定日（月）</t>
    <rPh sb="17" eb="18">
      <t>ビ</t>
    </rPh>
    <rPh sb="19" eb="20">
      <t>ツキ</t>
    </rPh>
    <phoneticPr fontId="1"/>
  </si>
  <si>
    <t>AR1080565</t>
  </si>
  <si>
    <t>回収条件２-回収サイト３-回収予定日（日）</t>
    <rPh sb="17" eb="18">
      <t>ビ</t>
    </rPh>
    <rPh sb="19" eb="20">
      <t>ニチ</t>
    </rPh>
    <phoneticPr fontId="1"/>
  </si>
  <si>
    <t>AR1080566</t>
  </si>
  <si>
    <t>回収条件２-回収サイト３-日指定の月末調整</t>
  </si>
  <si>
    <t>AR1080567</t>
  </si>
  <si>
    <t>回収条件２-回収サイト３-分割割当値</t>
    <rPh sb="13" eb="15">
      <t>ブンカツ</t>
    </rPh>
    <rPh sb="15" eb="17">
      <t>ワリアテ</t>
    </rPh>
    <rPh sb="17" eb="18">
      <t>アタイ</t>
    </rPh>
    <phoneticPr fontId="1"/>
  </si>
  <si>
    <t>AR1080568</t>
  </si>
  <si>
    <t>回収条件３</t>
    <phoneticPr fontId="4"/>
  </si>
  <si>
    <t>回収条件３-基準額</t>
    <rPh sb="6" eb="8">
      <t>キジュン</t>
    </rPh>
    <rPh sb="8" eb="9">
      <t>ガク</t>
    </rPh>
    <phoneticPr fontId="1"/>
  </si>
  <si>
    <t>AR1080661</t>
  </si>
  <si>
    <t>回収条件３-分割</t>
  </si>
  <si>
    <t>AR1080662</t>
  </si>
  <si>
    <t>回収条件３-端数処理額</t>
  </si>
  <si>
    <t>AR1080663</t>
  </si>
  <si>
    <t>回収条件３-端数処理</t>
  </si>
  <si>
    <t>AR1080664</t>
  </si>
  <si>
    <t>回収条件３-回収サイト１-回収方法コード</t>
  </si>
  <si>
    <t>AR1080671</t>
  </si>
  <si>
    <t>回収条件３-回収サイト１-休日回収指定</t>
    <rPh sb="13" eb="15">
      <t>キュウジツ</t>
    </rPh>
    <phoneticPr fontId="1"/>
  </si>
  <si>
    <t>AR1080672</t>
  </si>
  <si>
    <t>回収条件３-回収サイト１-休日パターンコード</t>
  </si>
  <si>
    <t>AR1080673</t>
  </si>
  <si>
    <t>回収条件３-回収サイト１-回収予定日（設定）</t>
    <rPh sb="17" eb="18">
      <t>ビ</t>
    </rPh>
    <rPh sb="19" eb="21">
      <t>セッテイ</t>
    </rPh>
    <phoneticPr fontId="1"/>
  </si>
  <si>
    <t>AR1080674</t>
  </si>
  <si>
    <t>回収条件３-回収サイト１-回収予定日（月）</t>
    <rPh sb="17" eb="18">
      <t>ビ</t>
    </rPh>
    <rPh sb="19" eb="20">
      <t>ツキ</t>
    </rPh>
    <phoneticPr fontId="1"/>
  </si>
  <si>
    <t>AR1080675</t>
  </si>
  <si>
    <t>回収条件３-回収サイト１-回収予定日（日）</t>
    <rPh sb="17" eb="18">
      <t>ビ</t>
    </rPh>
    <rPh sb="19" eb="20">
      <t>ニチ</t>
    </rPh>
    <phoneticPr fontId="1"/>
  </si>
  <si>
    <t>AR1080676</t>
  </si>
  <si>
    <t>回収条件３-回収サイト１-日指定の月末調整</t>
  </si>
  <si>
    <t>AR1080677</t>
  </si>
  <si>
    <t>回収条件３-回収サイト１-分割割当値</t>
    <rPh sb="13" eb="15">
      <t>ブンカツ</t>
    </rPh>
    <rPh sb="15" eb="17">
      <t>ワリアテ</t>
    </rPh>
    <rPh sb="17" eb="18">
      <t>アタイ</t>
    </rPh>
    <phoneticPr fontId="1"/>
  </si>
  <si>
    <t>AR1080678</t>
  </si>
  <si>
    <t>回収条件３-回収サイト２-回収方法コード</t>
  </si>
  <si>
    <t>AR1080681</t>
  </si>
  <si>
    <t>回収条件３-回収サイト２-休日回収指定</t>
    <rPh sb="13" eb="15">
      <t>キュウジツ</t>
    </rPh>
    <phoneticPr fontId="1"/>
  </si>
  <si>
    <t>AR1080682</t>
  </si>
  <si>
    <t>回収条件３-回収サイト２-休日パターンコード</t>
  </si>
  <si>
    <t>AR1080683</t>
  </si>
  <si>
    <t>回収条件３-回収サイト２-回収予定日（設定）</t>
    <rPh sb="17" eb="18">
      <t>ビ</t>
    </rPh>
    <rPh sb="19" eb="21">
      <t>セッテイ</t>
    </rPh>
    <phoneticPr fontId="1"/>
  </si>
  <si>
    <t>AR1080684</t>
  </si>
  <si>
    <t>回収条件３-回収サイト２-回収予定日（月）</t>
    <rPh sb="17" eb="18">
      <t>ビ</t>
    </rPh>
    <rPh sb="19" eb="20">
      <t>ツキ</t>
    </rPh>
    <phoneticPr fontId="1"/>
  </si>
  <si>
    <t>AR1080685</t>
  </si>
  <si>
    <t>回収条件３-回収サイト２-回収予定日（日）</t>
    <rPh sb="17" eb="18">
      <t>ビ</t>
    </rPh>
    <rPh sb="19" eb="20">
      <t>ニチ</t>
    </rPh>
    <phoneticPr fontId="1"/>
  </si>
  <si>
    <t>AR1080686</t>
  </si>
  <si>
    <t>回収条件３-回収サイト２-日指定の月末調整</t>
  </si>
  <si>
    <t>AR1080687</t>
  </si>
  <si>
    <t>回収条件３-回収サイト２-分割割当値</t>
    <rPh sb="13" eb="15">
      <t>ブンカツ</t>
    </rPh>
    <rPh sb="15" eb="17">
      <t>ワリアテ</t>
    </rPh>
    <rPh sb="17" eb="18">
      <t>アタイ</t>
    </rPh>
    <phoneticPr fontId="1"/>
  </si>
  <si>
    <t>AR1080688</t>
  </si>
  <si>
    <t>回収条件３-回収サイト３-回収方法コード</t>
  </si>
  <si>
    <t>AR1080691</t>
  </si>
  <si>
    <t>回収条件３-回収サイト３-休日回収指定</t>
    <rPh sb="13" eb="15">
      <t>キュウジツ</t>
    </rPh>
    <phoneticPr fontId="1"/>
  </si>
  <si>
    <t>AR1080692</t>
  </si>
  <si>
    <t>回収条件３-回収サイト３-休日パターンコード</t>
  </si>
  <si>
    <t>AR1080693</t>
  </si>
  <si>
    <t>回収条件３-回収サイト３-回収予定日（設定）</t>
    <rPh sb="17" eb="18">
      <t>ビ</t>
    </rPh>
    <rPh sb="19" eb="21">
      <t>セッテイ</t>
    </rPh>
    <phoneticPr fontId="1"/>
  </si>
  <si>
    <t>AR1080694</t>
  </si>
  <si>
    <t>回収条件３-回収サイト３-回収予定日（月）</t>
    <rPh sb="17" eb="18">
      <t>ビ</t>
    </rPh>
    <rPh sb="19" eb="20">
      <t>ツキ</t>
    </rPh>
    <phoneticPr fontId="1"/>
  </si>
  <si>
    <t>AR1080695</t>
  </si>
  <si>
    <t>回収条件３-回収サイト３-回収予定日（日）</t>
    <rPh sb="17" eb="18">
      <t>ビ</t>
    </rPh>
    <rPh sb="19" eb="20">
      <t>ニチ</t>
    </rPh>
    <phoneticPr fontId="1"/>
  </si>
  <si>
    <t>AR1080696</t>
  </si>
  <si>
    <t>回収条件３-回収サイト３-日指定の月末調整</t>
  </si>
  <si>
    <t>AR1080697</t>
  </si>
  <si>
    <t>回収条件３-回収サイト３-分割割当値</t>
    <rPh sb="13" eb="15">
      <t>ブンカツ</t>
    </rPh>
    <rPh sb="15" eb="17">
      <t>ワリアテ</t>
    </rPh>
    <rPh sb="17" eb="18">
      <t>アタイ</t>
    </rPh>
    <phoneticPr fontId="1"/>
  </si>
  <si>
    <t>AR1080698</t>
  </si>
  <si>
    <t>回収条件（営業外債権）</t>
    <rPh sb="5" eb="7">
      <t>エイギョウ</t>
    </rPh>
    <rPh sb="7" eb="8">
      <t>ガイ</t>
    </rPh>
    <rPh sb="8" eb="10">
      <t>サイケン</t>
    </rPh>
    <phoneticPr fontId="14"/>
  </si>
  <si>
    <t>AR1080802</t>
  </si>
  <si>
    <t>設定内容は、「回収条件（共通・営業債務） - 回収条件１」と同様です。</t>
  </si>
  <si>
    <t>AR1080803</t>
  </si>
  <si>
    <t>AR1080804</t>
  </si>
  <si>
    <t>AR1080811</t>
  </si>
  <si>
    <t>AR1080812</t>
  </si>
  <si>
    <t>AR1080813</t>
  </si>
  <si>
    <t>AR1080814</t>
  </si>
  <si>
    <t>AR1080815</t>
  </si>
  <si>
    <t>AR1080816</t>
  </si>
  <si>
    <t>AR1080817</t>
  </si>
  <si>
    <t>AR1080818</t>
  </si>
  <si>
    <t>回収条件１-回収サイト１-分割割当値</t>
    <phoneticPr fontId="1"/>
  </si>
  <si>
    <t>数字</t>
    <phoneticPr fontId="0"/>
  </si>
  <si>
    <t>AR1080821</t>
  </si>
  <si>
    <t>AR1080822</t>
  </si>
  <si>
    <t>AR1080823</t>
  </si>
  <si>
    <t>AR1080824</t>
  </si>
  <si>
    <t>AR1080825</t>
  </si>
  <si>
    <t>AR1080826</t>
  </si>
  <si>
    <t>AR1080827</t>
  </si>
  <si>
    <t>AR1080828</t>
  </si>
  <si>
    <t>AR1080831</t>
  </si>
  <si>
    <t>AR1080832</t>
  </si>
  <si>
    <t>AR1080833</t>
  </si>
  <si>
    <t>AR1080834</t>
  </si>
  <si>
    <t>AR1080835</t>
  </si>
  <si>
    <t>AR1080836</t>
  </si>
  <si>
    <t>AR1080837</t>
  </si>
  <si>
    <t>AR1080838</t>
  </si>
  <si>
    <t>AR1080931</t>
  </si>
  <si>
    <t>AR1080932</t>
  </si>
  <si>
    <t>AR1080933</t>
  </si>
  <si>
    <t>AR1080934</t>
  </si>
  <si>
    <t>AR1080941</t>
  </si>
  <si>
    <t>AR1080942</t>
  </si>
  <si>
    <t>AR1080943</t>
  </si>
  <si>
    <t>AR1080944</t>
  </si>
  <si>
    <t>AR1080945</t>
  </si>
  <si>
    <t>AR1080946</t>
  </si>
  <si>
    <t>AR1080947</t>
  </si>
  <si>
    <t>AR1080948</t>
  </si>
  <si>
    <t>AR1080951</t>
  </si>
  <si>
    <t>AR1080952</t>
  </si>
  <si>
    <t>AR1080953</t>
  </si>
  <si>
    <t>AR1080954</t>
  </si>
  <si>
    <t>AR1080955</t>
  </si>
  <si>
    <t>AR1080956</t>
  </si>
  <si>
    <t>AR1080957</t>
  </si>
  <si>
    <t>AR1080958</t>
  </si>
  <si>
    <t>AR1080961</t>
  </si>
  <si>
    <t>AR1080962</t>
  </si>
  <si>
    <t>AR1080963</t>
  </si>
  <si>
    <t>AR1080964</t>
  </si>
  <si>
    <t>AR1080965</t>
  </si>
  <si>
    <t>AR1080966</t>
  </si>
  <si>
    <t>AR1080967</t>
  </si>
  <si>
    <t>AR1080968</t>
  </si>
  <si>
    <t>回収条件３</t>
  </si>
  <si>
    <t>AR1081061</t>
  </si>
  <si>
    <t>AR1081062</t>
  </si>
  <si>
    <t>AR1081063</t>
  </si>
  <si>
    <t>AR1081064</t>
  </si>
  <si>
    <t>AR1081071</t>
  </si>
  <si>
    <t>AR1081072</t>
  </si>
  <si>
    <t>AR1081073</t>
  </si>
  <si>
    <t>AR1081074</t>
  </si>
  <si>
    <t>AR1081075</t>
  </si>
  <si>
    <t>AR1081076</t>
  </si>
  <si>
    <t>AR1081077</t>
  </si>
  <si>
    <t>AR1081078</t>
  </si>
  <si>
    <t>AR1081081</t>
  </si>
  <si>
    <t>AR1081082</t>
  </si>
  <si>
    <t>AR1081083</t>
  </si>
  <si>
    <t>AR1081084</t>
  </si>
  <si>
    <t>AR1081085</t>
  </si>
  <si>
    <t>AR1081086</t>
  </si>
  <si>
    <t>AR1081087</t>
  </si>
  <si>
    <t>AR1081088</t>
  </si>
  <si>
    <t>AR1081091</t>
  </si>
  <si>
    <t>AR1081092</t>
  </si>
  <si>
    <t>AR1081093</t>
  </si>
  <si>
    <t>AR1081094</t>
  </si>
  <si>
    <t>AR1081095</t>
  </si>
  <si>
    <t>AR1081096</t>
  </si>
  <si>
    <t>AR1081097</t>
  </si>
  <si>
    <t>AR1081098</t>
  </si>
  <si>
    <t>請求情報２</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</si>
  <si>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</si>
  <si>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AR1081201</t>
  </si>
  <si>
    <t>この項目は、以下のすべての条件に該当する場合に受け入れできます。
・『奉行Ｖ ERPクラウド』をご利用の場合
・『債権奉行クラウド』をご利用の場合
・『外貨入力オプション』をご利用の場合
・外貨（メインメニュー右上にある[設定]アイコンから[運用設定]メニューの[基本]ページで設定）が「使用する」</t>
    <phoneticPr fontId="4"/>
  </si>
  <si>
    <t>AR1081202</t>
  </si>
  <si>
    <t>設定内容は、「請求情報１」と同様です。
「通貨コード」が未設定の場合は受け入れできません。</t>
  </si>
  <si>
    <t>AR1081203</t>
  </si>
  <si>
    <t>請求締日設定（共通・営業債権）</t>
    <rPh sb="4" eb="6">
      <t>セッテイ</t>
    </rPh>
    <phoneticPr fontId="49"/>
  </si>
  <si>
    <t>AR1081204</t>
  </si>
  <si>
    <t>AR1081205</t>
  </si>
  <si>
    <t>AR1081206</t>
  </si>
  <si>
    <t>回収予定確定単位設定（共通・営業債権）</t>
    <rPh sb="4" eb="6">
      <t>カクテイ</t>
    </rPh>
    <rPh sb="6" eb="8">
      <t>タンイ</t>
    </rPh>
    <rPh sb="8" eb="10">
      <t>セッテイ</t>
    </rPh>
    <phoneticPr fontId="33"/>
  </si>
  <si>
    <t>AR1081207</t>
  </si>
  <si>
    <t>回収予定確定単位（共通・営業債権）</t>
    <rPh sb="4" eb="6">
      <t>カクテイ</t>
    </rPh>
    <rPh sb="6" eb="8">
      <t>タンイ</t>
    </rPh>
    <phoneticPr fontId="33"/>
  </si>
  <si>
    <t>AR1081208</t>
  </si>
  <si>
    <t>AR1081209</t>
  </si>
  <si>
    <t>請求締日設定（営業外債権）</t>
    <rPh sb="4" eb="6">
      <t>セッテイ</t>
    </rPh>
    <phoneticPr fontId="49"/>
  </si>
  <si>
    <t>AR1081210</t>
  </si>
  <si>
    <t>AR1081211</t>
  </si>
  <si>
    <t>AR1081212</t>
  </si>
  <si>
    <t>回収予定確定単位設定（営業外債権）</t>
    <rPh sb="4" eb="6">
      <t>カクテイ</t>
    </rPh>
    <rPh sb="6" eb="8">
      <t>タンイ</t>
    </rPh>
    <rPh sb="8" eb="10">
      <t>セッテイ</t>
    </rPh>
    <phoneticPr fontId="33"/>
  </si>
  <si>
    <t>AR1081213</t>
  </si>
  <si>
    <t>回収予定確定単位（営業外債権）</t>
    <rPh sb="4" eb="6">
      <t>カクテイ</t>
    </rPh>
    <rPh sb="6" eb="8">
      <t>タンイ</t>
    </rPh>
    <phoneticPr fontId="33"/>
  </si>
  <si>
    <t>AR1081214</t>
  </si>
  <si>
    <t>AR1081302</t>
  </si>
  <si>
    <t>数字</t>
    <rPh sb="0" eb="2">
      <t>スウジ</t>
    </rPh>
    <phoneticPr fontId="71"/>
  </si>
  <si>
    <t>設定内容は、「請求情報１ - 回収条件（共通・営業債務）- 回収条件１」と同様です。
「通貨コード」が未設定の場合は受け入れできません。</t>
    <rPh sb="7" eb="9">
      <t>セイキュウ</t>
    </rPh>
    <rPh sb="15" eb="17">
      <t>カイシュウ</t>
    </rPh>
    <rPh sb="30" eb="32">
      <t>カイシュウ</t>
    </rPh>
    <phoneticPr fontId="4"/>
  </si>
  <si>
    <t>AR1081303</t>
  </si>
  <si>
    <t>AR1081304</t>
  </si>
  <si>
    <t>AR1081311</t>
  </si>
  <si>
    <t>英数カナ</t>
    <rPh sb="0" eb="2">
      <t>エイスウ</t>
    </rPh>
    <phoneticPr fontId="71"/>
  </si>
  <si>
    <t>回収条件１-回収サイト１-休日回収指定</t>
    <rPh sb="13" eb="15">
      <t>キュウジツ</t>
    </rPh>
    <phoneticPr fontId="33"/>
  </si>
  <si>
    <t>AR1081312</t>
  </si>
  <si>
    <t>AR1081313</t>
  </si>
  <si>
    <t>回収条件１-回収サイト１-回収予定日（設定）</t>
    <rPh sb="17" eb="18">
      <t>ビ</t>
    </rPh>
    <rPh sb="19" eb="21">
      <t>セッテイ</t>
    </rPh>
    <phoneticPr fontId="33"/>
  </si>
  <si>
    <t>AR1081314</t>
  </si>
  <si>
    <t>回収条件１-回収サイト１-回収予定日（月）</t>
    <rPh sb="17" eb="18">
      <t>ビ</t>
    </rPh>
    <rPh sb="19" eb="20">
      <t>ツキ</t>
    </rPh>
    <phoneticPr fontId="33"/>
  </si>
  <si>
    <t>AR1081315</t>
  </si>
  <si>
    <t>回収条件１-回収サイト１-回収予定日（日）</t>
    <rPh sb="17" eb="18">
      <t>ビ</t>
    </rPh>
    <rPh sb="19" eb="20">
      <t>ニチ</t>
    </rPh>
    <phoneticPr fontId="33"/>
  </si>
  <si>
    <t>AR1081316</t>
  </si>
  <si>
    <t>AR1081317</t>
  </si>
  <si>
    <t>回収条件１-回収サイト１-分割割当値</t>
    <rPh sb="13" eb="15">
      <t>ブンカツ</t>
    </rPh>
    <rPh sb="15" eb="17">
      <t>ワリアテ</t>
    </rPh>
    <rPh sb="17" eb="18">
      <t>アタイ</t>
    </rPh>
    <phoneticPr fontId="33"/>
  </si>
  <si>
    <t>AR1081318</t>
  </si>
  <si>
    <t>AR1081321</t>
  </si>
  <si>
    <t>回収条件１-回収サイト２-休日回収指定</t>
    <rPh sb="13" eb="15">
      <t>キュウジツ</t>
    </rPh>
    <phoneticPr fontId="33"/>
  </si>
  <si>
    <t>AR1081322</t>
  </si>
  <si>
    <t>AR1081323</t>
  </si>
  <si>
    <t>回収条件１-回収サイト２-回収予定日（設定）</t>
    <rPh sb="17" eb="18">
      <t>ビ</t>
    </rPh>
    <rPh sb="19" eb="21">
      <t>セッテイ</t>
    </rPh>
    <phoneticPr fontId="33"/>
  </si>
  <si>
    <t>AR1081324</t>
  </si>
  <si>
    <t>回収条件１-回収サイト２-回収予定日（月）</t>
    <rPh sb="17" eb="18">
      <t>ビ</t>
    </rPh>
    <rPh sb="19" eb="20">
      <t>ツキ</t>
    </rPh>
    <phoneticPr fontId="33"/>
  </si>
  <si>
    <t>AR1081325</t>
  </si>
  <si>
    <t>回収条件１-回収サイト２-回収予定日（日）</t>
    <rPh sb="17" eb="18">
      <t>ビ</t>
    </rPh>
    <rPh sb="19" eb="20">
      <t>ニチ</t>
    </rPh>
    <phoneticPr fontId="33"/>
  </si>
  <si>
    <t>AR1081326</t>
  </si>
  <si>
    <t>AR1081327</t>
  </si>
  <si>
    <t>回収条件１-回収サイト２-分割割当値</t>
    <rPh sb="13" eb="15">
      <t>ブンカツ</t>
    </rPh>
    <rPh sb="15" eb="17">
      <t>ワリアテ</t>
    </rPh>
    <rPh sb="17" eb="18">
      <t>アタイ</t>
    </rPh>
    <phoneticPr fontId="33"/>
  </si>
  <si>
    <t>AR1081328</t>
  </si>
  <si>
    <t>AR1081331</t>
  </si>
  <si>
    <t>回収条件１-回収サイト３-休日回収指定</t>
    <rPh sb="13" eb="15">
      <t>キュウジツ</t>
    </rPh>
    <phoneticPr fontId="33"/>
  </si>
  <si>
    <t>AR1081332</t>
  </si>
  <si>
    <t>AR1081333</t>
  </si>
  <si>
    <t>回収条件１-回収サイト３-回収予定日（設定）</t>
    <rPh sb="17" eb="18">
      <t>ビ</t>
    </rPh>
    <rPh sb="19" eb="21">
      <t>セッテイ</t>
    </rPh>
    <phoneticPr fontId="33"/>
  </si>
  <si>
    <t>AR1081334</t>
  </si>
  <si>
    <t>回収条件１-回収サイト３-回収予定日（月）</t>
    <rPh sb="17" eb="18">
      <t>ビ</t>
    </rPh>
    <rPh sb="19" eb="20">
      <t>ツキ</t>
    </rPh>
    <phoneticPr fontId="33"/>
  </si>
  <si>
    <t>AR1081335</t>
  </si>
  <si>
    <t>回収条件１-回収サイト３-回収予定日（日）</t>
    <rPh sb="17" eb="18">
      <t>ビ</t>
    </rPh>
    <rPh sb="19" eb="20">
      <t>ニチ</t>
    </rPh>
    <phoneticPr fontId="33"/>
  </si>
  <si>
    <t>AR1081336</t>
  </si>
  <si>
    <t>AR1081337</t>
  </si>
  <si>
    <t>回収条件１-回収サイト３-分割割当値</t>
    <rPh sb="13" eb="15">
      <t>ブンカツ</t>
    </rPh>
    <rPh sb="15" eb="17">
      <t>ワリアテ</t>
    </rPh>
    <rPh sb="17" eb="18">
      <t>アタイ</t>
    </rPh>
    <phoneticPr fontId="33"/>
  </si>
  <si>
    <t>AR1081338</t>
  </si>
  <si>
    <t>回収条件２-基準額</t>
    <rPh sb="6" eb="8">
      <t>キジュン</t>
    </rPh>
    <rPh sb="8" eb="9">
      <t>ガク</t>
    </rPh>
    <phoneticPr fontId="33"/>
  </si>
  <si>
    <t>AR1081431</t>
  </si>
  <si>
    <t>設定内容は、「請求情報１ - 回収条件（共通・営業債務）- 回収条件２」と同様です。
「通貨コード」が未設定の場合は受け入れできません。</t>
    <rPh sb="7" eb="9">
      <t>セイキュウ</t>
    </rPh>
    <rPh sb="15" eb="17">
      <t>カイシュウ</t>
    </rPh>
    <rPh sb="30" eb="32">
      <t>カイシュウ</t>
    </rPh>
    <phoneticPr fontId="4"/>
  </si>
  <si>
    <t>AR1081432</t>
  </si>
  <si>
    <t>AR1081433</t>
  </si>
  <si>
    <t>AR1081434</t>
  </si>
  <si>
    <t>AR1081441</t>
  </si>
  <si>
    <t>回収条件２-回収サイト１-休日回収指定</t>
    <rPh sb="13" eb="15">
      <t>キュウジツ</t>
    </rPh>
    <phoneticPr fontId="33"/>
  </si>
  <si>
    <t>AR1081442</t>
  </si>
  <si>
    <t>AR1081443</t>
  </si>
  <si>
    <t>回収条件２-回収サイト１-回収予定日（設定）</t>
    <rPh sb="17" eb="18">
      <t>ビ</t>
    </rPh>
    <rPh sb="19" eb="21">
      <t>セッテイ</t>
    </rPh>
    <phoneticPr fontId="33"/>
  </si>
  <si>
    <t>AR1081444</t>
  </si>
  <si>
    <t>回収条件２-回収サイト１-回収予定日（月）</t>
    <rPh sb="17" eb="18">
      <t>ビ</t>
    </rPh>
    <rPh sb="19" eb="20">
      <t>ツキ</t>
    </rPh>
    <phoneticPr fontId="33"/>
  </si>
  <si>
    <t>AR1081445</t>
  </si>
  <si>
    <t>回収条件２-回収サイト１-回収予定日（日）</t>
    <rPh sb="17" eb="18">
      <t>ビ</t>
    </rPh>
    <rPh sb="19" eb="20">
      <t>ニチ</t>
    </rPh>
    <phoneticPr fontId="33"/>
  </si>
  <si>
    <t>AR1081446</t>
  </si>
  <si>
    <t>AR1081447</t>
  </si>
  <si>
    <t>回収条件２-回収サイト１-分割割当値</t>
    <rPh sb="13" eb="15">
      <t>ブンカツ</t>
    </rPh>
    <rPh sb="15" eb="17">
      <t>ワリアテ</t>
    </rPh>
    <rPh sb="17" eb="18">
      <t>アタイ</t>
    </rPh>
    <phoneticPr fontId="33"/>
  </si>
  <si>
    <t>AR1081448</t>
  </si>
  <si>
    <t>AR1081451</t>
  </si>
  <si>
    <t>回収条件２-回収サイト２-休日回収指定</t>
    <rPh sb="13" eb="15">
      <t>キュウジツ</t>
    </rPh>
    <phoneticPr fontId="33"/>
  </si>
  <si>
    <t>AR1081452</t>
  </si>
  <si>
    <t>AR1081453</t>
  </si>
  <si>
    <t>回収条件２-回収サイト２-回収予定日（設定）</t>
    <rPh sb="17" eb="18">
      <t>ビ</t>
    </rPh>
    <rPh sb="19" eb="21">
      <t>セッテイ</t>
    </rPh>
    <phoneticPr fontId="33"/>
  </si>
  <si>
    <t>AR1081454</t>
  </si>
  <si>
    <t>回収条件２-回収サイト２-回収予定日（月）</t>
    <rPh sb="17" eb="18">
      <t>ビ</t>
    </rPh>
    <rPh sb="19" eb="20">
      <t>ツキ</t>
    </rPh>
    <phoneticPr fontId="33"/>
  </si>
  <si>
    <t>AR1081455</t>
  </si>
  <si>
    <t>回収条件２-回収サイト２-回収予定日（日）</t>
    <rPh sb="17" eb="18">
      <t>ビ</t>
    </rPh>
    <rPh sb="19" eb="20">
      <t>ニチ</t>
    </rPh>
    <phoneticPr fontId="33"/>
  </si>
  <si>
    <t>AR1081456</t>
  </si>
  <si>
    <t>AR1081457</t>
  </si>
  <si>
    <t>回収条件２-回収サイト２-分割割当値</t>
    <rPh sb="13" eb="15">
      <t>ブンカツ</t>
    </rPh>
    <rPh sb="15" eb="17">
      <t>ワリアテ</t>
    </rPh>
    <rPh sb="17" eb="18">
      <t>アタイ</t>
    </rPh>
    <phoneticPr fontId="33"/>
  </si>
  <si>
    <t>AR1081458</t>
  </si>
  <si>
    <t>AR1081461</t>
  </si>
  <si>
    <t>回収条件２-回収サイト３-休日回収指定</t>
    <rPh sb="13" eb="15">
      <t>キュウジツ</t>
    </rPh>
    <phoneticPr fontId="33"/>
  </si>
  <si>
    <t>AR1081462</t>
  </si>
  <si>
    <t>AR1081463</t>
  </si>
  <si>
    <t>回収条件２-回収サイト３-回収予定日（設定）</t>
    <rPh sb="17" eb="18">
      <t>ビ</t>
    </rPh>
    <rPh sb="19" eb="21">
      <t>セッテイ</t>
    </rPh>
    <phoneticPr fontId="33"/>
  </si>
  <si>
    <t>AR1081464</t>
  </si>
  <si>
    <t>回収条件２-回収サイト３-回収予定日（月）</t>
    <rPh sb="17" eb="18">
      <t>ビ</t>
    </rPh>
    <rPh sb="19" eb="20">
      <t>ツキ</t>
    </rPh>
    <phoneticPr fontId="33"/>
  </si>
  <si>
    <t>AR1081465</t>
  </si>
  <si>
    <t>回収条件２-回収サイト３-回収予定日（日）</t>
    <rPh sb="17" eb="18">
      <t>ビ</t>
    </rPh>
    <rPh sb="19" eb="20">
      <t>ニチ</t>
    </rPh>
    <phoneticPr fontId="33"/>
  </si>
  <si>
    <t>AR1081466</t>
  </si>
  <si>
    <t>AR1081467</t>
  </si>
  <si>
    <t>回収条件２-回収サイト３-分割割当値</t>
    <rPh sb="13" eb="15">
      <t>ブンカツ</t>
    </rPh>
    <rPh sb="15" eb="17">
      <t>ワリアテ</t>
    </rPh>
    <rPh sb="17" eb="18">
      <t>アタイ</t>
    </rPh>
    <phoneticPr fontId="33"/>
  </si>
  <si>
    <t>AR1081468</t>
  </si>
  <si>
    <t>回収条件３-基準額</t>
    <rPh sb="6" eb="8">
      <t>キジュン</t>
    </rPh>
    <rPh sb="8" eb="9">
      <t>ガク</t>
    </rPh>
    <phoneticPr fontId="33"/>
  </si>
  <si>
    <t>AR1081561</t>
  </si>
  <si>
    <t>設定内容は、「請求情報１ - 回収条件（共通・営業債務）- 回収条件３」と同様です。
「通貨コード」が未設定の場合は受け入れできません。</t>
    <rPh sb="7" eb="9">
      <t>セイキュウ</t>
    </rPh>
    <rPh sb="15" eb="17">
      <t>カイシュウ</t>
    </rPh>
    <rPh sb="30" eb="32">
      <t>カイシュウ</t>
    </rPh>
    <phoneticPr fontId="4"/>
  </si>
  <si>
    <t>AR1081562</t>
  </si>
  <si>
    <t>AR1081563</t>
  </si>
  <si>
    <t>AR1081564</t>
  </si>
  <si>
    <t>AR1081571</t>
  </si>
  <si>
    <t>回収条件３-回収サイト１-休日回収指定</t>
    <rPh sb="13" eb="15">
      <t>キュウジツ</t>
    </rPh>
    <phoneticPr fontId="33"/>
  </si>
  <si>
    <t>AR1081572</t>
  </si>
  <si>
    <t>AR1081573</t>
  </si>
  <si>
    <t>回収条件３-回収サイト１-回収予定日（設定）</t>
    <rPh sb="17" eb="18">
      <t>ビ</t>
    </rPh>
    <rPh sb="19" eb="21">
      <t>セッテイ</t>
    </rPh>
    <phoneticPr fontId="33"/>
  </si>
  <si>
    <t>AR1081574</t>
  </si>
  <si>
    <t>回収条件３-回収サイト１-回収予定日（月）</t>
    <rPh sb="17" eb="18">
      <t>ビ</t>
    </rPh>
    <rPh sb="19" eb="20">
      <t>ツキ</t>
    </rPh>
    <phoneticPr fontId="33"/>
  </si>
  <si>
    <t>AR1081575</t>
  </si>
  <si>
    <t>回収条件３-回収サイト１-回収予定日（日）</t>
    <rPh sb="17" eb="18">
      <t>ビ</t>
    </rPh>
    <rPh sb="19" eb="20">
      <t>ニチ</t>
    </rPh>
    <phoneticPr fontId="33"/>
  </si>
  <si>
    <t>AR1081576</t>
  </si>
  <si>
    <t>AR1081577</t>
  </si>
  <si>
    <t>回収条件３-回収サイト１-分割割当値</t>
    <rPh sb="13" eb="15">
      <t>ブンカツ</t>
    </rPh>
    <rPh sb="15" eb="17">
      <t>ワリアテ</t>
    </rPh>
    <rPh sb="17" eb="18">
      <t>アタイ</t>
    </rPh>
    <phoneticPr fontId="33"/>
  </si>
  <si>
    <t>AR1081578</t>
  </si>
  <si>
    <t>AR1081581</t>
  </si>
  <si>
    <t>回収条件３-回収サイト２-休日回収指定</t>
    <rPh sb="13" eb="15">
      <t>キュウジツ</t>
    </rPh>
    <phoneticPr fontId="33"/>
  </si>
  <si>
    <t>AR1081582</t>
  </si>
  <si>
    <t>AR1081583</t>
  </si>
  <si>
    <t>回収条件３-回収サイト２-回収予定日（設定）</t>
    <rPh sb="17" eb="18">
      <t>ビ</t>
    </rPh>
    <rPh sb="19" eb="21">
      <t>セッテイ</t>
    </rPh>
    <phoneticPr fontId="33"/>
  </si>
  <si>
    <t>AR1081584</t>
  </si>
  <si>
    <t>回収条件３-回収サイト２-回収予定日（月）</t>
    <rPh sb="17" eb="18">
      <t>ビ</t>
    </rPh>
    <rPh sb="19" eb="20">
      <t>ツキ</t>
    </rPh>
    <phoneticPr fontId="33"/>
  </si>
  <si>
    <t>AR1081585</t>
  </si>
  <si>
    <t>回収条件３-回収サイト２-回収予定日（日）</t>
    <rPh sb="17" eb="18">
      <t>ビ</t>
    </rPh>
    <rPh sb="19" eb="20">
      <t>ニチ</t>
    </rPh>
    <phoneticPr fontId="33"/>
  </si>
  <si>
    <t>AR1081586</t>
  </si>
  <si>
    <t>AR1081587</t>
  </si>
  <si>
    <t>回収条件３-回収サイト２-分割割当値</t>
    <rPh sb="13" eb="15">
      <t>ブンカツ</t>
    </rPh>
    <rPh sb="15" eb="17">
      <t>ワリアテ</t>
    </rPh>
    <rPh sb="17" eb="18">
      <t>アタイ</t>
    </rPh>
    <phoneticPr fontId="33"/>
  </si>
  <si>
    <t>AR1081588</t>
  </si>
  <si>
    <t>AR1081591</t>
  </si>
  <si>
    <t>回収条件３-回収サイト３-休日回収指定</t>
    <rPh sb="13" eb="15">
      <t>キュウジツ</t>
    </rPh>
    <phoneticPr fontId="33"/>
  </si>
  <si>
    <t>AR1081592</t>
  </si>
  <si>
    <t>AR1081593</t>
  </si>
  <si>
    <t>回収条件３-回収サイト３-回収予定日（設定）</t>
    <rPh sb="17" eb="18">
      <t>ビ</t>
    </rPh>
    <rPh sb="19" eb="21">
      <t>セッテイ</t>
    </rPh>
    <phoneticPr fontId="33"/>
  </si>
  <si>
    <t>AR1081594</t>
  </si>
  <si>
    <t>回収条件３-回収サイト３-回収予定日（月）</t>
    <rPh sb="17" eb="18">
      <t>ビ</t>
    </rPh>
    <rPh sb="19" eb="20">
      <t>ツキ</t>
    </rPh>
    <phoneticPr fontId="33"/>
  </si>
  <si>
    <t>AR1081595</t>
  </si>
  <si>
    <t>回収条件３-回収サイト３-回収予定日（日）</t>
    <rPh sb="17" eb="18">
      <t>ビ</t>
    </rPh>
    <rPh sb="19" eb="20">
      <t>ニチ</t>
    </rPh>
    <phoneticPr fontId="33"/>
  </si>
  <si>
    <t>AR1081596</t>
  </si>
  <si>
    <t>AR1081597</t>
  </si>
  <si>
    <t>回収条件３-回収サイト３-分割割当値</t>
    <rPh sb="13" eb="15">
      <t>ブンカツ</t>
    </rPh>
    <rPh sb="15" eb="17">
      <t>ワリアテ</t>
    </rPh>
    <rPh sb="17" eb="18">
      <t>アタイ</t>
    </rPh>
    <phoneticPr fontId="33"/>
  </si>
  <si>
    <t>AR1081598</t>
  </si>
  <si>
    <t>AR1081702</t>
  </si>
  <si>
    <t>AR1081703</t>
  </si>
  <si>
    <t>AR1081704</t>
  </si>
  <si>
    <t>AR1081711</t>
  </si>
  <si>
    <t>AR1081712</t>
  </si>
  <si>
    <t>AR1081713</t>
  </si>
  <si>
    <t>AR1081714</t>
  </si>
  <si>
    <t>AR1081715</t>
  </si>
  <si>
    <t>AR1081716</t>
  </si>
  <si>
    <t>AR1081717</t>
  </si>
  <si>
    <t>AR1081718</t>
  </si>
  <si>
    <t>AR1081721</t>
  </si>
  <si>
    <t>AR1081722</t>
  </si>
  <si>
    <t>AR1081723</t>
  </si>
  <si>
    <t>AR1081724</t>
  </si>
  <si>
    <t>AR1081725</t>
  </si>
  <si>
    <t>AR1081726</t>
  </si>
  <si>
    <t>AR1081727</t>
  </si>
  <si>
    <t>AR1081728</t>
  </si>
  <si>
    <t>AR1081731</t>
  </si>
  <si>
    <t>AR1081732</t>
  </si>
  <si>
    <t>AR1081733</t>
  </si>
  <si>
    <t>AR1081734</t>
  </si>
  <si>
    <t>AR1081735</t>
  </si>
  <si>
    <t>AR1081736</t>
  </si>
  <si>
    <t>AR1081737</t>
  </si>
  <si>
    <t>AR1081738</t>
  </si>
  <si>
    <t>AR1081831</t>
  </si>
  <si>
    <t>AR1081832</t>
  </si>
  <si>
    <t>AR1081833</t>
  </si>
  <si>
    <t>AR1081834</t>
  </si>
  <si>
    <t>AR1081841</t>
  </si>
  <si>
    <t>AR1081842</t>
  </si>
  <si>
    <t>AR1081843</t>
  </si>
  <si>
    <t>AR1081844</t>
  </si>
  <si>
    <t>AR1081845</t>
  </si>
  <si>
    <t>AR1081846</t>
  </si>
  <si>
    <t>AR1081847</t>
  </si>
  <si>
    <t>AR1081848</t>
  </si>
  <si>
    <t>AR1081851</t>
  </si>
  <si>
    <t>AR1081852</t>
  </si>
  <si>
    <t>AR1081853</t>
  </si>
  <si>
    <t>AR1081854</t>
  </si>
  <si>
    <t>AR1081855</t>
  </si>
  <si>
    <t>AR1081856</t>
  </si>
  <si>
    <t>AR1081857</t>
  </si>
  <si>
    <t>AR1081858</t>
  </si>
  <si>
    <t>AR1081861</t>
  </si>
  <si>
    <t>AR1081862</t>
  </si>
  <si>
    <t>AR1081863</t>
  </si>
  <si>
    <t>AR1081864</t>
  </si>
  <si>
    <t>AR1081865</t>
  </si>
  <si>
    <t>AR1081866</t>
  </si>
  <si>
    <t>AR1081867</t>
  </si>
  <si>
    <t>AR1081868</t>
  </si>
  <si>
    <t>AR1081961</t>
  </si>
  <si>
    <t>AR1081962</t>
  </si>
  <si>
    <t>AR1081963</t>
  </si>
  <si>
    <t>AR1081964</t>
  </si>
  <si>
    <t>AR1081971</t>
  </si>
  <si>
    <t>AR1081972</t>
  </si>
  <si>
    <t>AR1081973</t>
  </si>
  <si>
    <t>AR1081974</t>
  </si>
  <si>
    <t>AR1081975</t>
  </si>
  <si>
    <t>AR1081976</t>
  </si>
  <si>
    <t>AR1081977</t>
  </si>
  <si>
    <t>AR1081978</t>
  </si>
  <si>
    <t>AR1081981</t>
  </si>
  <si>
    <t>AR1081982</t>
  </si>
  <si>
    <t>AR1081983</t>
  </si>
  <si>
    <t>AR1081984</t>
  </si>
  <si>
    <t>AR1081985</t>
  </si>
  <si>
    <t>AR1081986</t>
  </si>
  <si>
    <t>AR1081987</t>
  </si>
  <si>
    <t>AR1081988</t>
  </si>
  <si>
    <t>AR1081991</t>
  </si>
  <si>
    <t>AR1081992</t>
  </si>
  <si>
    <t>AR1081993</t>
  </si>
  <si>
    <t>AR1081994</t>
  </si>
  <si>
    <t>AR1081995</t>
  </si>
  <si>
    <t>AR1081996</t>
  </si>
  <si>
    <t>AR1081997</t>
  </si>
  <si>
    <t>AR1081998</t>
  </si>
  <si>
    <t>請求情報3</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</si>
  <si>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14"/>
  </si>
  <si>
    <t>AR1082101</t>
  </si>
  <si>
    <t>大文字英字</t>
    <rPh sb="0" eb="3">
      <t>オオモジ</t>
    </rPh>
    <rPh sb="3" eb="5">
      <t>エイジ</t>
    </rPh>
    <phoneticPr fontId="1"/>
  </si>
  <si>
    <t>設定内容は、「請求情報２」と同様です。</t>
    <phoneticPr fontId="4"/>
  </si>
  <si>
    <t>AR1082102</t>
  </si>
  <si>
    <t>AR1082103</t>
  </si>
  <si>
    <t>請求締日設定（共通・営業債権）</t>
    <rPh sb="4" eb="6">
      <t>セッテイ</t>
    </rPh>
    <phoneticPr fontId="1"/>
  </si>
  <si>
    <t>AR1082104</t>
  </si>
  <si>
    <t>AR1082105</t>
  </si>
  <si>
    <t>AR1082106</t>
  </si>
  <si>
    <t>AR1082107</t>
  </si>
  <si>
    <t>AR1082108</t>
  </si>
  <si>
    <t>AR1082109</t>
  </si>
  <si>
    <t>請求締日設定（営業外債権）</t>
    <rPh sb="4" eb="6">
      <t>セッテイ</t>
    </rPh>
    <phoneticPr fontId="1"/>
  </si>
  <si>
    <t>AR1082110</t>
  </si>
  <si>
    <t>AR1082111</t>
  </si>
  <si>
    <t>AR1082112</t>
  </si>
  <si>
    <t>AR1082113</t>
  </si>
  <si>
    <t>AR1082114</t>
  </si>
  <si>
    <t>AR1082202</t>
  </si>
  <si>
    <t>設定内容は、「請求情報２ - 回収条件（共通・営業債務）- 回収条件１」と同様です。</t>
    <rPh sb="7" eb="9">
      <t>セイキュウ</t>
    </rPh>
    <rPh sb="15" eb="17">
      <t>カイシュウ</t>
    </rPh>
    <rPh sb="30" eb="32">
      <t>カイシュウ</t>
    </rPh>
    <phoneticPr fontId="4"/>
  </si>
  <si>
    <t>AR1082203</t>
  </si>
  <si>
    <t>AR1082204</t>
  </si>
  <si>
    <t>AR1082211</t>
  </si>
  <si>
    <t>AR1082212</t>
  </si>
  <si>
    <t>AR1082213</t>
  </si>
  <si>
    <t>AR1082214</t>
  </si>
  <si>
    <t>AR1082215</t>
  </si>
  <si>
    <t>AR1082216</t>
  </si>
  <si>
    <t>AR1082217</t>
  </si>
  <si>
    <t>AR1082218</t>
  </si>
  <si>
    <t>AR1082221</t>
  </si>
  <si>
    <t>AR1082222</t>
  </si>
  <si>
    <t>AR1082223</t>
  </si>
  <si>
    <t>AR1082224</t>
  </si>
  <si>
    <t>AR1082225</t>
  </si>
  <si>
    <t>AR1082226</t>
  </si>
  <si>
    <t>AR1082227</t>
  </si>
  <si>
    <t>AR1082228</t>
  </si>
  <si>
    <t>AR1082231</t>
  </si>
  <si>
    <t>AR1082232</t>
  </si>
  <si>
    <t>AR1082233</t>
  </si>
  <si>
    <t>AR1082234</t>
  </si>
  <si>
    <t>AR1082235</t>
  </si>
  <si>
    <t>AR1082236</t>
  </si>
  <si>
    <t>AR1082237</t>
  </si>
  <si>
    <t>AR1082238</t>
  </si>
  <si>
    <t>AR1082331</t>
  </si>
  <si>
    <t>設定内容は、「請求情報２ - 回収条件（共通・営業債務）- 回収条件２」と同様です。</t>
    <rPh sb="7" eb="9">
      <t>セイキュウ</t>
    </rPh>
    <rPh sb="15" eb="17">
      <t>カイシュウ</t>
    </rPh>
    <rPh sb="30" eb="32">
      <t>カイシュウ</t>
    </rPh>
    <phoneticPr fontId="4"/>
  </si>
  <si>
    <t>AR1082332</t>
  </si>
  <si>
    <t>AR1082333</t>
  </si>
  <si>
    <t>AR1082334</t>
  </si>
  <si>
    <t>AR1082341</t>
  </si>
  <si>
    <t>AR1082342</t>
  </si>
  <si>
    <t>AR1082343</t>
  </si>
  <si>
    <t>AR1082344</t>
  </si>
  <si>
    <t>AR1082345</t>
  </si>
  <si>
    <t>AR1082346</t>
  </si>
  <si>
    <t>AR1082347</t>
  </si>
  <si>
    <t>AR1082348</t>
  </si>
  <si>
    <t>AR1082351</t>
  </si>
  <si>
    <t>AR1082352</t>
  </si>
  <si>
    <t>AR1082353</t>
  </si>
  <si>
    <t>AR1082354</t>
  </si>
  <si>
    <t>AR1082355</t>
  </si>
  <si>
    <t>AR1082356</t>
  </si>
  <si>
    <t>AR1082357</t>
  </si>
  <si>
    <t>AR1082358</t>
  </si>
  <si>
    <t>AR1082361</t>
  </si>
  <si>
    <t>AR1082362</t>
  </si>
  <si>
    <t>AR1082363</t>
  </si>
  <si>
    <t>AR1082364</t>
  </si>
  <si>
    <t>AR1082365</t>
  </si>
  <si>
    <t>AR1082366</t>
  </si>
  <si>
    <t>AR1082367</t>
  </si>
  <si>
    <t>AR1082368</t>
  </si>
  <si>
    <t>AR1082461</t>
    <phoneticPr fontId="4"/>
  </si>
  <si>
    <t>設定内容は、「請求情報２ - 回収条件（共通・営業債務）- 回収条件３」と同様です。</t>
    <rPh sb="7" eb="9">
      <t>セイキュウ</t>
    </rPh>
    <rPh sb="15" eb="17">
      <t>カイシュウ</t>
    </rPh>
    <rPh sb="30" eb="32">
      <t>カイシュウ</t>
    </rPh>
    <phoneticPr fontId="4"/>
  </si>
  <si>
    <t>AR1082462</t>
  </si>
  <si>
    <t>AR1082463</t>
  </si>
  <si>
    <t>AR1082464</t>
  </si>
  <si>
    <t>AR1082471</t>
  </si>
  <si>
    <t>AR1082472</t>
  </si>
  <si>
    <t>AR1082473</t>
  </si>
  <si>
    <t>AR1082474</t>
  </si>
  <si>
    <t>AR1082475</t>
  </si>
  <si>
    <t>AR1082476</t>
  </si>
  <si>
    <t>AR1082477</t>
  </si>
  <si>
    <t>AR1082478</t>
  </si>
  <si>
    <t>AR1082481</t>
  </si>
  <si>
    <t>AR1082482</t>
  </si>
  <si>
    <t>AR1082483</t>
  </si>
  <si>
    <t>AR1082484</t>
  </si>
  <si>
    <t>AR1082485</t>
  </si>
  <si>
    <t>AR1082486</t>
  </si>
  <si>
    <t>AR1082487</t>
  </si>
  <si>
    <t>AR1082488</t>
  </si>
  <si>
    <t>AR1082491</t>
  </si>
  <si>
    <t>AR1082492</t>
  </si>
  <si>
    <t>AR1082493</t>
  </si>
  <si>
    <t>AR1082494</t>
  </si>
  <si>
    <t>AR1082495</t>
  </si>
  <si>
    <t>AR1082496</t>
  </si>
  <si>
    <t>AR1082497</t>
  </si>
  <si>
    <t>AR1082498</t>
  </si>
  <si>
    <t>回収条件１-分割</t>
    <phoneticPr fontId="4"/>
  </si>
  <si>
    <t>AR1082602</t>
  </si>
  <si>
    <t>AR1082603</t>
  </si>
  <si>
    <t>AR1082604</t>
  </si>
  <si>
    <t>AR1082611</t>
  </si>
  <si>
    <t>AR1082612</t>
  </si>
  <si>
    <t>AR1082613</t>
  </si>
  <si>
    <t>AR1082614</t>
  </si>
  <si>
    <t>AR1082615</t>
  </si>
  <si>
    <t>AR1082616</t>
  </si>
  <si>
    <t>AR1082617</t>
  </si>
  <si>
    <t>AR1082618</t>
  </si>
  <si>
    <t>AR1082621</t>
  </si>
  <si>
    <t>AR1082622</t>
  </si>
  <si>
    <t>AR1082623</t>
  </si>
  <si>
    <t>AR1082624</t>
  </si>
  <si>
    <t>AR1082625</t>
  </si>
  <si>
    <t>AR1082626</t>
  </si>
  <si>
    <t>AR1082627</t>
  </si>
  <si>
    <t>AR1082628</t>
  </si>
  <si>
    <t>AR1082631</t>
  </si>
  <si>
    <t>AR1082632</t>
  </si>
  <si>
    <t>AR1082633</t>
  </si>
  <si>
    <t>AR1082634</t>
  </si>
  <si>
    <t>AR1082635</t>
  </si>
  <si>
    <t>AR1082636</t>
  </si>
  <si>
    <t>AR1082637</t>
  </si>
  <si>
    <t>AR1082638</t>
  </si>
  <si>
    <t>AR1082731</t>
  </si>
  <si>
    <t>設定内容は、「請求情報2 - 回収条件（共通・営業債務）- 回収条件２」と同様です。
「通貨コード」が未設定の場合は受け入れできません。</t>
    <rPh sb="7" eb="9">
      <t>セイキュウ</t>
    </rPh>
    <rPh sb="15" eb="17">
      <t>カイシュウ</t>
    </rPh>
    <rPh sb="30" eb="32">
      <t>カイシュウ</t>
    </rPh>
    <phoneticPr fontId="4"/>
  </si>
  <si>
    <t>AR1082732</t>
  </si>
  <si>
    <t>AR1082733</t>
  </si>
  <si>
    <t>AR1082734</t>
  </si>
  <si>
    <t>AR1082741</t>
  </si>
  <si>
    <t>AR1082742</t>
  </si>
  <si>
    <t>AR1082743</t>
  </si>
  <si>
    <t>AR1082744</t>
  </si>
  <si>
    <t>AR1082745</t>
  </si>
  <si>
    <t>AR1082746</t>
  </si>
  <si>
    <t>AR1082747</t>
  </si>
  <si>
    <t>AR1082748</t>
  </si>
  <si>
    <t>AR1082751</t>
  </si>
  <si>
    <t>AR1082752</t>
  </si>
  <si>
    <t>AR1082753</t>
  </si>
  <si>
    <t>AR1082754</t>
  </si>
  <si>
    <t>AR1082755</t>
  </si>
  <si>
    <t>AR1082756</t>
  </si>
  <si>
    <t>AR1082757</t>
  </si>
  <si>
    <t>AR1082758</t>
  </si>
  <si>
    <t>AR1082761</t>
  </si>
  <si>
    <t>AR1082762</t>
  </si>
  <si>
    <t>AR1082763</t>
  </si>
  <si>
    <t>AR1082764</t>
  </si>
  <si>
    <t>AR1082765</t>
  </si>
  <si>
    <t>AR1082766</t>
  </si>
  <si>
    <t>AR1082767</t>
  </si>
  <si>
    <t>AR1082768</t>
  </si>
  <si>
    <t>AR1082861</t>
  </si>
  <si>
    <t>AR1082862</t>
  </si>
  <si>
    <t>AR1082863</t>
  </si>
  <si>
    <t>AR1082864</t>
  </si>
  <si>
    <t>AR1082871</t>
  </si>
  <si>
    <t>AR1082872</t>
  </si>
  <si>
    <t>AR1082873</t>
  </si>
  <si>
    <t>AR1082874</t>
  </si>
  <si>
    <t>AR1082875</t>
  </si>
  <si>
    <t>AR1082876</t>
  </si>
  <si>
    <t>AR1082877</t>
  </si>
  <si>
    <t>AR1082878</t>
  </si>
  <si>
    <t>AR1082881</t>
  </si>
  <si>
    <t>AR1082882</t>
  </si>
  <si>
    <t>AR1082883</t>
  </si>
  <si>
    <t>AR1082884</t>
  </si>
  <si>
    <t>AR1082885</t>
  </si>
  <si>
    <t>AR1082886</t>
  </si>
  <si>
    <t>AR1082887</t>
  </si>
  <si>
    <t>AR1082888</t>
  </si>
  <si>
    <t>AR1082891</t>
  </si>
  <si>
    <t>AR1082892</t>
  </si>
  <si>
    <t>AR1082893</t>
  </si>
  <si>
    <t>AR1082894</t>
  </si>
  <si>
    <t>AR1082895</t>
  </si>
  <si>
    <t>AR1082896</t>
  </si>
  <si>
    <t>AR1082897</t>
  </si>
  <si>
    <t>AR1082898</t>
  </si>
  <si>
    <t>請求情報4</t>
    <rPh sb="0" eb="2">
      <t>セイキュウ</t>
    </rPh>
    <rPh sb="2" eb="4">
      <t>ジョウホウ</t>
    </rPh>
    <phoneticPr fontId="14"/>
  </si>
  <si>
    <t>AR1083001</t>
  </si>
  <si>
    <t>AR1083002</t>
  </si>
  <si>
    <t>AR1083003</t>
  </si>
  <si>
    <t>AR1083004</t>
  </si>
  <si>
    <t>AR1083005</t>
  </si>
  <si>
    <t>AR1083006</t>
  </si>
  <si>
    <t>AR1083007</t>
  </si>
  <si>
    <t>AR1083008</t>
  </si>
  <si>
    <t>AR1083009</t>
  </si>
  <si>
    <t>AR1083010</t>
  </si>
  <si>
    <t>AR1083011</t>
  </si>
  <si>
    <t>AR1083012</t>
  </si>
  <si>
    <t>AR1083013</t>
  </si>
  <si>
    <t>AR1083014</t>
  </si>
  <si>
    <t>AR1083102</t>
  </si>
  <si>
    <t>AR1083103</t>
  </si>
  <si>
    <t>AR1083104</t>
  </si>
  <si>
    <t>AR1083111</t>
  </si>
  <si>
    <t>AR1083112</t>
  </si>
  <si>
    <t>AR1083113</t>
  </si>
  <si>
    <t>AR1083114</t>
  </si>
  <si>
    <t>AR1083115</t>
  </si>
  <si>
    <t>AR1083116</t>
  </si>
  <si>
    <t>AR1083117</t>
  </si>
  <si>
    <t>AR1083118</t>
  </si>
  <si>
    <t>AR1083121</t>
  </si>
  <si>
    <t>AR1083122</t>
  </si>
  <si>
    <t>AR1083123</t>
  </si>
  <si>
    <t>AR1083124</t>
  </si>
  <si>
    <t>AR1083125</t>
  </si>
  <si>
    <t>AR1083126</t>
  </si>
  <si>
    <t>AR1083127</t>
  </si>
  <si>
    <t>AR1083128</t>
  </si>
  <si>
    <t>AR1083131</t>
  </si>
  <si>
    <t>AR1083132</t>
  </si>
  <si>
    <t>AR1083133</t>
  </si>
  <si>
    <t>AR1083134</t>
  </si>
  <si>
    <t>AR1083135</t>
  </si>
  <si>
    <t>AR1083136</t>
  </si>
  <si>
    <t>AR1083137</t>
  </si>
  <si>
    <t>AR1083138</t>
  </si>
  <si>
    <t>AR1083231</t>
  </si>
  <si>
    <t>AR1083232</t>
  </si>
  <si>
    <t>AR1083233</t>
  </si>
  <si>
    <t>AR1083234</t>
  </si>
  <si>
    <t>AR1083241</t>
  </si>
  <si>
    <t>AR1083242</t>
  </si>
  <si>
    <t>AR1083243</t>
  </si>
  <si>
    <t>AR1083244</t>
  </si>
  <si>
    <t>AR1083245</t>
  </si>
  <si>
    <t>AR1083246</t>
  </si>
  <si>
    <t>AR1083247</t>
  </si>
  <si>
    <t>AR1083248</t>
  </si>
  <si>
    <t>AR1083251</t>
  </si>
  <si>
    <t>AR1083252</t>
  </si>
  <si>
    <t>AR1083253</t>
  </si>
  <si>
    <t>AR1083254</t>
  </si>
  <si>
    <t>AR1083255</t>
  </si>
  <si>
    <t>AR1083256</t>
  </si>
  <si>
    <t>AR1083257</t>
  </si>
  <si>
    <t>AR1083258</t>
  </si>
  <si>
    <t>AR1083261</t>
  </si>
  <si>
    <t>AR1083262</t>
  </si>
  <si>
    <t>AR1083263</t>
  </si>
  <si>
    <t>AR1083264</t>
  </si>
  <si>
    <t>AR1083265</t>
  </si>
  <si>
    <t>AR1083266</t>
  </si>
  <si>
    <t>AR1083267</t>
  </si>
  <si>
    <t>AR1083268</t>
  </si>
  <si>
    <t>AR1083361</t>
  </si>
  <si>
    <t>AR1083362</t>
  </si>
  <si>
    <t>AR1083363</t>
  </si>
  <si>
    <t>AR1083364</t>
  </si>
  <si>
    <t>AR1083371</t>
  </si>
  <si>
    <t>AR1083372</t>
  </si>
  <si>
    <t>AR1083373</t>
  </si>
  <si>
    <t>AR1083374</t>
  </si>
  <si>
    <t>AR1083375</t>
  </si>
  <si>
    <t>AR1083376</t>
  </si>
  <si>
    <t>AR1083377</t>
  </si>
  <si>
    <t>AR1083378</t>
  </si>
  <si>
    <t>AR1083381</t>
  </si>
  <si>
    <t>AR1083382</t>
  </si>
  <si>
    <t>AR1083383</t>
  </si>
  <si>
    <t>AR1083384</t>
  </si>
  <si>
    <t>AR1083385</t>
  </si>
  <si>
    <t>AR1083386</t>
  </si>
  <si>
    <t>AR1083387</t>
  </si>
  <si>
    <t>AR1083388</t>
  </si>
  <si>
    <t>AR1083391</t>
  </si>
  <si>
    <t>AR1083392</t>
  </si>
  <si>
    <t>AR1083393</t>
  </si>
  <si>
    <t>AR1083394</t>
  </si>
  <si>
    <t>AR1083395</t>
  </si>
  <si>
    <t>AR1083396</t>
  </si>
  <si>
    <t>AR1083397</t>
  </si>
  <si>
    <t>AR1083398</t>
  </si>
  <si>
    <t>AR1083502</t>
  </si>
  <si>
    <t>AR1083503</t>
  </si>
  <si>
    <t>AR1083504</t>
  </si>
  <si>
    <t>AR1083511</t>
  </si>
  <si>
    <t>AR1083512</t>
  </si>
  <si>
    <t>AR1083513</t>
  </si>
  <si>
    <t>AR1083514</t>
  </si>
  <si>
    <t>AR1083515</t>
  </si>
  <si>
    <t>AR1083516</t>
  </si>
  <si>
    <t>AR1083517</t>
  </si>
  <si>
    <t>AR1083518</t>
  </si>
  <si>
    <t>AR1083521</t>
  </si>
  <si>
    <t>AR1083522</t>
  </si>
  <si>
    <t>AR1083523</t>
  </si>
  <si>
    <t>AR1083524</t>
  </si>
  <si>
    <t>AR1083525</t>
  </si>
  <si>
    <t>AR1083526</t>
  </si>
  <si>
    <t>AR1083527</t>
  </si>
  <si>
    <t>AR1083528</t>
  </si>
  <si>
    <t>AR1083531</t>
  </si>
  <si>
    <t>AR1083532</t>
  </si>
  <si>
    <t>AR1083533</t>
  </si>
  <si>
    <t>AR1083534</t>
  </si>
  <si>
    <t>AR1083535</t>
  </si>
  <si>
    <t>AR1083536</t>
  </si>
  <si>
    <t>AR1083537</t>
  </si>
  <si>
    <t>AR1083538</t>
  </si>
  <si>
    <t>AR1083631</t>
  </si>
  <si>
    <t>AR1083632</t>
  </si>
  <si>
    <t>AR1083633</t>
  </si>
  <si>
    <t>AR1083634</t>
  </si>
  <si>
    <t>AR1083641</t>
  </si>
  <si>
    <t>AR1083642</t>
  </si>
  <si>
    <t>AR1083643</t>
  </si>
  <si>
    <t>AR1083644</t>
  </si>
  <si>
    <t>AR1083645</t>
  </si>
  <si>
    <t>AR1083646</t>
  </si>
  <si>
    <t>AR1083647</t>
  </si>
  <si>
    <t>AR1083648</t>
  </si>
  <si>
    <t>AR1083651</t>
  </si>
  <si>
    <t>AR1083652</t>
  </si>
  <si>
    <t>AR1083653</t>
  </si>
  <si>
    <t>AR1083654</t>
  </si>
  <si>
    <t>AR1083655</t>
  </si>
  <si>
    <t>AR1083656</t>
  </si>
  <si>
    <t>AR1083657</t>
  </si>
  <si>
    <t>AR1083658</t>
  </si>
  <si>
    <t>AR1083661</t>
  </si>
  <si>
    <t>AR1083662</t>
  </si>
  <si>
    <t>AR1083663</t>
  </si>
  <si>
    <t>AR1083664</t>
  </si>
  <si>
    <t>AR1083665</t>
  </si>
  <si>
    <t>AR1083666</t>
  </si>
  <si>
    <t>AR1083667</t>
  </si>
  <si>
    <t>AR1083668</t>
  </si>
  <si>
    <t>AR1083761</t>
  </si>
  <si>
    <t>AR1083762</t>
  </si>
  <si>
    <t>AR1083763</t>
  </si>
  <si>
    <t>AR1083764</t>
  </si>
  <si>
    <t>AR1083771</t>
  </si>
  <si>
    <t>AR1083772</t>
  </si>
  <si>
    <t>AR1083773</t>
  </si>
  <si>
    <t>AR1083774</t>
  </si>
  <si>
    <t>AR1083775</t>
  </si>
  <si>
    <t>AR1083776</t>
  </si>
  <si>
    <t>AR1083777</t>
  </si>
  <si>
    <t>AR1083778</t>
  </si>
  <si>
    <t>AR1083781</t>
  </si>
  <si>
    <t>AR1083782</t>
  </si>
  <si>
    <t>AR1083783</t>
  </si>
  <si>
    <t>AR1083784</t>
  </si>
  <si>
    <t>AR1083785</t>
  </si>
  <si>
    <t>AR1083786</t>
  </si>
  <si>
    <t>AR1083787</t>
  </si>
  <si>
    <t>AR1083788</t>
  </si>
  <si>
    <t>AR1083791</t>
  </si>
  <si>
    <t>AR1083792</t>
  </si>
  <si>
    <t>AR1083793</t>
  </si>
  <si>
    <t>AR1083794</t>
  </si>
  <si>
    <t>AR1083795</t>
  </si>
  <si>
    <t>AR1083796</t>
  </si>
  <si>
    <t>AR1083797</t>
  </si>
  <si>
    <t>AR1083798</t>
  </si>
  <si>
    <t>請求情報5</t>
    <rPh sb="0" eb="2">
      <t>セイキュウ</t>
    </rPh>
    <rPh sb="2" eb="4">
      <t>ジョウホウ</t>
    </rPh>
    <phoneticPr fontId="14"/>
  </si>
  <si>
    <t>AR1083901</t>
  </si>
  <si>
    <t>AR1083902</t>
  </si>
  <si>
    <t>AR1083903</t>
  </si>
  <si>
    <t>AR1083904</t>
  </si>
  <si>
    <t>AR1083905</t>
  </si>
  <si>
    <t>AR1083906</t>
  </si>
  <si>
    <t>AR1083907</t>
  </si>
  <si>
    <t>AR1083908</t>
  </si>
  <si>
    <t>AR1083909</t>
  </si>
  <si>
    <t>AR1083910</t>
  </si>
  <si>
    <t>AR1083911</t>
  </si>
  <si>
    <t>AR1083912</t>
  </si>
  <si>
    <t>AR1083913</t>
  </si>
  <si>
    <t>AR1083914</t>
  </si>
  <si>
    <t>AR1084002</t>
  </si>
  <si>
    <t>AR1084003</t>
  </si>
  <si>
    <t>AR1084004</t>
  </si>
  <si>
    <t>AR1084011</t>
  </si>
  <si>
    <t>AR1084012</t>
  </si>
  <si>
    <t>AR1084013</t>
  </si>
  <si>
    <t>AR1084014</t>
  </si>
  <si>
    <t>AR1084015</t>
  </si>
  <si>
    <t>AR1084016</t>
  </si>
  <si>
    <t>AR1084017</t>
  </si>
  <si>
    <t>AR1084018</t>
  </si>
  <si>
    <t>AR1084021</t>
  </si>
  <si>
    <t>AR1084022</t>
  </si>
  <si>
    <t>AR1084023</t>
  </si>
  <si>
    <t>AR1084024</t>
  </si>
  <si>
    <t>AR1084025</t>
  </si>
  <si>
    <t>AR1084026</t>
  </si>
  <si>
    <t>AR1084027</t>
  </si>
  <si>
    <t>AR1084028</t>
  </si>
  <si>
    <t>AR1084031</t>
  </si>
  <si>
    <t>AR1084032</t>
  </si>
  <si>
    <t>AR1084033</t>
  </si>
  <si>
    <t>AR1084034</t>
  </si>
  <si>
    <t>AR1084035</t>
  </si>
  <si>
    <t>AR1084036</t>
  </si>
  <si>
    <t>AR1084037</t>
  </si>
  <si>
    <t>AR1084038</t>
  </si>
  <si>
    <t>AR1084131</t>
  </si>
  <si>
    <t>AR1084132</t>
  </si>
  <si>
    <t>AR1084133</t>
  </si>
  <si>
    <t>AR1084134</t>
  </si>
  <si>
    <t>AR1084141</t>
  </si>
  <si>
    <t>AR1084142</t>
  </si>
  <si>
    <t>AR1084143</t>
  </si>
  <si>
    <t>AR1084144</t>
  </si>
  <si>
    <t>AR1084145</t>
  </si>
  <si>
    <t>AR1084146</t>
  </si>
  <si>
    <t>AR1084147</t>
  </si>
  <si>
    <t>AR1084148</t>
  </si>
  <si>
    <t>AR1084151</t>
  </si>
  <si>
    <t>AR1084152</t>
  </si>
  <si>
    <t>AR1084153</t>
  </si>
  <si>
    <t>AR1084154</t>
  </si>
  <si>
    <t>AR1084155</t>
  </si>
  <si>
    <t>AR1084156</t>
  </si>
  <si>
    <t>AR1084157</t>
  </si>
  <si>
    <t>AR1084158</t>
  </si>
  <si>
    <t>AR1084161</t>
  </si>
  <si>
    <t>AR1084162</t>
  </si>
  <si>
    <t>AR1084163</t>
  </si>
  <si>
    <t>AR1084164</t>
  </si>
  <si>
    <t>AR1084165</t>
  </si>
  <si>
    <t>AR1084166</t>
  </si>
  <si>
    <t>AR1084167</t>
  </si>
  <si>
    <t>AR1084168</t>
  </si>
  <si>
    <t>AR1084261</t>
  </si>
  <si>
    <t>AR1084262</t>
  </si>
  <si>
    <t>AR1084263</t>
  </si>
  <si>
    <t>AR1084264</t>
  </si>
  <si>
    <t>AR1084271</t>
  </si>
  <si>
    <t>AR1084272</t>
  </si>
  <si>
    <t>AR1084273</t>
  </si>
  <si>
    <t>AR1084274</t>
  </si>
  <si>
    <t>AR1084275</t>
  </si>
  <si>
    <t>AR1084276</t>
  </si>
  <si>
    <t>AR1084277</t>
  </si>
  <si>
    <t>AR1084278</t>
  </si>
  <si>
    <t>AR1084281</t>
  </si>
  <si>
    <t>AR1084282</t>
  </si>
  <si>
    <t>AR1084283</t>
  </si>
  <si>
    <t>AR1084284</t>
  </si>
  <si>
    <t>AR1084285</t>
  </si>
  <si>
    <t>AR1084286</t>
  </si>
  <si>
    <t>AR1084287</t>
  </si>
  <si>
    <t>AR1084288</t>
  </si>
  <si>
    <t>AR1084291</t>
  </si>
  <si>
    <t>AR1084292</t>
  </si>
  <si>
    <t>AR1084293</t>
  </si>
  <si>
    <t>AR1084294</t>
  </si>
  <si>
    <t>AR1084295</t>
  </si>
  <si>
    <t>AR1084296</t>
  </si>
  <si>
    <t>AR1084297</t>
  </si>
  <si>
    <t>AR1084298</t>
  </si>
  <si>
    <t>AR1084402</t>
  </si>
  <si>
    <t>AR1084403</t>
  </si>
  <si>
    <t>AR1084404</t>
  </si>
  <si>
    <t>AR1084411</t>
  </si>
  <si>
    <t>AR1084412</t>
  </si>
  <si>
    <t>AR1084413</t>
  </si>
  <si>
    <t>AR1084414</t>
  </si>
  <si>
    <t>AR1084415</t>
  </si>
  <si>
    <t>AR1084416</t>
  </si>
  <si>
    <t>AR1084417</t>
  </si>
  <si>
    <t>AR1084418</t>
  </si>
  <si>
    <t>AR1084421</t>
  </si>
  <si>
    <t>AR1084422</t>
  </si>
  <si>
    <t>AR1084423</t>
  </si>
  <si>
    <t>AR1084424</t>
  </si>
  <si>
    <t>AR1084425</t>
  </si>
  <si>
    <t>AR1084426</t>
  </si>
  <si>
    <t>AR1084427</t>
  </si>
  <si>
    <t>AR1084428</t>
  </si>
  <si>
    <t>AR1084431</t>
  </si>
  <si>
    <t>AR1084432</t>
  </si>
  <si>
    <t>AR1084433</t>
  </si>
  <si>
    <t>AR1084434</t>
  </si>
  <si>
    <t>AR1084435</t>
  </si>
  <si>
    <t>AR1084436</t>
  </si>
  <si>
    <t>AR1084437</t>
  </si>
  <si>
    <t>AR1084438</t>
  </si>
  <si>
    <t>AR1084531</t>
  </si>
  <si>
    <t>AR1084532</t>
  </si>
  <si>
    <t>AR1084533</t>
  </si>
  <si>
    <t>AR1084534</t>
  </si>
  <si>
    <t>AR1084541</t>
  </si>
  <si>
    <t>AR1084542</t>
  </si>
  <si>
    <t>AR1084543</t>
  </si>
  <si>
    <t>AR1084544</t>
  </si>
  <si>
    <t>AR1084545</t>
  </si>
  <si>
    <t>AR1084546</t>
  </si>
  <si>
    <t>AR1084547</t>
  </si>
  <si>
    <t>AR1084548</t>
  </si>
  <si>
    <t>AR1084551</t>
  </si>
  <si>
    <t>AR1084552</t>
  </si>
  <si>
    <t>AR1084553</t>
  </si>
  <si>
    <t>AR1084554</t>
  </si>
  <si>
    <t>AR1084555</t>
  </si>
  <si>
    <t>AR1084556</t>
  </si>
  <si>
    <t>AR1084557</t>
  </si>
  <si>
    <t>AR1084558</t>
  </si>
  <si>
    <t>AR1084561</t>
  </si>
  <si>
    <t>AR1084562</t>
  </si>
  <si>
    <t>AR1084563</t>
  </si>
  <si>
    <t>AR1084564</t>
  </si>
  <si>
    <t>AR1084565</t>
  </si>
  <si>
    <t>AR1084566</t>
  </si>
  <si>
    <t>AR1084567</t>
  </si>
  <si>
    <t>AR1084568</t>
  </si>
  <si>
    <t>AR1084661</t>
  </si>
  <si>
    <t>AR1084662</t>
  </si>
  <si>
    <t>AR1084663</t>
  </si>
  <si>
    <t>AR1084664</t>
  </si>
  <si>
    <t>AR1084671</t>
  </si>
  <si>
    <t>AR1084672</t>
  </si>
  <si>
    <t>AR1084673</t>
  </si>
  <si>
    <t>AR1084674</t>
  </si>
  <si>
    <t>AR1084675</t>
  </si>
  <si>
    <t>AR1084676</t>
  </si>
  <si>
    <t>AR1084677</t>
  </si>
  <si>
    <t>AR1084678</t>
  </si>
  <si>
    <t>AR1084681</t>
  </si>
  <si>
    <t>AR1084682</t>
  </si>
  <si>
    <t>AR1084683</t>
  </si>
  <si>
    <t>AR1084684</t>
  </si>
  <si>
    <t>AR1084685</t>
  </si>
  <si>
    <t>AR1084686</t>
  </si>
  <si>
    <t>AR1084687</t>
  </si>
  <si>
    <t>AR1084688</t>
  </si>
  <si>
    <t>AR1084691</t>
  </si>
  <si>
    <t>AR1084692</t>
  </si>
  <si>
    <t>AR1084693</t>
  </si>
  <si>
    <t>AR1084694</t>
  </si>
  <si>
    <t>AR1084695</t>
  </si>
  <si>
    <t>AR1084696</t>
  </si>
  <si>
    <t>AR1084697</t>
  </si>
  <si>
    <t>AR1084698</t>
  </si>
  <si>
    <t>【精算】</t>
  </si>
  <si>
    <t>　この項目は、『債務奉行クラウド』をご利用の場合に受け入れできます。</t>
    <phoneticPr fontId="4"/>
  </si>
  <si>
    <t>精算情報</t>
    <rPh sb="0" eb="2">
      <t>セイサン</t>
    </rPh>
    <rPh sb="2" eb="4">
      <t>ジョウホウ</t>
    </rPh>
    <phoneticPr fontId="14"/>
  </si>
  <si>
    <t>AR1084801</t>
  </si>
  <si>
    <t>この項目は、以下のすべての条件に該当する場合に受け入れできます。
・『奉行Ｖ ERPクラウド』をご利用の場合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</si>
  <si>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債務区分ごとの精算</t>
    <rPh sb="0" eb="2">
      <t>サイム</t>
    </rPh>
    <rPh sb="2" eb="4">
      <t>クブン</t>
    </rPh>
    <rPh sb="7" eb="9">
      <t>セイサン</t>
    </rPh>
    <phoneticPr fontId="1"/>
  </si>
  <si>
    <t>AR1084802</t>
  </si>
  <si>
    <t>AR1084803</t>
  </si>
  <si>
    <t>0：個別精算しない　1：個別精算する
この項目は、「債務区分ごとの精算」が「1：する」の場合に受け入れできます。</t>
    <rPh sb="2" eb="4">
      <t>コベツ</t>
    </rPh>
    <rPh sb="12" eb="14">
      <t>コベツ</t>
    </rPh>
    <phoneticPr fontId="1"/>
  </si>
  <si>
    <t>AR1084804</t>
  </si>
  <si>
    <t>0：精算先に従う　1：締日を指定する
この項目は、「個別精算（共通・営業債務）」が「1：個別精算する」の場合に受け入れできます。</t>
    <rPh sb="2" eb="4">
      <t>セイサン</t>
    </rPh>
    <rPh sb="4" eb="5">
      <t>サキ</t>
    </rPh>
    <rPh sb="6" eb="7">
      <t>シタガ</t>
    </rPh>
    <rPh sb="11" eb="13">
      <t>シメビ</t>
    </rPh>
    <rPh sb="14" eb="16">
      <t>シテイ</t>
    </rPh>
    <phoneticPr fontId="1"/>
  </si>
  <si>
    <t>AR1084805</t>
  </si>
  <si>
    <t>この項目は、「精算締日設定（共通・営業債務）」が「1：締日を指定する」の場合に受け入れできます。</t>
  </si>
  <si>
    <t>AR1084806</t>
  </si>
  <si>
    <t>0：債務伝票　1：精算締め
この項目は、「精算締日設定（共通・営業債務）」が「1：締日を指定する」の場合に受け入れできます。
新規データとして空白データを受け入れた場合は、「1：精算締め」が設定されます。</t>
  </si>
  <si>
    <t>AR1084807</t>
  </si>
  <si>
    <t>0：精算先に従う　1：予定を指定する
この項目は、「個別精算（共通・営業債務）」が「1：個別精算する」の場合に受け入れできます。</t>
    <rPh sb="6" eb="7">
      <t>シタガ</t>
    </rPh>
    <rPh sb="11" eb="13">
      <t>ヨテイ</t>
    </rPh>
    <rPh sb="14" eb="16">
      <t>シテイ</t>
    </rPh>
    <phoneticPr fontId="1"/>
  </si>
  <si>
    <t>AR1084808</t>
  </si>
  <si>
    <t>0：債務伝票　1：精算締め
この項目は、「支払予定確定単位設定（共通・営業債務）」が「1：予定を指定する」の場合に受け入れできます。
新規データとして空白データを受け入れた場合は、「1：精算締め」が設定されます。</t>
    <rPh sb="93" eb="95">
      <t>セイサン</t>
    </rPh>
    <phoneticPr fontId="0"/>
  </si>
  <si>
    <t>AR1084809</t>
  </si>
  <si>
    <t>0：個別精算しない　1：個別精算する
この項目は、「債務区分ごとの清算」が「1：する」の場合に受け入れできます。</t>
    <rPh sb="2" eb="4">
      <t>コベツ</t>
    </rPh>
    <rPh sb="12" eb="14">
      <t>コベツ</t>
    </rPh>
    <phoneticPr fontId="1"/>
  </si>
  <si>
    <t>AR1084810</t>
  </si>
  <si>
    <t>0：精算先に従う　1：締日を指定する
この項目は、「個別精算（営業外債務）」が「1：個別精算する」の場合に受け入れできます。</t>
    <rPh sb="6" eb="7">
      <t>シタガ</t>
    </rPh>
    <rPh sb="11" eb="13">
      <t>シメビ</t>
    </rPh>
    <rPh sb="14" eb="16">
      <t>シテイ</t>
    </rPh>
    <phoneticPr fontId="1"/>
  </si>
  <si>
    <t>AR1084811</t>
  </si>
  <si>
    <t>この項目は、「精算締日設定（営業外債務）」が「1：締日を指定する」の場合に受け入れできます。</t>
  </si>
  <si>
    <t>精算単位（営業外債務）</t>
    <rPh sb="0" eb="2">
      <t>セイサン</t>
    </rPh>
    <rPh sb="2" eb="4">
      <t>タンイ</t>
    </rPh>
    <phoneticPr fontId="1"/>
  </si>
  <si>
    <t>AR1084812</t>
  </si>
  <si>
    <t>0：債務伝票　1：精算締め
この項目は、「精算締日設定（営業外債務）」が「1：締日を指定する」の場合に受け入れできます。
新規データとして空白データを受け入れた場合は、「1：精算締め」が設定されます。</t>
    <rPh sb="87" eb="89">
      <t>セイサン</t>
    </rPh>
    <phoneticPr fontId="0"/>
  </si>
  <si>
    <t>支払予定確定単位設定（営業外債務）</t>
    <rPh sb="0" eb="2">
      <t>シハライ</t>
    </rPh>
    <rPh sb="2" eb="4">
      <t>ヨテイ</t>
    </rPh>
    <rPh sb="4" eb="6">
      <t>カクテイ</t>
    </rPh>
    <rPh sb="6" eb="8">
      <t>タンイ</t>
    </rPh>
    <rPh sb="8" eb="10">
      <t>セッテイ</t>
    </rPh>
    <phoneticPr fontId="1"/>
  </si>
  <si>
    <t>AR1084813</t>
  </si>
  <si>
    <t>0：精算先に従う　1：予定を指定する
この項目は、「個別精算（営業外債務）」が「1：個別精算する」の場合に受け入れできます。</t>
    <rPh sb="6" eb="7">
      <t>シタガ</t>
    </rPh>
    <rPh sb="11" eb="13">
      <t>ヨテイ</t>
    </rPh>
    <rPh sb="14" eb="16">
      <t>シテイ</t>
    </rPh>
    <phoneticPr fontId="1"/>
  </si>
  <si>
    <t>支払予定確定単位（営業外債務）</t>
    <rPh sb="0" eb="2">
      <t>シハライ</t>
    </rPh>
    <rPh sb="2" eb="4">
      <t>ヨテイ</t>
    </rPh>
    <rPh sb="4" eb="6">
      <t>カクテイ</t>
    </rPh>
    <rPh sb="6" eb="8">
      <t>タンイ</t>
    </rPh>
    <phoneticPr fontId="1"/>
  </si>
  <si>
    <t>AR1084814</t>
  </si>
  <si>
    <t>0：債務伝票　1：精算締め
この項目は、「支払予定確定単位設定（営業外債務）」が「1：予定を指定する」の場合に受け入れできます。
新規データとして空白データを受け入れた場合は、「1：請求締め」が設定されます。</t>
  </si>
  <si>
    <t>支払条件（共通・営業債権）</t>
    <rPh sb="0" eb="2">
      <t>シハラ</t>
    </rPh>
    <phoneticPr fontId="14"/>
  </si>
  <si>
    <t>支払条件１</t>
    <rPh sb="0" eb="2">
      <t>シハラ</t>
    </rPh>
    <phoneticPr fontId="14"/>
  </si>
  <si>
    <t>支払条件１-分割</t>
  </si>
  <si>
    <t>AR1084902</t>
  </si>
  <si>
    <t>支払条件１-端数処理額</t>
  </si>
  <si>
    <t>AR1084903</t>
  </si>
  <si>
    <t>精算情報１の通貨がJPYの場合
1／10／100／1,000／10,000／100,000／1,000,000／10,000,000／100,000,000
精算情報の通貨がJPYではない場合
0.01／0.1／1／10／100／1,000／10,000／100,000／1,000,000
この項目は、「分割」が「1：割合で分割」の場合に受け入れできます。
新規データとして空白データを受け入れた場合は、精算情報の通貨によって、以下が設定されます。
JPYの場合⇒１
JPYではない場合⇒0.01</t>
    <phoneticPr fontId="4"/>
  </si>
  <si>
    <t>支払条件１-端数処理</t>
  </si>
  <si>
    <t>AR1084904</t>
  </si>
  <si>
    <t>支払条件１-支払サイト１-支払方法コード</t>
    <rPh sb="6" eb="8">
      <t>シハライ</t>
    </rPh>
    <phoneticPr fontId="1"/>
  </si>
  <si>
    <t>AR1084911</t>
  </si>
  <si>
    <t>桁数は、設定（メインメニュー右上にある[設定]アイコンから[運用設定]メニューの[債務管理]ページ）によって異なります。</t>
  </si>
  <si>
    <t>支払条件１-支払サイト１-休日支払指定</t>
    <rPh sb="6" eb="8">
      <t>シハライ</t>
    </rPh>
    <rPh sb="13" eb="15">
      <t>キュウジツ</t>
    </rPh>
    <rPh sb="15" eb="17">
      <t>シハライ</t>
    </rPh>
    <rPh sb="17" eb="19">
      <t>シテイ</t>
    </rPh>
    <phoneticPr fontId="1"/>
  </si>
  <si>
    <t>AR1084912</t>
  </si>
  <si>
    <t>支払条件１-支払サイト１-休日パターンコード</t>
    <rPh sb="6" eb="8">
      <t>シハライ</t>
    </rPh>
    <phoneticPr fontId="1"/>
  </si>
  <si>
    <t>AR1084913</t>
  </si>
  <si>
    <t>この項目は、「休日支払指定」が「1：前営業日」または「2：翌営業日」の場合に受け入れできます。</t>
  </si>
  <si>
    <t>支払条件１-支払サイト１-支払予定日（設定）</t>
    <rPh sb="13" eb="15">
      <t>シハライ</t>
    </rPh>
    <rPh sb="15" eb="17">
      <t>ヨテイ</t>
    </rPh>
    <rPh sb="17" eb="18">
      <t>ビ</t>
    </rPh>
    <rPh sb="19" eb="21">
      <t>セッテイ</t>
    </rPh>
    <phoneticPr fontId="1"/>
  </si>
  <si>
    <t>AR1084914</t>
  </si>
  <si>
    <t>支払条件１-支払サイト１-支払予定日（月）</t>
    <rPh sb="13" eb="15">
      <t>シハライ</t>
    </rPh>
    <rPh sb="15" eb="17">
      <t>ヨテイ</t>
    </rPh>
    <rPh sb="17" eb="18">
      <t>ビ</t>
    </rPh>
    <rPh sb="19" eb="20">
      <t>ツキ</t>
    </rPh>
    <phoneticPr fontId="1"/>
  </si>
  <si>
    <t>AR1084915</t>
  </si>
  <si>
    <t>この項目は、「支払予定日（設定）」が「0：月日指定」または「1：月指定」の場合に受け入れできます。
設定する値は、「支払予定日（設定）」の設定によって異なります。
「0：月日指定」⇒0：当月　1～98：ヵ月後　99：未設定
「1：月指定」⇒1～98：ヵ月後　99：未設定</t>
  </si>
  <si>
    <t>支払条件１-支払サイト１-支払予定日（日）</t>
    <rPh sb="13" eb="15">
      <t>シハライ</t>
    </rPh>
    <rPh sb="15" eb="17">
      <t>ヨテイ</t>
    </rPh>
    <rPh sb="17" eb="18">
      <t>ビ</t>
    </rPh>
    <rPh sb="19" eb="20">
      <t>ニチ</t>
    </rPh>
    <phoneticPr fontId="1"/>
  </si>
  <si>
    <t>AR1084916</t>
  </si>
  <si>
    <t>この項目は、「支払予定日（設定）」が「0：月日指定」または「2：日指定」の場合に受け入れできます。
設定する値は、「支払予定日（設定）」がの設定によって異なります。
「0：月日指定」⇒1～31：日　99：月末
「2：日指定」⇒1～998：日後　999：未設定</t>
  </si>
  <si>
    <t>支払条件１-支払サイト１-日指定の月末調整</t>
  </si>
  <si>
    <t>AR1084917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</si>
  <si>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</si>
  <si>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
  </si>
  <si>
    <t>AR1084918</t>
  </si>
  <si>
    <t>設定する値は、「分割」の設定によって異なります。
「1：割合で分割」⇒　5桁（整数２桁　小数２桁）
「2：金額で分割」⇒　18桁（整数15桁　小数２桁）
形式は、表紙の「金額・数量の形式」参照
精算情報１の通貨がJPYの場合は、小数桁は受け入れできません。</t>
  </si>
  <si>
    <t>支払条件１-支払サイト２-支払方法コード</t>
    <rPh sb="6" eb="8">
      <t>シハライ</t>
    </rPh>
    <phoneticPr fontId="1"/>
  </si>
  <si>
    <t>AR1084921</t>
  </si>
  <si>
    <t>設定内容は、「支払サイト１」と同様です。
「支払条件１-支払サイト１-分割割当値」が「0」の場合は受け入れできません。</t>
  </si>
  <si>
    <t>支払条件１-支払サイト２-休日支払指定</t>
    <rPh sb="6" eb="8">
      <t>シハライ</t>
    </rPh>
    <rPh sb="13" eb="15">
      <t>キュウジツ</t>
    </rPh>
    <rPh sb="15" eb="17">
      <t>シハライ</t>
    </rPh>
    <rPh sb="17" eb="19">
      <t>シテイ</t>
    </rPh>
    <phoneticPr fontId="1"/>
  </si>
  <si>
    <t>AR1084922</t>
  </si>
  <si>
    <t>支払条件１-支払サイト２-休日パターンコード</t>
    <rPh sb="6" eb="8">
      <t>シハライ</t>
    </rPh>
    <phoneticPr fontId="1"/>
  </si>
  <si>
    <t>AR1084923</t>
  </si>
  <si>
    <t>支払条件１-支払サイト２-支払予定日（設定）</t>
    <rPh sb="13" eb="15">
      <t>シハライ</t>
    </rPh>
    <rPh sb="15" eb="17">
      <t>ヨテイ</t>
    </rPh>
    <rPh sb="17" eb="18">
      <t>ビ</t>
    </rPh>
    <rPh sb="19" eb="21">
      <t>セッテイ</t>
    </rPh>
    <phoneticPr fontId="1"/>
  </si>
  <si>
    <t>AR1084924</t>
  </si>
  <si>
    <t>支払条件１-支払サイト２-支払予定日（月）</t>
    <rPh sb="13" eb="15">
      <t>シハライ</t>
    </rPh>
    <rPh sb="15" eb="17">
      <t>ヨテイ</t>
    </rPh>
    <rPh sb="17" eb="18">
      <t>ビ</t>
    </rPh>
    <rPh sb="19" eb="20">
      <t>ツキ</t>
    </rPh>
    <phoneticPr fontId="1"/>
  </si>
  <si>
    <t>AR1084925</t>
  </si>
  <si>
    <t>支払条件１-支払サイト２-支払予定日（日）</t>
    <rPh sb="13" eb="15">
      <t>シハライ</t>
    </rPh>
    <rPh sb="15" eb="17">
      <t>ヨテイ</t>
    </rPh>
    <rPh sb="17" eb="18">
      <t>ビ</t>
    </rPh>
    <rPh sb="19" eb="20">
      <t>ニチ</t>
    </rPh>
    <phoneticPr fontId="1"/>
  </si>
  <si>
    <t>AR1084926</t>
  </si>
  <si>
    <t>支払条件１-支払サイト２-日指定の月末調整</t>
  </si>
  <si>
    <t>AR1084927</t>
  </si>
  <si>
    <t>支払条件１-支払サイト２-分割割当値</t>
    <rPh sb="13" eb="15">
      <t>ブンカツ</t>
    </rPh>
    <rPh sb="15" eb="17">
      <t>ワリアテ</t>
    </rPh>
    <rPh sb="17" eb="18">
      <t>アタイ</t>
    </rPh>
    <phoneticPr fontId="1"/>
  </si>
  <si>
    <t>AR1084928</t>
  </si>
  <si>
    <t>支払条件１-支払サイト３-支払方法コード</t>
    <rPh sb="6" eb="8">
      <t>シハライ</t>
    </rPh>
    <phoneticPr fontId="1"/>
  </si>
  <si>
    <t>AR1084931</t>
  </si>
  <si>
    <t>設定内容は、「支払サイト１」と同様です。
「支払条件１-支払サイト２-分割割当値」が「0」の場合は受け入れできません。</t>
  </si>
  <si>
    <t>支払条件１-支払サイト３-休日支払指定</t>
    <rPh sb="6" eb="8">
      <t>シハライ</t>
    </rPh>
    <rPh sb="13" eb="15">
      <t>キュウジツ</t>
    </rPh>
    <rPh sb="15" eb="17">
      <t>シハライ</t>
    </rPh>
    <rPh sb="17" eb="19">
      <t>シテイ</t>
    </rPh>
    <phoneticPr fontId="1"/>
  </si>
  <si>
    <t>AR1084932</t>
  </si>
  <si>
    <t>支払条件１-支払サイト３-休日パターンコード</t>
    <rPh sb="6" eb="8">
      <t>シハライ</t>
    </rPh>
    <phoneticPr fontId="1"/>
  </si>
  <si>
    <t>AR1084933</t>
  </si>
  <si>
    <t>支払条件１-支払サイト３-支払予定日（設定）</t>
    <rPh sb="13" eb="15">
      <t>シハライ</t>
    </rPh>
    <rPh sb="15" eb="17">
      <t>ヨテイ</t>
    </rPh>
    <rPh sb="17" eb="18">
      <t>ビ</t>
    </rPh>
    <rPh sb="19" eb="21">
      <t>セッテイ</t>
    </rPh>
    <phoneticPr fontId="1"/>
  </si>
  <si>
    <t>AR1084934</t>
  </si>
  <si>
    <t>支払条件１-支払サイト３-支払予定日（月）</t>
    <rPh sb="13" eb="15">
      <t>シハライ</t>
    </rPh>
    <rPh sb="15" eb="17">
      <t>ヨテイ</t>
    </rPh>
    <rPh sb="17" eb="18">
      <t>ビ</t>
    </rPh>
    <rPh sb="19" eb="20">
      <t>ツキ</t>
    </rPh>
    <phoneticPr fontId="1"/>
  </si>
  <si>
    <t>AR1084935</t>
  </si>
  <si>
    <t>支払条件１-支払サイト３-支払予定日（日）</t>
    <rPh sb="13" eb="15">
      <t>シハライ</t>
    </rPh>
    <rPh sb="15" eb="17">
      <t>ヨテイ</t>
    </rPh>
    <rPh sb="17" eb="18">
      <t>ビ</t>
    </rPh>
    <rPh sb="19" eb="20">
      <t>ニチ</t>
    </rPh>
    <phoneticPr fontId="1"/>
  </si>
  <si>
    <t>AR1084936</t>
  </si>
  <si>
    <t>支払条件１-支払サイト３-日指定の月末調整</t>
  </si>
  <si>
    <t>AR1084937</t>
  </si>
  <si>
    <t>支払条件１-支払サイト３-分割割当値</t>
    <rPh sb="13" eb="15">
      <t>ブンカツ</t>
    </rPh>
    <rPh sb="15" eb="17">
      <t>ワリアテ</t>
    </rPh>
    <rPh sb="17" eb="18">
      <t>アタイ</t>
    </rPh>
    <phoneticPr fontId="1"/>
  </si>
  <si>
    <t>AR1084938</t>
  </si>
  <si>
    <t>支払条件２</t>
    <rPh sb="0" eb="2">
      <t>シハラ</t>
    </rPh>
    <phoneticPr fontId="14"/>
  </si>
  <si>
    <t>支払条件２-基準額</t>
    <rPh sb="6" eb="8">
      <t>キジュン</t>
    </rPh>
    <rPh sb="8" eb="9">
      <t>ガク</t>
    </rPh>
    <phoneticPr fontId="1"/>
  </si>
  <si>
    <t>AR1085031</t>
  </si>
  <si>
    <t>整数15桁　小数２桁
形式は、表紙の「金額・数量の形式」参照
精算情報１の通貨がJPYの場合は小数桁は受け入れできません。</t>
  </si>
  <si>
    <t>支払条件２-分割</t>
  </si>
  <si>
    <t>AR1085032</t>
  </si>
  <si>
    <t>設定内容は、「支払条件１」と同様です。
「支払条件２-基準額」が「０」の場合は受け入れできません。</t>
  </si>
  <si>
    <t>支払条件２-端数処理額</t>
  </si>
  <si>
    <t>AR1085033</t>
  </si>
  <si>
    <t>支払条件２-端数処理</t>
  </si>
  <si>
    <t>AR1085034</t>
  </si>
  <si>
    <t>支払条件２-支払サイト１-支払方法コード</t>
    <rPh sb="6" eb="8">
      <t>シハライ</t>
    </rPh>
    <phoneticPr fontId="1"/>
  </si>
  <si>
    <t>AR1085041</t>
  </si>
  <si>
    <t>支払条件２-支払サイト１-休日支払指定</t>
    <rPh sb="6" eb="8">
      <t>シハライ</t>
    </rPh>
    <rPh sb="13" eb="15">
      <t>キュウジツ</t>
    </rPh>
    <rPh sb="15" eb="17">
      <t>シハライ</t>
    </rPh>
    <rPh sb="17" eb="19">
      <t>シテイ</t>
    </rPh>
    <phoneticPr fontId="1"/>
  </si>
  <si>
    <t>AR1085042</t>
  </si>
  <si>
    <t>支払条件２-支払サイト１-休日パターンコード</t>
    <rPh sb="6" eb="8">
      <t>シハライ</t>
    </rPh>
    <phoneticPr fontId="1"/>
  </si>
  <si>
    <t>AR1085043</t>
  </si>
  <si>
    <t>支払条件２-支払サイト１-支払予定日（設定）</t>
    <rPh sb="13" eb="15">
      <t>シハライ</t>
    </rPh>
    <rPh sb="15" eb="17">
      <t>ヨテイ</t>
    </rPh>
    <rPh sb="17" eb="18">
      <t>ビ</t>
    </rPh>
    <rPh sb="19" eb="21">
      <t>セッテイ</t>
    </rPh>
    <phoneticPr fontId="1"/>
  </si>
  <si>
    <t>AR1085044</t>
  </si>
  <si>
    <t>支払条件２-支払サイト１-支払予定日（月）</t>
    <rPh sb="13" eb="15">
      <t>シハライ</t>
    </rPh>
    <rPh sb="15" eb="17">
      <t>ヨテイ</t>
    </rPh>
    <rPh sb="17" eb="18">
      <t>ビ</t>
    </rPh>
    <rPh sb="19" eb="20">
      <t>ツキ</t>
    </rPh>
    <phoneticPr fontId="1"/>
  </si>
  <si>
    <t>AR1085045</t>
  </si>
  <si>
    <t>支払条件２-支払サイト１-支払予定日（日）</t>
    <rPh sb="13" eb="15">
      <t>シハライ</t>
    </rPh>
    <rPh sb="15" eb="17">
      <t>ヨテイ</t>
    </rPh>
    <rPh sb="17" eb="18">
      <t>ビ</t>
    </rPh>
    <rPh sb="19" eb="20">
      <t>ニチ</t>
    </rPh>
    <phoneticPr fontId="1"/>
  </si>
  <si>
    <t>AR1085046</t>
  </si>
  <si>
    <t>支払条件２-支払サイト１-日指定の月末調整</t>
  </si>
  <si>
    <t>AR1085047</t>
  </si>
  <si>
    <t>支払条件２-支払サイト１-分割割当値</t>
    <rPh sb="13" eb="15">
      <t>ブンカツ</t>
    </rPh>
    <rPh sb="15" eb="17">
      <t>ワリアテ</t>
    </rPh>
    <rPh sb="17" eb="18">
      <t>アタイ</t>
    </rPh>
    <phoneticPr fontId="1"/>
  </si>
  <si>
    <t>AR1085048</t>
  </si>
  <si>
    <t>支払条件２-支払サイト２-支払方法コード</t>
    <rPh sb="6" eb="8">
      <t>シハライ</t>
    </rPh>
    <phoneticPr fontId="1"/>
  </si>
  <si>
    <t>AR1085051</t>
  </si>
  <si>
    <t>支払条件２-支払サイト２-休日支払指定</t>
    <rPh sb="6" eb="8">
      <t>シハライ</t>
    </rPh>
    <rPh sb="13" eb="15">
      <t>キュウジツ</t>
    </rPh>
    <rPh sb="15" eb="17">
      <t>シハライ</t>
    </rPh>
    <rPh sb="17" eb="19">
      <t>シテイ</t>
    </rPh>
    <phoneticPr fontId="1"/>
  </si>
  <si>
    <t>AR1085052</t>
  </si>
  <si>
    <t>支払条件２-支払サイト２-休日パターンコード</t>
    <rPh sb="6" eb="8">
      <t>シハライ</t>
    </rPh>
    <phoneticPr fontId="1"/>
  </si>
  <si>
    <t>AR1085053</t>
  </si>
  <si>
    <t>支払条件２-支払サイト２-支払予定日（設定）</t>
    <rPh sb="13" eb="15">
      <t>シハライ</t>
    </rPh>
    <rPh sb="15" eb="17">
      <t>ヨテイ</t>
    </rPh>
    <rPh sb="17" eb="18">
      <t>ビ</t>
    </rPh>
    <rPh sb="19" eb="21">
      <t>セッテイ</t>
    </rPh>
    <phoneticPr fontId="1"/>
  </si>
  <si>
    <t>AR1085054</t>
  </si>
  <si>
    <t>支払条件２-支払サイト２-支払予定日（月）</t>
    <rPh sb="13" eb="15">
      <t>シハライ</t>
    </rPh>
    <rPh sb="15" eb="17">
      <t>ヨテイ</t>
    </rPh>
    <rPh sb="17" eb="18">
      <t>ビ</t>
    </rPh>
    <rPh sb="19" eb="20">
      <t>ツキ</t>
    </rPh>
    <phoneticPr fontId="1"/>
  </si>
  <si>
    <t>AR1085055</t>
  </si>
  <si>
    <t>支払条件２-支払サイト２-支払予定日（日）</t>
    <rPh sb="13" eb="15">
      <t>シハライ</t>
    </rPh>
    <rPh sb="15" eb="17">
      <t>ヨテイ</t>
    </rPh>
    <rPh sb="17" eb="18">
      <t>ビ</t>
    </rPh>
    <rPh sb="19" eb="20">
      <t>ニチ</t>
    </rPh>
    <phoneticPr fontId="1"/>
  </si>
  <si>
    <t>AR1085056</t>
  </si>
  <si>
    <t>支払条件２-支払サイト２-日指定の月末調整</t>
  </si>
  <si>
    <t>AR1085057</t>
  </si>
  <si>
    <t>支払条件２-支払サイト２-分割割当値</t>
    <rPh sb="13" eb="15">
      <t>ブンカツ</t>
    </rPh>
    <rPh sb="15" eb="17">
      <t>ワリアテ</t>
    </rPh>
    <rPh sb="17" eb="18">
      <t>アタイ</t>
    </rPh>
    <phoneticPr fontId="1"/>
  </si>
  <si>
    <t>AR1085058</t>
  </si>
  <si>
    <t>支払条件２-支払サイト３-支払方法コード</t>
    <rPh sb="6" eb="8">
      <t>シハライ</t>
    </rPh>
    <phoneticPr fontId="1"/>
  </si>
  <si>
    <t>AR1085061</t>
  </si>
  <si>
    <t>支払条件２-支払サイト３-休日支払指定</t>
    <rPh sb="6" eb="8">
      <t>シハライ</t>
    </rPh>
    <rPh sb="13" eb="15">
      <t>キュウジツ</t>
    </rPh>
    <rPh sb="15" eb="17">
      <t>シハライ</t>
    </rPh>
    <rPh sb="17" eb="19">
      <t>シテイ</t>
    </rPh>
    <phoneticPr fontId="1"/>
  </si>
  <si>
    <t>AR1085062</t>
  </si>
  <si>
    <t>支払条件２-支払サイト３-休日パターンコード</t>
    <rPh sb="6" eb="8">
      <t>シハライ</t>
    </rPh>
    <phoneticPr fontId="1"/>
  </si>
  <si>
    <t>AR1085063</t>
  </si>
  <si>
    <t>支払条件２-支払サイト３-支払予定日（設定）</t>
    <rPh sb="13" eb="15">
      <t>シハライ</t>
    </rPh>
    <rPh sb="15" eb="17">
      <t>ヨテイ</t>
    </rPh>
    <rPh sb="17" eb="18">
      <t>ビ</t>
    </rPh>
    <rPh sb="19" eb="21">
      <t>セッテイ</t>
    </rPh>
    <phoneticPr fontId="1"/>
  </si>
  <si>
    <t>AR1085064</t>
  </si>
  <si>
    <t>支払条件２-支払サイト３-支払予定日（月）</t>
    <rPh sb="13" eb="15">
      <t>シハライ</t>
    </rPh>
    <rPh sb="15" eb="17">
      <t>ヨテイ</t>
    </rPh>
    <rPh sb="17" eb="18">
      <t>ビ</t>
    </rPh>
    <rPh sb="19" eb="20">
      <t>ツキ</t>
    </rPh>
    <phoneticPr fontId="1"/>
  </si>
  <si>
    <t>AR1085065</t>
  </si>
  <si>
    <t>支払条件２-支払サイト３-支払予定日（日）</t>
    <rPh sb="13" eb="15">
      <t>シハライ</t>
    </rPh>
    <rPh sb="15" eb="17">
      <t>ヨテイ</t>
    </rPh>
    <rPh sb="17" eb="18">
      <t>ビ</t>
    </rPh>
    <rPh sb="19" eb="20">
      <t>ニチ</t>
    </rPh>
    <phoneticPr fontId="1"/>
  </si>
  <si>
    <t>AR1085066</t>
  </si>
  <si>
    <t>支払条件２-支払サイト３-日指定の月末調整</t>
  </si>
  <si>
    <t>AR1085067</t>
  </si>
  <si>
    <t>支払条件２-支払サイト３-分割割当値</t>
    <rPh sb="13" eb="15">
      <t>ブンカツ</t>
    </rPh>
    <rPh sb="15" eb="17">
      <t>ワリアテ</t>
    </rPh>
    <rPh sb="17" eb="18">
      <t>アタイ</t>
    </rPh>
    <phoneticPr fontId="1"/>
  </si>
  <si>
    <t>AR1085068</t>
  </si>
  <si>
    <t>支払条件３</t>
    <rPh sb="0" eb="2">
      <t>シハラ</t>
    </rPh>
    <phoneticPr fontId="14"/>
  </si>
  <si>
    <t>支払条件３-基準額</t>
    <rPh sb="6" eb="8">
      <t>キジュン</t>
    </rPh>
    <rPh sb="8" eb="9">
      <t>ガク</t>
    </rPh>
    <phoneticPr fontId="1"/>
  </si>
  <si>
    <t>AR1085161</t>
  </si>
  <si>
    <t>支払条件３-分割</t>
  </si>
  <si>
    <t>AR1085162</t>
  </si>
  <si>
    <t>支払条件３-端数処理額</t>
  </si>
  <si>
    <t>AR1085163</t>
  </si>
  <si>
    <t>支払条件３-端数処理</t>
  </si>
  <si>
    <t>AR1085164</t>
  </si>
  <si>
    <t>支払条件３-支払サイト１-支払方法コード</t>
    <rPh sb="6" eb="8">
      <t>シハライ</t>
    </rPh>
    <phoneticPr fontId="1"/>
  </si>
  <si>
    <t>AR1085171</t>
  </si>
  <si>
    <t>支払条件３-支払サイト１-休日支払指定</t>
    <rPh sb="6" eb="8">
      <t>シハライ</t>
    </rPh>
    <rPh sb="13" eb="15">
      <t>キュウジツ</t>
    </rPh>
    <rPh sb="15" eb="17">
      <t>シハライ</t>
    </rPh>
    <rPh sb="17" eb="19">
      <t>シテイ</t>
    </rPh>
    <phoneticPr fontId="1"/>
  </si>
  <si>
    <t>AR1085172</t>
  </si>
  <si>
    <t>支払条件３-支払サイト１-休日パターンコード</t>
    <rPh sb="6" eb="8">
      <t>シハライ</t>
    </rPh>
    <phoneticPr fontId="1"/>
  </si>
  <si>
    <t>AR1085173</t>
  </si>
  <si>
    <t>支払条件３-支払サイト１-支払予定日（設定）</t>
    <rPh sb="13" eb="15">
      <t>シハライ</t>
    </rPh>
    <rPh sb="15" eb="17">
      <t>ヨテイ</t>
    </rPh>
    <rPh sb="17" eb="18">
      <t>ビ</t>
    </rPh>
    <rPh sb="19" eb="21">
      <t>セッテイ</t>
    </rPh>
    <phoneticPr fontId="1"/>
  </si>
  <si>
    <t>AR1085174</t>
  </si>
  <si>
    <t>支払条件３-支払サイト１-支払予定日（月）</t>
    <rPh sb="13" eb="15">
      <t>シハライ</t>
    </rPh>
    <rPh sb="15" eb="17">
      <t>ヨテイ</t>
    </rPh>
    <rPh sb="17" eb="18">
      <t>ビ</t>
    </rPh>
    <rPh sb="19" eb="20">
      <t>ツキ</t>
    </rPh>
    <phoneticPr fontId="1"/>
  </si>
  <si>
    <t>AR1085175</t>
  </si>
  <si>
    <t>支払条件３-支払サイト１-支払予定日（日）</t>
    <rPh sb="13" eb="15">
      <t>シハライ</t>
    </rPh>
    <rPh sb="15" eb="17">
      <t>ヨテイ</t>
    </rPh>
    <rPh sb="17" eb="18">
      <t>ビ</t>
    </rPh>
    <rPh sb="19" eb="20">
      <t>ニチ</t>
    </rPh>
    <phoneticPr fontId="1"/>
  </si>
  <si>
    <t>AR1085176</t>
  </si>
  <si>
    <t>支払条件３-支払サイト１-日指定の月末調整</t>
  </si>
  <si>
    <t>AR1085177</t>
  </si>
  <si>
    <t>支払条件３-支払サイト１-分割割当値</t>
    <rPh sb="13" eb="15">
      <t>ブンカツ</t>
    </rPh>
    <rPh sb="15" eb="17">
      <t>ワリアテ</t>
    </rPh>
    <rPh sb="17" eb="18">
      <t>アタイ</t>
    </rPh>
    <phoneticPr fontId="1"/>
  </si>
  <si>
    <t>AR1085178</t>
  </si>
  <si>
    <t>支払条件３-支払サイト２-支払方法コード</t>
    <rPh sb="6" eb="8">
      <t>シハライ</t>
    </rPh>
    <phoneticPr fontId="1"/>
  </si>
  <si>
    <t>AR1085181</t>
  </si>
  <si>
    <t>支払条件３-支払サイト２-休日支払指定</t>
    <rPh sb="6" eb="8">
      <t>シハライ</t>
    </rPh>
    <rPh sb="13" eb="15">
      <t>キュウジツ</t>
    </rPh>
    <rPh sb="15" eb="17">
      <t>シハライ</t>
    </rPh>
    <rPh sb="17" eb="19">
      <t>シテイ</t>
    </rPh>
    <phoneticPr fontId="1"/>
  </si>
  <si>
    <t>AR1085182</t>
  </si>
  <si>
    <t>支払条件３-支払サイト２-休日パターンコード</t>
    <rPh sb="6" eb="8">
      <t>シハライ</t>
    </rPh>
    <phoneticPr fontId="1"/>
  </si>
  <si>
    <t>AR1085183</t>
  </si>
  <si>
    <t>支払条件３-支払サイト２-支払予定日（設定）</t>
    <rPh sb="13" eb="15">
      <t>シハライ</t>
    </rPh>
    <rPh sb="15" eb="17">
      <t>ヨテイ</t>
    </rPh>
    <rPh sb="17" eb="18">
      <t>ビ</t>
    </rPh>
    <rPh sb="19" eb="21">
      <t>セッテイ</t>
    </rPh>
    <phoneticPr fontId="1"/>
  </si>
  <si>
    <t>AR1085184</t>
  </si>
  <si>
    <t>支払条件３-支払サイト２-支払予定日（月）</t>
    <rPh sb="13" eb="15">
      <t>シハライ</t>
    </rPh>
    <rPh sb="15" eb="17">
      <t>ヨテイ</t>
    </rPh>
    <rPh sb="17" eb="18">
      <t>ビ</t>
    </rPh>
    <rPh sb="19" eb="20">
      <t>ツキ</t>
    </rPh>
    <phoneticPr fontId="1"/>
  </si>
  <si>
    <t>AR1085185</t>
  </si>
  <si>
    <t>支払条件３-支払サイト２-支払予定日（日）</t>
    <rPh sb="13" eb="15">
      <t>シハライ</t>
    </rPh>
    <rPh sb="15" eb="17">
      <t>ヨテイ</t>
    </rPh>
    <rPh sb="17" eb="18">
      <t>ビ</t>
    </rPh>
    <rPh sb="19" eb="20">
      <t>ニチ</t>
    </rPh>
    <phoneticPr fontId="1"/>
  </si>
  <si>
    <t>AR1085186</t>
  </si>
  <si>
    <t>支払条件３-支払サイト２-日指定の月末調整</t>
  </si>
  <si>
    <t>AR1085187</t>
  </si>
  <si>
    <t>支払条件３-支払サイト２-分割割当値</t>
    <rPh sb="13" eb="15">
      <t>ブンカツ</t>
    </rPh>
    <rPh sb="15" eb="17">
      <t>ワリアテ</t>
    </rPh>
    <rPh sb="17" eb="18">
      <t>アタイ</t>
    </rPh>
    <phoneticPr fontId="1"/>
  </si>
  <si>
    <t>AR1085188</t>
  </si>
  <si>
    <t>支払条件３-支払サイト３-支払方法コード</t>
    <rPh sb="6" eb="8">
      <t>シハライ</t>
    </rPh>
    <phoneticPr fontId="1"/>
  </si>
  <si>
    <t>AR1085191</t>
  </si>
  <si>
    <t>支払条件３-支払サイト３-休日支払指定</t>
    <rPh sb="6" eb="8">
      <t>シハライ</t>
    </rPh>
    <rPh sb="13" eb="15">
      <t>キュウジツ</t>
    </rPh>
    <rPh sb="15" eb="17">
      <t>シハライ</t>
    </rPh>
    <rPh sb="17" eb="19">
      <t>シテイ</t>
    </rPh>
    <phoneticPr fontId="1"/>
  </si>
  <si>
    <t>AR1085192</t>
  </si>
  <si>
    <t>支払条件３-支払サイト３-休日パターンコード</t>
    <rPh sb="6" eb="8">
      <t>シハライ</t>
    </rPh>
    <phoneticPr fontId="1"/>
  </si>
  <si>
    <t>AR1085193</t>
  </si>
  <si>
    <t>支払条件３-支払サイト３-支払予定日（設定）</t>
    <rPh sb="13" eb="15">
      <t>シハライ</t>
    </rPh>
    <rPh sb="15" eb="17">
      <t>ヨテイ</t>
    </rPh>
    <rPh sb="17" eb="18">
      <t>ビ</t>
    </rPh>
    <rPh sb="19" eb="21">
      <t>セッテイ</t>
    </rPh>
    <phoneticPr fontId="1"/>
  </si>
  <si>
    <t>AR1085194</t>
  </si>
  <si>
    <t>支払条件３-支払サイト３-支払予定日（月）</t>
    <rPh sb="13" eb="15">
      <t>シハライ</t>
    </rPh>
    <rPh sb="15" eb="17">
      <t>ヨテイ</t>
    </rPh>
    <rPh sb="17" eb="18">
      <t>ビ</t>
    </rPh>
    <rPh sb="19" eb="20">
      <t>ツキ</t>
    </rPh>
    <phoneticPr fontId="1"/>
  </si>
  <si>
    <t>AR1085195</t>
  </si>
  <si>
    <t>支払条件３-支払サイト３-支払予定日（日）</t>
    <rPh sb="13" eb="15">
      <t>シハライ</t>
    </rPh>
    <rPh sb="15" eb="17">
      <t>ヨテイ</t>
    </rPh>
    <rPh sb="17" eb="18">
      <t>ビ</t>
    </rPh>
    <rPh sb="19" eb="20">
      <t>ニチ</t>
    </rPh>
    <phoneticPr fontId="1"/>
  </si>
  <si>
    <t>AR1085196</t>
  </si>
  <si>
    <t>支払条件３-支払サイト３-日指定の月末調整</t>
  </si>
  <si>
    <t>AR1085197</t>
  </si>
  <si>
    <t>支払条件３-支払サイト３-分割割当値</t>
    <rPh sb="13" eb="15">
      <t>ブンカツ</t>
    </rPh>
    <rPh sb="15" eb="17">
      <t>ワリアテ</t>
    </rPh>
    <rPh sb="17" eb="18">
      <t>アタイ</t>
    </rPh>
    <phoneticPr fontId="1"/>
  </si>
  <si>
    <t>AR1085198</t>
  </si>
  <si>
    <t>支払条件（営業外債務）</t>
    <rPh sb="0" eb="2">
      <t>シハラ</t>
    </rPh>
    <phoneticPr fontId="14"/>
  </si>
  <si>
    <t>AR1085302</t>
  </si>
  <si>
    <t>設定内容は、「精算条件（共通・営業債務） - 支払条件１」と同様です。</t>
  </si>
  <si>
    <t>AR1085303</t>
  </si>
  <si>
    <t>AR1085304</t>
  </si>
  <si>
    <t>AR1085311</t>
  </si>
  <si>
    <t>AR1085312</t>
  </si>
  <si>
    <t>AR1085313</t>
  </si>
  <si>
    <t>AR1085314</t>
  </si>
  <si>
    <t>AR1085315</t>
  </si>
  <si>
    <t>AR1085316</t>
  </si>
  <si>
    <t>AR1085317</t>
  </si>
  <si>
    <t>AR1085318</t>
  </si>
  <si>
    <t>AR1085321</t>
  </si>
  <si>
    <t>AR1085322</t>
  </si>
  <si>
    <t>AR1085323</t>
  </si>
  <si>
    <t>AR1085324</t>
  </si>
  <si>
    <t>AR1085325</t>
  </si>
  <si>
    <t>AR1085326</t>
  </si>
  <si>
    <t>AR1085327</t>
  </si>
  <si>
    <t>AR1085328</t>
  </si>
  <si>
    <t>AR1085331</t>
  </si>
  <si>
    <t>AR1085332</t>
  </si>
  <si>
    <t>AR1085333</t>
  </si>
  <si>
    <t>AR1085334</t>
  </si>
  <si>
    <t>AR1085335</t>
  </si>
  <si>
    <t>AR1085336</t>
  </si>
  <si>
    <t>AR1085337</t>
  </si>
  <si>
    <t>AR1085338</t>
  </si>
  <si>
    <t>AR1085431</t>
  </si>
  <si>
    <t>AR1085432</t>
  </si>
  <si>
    <t>AR1085433</t>
  </si>
  <si>
    <t>AR1085434</t>
  </si>
  <si>
    <t>AR1085441</t>
  </si>
  <si>
    <t>AR1085442</t>
  </si>
  <si>
    <t>AR1085443</t>
  </si>
  <si>
    <t>AR1085444</t>
  </si>
  <si>
    <t>AR1085445</t>
  </si>
  <si>
    <t>AR1085446</t>
  </si>
  <si>
    <t>AR1085447</t>
  </si>
  <si>
    <t>AR1085448</t>
  </si>
  <si>
    <t>AR1085451</t>
  </si>
  <si>
    <t>AR1085452</t>
  </si>
  <si>
    <t>AR1085453</t>
  </si>
  <si>
    <t>AR1085454</t>
  </si>
  <si>
    <t>AR1085455</t>
  </si>
  <si>
    <t>AR1085456</t>
  </si>
  <si>
    <t>AR1085457</t>
  </si>
  <si>
    <t>AR1085458</t>
  </si>
  <si>
    <t>AR1085461</t>
  </si>
  <si>
    <t>AR1085462</t>
  </si>
  <si>
    <t>AR1085463</t>
  </si>
  <si>
    <t>AR1085464</t>
  </si>
  <si>
    <t>AR1085465</t>
  </si>
  <si>
    <t>AR1085466</t>
  </si>
  <si>
    <t>AR1085467</t>
  </si>
  <si>
    <t>AR1085468</t>
  </si>
  <si>
    <t>AR1085561</t>
  </si>
  <si>
    <t>設定内容は、「精算条件（共通・営業債務） - 支払条件３」と同様です。</t>
  </si>
  <si>
    <t>AR1085562</t>
  </si>
  <si>
    <t>AR1085563</t>
  </si>
  <si>
    <t>AR1085564</t>
  </si>
  <si>
    <t>AR1085571</t>
  </si>
  <si>
    <t>AR1085572</t>
  </si>
  <si>
    <t>AR1085573</t>
  </si>
  <si>
    <t>AR1085574</t>
  </si>
  <si>
    <t>AR1085575</t>
  </si>
  <si>
    <t>AR1085576</t>
  </si>
  <si>
    <t>AR1085577</t>
  </si>
  <si>
    <t>AR1085578</t>
  </si>
  <si>
    <t>AR1085581</t>
  </si>
  <si>
    <t>AR1085582</t>
  </si>
  <si>
    <t>AR1085583</t>
  </si>
  <si>
    <t>AR1085584</t>
  </si>
  <si>
    <t>AR1085585</t>
  </si>
  <si>
    <t>AR1085586</t>
  </si>
  <si>
    <t>AR1085587</t>
  </si>
  <si>
    <t>AR1085588</t>
  </si>
  <si>
    <t>AR1085591</t>
  </si>
  <si>
    <t>AR1085592</t>
  </si>
  <si>
    <t>AR1085593</t>
  </si>
  <si>
    <t>AR1085594</t>
  </si>
  <si>
    <t>AR1085595</t>
  </si>
  <si>
    <t>AR1085596</t>
  </si>
  <si>
    <t>AR1085597</t>
  </si>
  <si>
    <t>AR1085598</t>
  </si>
  <si>
    <t>精算情報2</t>
    <rPh sb="0" eb="2">
      <t>セイサン</t>
    </rPh>
    <rPh sb="2" eb="4">
      <t>ジョウホウ</t>
    </rPh>
    <phoneticPr fontId="14"/>
  </si>
  <si>
    <t>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</si>
  <si>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AR1085701</t>
  </si>
  <si>
    <t>この項目は、以下のすべての条件に該当する場合に受け入れできます。
・『奉行Ｖ ERPクラウド』をご利用の場合
・『債務奉行クラウド』をご利用の場合
・『外貨入力オプション』をご利用の場合
・外貨（メインメニュー右上にある[設定]アイコンから[運用設定]メニューの[基本]ページで設定）が「使用する」</t>
    <phoneticPr fontId="4"/>
  </si>
  <si>
    <t>債務区分ごとの精算</t>
    <rPh sb="0" eb="2">
      <t>サイム</t>
    </rPh>
    <rPh sb="2" eb="4">
      <t>クブン</t>
    </rPh>
    <rPh sb="7" eb="9">
      <t>セイサン</t>
    </rPh>
    <phoneticPr fontId="33"/>
  </si>
  <si>
    <t>AR1085702</t>
  </si>
  <si>
    <t>設定内容は、「精算情報１」と同様です。
「通貨コード」が未設定の場合は受け入れできません。</t>
    <phoneticPr fontId="4"/>
  </si>
  <si>
    <t>個別精算（共通・営業債務）</t>
    <rPh sb="0" eb="2">
      <t>コベツ</t>
    </rPh>
    <phoneticPr fontId="49"/>
  </si>
  <si>
    <t>AR1085703</t>
  </si>
  <si>
    <t>精算締日設定（共通・営業債務）</t>
    <rPh sb="2" eb="4">
      <t>シメビ</t>
    </rPh>
    <rPh sb="4" eb="6">
      <t>セッテイ</t>
    </rPh>
    <phoneticPr fontId="49"/>
  </si>
  <si>
    <t>AR1085704</t>
  </si>
  <si>
    <t>精算締日（共通・営業債務）コード</t>
  </si>
  <si>
    <t>AR1085705</t>
  </si>
  <si>
    <t>精算単位（共通・営業債務）</t>
    <rPh sb="0" eb="2">
      <t>セイサン</t>
    </rPh>
    <rPh sb="2" eb="4">
      <t>タンイ</t>
    </rPh>
    <phoneticPr fontId="33"/>
  </si>
  <si>
    <t>AR1085706</t>
  </si>
  <si>
    <t>支払予定確定単位設定（共通・営業債務）</t>
    <rPh sb="0" eb="2">
      <t>シハライ</t>
    </rPh>
    <rPh sb="2" eb="4">
      <t>ヨテイ</t>
    </rPh>
    <rPh sb="4" eb="6">
      <t>カクテイ</t>
    </rPh>
    <rPh sb="6" eb="8">
      <t>タンイ</t>
    </rPh>
    <rPh sb="8" eb="10">
      <t>セッテイ</t>
    </rPh>
    <phoneticPr fontId="33"/>
  </si>
  <si>
    <t>AR1085707</t>
  </si>
  <si>
    <t>支払予定確定単位（共通・営業債務）</t>
    <rPh sb="0" eb="2">
      <t>シハライ</t>
    </rPh>
    <rPh sb="2" eb="4">
      <t>ヨテイ</t>
    </rPh>
    <rPh sb="4" eb="6">
      <t>カクテイ</t>
    </rPh>
    <rPh sb="6" eb="8">
      <t>タンイ</t>
    </rPh>
    <phoneticPr fontId="33"/>
  </si>
  <si>
    <t>AR1085708</t>
  </si>
  <si>
    <t>個別精算（営業外債務）</t>
    <rPh sb="0" eb="2">
      <t>コベツ</t>
    </rPh>
    <phoneticPr fontId="49"/>
  </si>
  <si>
    <t>AR1085709</t>
  </si>
  <si>
    <t>精算締日設定（営業外債務）</t>
    <rPh sb="2" eb="4">
      <t>シメビ</t>
    </rPh>
    <rPh sb="4" eb="6">
      <t>セッテイ</t>
    </rPh>
    <phoneticPr fontId="49"/>
  </si>
  <si>
    <t>AR1085710</t>
  </si>
  <si>
    <t>AR1085711</t>
  </si>
  <si>
    <t>精算単位（営業外債務）</t>
    <rPh sb="0" eb="2">
      <t>セイサン</t>
    </rPh>
    <rPh sb="2" eb="4">
      <t>タンイ</t>
    </rPh>
    <phoneticPr fontId="33"/>
  </si>
  <si>
    <t>AR1085712</t>
  </si>
  <si>
    <t>支払予定確定単位設定（営業外債務）</t>
    <rPh sb="0" eb="2">
      <t>シハライ</t>
    </rPh>
    <rPh sb="2" eb="4">
      <t>ヨテイ</t>
    </rPh>
    <rPh sb="4" eb="6">
      <t>カクテイ</t>
    </rPh>
    <rPh sb="6" eb="8">
      <t>タンイ</t>
    </rPh>
    <rPh sb="8" eb="10">
      <t>セッテイ</t>
    </rPh>
    <phoneticPr fontId="33"/>
  </si>
  <si>
    <t>AR1085713</t>
  </si>
  <si>
    <t>支払予定確定単位（営業外債務）</t>
    <rPh sb="0" eb="2">
      <t>シハライ</t>
    </rPh>
    <rPh sb="2" eb="4">
      <t>ヨテイ</t>
    </rPh>
    <rPh sb="4" eb="6">
      <t>カクテイ</t>
    </rPh>
    <rPh sb="6" eb="8">
      <t>タンイ</t>
    </rPh>
    <phoneticPr fontId="33"/>
  </si>
  <si>
    <t>AR1085714</t>
  </si>
  <si>
    <t>AR1085802</t>
  </si>
  <si>
    <t>設定内容は、「精算情報１ - 支払条件（共通・営業債務）- 支払条件１」と同様です。
「通貨コード」が未設定の場合は受け入れできません。</t>
    <phoneticPr fontId="4"/>
  </si>
  <si>
    <t>AR1085803</t>
  </si>
  <si>
    <t>AR1085804</t>
  </si>
  <si>
    <t>支払条件１-支払サイト１-支払方法コード</t>
    <rPh sb="6" eb="8">
      <t>シハライ</t>
    </rPh>
    <phoneticPr fontId="13"/>
  </si>
  <si>
    <t>AR1085811</t>
  </si>
  <si>
    <t>支払条件１-支払サイト１-休日支払指定</t>
    <rPh sb="6" eb="8">
      <t>シハライ</t>
    </rPh>
    <rPh sb="13" eb="15">
      <t>キュウジツ</t>
    </rPh>
    <rPh sb="15" eb="17">
      <t>シハライ</t>
    </rPh>
    <rPh sb="17" eb="19">
      <t>シテイ</t>
    </rPh>
    <phoneticPr fontId="33"/>
  </si>
  <si>
    <t>AR1085812</t>
  </si>
  <si>
    <t>支払条件１-支払サイト１-休日パターンコード</t>
    <rPh sb="6" eb="8">
      <t>シハライ</t>
    </rPh>
    <phoneticPr fontId="13"/>
  </si>
  <si>
    <t>AR1085813</t>
  </si>
  <si>
    <t>支払条件１-支払サイト１-支払予定日（設定）</t>
    <rPh sb="13" eb="15">
      <t>シハライ</t>
    </rPh>
    <rPh sb="15" eb="17">
      <t>ヨテイ</t>
    </rPh>
    <rPh sb="17" eb="18">
      <t>ビ</t>
    </rPh>
    <rPh sb="19" eb="21">
      <t>セッテイ</t>
    </rPh>
    <phoneticPr fontId="33"/>
  </si>
  <si>
    <t>AR1085814</t>
  </si>
  <si>
    <t>支払条件１-支払サイト１-支払予定日（月）</t>
    <rPh sb="13" eb="15">
      <t>シハライ</t>
    </rPh>
    <rPh sb="15" eb="17">
      <t>ヨテイ</t>
    </rPh>
    <rPh sb="17" eb="18">
      <t>ビ</t>
    </rPh>
    <rPh sb="19" eb="20">
      <t>ツキ</t>
    </rPh>
    <phoneticPr fontId="33"/>
  </si>
  <si>
    <t>AR1085815</t>
  </si>
  <si>
    <t>支払条件１-支払サイト１-支払予定日（日）</t>
    <rPh sb="13" eb="15">
      <t>シハライ</t>
    </rPh>
    <rPh sb="15" eb="17">
      <t>ヨテイ</t>
    </rPh>
    <rPh sb="17" eb="18">
      <t>ビ</t>
    </rPh>
    <rPh sb="19" eb="20">
      <t>ニチ</t>
    </rPh>
    <phoneticPr fontId="33"/>
  </si>
  <si>
    <t>AR1085816</t>
  </si>
  <si>
    <t>AR1085817</t>
  </si>
  <si>
    <t>支払条件１-支払サイト１-分割割当値</t>
    <rPh sb="13" eb="15">
      <t>ブンカツ</t>
    </rPh>
    <rPh sb="15" eb="17">
      <t>ワリアテ</t>
    </rPh>
    <rPh sb="17" eb="18">
      <t>アタイ</t>
    </rPh>
    <phoneticPr fontId="33"/>
  </si>
  <si>
    <t>AR1085818</t>
  </si>
  <si>
    <t>支払条件１-支払サイト２-支払方法コード</t>
    <rPh sb="6" eb="8">
      <t>シハライ</t>
    </rPh>
    <phoneticPr fontId="13"/>
  </si>
  <si>
    <t>AR1085821</t>
  </si>
  <si>
    <t>支払条件１-支払サイト２-休日支払指定</t>
    <rPh sb="6" eb="8">
      <t>シハライ</t>
    </rPh>
    <rPh sb="13" eb="15">
      <t>キュウジツ</t>
    </rPh>
    <rPh sb="15" eb="17">
      <t>シハライ</t>
    </rPh>
    <rPh sb="17" eb="19">
      <t>シテイ</t>
    </rPh>
    <phoneticPr fontId="33"/>
  </si>
  <si>
    <t>AR1085822</t>
  </si>
  <si>
    <t>支払条件１-支払サイト２-休日パターンコード</t>
    <rPh sb="6" eb="8">
      <t>シハライ</t>
    </rPh>
    <phoneticPr fontId="13"/>
  </si>
  <si>
    <t>AR1085823</t>
  </si>
  <si>
    <t>支払条件１-支払サイト２-支払予定日（設定）</t>
    <rPh sb="13" eb="15">
      <t>シハライ</t>
    </rPh>
    <rPh sb="15" eb="17">
      <t>ヨテイ</t>
    </rPh>
    <rPh sb="17" eb="18">
      <t>ビ</t>
    </rPh>
    <rPh sb="19" eb="21">
      <t>セッテイ</t>
    </rPh>
    <phoneticPr fontId="33"/>
  </si>
  <si>
    <t>AR1085824</t>
  </si>
  <si>
    <t>支払条件１-支払サイト２-支払予定日（月）</t>
    <rPh sb="13" eb="15">
      <t>シハライ</t>
    </rPh>
    <rPh sb="15" eb="17">
      <t>ヨテイ</t>
    </rPh>
    <rPh sb="17" eb="18">
      <t>ビ</t>
    </rPh>
    <rPh sb="19" eb="20">
      <t>ツキ</t>
    </rPh>
    <phoneticPr fontId="33"/>
  </si>
  <si>
    <t>AR1085825</t>
  </si>
  <si>
    <t>支払条件１-支払サイト２-支払予定日（日）</t>
    <rPh sb="13" eb="15">
      <t>シハライ</t>
    </rPh>
    <rPh sb="15" eb="17">
      <t>ヨテイ</t>
    </rPh>
    <rPh sb="17" eb="18">
      <t>ビ</t>
    </rPh>
    <rPh sb="19" eb="20">
      <t>ニチ</t>
    </rPh>
    <phoneticPr fontId="33"/>
  </si>
  <si>
    <t>AR1085826</t>
  </si>
  <si>
    <t>AR1085827</t>
  </si>
  <si>
    <t>支払条件１-支払サイト２-分割割当値</t>
    <rPh sb="13" eb="15">
      <t>ブンカツ</t>
    </rPh>
    <rPh sb="15" eb="17">
      <t>ワリアテ</t>
    </rPh>
    <rPh sb="17" eb="18">
      <t>アタイ</t>
    </rPh>
    <phoneticPr fontId="33"/>
  </si>
  <si>
    <t>AR1085828</t>
  </si>
  <si>
    <t>支払条件１-支払サイト３-支払方法コード</t>
    <rPh sb="6" eb="8">
      <t>シハライ</t>
    </rPh>
    <phoneticPr fontId="13"/>
  </si>
  <si>
    <t>AR1085831</t>
  </si>
  <si>
    <t>支払条件１-支払サイト３-休日支払指定</t>
    <rPh sb="6" eb="8">
      <t>シハライ</t>
    </rPh>
    <rPh sb="13" eb="15">
      <t>キュウジツ</t>
    </rPh>
    <rPh sb="15" eb="17">
      <t>シハライ</t>
    </rPh>
    <rPh sb="17" eb="19">
      <t>シテイ</t>
    </rPh>
    <phoneticPr fontId="33"/>
  </si>
  <si>
    <t>AR1085832</t>
  </si>
  <si>
    <t>支払条件１-支払サイト３-休日パターンコード</t>
    <rPh sb="6" eb="8">
      <t>シハライ</t>
    </rPh>
    <phoneticPr fontId="13"/>
  </si>
  <si>
    <t>AR1085833</t>
  </si>
  <si>
    <t>支払条件１-支払サイト３-支払予定日（設定）</t>
    <rPh sb="13" eb="15">
      <t>シハライ</t>
    </rPh>
    <rPh sb="15" eb="17">
      <t>ヨテイ</t>
    </rPh>
    <rPh sb="17" eb="18">
      <t>ビ</t>
    </rPh>
    <rPh sb="19" eb="21">
      <t>セッテイ</t>
    </rPh>
    <phoneticPr fontId="33"/>
  </si>
  <si>
    <t>AR1085834</t>
  </si>
  <si>
    <t>支払条件１-支払サイト３-支払予定日（月）</t>
    <rPh sb="13" eb="15">
      <t>シハライ</t>
    </rPh>
    <rPh sb="15" eb="17">
      <t>ヨテイ</t>
    </rPh>
    <rPh sb="17" eb="18">
      <t>ビ</t>
    </rPh>
    <rPh sb="19" eb="20">
      <t>ツキ</t>
    </rPh>
    <phoneticPr fontId="33"/>
  </si>
  <si>
    <t>AR1085835</t>
  </si>
  <si>
    <t>支払条件１-支払サイト３-支払予定日（日）</t>
    <rPh sb="13" eb="15">
      <t>シハライ</t>
    </rPh>
    <rPh sb="15" eb="17">
      <t>ヨテイ</t>
    </rPh>
    <rPh sb="17" eb="18">
      <t>ビ</t>
    </rPh>
    <rPh sb="19" eb="20">
      <t>ニチ</t>
    </rPh>
    <phoneticPr fontId="33"/>
  </si>
  <si>
    <t>AR1085836</t>
  </si>
  <si>
    <t>AR1085837</t>
  </si>
  <si>
    <t>支払条件１-支払サイト３-分割割当値</t>
    <rPh sb="13" eb="15">
      <t>ブンカツ</t>
    </rPh>
    <rPh sb="15" eb="17">
      <t>ワリアテ</t>
    </rPh>
    <rPh sb="17" eb="18">
      <t>アタイ</t>
    </rPh>
    <phoneticPr fontId="33"/>
  </si>
  <si>
    <t>AR1085838</t>
  </si>
  <si>
    <t>支払条件２-基準額</t>
    <rPh sb="6" eb="8">
      <t>キジュン</t>
    </rPh>
    <rPh sb="8" eb="9">
      <t>ガク</t>
    </rPh>
    <phoneticPr fontId="33"/>
  </si>
  <si>
    <t>AR1085931</t>
  </si>
  <si>
    <t>設定内容は、「精算情報１ - 支払条件（共通・営業債務）- 支払条件２」と同様です。
「通貨コード」が未設定の場合は受け入れできません。</t>
    <phoneticPr fontId="4"/>
  </si>
  <si>
    <t>AR1085932</t>
  </si>
  <si>
    <t>AR1085933</t>
  </si>
  <si>
    <t>AR1085934</t>
  </si>
  <si>
    <t>支払条件２-支払サイト１-支払方法コード</t>
    <rPh sb="6" eb="8">
      <t>シハライ</t>
    </rPh>
    <phoneticPr fontId="13"/>
  </si>
  <si>
    <t>AR1085941</t>
  </si>
  <si>
    <t>支払条件２-支払サイト１-休日支払指定</t>
    <rPh sb="6" eb="8">
      <t>シハライ</t>
    </rPh>
    <rPh sb="13" eb="15">
      <t>キュウジツ</t>
    </rPh>
    <rPh sb="15" eb="17">
      <t>シハライ</t>
    </rPh>
    <rPh sb="17" eb="19">
      <t>シテイ</t>
    </rPh>
    <phoneticPr fontId="33"/>
  </si>
  <si>
    <t>AR1085942</t>
  </si>
  <si>
    <t>支払条件２-支払サイト１-休日パターンコード</t>
    <rPh sb="6" eb="8">
      <t>シハライ</t>
    </rPh>
    <phoneticPr fontId="13"/>
  </si>
  <si>
    <t>AR1085943</t>
  </si>
  <si>
    <t>支払条件２-支払サイト１-支払予定日（設定）</t>
    <rPh sb="13" eb="15">
      <t>シハライ</t>
    </rPh>
    <rPh sb="15" eb="17">
      <t>ヨテイ</t>
    </rPh>
    <rPh sb="17" eb="18">
      <t>ビ</t>
    </rPh>
    <rPh sb="19" eb="21">
      <t>セッテイ</t>
    </rPh>
    <phoneticPr fontId="33"/>
  </si>
  <si>
    <t>AR1085944</t>
  </si>
  <si>
    <t>支払条件２-支払サイト１-支払予定日（月）</t>
    <rPh sb="13" eb="15">
      <t>シハライ</t>
    </rPh>
    <rPh sb="15" eb="17">
      <t>ヨテイ</t>
    </rPh>
    <rPh sb="17" eb="18">
      <t>ビ</t>
    </rPh>
    <rPh sb="19" eb="20">
      <t>ツキ</t>
    </rPh>
    <phoneticPr fontId="33"/>
  </si>
  <si>
    <t>AR1085945</t>
  </si>
  <si>
    <t>支払条件２-支払サイト１-支払予定日（日）</t>
    <rPh sb="13" eb="15">
      <t>シハライ</t>
    </rPh>
    <rPh sb="15" eb="17">
      <t>ヨテイ</t>
    </rPh>
    <rPh sb="17" eb="18">
      <t>ビ</t>
    </rPh>
    <rPh sb="19" eb="20">
      <t>ニチ</t>
    </rPh>
    <phoneticPr fontId="33"/>
  </si>
  <si>
    <t>AR1085946</t>
  </si>
  <si>
    <t>AR1085947</t>
  </si>
  <si>
    <t>支払条件２-支払サイト１-分割割当値</t>
    <rPh sb="13" eb="15">
      <t>ブンカツ</t>
    </rPh>
    <rPh sb="15" eb="17">
      <t>ワリアテ</t>
    </rPh>
    <rPh sb="17" eb="18">
      <t>アタイ</t>
    </rPh>
    <phoneticPr fontId="33"/>
  </si>
  <si>
    <t>AR1085948</t>
  </si>
  <si>
    <t>支払条件２-支払サイト２-支払方法コード</t>
    <rPh sb="6" eb="8">
      <t>シハライ</t>
    </rPh>
    <phoneticPr fontId="13"/>
  </si>
  <si>
    <t>AR1085951</t>
  </si>
  <si>
    <t>支払条件２-支払サイト２-休日支払指定</t>
    <rPh sb="6" eb="8">
      <t>シハライ</t>
    </rPh>
    <rPh sb="13" eb="15">
      <t>キュウジツ</t>
    </rPh>
    <rPh sb="15" eb="17">
      <t>シハライ</t>
    </rPh>
    <rPh sb="17" eb="19">
      <t>シテイ</t>
    </rPh>
    <phoneticPr fontId="33"/>
  </si>
  <si>
    <t>AR1085952</t>
  </si>
  <si>
    <t>支払条件２-支払サイト２-休日パターンコード</t>
    <rPh sb="6" eb="8">
      <t>シハライ</t>
    </rPh>
    <phoneticPr fontId="13"/>
  </si>
  <si>
    <t>AR1085953</t>
  </si>
  <si>
    <t>支払条件２-支払サイト２-支払予定日（設定）</t>
    <rPh sb="13" eb="15">
      <t>シハライ</t>
    </rPh>
    <rPh sb="15" eb="17">
      <t>ヨテイ</t>
    </rPh>
    <rPh sb="17" eb="18">
      <t>ビ</t>
    </rPh>
    <rPh sb="19" eb="21">
      <t>セッテイ</t>
    </rPh>
    <phoneticPr fontId="33"/>
  </si>
  <si>
    <t>AR1085954</t>
  </si>
  <si>
    <t>支払条件２-支払サイト２-支払予定日（月）</t>
    <rPh sb="13" eb="15">
      <t>シハライ</t>
    </rPh>
    <rPh sb="15" eb="17">
      <t>ヨテイ</t>
    </rPh>
    <rPh sb="17" eb="18">
      <t>ビ</t>
    </rPh>
    <rPh sb="19" eb="20">
      <t>ツキ</t>
    </rPh>
    <phoneticPr fontId="33"/>
  </si>
  <si>
    <t>AR1085955</t>
  </si>
  <si>
    <t>支払条件２-支払サイト２-支払予定日（日）</t>
    <rPh sb="13" eb="15">
      <t>シハライ</t>
    </rPh>
    <rPh sb="15" eb="17">
      <t>ヨテイ</t>
    </rPh>
    <rPh sb="17" eb="18">
      <t>ビ</t>
    </rPh>
    <rPh sb="19" eb="20">
      <t>ニチ</t>
    </rPh>
    <phoneticPr fontId="33"/>
  </si>
  <si>
    <t>AR1085956</t>
  </si>
  <si>
    <t>AR1085957</t>
  </si>
  <si>
    <t>支払条件２-支払サイト２-分割割当値</t>
    <rPh sb="13" eb="15">
      <t>ブンカツ</t>
    </rPh>
    <rPh sb="15" eb="17">
      <t>ワリアテ</t>
    </rPh>
    <rPh sb="17" eb="18">
      <t>アタイ</t>
    </rPh>
    <phoneticPr fontId="33"/>
  </si>
  <si>
    <t>AR1085958</t>
  </si>
  <si>
    <t>支払条件２-支払サイト３-支払方法コード</t>
    <rPh sb="6" eb="8">
      <t>シハライ</t>
    </rPh>
    <phoneticPr fontId="13"/>
  </si>
  <si>
    <t>AR1085961</t>
  </si>
  <si>
    <t>支払条件２-支払サイト３-休日支払指定</t>
    <rPh sb="6" eb="8">
      <t>シハライ</t>
    </rPh>
    <rPh sb="13" eb="15">
      <t>キュウジツ</t>
    </rPh>
    <rPh sb="15" eb="17">
      <t>シハライ</t>
    </rPh>
    <rPh sb="17" eb="19">
      <t>シテイ</t>
    </rPh>
    <phoneticPr fontId="33"/>
  </si>
  <si>
    <t>AR1085962</t>
  </si>
  <si>
    <t>支払条件２-支払サイト３-休日パターンコード</t>
    <rPh sb="6" eb="8">
      <t>シハライ</t>
    </rPh>
    <phoneticPr fontId="13"/>
  </si>
  <si>
    <t>AR1085963</t>
  </si>
  <si>
    <t>支払条件２-支払サイト３-支払予定日（設定）</t>
    <rPh sb="13" eb="15">
      <t>シハライ</t>
    </rPh>
    <rPh sb="15" eb="17">
      <t>ヨテイ</t>
    </rPh>
    <rPh sb="17" eb="18">
      <t>ビ</t>
    </rPh>
    <rPh sb="19" eb="21">
      <t>セッテイ</t>
    </rPh>
    <phoneticPr fontId="33"/>
  </si>
  <si>
    <t>AR1085964</t>
  </si>
  <si>
    <t>支払条件２-支払サイト３-支払予定日（月）</t>
    <rPh sb="13" eb="15">
      <t>シハライ</t>
    </rPh>
    <rPh sb="15" eb="17">
      <t>ヨテイ</t>
    </rPh>
    <rPh sb="17" eb="18">
      <t>ビ</t>
    </rPh>
    <rPh sb="19" eb="20">
      <t>ツキ</t>
    </rPh>
    <phoneticPr fontId="33"/>
  </si>
  <si>
    <t>AR1085965</t>
  </si>
  <si>
    <t>支払条件２-支払サイト３-支払予定日（日）</t>
    <rPh sb="13" eb="15">
      <t>シハライ</t>
    </rPh>
    <rPh sb="15" eb="17">
      <t>ヨテイ</t>
    </rPh>
    <rPh sb="17" eb="18">
      <t>ビ</t>
    </rPh>
    <rPh sb="19" eb="20">
      <t>ニチ</t>
    </rPh>
    <phoneticPr fontId="33"/>
  </si>
  <si>
    <t>AR1085966</t>
  </si>
  <si>
    <t>AR1085967</t>
  </si>
  <si>
    <t>支払条件２-支払サイト３-分割割当値</t>
    <rPh sb="13" eb="15">
      <t>ブンカツ</t>
    </rPh>
    <rPh sb="15" eb="17">
      <t>ワリアテ</t>
    </rPh>
    <rPh sb="17" eb="18">
      <t>アタイ</t>
    </rPh>
    <phoneticPr fontId="33"/>
  </si>
  <si>
    <t>AR1085968</t>
  </si>
  <si>
    <t>支払条件３-基準額</t>
    <rPh sb="6" eb="8">
      <t>キジュン</t>
    </rPh>
    <rPh sb="8" eb="9">
      <t>ガク</t>
    </rPh>
    <phoneticPr fontId="33"/>
  </si>
  <si>
    <t>AR1086061</t>
  </si>
  <si>
    <t>設定内容は、「精算情報１ - 支払条件（共通・営業債務）- 支払条件３」と同様です。
「通貨コード」が未設定の場合は受け入れできません。</t>
    <phoneticPr fontId="4"/>
  </si>
  <si>
    <t>AR1086062</t>
  </si>
  <si>
    <t>AR1086063</t>
  </si>
  <si>
    <t>AR1086064</t>
  </si>
  <si>
    <t>支払条件３-支払サイト１-支払方法コード</t>
    <rPh sb="6" eb="8">
      <t>シハライ</t>
    </rPh>
    <phoneticPr fontId="13"/>
  </si>
  <si>
    <t>AR1086071</t>
  </si>
  <si>
    <t>支払条件３-支払サイト１-休日支払指定</t>
    <rPh sb="6" eb="8">
      <t>シハライ</t>
    </rPh>
    <rPh sb="13" eb="15">
      <t>キュウジツ</t>
    </rPh>
    <rPh sb="15" eb="17">
      <t>シハライ</t>
    </rPh>
    <rPh sb="17" eb="19">
      <t>シテイ</t>
    </rPh>
    <phoneticPr fontId="33"/>
  </si>
  <si>
    <t>AR1086072</t>
  </si>
  <si>
    <t>支払条件３-支払サイト１-休日パターンコード</t>
    <rPh sb="6" eb="8">
      <t>シハライ</t>
    </rPh>
    <phoneticPr fontId="13"/>
  </si>
  <si>
    <t>AR1086073</t>
  </si>
  <si>
    <t>支払条件３-支払サイト１-支払予定日（設定）</t>
    <rPh sb="13" eb="15">
      <t>シハライ</t>
    </rPh>
    <rPh sb="15" eb="17">
      <t>ヨテイ</t>
    </rPh>
    <rPh sb="17" eb="18">
      <t>ビ</t>
    </rPh>
    <rPh sb="19" eb="21">
      <t>セッテイ</t>
    </rPh>
    <phoneticPr fontId="33"/>
  </si>
  <si>
    <t>AR1086074</t>
  </si>
  <si>
    <t>支払条件３-支払サイト１-支払予定日（月）</t>
    <rPh sb="13" eb="15">
      <t>シハライ</t>
    </rPh>
    <rPh sb="15" eb="17">
      <t>ヨテイ</t>
    </rPh>
    <rPh sb="17" eb="18">
      <t>ビ</t>
    </rPh>
    <rPh sb="19" eb="20">
      <t>ツキ</t>
    </rPh>
    <phoneticPr fontId="33"/>
  </si>
  <si>
    <t>AR1086075</t>
  </si>
  <si>
    <t>支払条件３-支払サイト１-支払予定日（日）</t>
    <rPh sb="13" eb="15">
      <t>シハライ</t>
    </rPh>
    <rPh sb="15" eb="17">
      <t>ヨテイ</t>
    </rPh>
    <rPh sb="17" eb="18">
      <t>ビ</t>
    </rPh>
    <rPh sb="19" eb="20">
      <t>ニチ</t>
    </rPh>
    <phoneticPr fontId="33"/>
  </si>
  <si>
    <t>AR1086076</t>
  </si>
  <si>
    <t>AR1086077</t>
  </si>
  <si>
    <t>支払条件３-支払サイト１-分割割当値</t>
    <rPh sb="13" eb="15">
      <t>ブンカツ</t>
    </rPh>
    <rPh sb="15" eb="17">
      <t>ワリアテ</t>
    </rPh>
    <rPh sb="17" eb="18">
      <t>アタイ</t>
    </rPh>
    <phoneticPr fontId="33"/>
  </si>
  <si>
    <t>AR1086078</t>
  </si>
  <si>
    <t>支払条件３-支払サイト２-支払方法コード</t>
    <rPh sb="6" eb="8">
      <t>シハライ</t>
    </rPh>
    <phoneticPr fontId="13"/>
  </si>
  <si>
    <t>AR1086081</t>
  </si>
  <si>
    <t>支払条件３-支払サイト２-休日支払指定</t>
    <rPh sb="6" eb="8">
      <t>シハライ</t>
    </rPh>
    <rPh sb="13" eb="15">
      <t>キュウジツ</t>
    </rPh>
    <rPh sb="15" eb="17">
      <t>シハライ</t>
    </rPh>
    <rPh sb="17" eb="19">
      <t>シテイ</t>
    </rPh>
    <phoneticPr fontId="33"/>
  </si>
  <si>
    <t>AR1086082</t>
  </si>
  <si>
    <t>支払条件３-支払サイト２-休日パターンコード</t>
    <rPh sb="6" eb="8">
      <t>シハライ</t>
    </rPh>
    <phoneticPr fontId="13"/>
  </si>
  <si>
    <t>AR1086083</t>
  </si>
  <si>
    <t>支払条件３-支払サイト２-支払予定日（設定）</t>
    <rPh sb="13" eb="15">
      <t>シハライ</t>
    </rPh>
    <rPh sb="15" eb="17">
      <t>ヨテイ</t>
    </rPh>
    <rPh sb="17" eb="18">
      <t>ビ</t>
    </rPh>
    <rPh sb="19" eb="21">
      <t>セッテイ</t>
    </rPh>
    <phoneticPr fontId="33"/>
  </si>
  <si>
    <t>AR1086084</t>
  </si>
  <si>
    <t>支払条件３-支払サイト２-支払予定日（月）</t>
    <rPh sb="13" eb="15">
      <t>シハライ</t>
    </rPh>
    <rPh sb="15" eb="17">
      <t>ヨテイ</t>
    </rPh>
    <rPh sb="17" eb="18">
      <t>ビ</t>
    </rPh>
    <rPh sb="19" eb="20">
      <t>ツキ</t>
    </rPh>
    <phoneticPr fontId="33"/>
  </si>
  <si>
    <t>AR1086085</t>
  </si>
  <si>
    <t>支払条件３-支払サイト２-支払予定日（日）</t>
    <rPh sb="13" eb="15">
      <t>シハライ</t>
    </rPh>
    <rPh sb="15" eb="17">
      <t>ヨテイ</t>
    </rPh>
    <rPh sb="17" eb="18">
      <t>ビ</t>
    </rPh>
    <rPh sb="19" eb="20">
      <t>ニチ</t>
    </rPh>
    <phoneticPr fontId="33"/>
  </si>
  <si>
    <t>AR1086086</t>
  </si>
  <si>
    <t>AR1086087</t>
  </si>
  <si>
    <t>支払条件３-支払サイト２-分割割当値</t>
    <rPh sb="13" eb="15">
      <t>ブンカツ</t>
    </rPh>
    <rPh sb="15" eb="17">
      <t>ワリアテ</t>
    </rPh>
    <rPh sb="17" eb="18">
      <t>アタイ</t>
    </rPh>
    <phoneticPr fontId="33"/>
  </si>
  <si>
    <t>AR1086088</t>
  </si>
  <si>
    <t>支払条件３-支払サイト３-支払方法コード</t>
    <rPh sb="6" eb="8">
      <t>シハライ</t>
    </rPh>
    <phoneticPr fontId="13"/>
  </si>
  <si>
    <t>AR1086091</t>
  </si>
  <si>
    <t>支払条件３-支払サイト３-休日支払指定</t>
    <rPh sb="6" eb="8">
      <t>シハライ</t>
    </rPh>
    <rPh sb="13" eb="15">
      <t>キュウジツ</t>
    </rPh>
    <rPh sb="15" eb="17">
      <t>シハライ</t>
    </rPh>
    <rPh sb="17" eb="19">
      <t>シテイ</t>
    </rPh>
    <phoneticPr fontId="33"/>
  </si>
  <si>
    <t>AR1086092</t>
  </si>
  <si>
    <t>支払条件３-支払サイト３-休日パターンコード</t>
    <rPh sb="6" eb="8">
      <t>シハライ</t>
    </rPh>
    <phoneticPr fontId="13"/>
  </si>
  <si>
    <t>AR1086093</t>
  </si>
  <si>
    <t>支払条件３-支払サイト３-支払予定日（設定）</t>
    <rPh sb="13" eb="15">
      <t>シハライ</t>
    </rPh>
    <rPh sb="15" eb="17">
      <t>ヨテイ</t>
    </rPh>
    <rPh sb="17" eb="18">
      <t>ビ</t>
    </rPh>
    <rPh sb="19" eb="21">
      <t>セッテイ</t>
    </rPh>
    <phoneticPr fontId="33"/>
  </si>
  <si>
    <t>AR1086094</t>
  </si>
  <si>
    <t>支払条件３-支払サイト３-支払予定日（月）</t>
    <rPh sb="13" eb="15">
      <t>シハライ</t>
    </rPh>
    <rPh sb="15" eb="17">
      <t>ヨテイ</t>
    </rPh>
    <rPh sb="17" eb="18">
      <t>ビ</t>
    </rPh>
    <rPh sb="19" eb="20">
      <t>ツキ</t>
    </rPh>
    <phoneticPr fontId="33"/>
  </si>
  <si>
    <t>AR1086095</t>
  </si>
  <si>
    <t>支払条件３-支払サイト３-支払予定日（日）</t>
    <rPh sb="13" eb="15">
      <t>シハライ</t>
    </rPh>
    <rPh sb="15" eb="17">
      <t>ヨテイ</t>
    </rPh>
    <rPh sb="17" eb="18">
      <t>ビ</t>
    </rPh>
    <rPh sb="19" eb="20">
      <t>ニチ</t>
    </rPh>
    <phoneticPr fontId="33"/>
  </si>
  <si>
    <t>AR1086096</t>
  </si>
  <si>
    <t>AR1086097</t>
  </si>
  <si>
    <t>支払条件３-支払サイト３-分割割当値</t>
    <rPh sb="13" eb="15">
      <t>ブンカツ</t>
    </rPh>
    <rPh sb="15" eb="17">
      <t>ワリアテ</t>
    </rPh>
    <rPh sb="17" eb="18">
      <t>アタイ</t>
    </rPh>
    <phoneticPr fontId="33"/>
  </si>
  <si>
    <t>AR1086098</t>
  </si>
  <si>
    <t>AR1086202</t>
  </si>
  <si>
    <t>AR1086203</t>
  </si>
  <si>
    <t>AR1086204</t>
  </si>
  <si>
    <t>AR1086211</t>
  </si>
  <si>
    <t>AR1086212</t>
  </si>
  <si>
    <t>AR1086213</t>
  </si>
  <si>
    <t>AR1086214</t>
  </si>
  <si>
    <t>AR1086215</t>
  </si>
  <si>
    <t>AR1086216</t>
  </si>
  <si>
    <t>AR1086217</t>
  </si>
  <si>
    <t>AR1086218</t>
  </si>
  <si>
    <t>AR1086221</t>
  </si>
  <si>
    <t>AR1086222</t>
  </si>
  <si>
    <t>AR1086223</t>
  </si>
  <si>
    <t>AR1086224</t>
  </si>
  <si>
    <t>AR1086225</t>
  </si>
  <si>
    <t>AR1086226</t>
  </si>
  <si>
    <t>AR1086227</t>
  </si>
  <si>
    <t>AR1086228</t>
  </si>
  <si>
    <t>AR1086231</t>
  </si>
  <si>
    <t>AR1086232</t>
  </si>
  <si>
    <t>AR1086233</t>
  </si>
  <si>
    <t>AR1086234</t>
  </si>
  <si>
    <t>AR1086235</t>
  </si>
  <si>
    <t>AR1086236</t>
  </si>
  <si>
    <t>AR1086237</t>
  </si>
  <si>
    <t>AR1086238</t>
  </si>
  <si>
    <t>AR1086331</t>
  </si>
  <si>
    <t>AR1086332</t>
  </si>
  <si>
    <t>AR1086333</t>
  </si>
  <si>
    <t>AR1086334</t>
  </si>
  <si>
    <t>AR1086341</t>
  </si>
  <si>
    <t>AR1086342</t>
  </si>
  <si>
    <t>AR1086343</t>
  </si>
  <si>
    <t>AR1086344</t>
  </si>
  <si>
    <t>AR1086345</t>
  </si>
  <si>
    <t>AR1086346</t>
  </si>
  <si>
    <t>AR1086347</t>
  </si>
  <si>
    <t>AR1086348</t>
  </si>
  <si>
    <t>AR1086351</t>
  </si>
  <si>
    <t>AR1086352</t>
  </si>
  <si>
    <t>AR1086353</t>
  </si>
  <si>
    <t>AR1086354</t>
  </si>
  <si>
    <t>AR1086355</t>
  </si>
  <si>
    <t>AR1086356</t>
  </si>
  <si>
    <t>AR1086357</t>
  </si>
  <si>
    <t>AR1086358</t>
  </si>
  <si>
    <t>AR1086361</t>
  </si>
  <si>
    <t>AR1086362</t>
  </si>
  <si>
    <t>AR1086363</t>
  </si>
  <si>
    <t>AR1086364</t>
  </si>
  <si>
    <t>AR1086365</t>
  </si>
  <si>
    <t>AR1086366</t>
  </si>
  <si>
    <t>AR1086367</t>
  </si>
  <si>
    <t>AR1086368</t>
  </si>
  <si>
    <t>AR1086461</t>
  </si>
  <si>
    <t>AR1086462</t>
  </si>
  <si>
    <t>AR1086463</t>
  </si>
  <si>
    <t>AR1086464</t>
  </si>
  <si>
    <t>AR1086471</t>
  </si>
  <si>
    <t>AR1086472</t>
  </si>
  <si>
    <t>AR1086473</t>
  </si>
  <si>
    <t>AR1086474</t>
  </si>
  <si>
    <t>AR1086475</t>
  </si>
  <si>
    <t>AR1086476</t>
  </si>
  <si>
    <t>AR1086477</t>
  </si>
  <si>
    <t>AR1086478</t>
  </si>
  <si>
    <t>AR1086481</t>
  </si>
  <si>
    <t>AR1086482</t>
  </si>
  <si>
    <t>AR1086483</t>
  </si>
  <si>
    <t>AR1086484</t>
  </si>
  <si>
    <t>AR1086485</t>
  </si>
  <si>
    <t>AR1086486</t>
  </si>
  <si>
    <t>AR1086487</t>
  </si>
  <si>
    <t>AR1086488</t>
  </si>
  <si>
    <t>AR1086491</t>
  </si>
  <si>
    <t>AR1086492</t>
  </si>
  <si>
    <t>AR1086493</t>
  </si>
  <si>
    <t>AR1086494</t>
  </si>
  <si>
    <t>AR1086495</t>
  </si>
  <si>
    <t>AR1086496</t>
  </si>
  <si>
    <t>AR1086497</t>
  </si>
  <si>
    <t>AR1086498</t>
  </si>
  <si>
    <t>精算情報3</t>
    <rPh sb="0" eb="2">
      <t>セイサン</t>
    </rPh>
    <rPh sb="2" eb="4">
      <t>ジョウホウ</t>
    </rPh>
    <phoneticPr fontId="14"/>
  </si>
  <si>
    <t>AR1086601</t>
  </si>
  <si>
    <t>設定内容は、「精算情報２」と同様です。</t>
    <phoneticPr fontId="4"/>
  </si>
  <si>
    <t>AR1086602</t>
  </si>
  <si>
    <t>AR1086603</t>
  </si>
  <si>
    <t>AR1086604</t>
  </si>
  <si>
    <t>AR1086605</t>
  </si>
  <si>
    <t>AR1086606</t>
  </si>
  <si>
    <t>AR1086607</t>
  </si>
  <si>
    <t>AR1086608</t>
  </si>
  <si>
    <t>AR1086609</t>
  </si>
  <si>
    <t>AR1086610</t>
  </si>
  <si>
    <t>AR1086611</t>
  </si>
  <si>
    <t>AR1086612</t>
  </si>
  <si>
    <t>AR1086613</t>
  </si>
  <si>
    <t>AR1086614</t>
  </si>
  <si>
    <t>AR1086702</t>
  </si>
  <si>
    <t>設定内容は、「精算情報２ - 支払条件（共通・営業債務）- 支払条件１」と同様です。</t>
    <phoneticPr fontId="4"/>
  </si>
  <si>
    <t>AR1086703</t>
  </si>
  <si>
    <t>AR1086704</t>
  </si>
  <si>
    <t>AR1086711</t>
  </si>
  <si>
    <t>AR1086712</t>
  </si>
  <si>
    <t>AR1086713</t>
  </si>
  <si>
    <t>AR1086714</t>
  </si>
  <si>
    <t>AR1086715</t>
  </si>
  <si>
    <t>AR1086716</t>
  </si>
  <si>
    <t>AR1086717</t>
  </si>
  <si>
    <t>AR1086718</t>
  </si>
  <si>
    <t>AR1086721</t>
  </si>
  <si>
    <t>AR1086722</t>
  </si>
  <si>
    <t>AR1086723</t>
  </si>
  <si>
    <t>AR1086724</t>
  </si>
  <si>
    <t>AR1086725</t>
  </si>
  <si>
    <t>AR1086726</t>
  </si>
  <si>
    <t>AR1086727</t>
  </si>
  <si>
    <t>AR1086728</t>
  </si>
  <si>
    <t>AR1086731</t>
  </si>
  <si>
    <t>AR1086732</t>
  </si>
  <si>
    <t>AR1086733</t>
  </si>
  <si>
    <t>AR1086734</t>
  </si>
  <si>
    <t>AR1086735</t>
  </si>
  <si>
    <t>AR1086736</t>
  </si>
  <si>
    <t>AR1086737</t>
  </si>
  <si>
    <t>AR1086738</t>
  </si>
  <si>
    <t>AR1086831</t>
  </si>
  <si>
    <t>設定内容は、「精算情報２ - 支払条件（共通・営業債務）- 支払条件２」と同様です。</t>
    <phoneticPr fontId="4"/>
  </si>
  <si>
    <t>AR1086832</t>
  </si>
  <si>
    <t>AR1086833</t>
  </si>
  <si>
    <t>AR1086834</t>
  </si>
  <si>
    <t>AR1086841</t>
  </si>
  <si>
    <t>AR1086842</t>
  </si>
  <si>
    <t>AR1086843</t>
  </si>
  <si>
    <t>AR1086844</t>
  </si>
  <si>
    <t>AR1086845</t>
  </si>
  <si>
    <t>AR1086846</t>
  </si>
  <si>
    <t>AR1086847</t>
  </si>
  <si>
    <t>AR1086848</t>
  </si>
  <si>
    <t>AR1086851</t>
  </si>
  <si>
    <t>AR1086852</t>
  </si>
  <si>
    <t>AR1086853</t>
  </si>
  <si>
    <t>AR1086854</t>
  </si>
  <si>
    <t>AR1086855</t>
  </si>
  <si>
    <t>AR1086856</t>
  </si>
  <si>
    <t>AR1086857</t>
  </si>
  <si>
    <t>AR1086858</t>
  </si>
  <si>
    <t>AR1086861</t>
  </si>
  <si>
    <t>AR1086862</t>
  </si>
  <si>
    <t>AR1086863</t>
  </si>
  <si>
    <t>AR1086864</t>
  </si>
  <si>
    <t>AR1086865</t>
  </si>
  <si>
    <t>AR1086866</t>
  </si>
  <si>
    <t>AR1086867</t>
  </si>
  <si>
    <t>AR1086868</t>
  </si>
  <si>
    <t>AR1086961</t>
  </si>
  <si>
    <t>設定内容は、「精算情報２ - 支払条件（共通・営業債務）- 支払条件３」と同様です。</t>
    <phoneticPr fontId="4"/>
  </si>
  <si>
    <t>AR1086962</t>
  </si>
  <si>
    <t>AR1086963</t>
  </si>
  <si>
    <t>AR1086964</t>
  </si>
  <si>
    <t>AR1086971</t>
  </si>
  <si>
    <t>AR1086972</t>
  </si>
  <si>
    <t>AR1086973</t>
  </si>
  <si>
    <t>AR1086974</t>
  </si>
  <si>
    <t>AR1086975</t>
  </si>
  <si>
    <t>AR1086976</t>
  </si>
  <si>
    <t>AR1086977</t>
  </si>
  <si>
    <t>AR1086978</t>
  </si>
  <si>
    <t>AR1086981</t>
  </si>
  <si>
    <t>AR1086982</t>
  </si>
  <si>
    <t>AR1086983</t>
  </si>
  <si>
    <t>AR1086984</t>
  </si>
  <si>
    <t>AR1086985</t>
  </si>
  <si>
    <t>AR1086986</t>
  </si>
  <si>
    <t>AR1086987</t>
  </si>
  <si>
    <t>AR1086988</t>
  </si>
  <si>
    <t>AR1086991</t>
  </si>
  <si>
    <t>AR1086992</t>
  </si>
  <si>
    <t>AR1086993</t>
  </si>
  <si>
    <t>AR1086994</t>
  </si>
  <si>
    <t>AR1086995</t>
  </si>
  <si>
    <t>AR1086996</t>
  </si>
  <si>
    <t>AR1086997</t>
  </si>
  <si>
    <t>AR1086998</t>
    <phoneticPr fontId="4"/>
  </si>
  <si>
    <t>AR1087102</t>
  </si>
  <si>
    <t>AR1087103</t>
  </si>
  <si>
    <t>AR1087104</t>
  </si>
  <si>
    <t>AR1087111</t>
  </si>
  <si>
    <t>AR1087112</t>
  </si>
  <si>
    <t>AR1087113</t>
  </si>
  <si>
    <t>AR1087114</t>
  </si>
  <si>
    <t>AR1087115</t>
  </si>
  <si>
    <t>AR1087116</t>
  </si>
  <si>
    <t>AR1087117</t>
  </si>
  <si>
    <t>AR1087118</t>
  </si>
  <si>
    <t>AR1087121</t>
  </si>
  <si>
    <t>AR1087122</t>
  </si>
  <si>
    <t>AR1087123</t>
  </si>
  <si>
    <t>AR1087124</t>
  </si>
  <si>
    <t>AR1087125</t>
  </si>
  <si>
    <t>AR1087126</t>
  </si>
  <si>
    <t>AR1087127</t>
  </si>
  <si>
    <t>AR1087128</t>
  </si>
  <si>
    <t>AR1087131</t>
  </si>
  <si>
    <t>AR1087132</t>
  </si>
  <si>
    <t>AR1087133</t>
  </si>
  <si>
    <t>AR1087134</t>
  </si>
  <si>
    <t>AR1087135</t>
  </si>
  <si>
    <t>AR1087136</t>
  </si>
  <si>
    <t>AR1087137</t>
  </si>
  <si>
    <t>AR1087138</t>
  </si>
  <si>
    <t>AR1087231</t>
  </si>
  <si>
    <t>AR1087232</t>
  </si>
  <si>
    <t>AR1087233</t>
  </si>
  <si>
    <t>AR1087234</t>
  </si>
  <si>
    <t>AR1087241</t>
  </si>
  <si>
    <t>AR1087242</t>
  </si>
  <si>
    <t>AR1087243</t>
  </si>
  <si>
    <t>AR1087244</t>
  </si>
  <si>
    <t>AR1087245</t>
  </si>
  <si>
    <t>AR1087246</t>
  </si>
  <si>
    <t>AR1087247</t>
  </si>
  <si>
    <t>AR1087248</t>
  </si>
  <si>
    <t>AR1087251</t>
  </si>
  <si>
    <t>AR1087252</t>
  </si>
  <si>
    <t>AR1087253</t>
  </si>
  <si>
    <t>AR1087254</t>
  </si>
  <si>
    <t>AR1087255</t>
  </si>
  <si>
    <t>AR1087256</t>
  </si>
  <si>
    <t>AR1087257</t>
  </si>
  <si>
    <t>AR1087258</t>
  </si>
  <si>
    <t>AR1087261</t>
  </si>
  <si>
    <t>AR1087262</t>
  </si>
  <si>
    <t>AR1087263</t>
  </si>
  <si>
    <t>AR1087264</t>
  </si>
  <si>
    <t>AR1087265</t>
  </si>
  <si>
    <t>AR1087266</t>
  </si>
  <si>
    <t>AR1087267</t>
  </si>
  <si>
    <t>AR1087268</t>
  </si>
  <si>
    <t>AR1087361</t>
  </si>
  <si>
    <t>AR1087362</t>
  </si>
  <si>
    <t>AR1087363</t>
  </si>
  <si>
    <t>AR1087364</t>
  </si>
  <si>
    <t>AR1087371</t>
  </si>
  <si>
    <t>AR1087372</t>
  </si>
  <si>
    <t>AR1087373</t>
  </si>
  <si>
    <t>AR1087374</t>
  </si>
  <si>
    <t>AR1087375</t>
  </si>
  <si>
    <t>AR1087376</t>
  </si>
  <si>
    <t>AR1087377</t>
  </si>
  <si>
    <t>AR1087378</t>
  </si>
  <si>
    <t>AR1087381</t>
  </si>
  <si>
    <t>AR1087382</t>
  </si>
  <si>
    <t>AR1087383</t>
  </si>
  <si>
    <t>AR1087384</t>
  </si>
  <si>
    <t>AR1087385</t>
  </si>
  <si>
    <t>AR1087386</t>
  </si>
  <si>
    <t>AR1087387</t>
  </si>
  <si>
    <t>AR1087388</t>
  </si>
  <si>
    <t>AR1087391</t>
  </si>
  <si>
    <t>AR1087392</t>
  </si>
  <si>
    <t>AR1087393</t>
  </si>
  <si>
    <t>AR1087394</t>
  </si>
  <si>
    <t>AR1087395</t>
  </si>
  <si>
    <t>AR1087396</t>
  </si>
  <si>
    <t>AR1087397</t>
  </si>
  <si>
    <t>AR1087398</t>
  </si>
  <si>
    <t>精算情報4</t>
    <rPh sb="0" eb="2">
      <t>セイサン</t>
    </rPh>
    <rPh sb="2" eb="4">
      <t>ジョウホウ</t>
    </rPh>
    <phoneticPr fontId="14"/>
  </si>
  <si>
    <t>AR1087501</t>
  </si>
  <si>
    <t>AR1087502</t>
  </si>
  <si>
    <t>AR1087503</t>
  </si>
  <si>
    <t>AR1087504</t>
  </si>
  <si>
    <t>AR1087505</t>
  </si>
  <si>
    <t>AR1087506</t>
  </si>
  <si>
    <t>AR1087507</t>
  </si>
  <si>
    <t>AR1087508</t>
  </si>
  <si>
    <t>AR1087509</t>
  </si>
  <si>
    <t>AR1087510</t>
  </si>
  <si>
    <t>AR1087511</t>
  </si>
  <si>
    <t>AR1087512</t>
  </si>
  <si>
    <t>AR1087513</t>
  </si>
  <si>
    <t>AR1087514</t>
  </si>
  <si>
    <t>AR1087602</t>
  </si>
  <si>
    <t>AR1087603</t>
  </si>
  <si>
    <t>AR1087604</t>
  </si>
  <si>
    <t>AR1087611</t>
  </si>
  <si>
    <t>AR1087612</t>
  </si>
  <si>
    <t>AR1087613</t>
  </si>
  <si>
    <t>AR1087614</t>
  </si>
  <si>
    <t>AR1087615</t>
  </si>
  <si>
    <t>AR1087616</t>
  </si>
  <si>
    <t>AR1087617</t>
  </si>
  <si>
    <t>AR1087618</t>
  </si>
  <si>
    <t>AR1087621</t>
  </si>
  <si>
    <t>AR1087622</t>
  </si>
  <si>
    <t>AR1087623</t>
  </si>
  <si>
    <t>AR1087624</t>
  </si>
  <si>
    <t>AR1087625</t>
  </si>
  <si>
    <t>AR1087626</t>
  </si>
  <si>
    <t>AR1087627</t>
  </si>
  <si>
    <t>AR1087628</t>
  </si>
  <si>
    <t>AR1087631</t>
  </si>
  <si>
    <t>AR1087632</t>
  </si>
  <si>
    <t>AR1087633</t>
  </si>
  <si>
    <t>AR1087634</t>
  </si>
  <si>
    <t>AR1087635</t>
  </si>
  <si>
    <t>AR1087636</t>
  </si>
  <si>
    <t>AR1087637</t>
  </si>
  <si>
    <t>AR1087638</t>
  </si>
  <si>
    <t>AR1087731</t>
  </si>
  <si>
    <t>AR1087732</t>
  </si>
  <si>
    <t>AR1087733</t>
  </si>
  <si>
    <t>AR1087734</t>
  </si>
  <si>
    <t>AR1087741</t>
  </si>
  <si>
    <t>AR1087742</t>
  </si>
  <si>
    <t>AR1087743</t>
  </si>
  <si>
    <t>AR1087744</t>
  </si>
  <si>
    <t>AR1087745</t>
  </si>
  <si>
    <t>AR1087746</t>
  </si>
  <si>
    <t>AR1087747</t>
  </si>
  <si>
    <t>AR1087748</t>
  </si>
  <si>
    <t>AR1087751</t>
  </si>
  <si>
    <t>AR1087752</t>
  </si>
  <si>
    <t>AR1087753</t>
  </si>
  <si>
    <t>AR1087754</t>
  </si>
  <si>
    <t>AR1087755</t>
  </si>
  <si>
    <t>AR1087756</t>
  </si>
  <si>
    <t>AR1087757</t>
  </si>
  <si>
    <t>AR1087758</t>
  </si>
  <si>
    <t>AR1087761</t>
  </si>
  <si>
    <t>AR1087762</t>
  </si>
  <si>
    <t>AR1087763</t>
  </si>
  <si>
    <t>AR1087764</t>
  </si>
  <si>
    <t>AR1087765</t>
  </si>
  <si>
    <t>AR1087766</t>
  </si>
  <si>
    <t>AR1087767</t>
  </si>
  <si>
    <t>AR1087768</t>
  </si>
  <si>
    <t>AR1087861</t>
  </si>
  <si>
    <t>AR1087862</t>
  </si>
  <si>
    <t>AR1087863</t>
  </si>
  <si>
    <t>AR1087864</t>
  </si>
  <si>
    <t>AR1087871</t>
  </si>
  <si>
    <t>AR1087872</t>
  </si>
  <si>
    <t>AR1087873</t>
  </si>
  <si>
    <t>AR1087874</t>
  </si>
  <si>
    <t>AR1087875</t>
  </si>
  <si>
    <t>AR1087876</t>
  </si>
  <si>
    <t>AR1087877</t>
  </si>
  <si>
    <t>AR1087878</t>
  </si>
  <si>
    <t>AR1087881</t>
  </si>
  <si>
    <t>AR1087882</t>
  </si>
  <si>
    <t>AR1087883</t>
  </si>
  <si>
    <t>AR1087884</t>
  </si>
  <si>
    <t>AR1087885</t>
  </si>
  <si>
    <t>AR1087886</t>
  </si>
  <si>
    <t>AR1087887</t>
  </si>
  <si>
    <t>AR1087888</t>
  </si>
  <si>
    <t>AR1087891</t>
  </si>
  <si>
    <t>AR1087892</t>
  </si>
  <si>
    <t>AR1087893</t>
  </si>
  <si>
    <t>AR1087894</t>
  </si>
  <si>
    <t>AR1087895</t>
  </si>
  <si>
    <t>AR1087896</t>
  </si>
  <si>
    <t>AR1087897</t>
  </si>
  <si>
    <t>AR1087898</t>
  </si>
  <si>
    <t>AR1088002</t>
  </si>
  <si>
    <t>AR1088003</t>
  </si>
  <si>
    <t>AR1088004</t>
  </si>
  <si>
    <t>AR1088011</t>
  </si>
  <si>
    <t>AR1088012</t>
  </si>
  <si>
    <t>AR1088013</t>
  </si>
  <si>
    <t>AR1088014</t>
  </si>
  <si>
    <t>AR1088015</t>
  </si>
  <si>
    <t>AR1088016</t>
  </si>
  <si>
    <t>AR1088017</t>
  </si>
  <si>
    <t>AR1088018</t>
  </si>
  <si>
    <t>AR1088021</t>
  </si>
  <si>
    <t>AR1088022</t>
  </si>
  <si>
    <t>AR1088023</t>
  </si>
  <si>
    <t>AR1088024</t>
  </si>
  <si>
    <t>AR1088025</t>
  </si>
  <si>
    <t>AR1088026</t>
  </si>
  <si>
    <t>AR1088027</t>
  </si>
  <si>
    <t>AR1088028</t>
  </si>
  <si>
    <t>AR1088031</t>
  </si>
  <si>
    <t>AR1088032</t>
  </si>
  <si>
    <t>AR1088033</t>
  </si>
  <si>
    <t>AR1088034</t>
  </si>
  <si>
    <t>AR1088035</t>
  </si>
  <si>
    <t>AR1088036</t>
  </si>
  <si>
    <t>AR1088037</t>
  </si>
  <si>
    <t>AR1088038</t>
  </si>
  <si>
    <t>AR1088131</t>
  </si>
  <si>
    <t>AR1088132</t>
  </si>
  <si>
    <t>AR1088133</t>
  </si>
  <si>
    <t>AR1088134</t>
  </si>
  <si>
    <t>AR1088141</t>
  </si>
  <si>
    <t>AR1088142</t>
  </si>
  <si>
    <t>AR1088143</t>
  </si>
  <si>
    <t>AR1088144</t>
  </si>
  <si>
    <t>AR1088145</t>
  </si>
  <si>
    <t>AR1088146</t>
  </si>
  <si>
    <t>AR1088147</t>
  </si>
  <si>
    <t>AR1088148</t>
  </si>
  <si>
    <t>AR1088151</t>
  </si>
  <si>
    <t>AR1088152</t>
  </si>
  <si>
    <t>AR1088153</t>
  </si>
  <si>
    <t>AR1088154</t>
  </si>
  <si>
    <t>AR1088155</t>
  </si>
  <si>
    <t>AR1088156</t>
  </si>
  <si>
    <t>AR1088157</t>
  </si>
  <si>
    <t>AR1088158</t>
  </si>
  <si>
    <t>AR1088161</t>
  </si>
  <si>
    <t>AR1088162</t>
  </si>
  <si>
    <t>AR1088163</t>
  </si>
  <si>
    <t>AR1088164</t>
  </si>
  <si>
    <t>AR1088165</t>
  </si>
  <si>
    <t>AR1088166</t>
  </si>
  <si>
    <t>AR1088167</t>
  </si>
  <si>
    <t>AR1088168</t>
  </si>
  <si>
    <t>AR1088261</t>
  </si>
  <si>
    <t>AR1088262</t>
  </si>
  <si>
    <t>AR1088263</t>
  </si>
  <si>
    <t>AR1088264</t>
  </si>
  <si>
    <t>AR1088271</t>
  </si>
  <si>
    <t>AR1088272</t>
  </si>
  <si>
    <t>AR1088273</t>
  </si>
  <si>
    <t>AR1088274</t>
  </si>
  <si>
    <t>AR1088275</t>
  </si>
  <si>
    <t>AR1088276</t>
  </si>
  <si>
    <t>AR1088277</t>
  </si>
  <si>
    <t>AR1088278</t>
  </si>
  <si>
    <t>AR1088281</t>
  </si>
  <si>
    <t>AR1088282</t>
  </si>
  <si>
    <t>AR1088283</t>
  </si>
  <si>
    <t>AR1088284</t>
  </si>
  <si>
    <t>AR1088285</t>
  </si>
  <si>
    <t>AR1088286</t>
  </si>
  <si>
    <t>AR1088287</t>
  </si>
  <si>
    <t>AR1088288</t>
  </si>
  <si>
    <t>AR1088291</t>
  </si>
  <si>
    <t>AR1088292</t>
  </si>
  <si>
    <t>AR1088293</t>
  </si>
  <si>
    <t>AR1088294</t>
  </si>
  <si>
    <t>AR1088295</t>
  </si>
  <si>
    <t>AR1088296</t>
  </si>
  <si>
    <t>AR1088297</t>
  </si>
  <si>
    <t>AR1088298</t>
  </si>
  <si>
    <t>精算情報5</t>
    <rPh sb="0" eb="2">
      <t>セイサン</t>
    </rPh>
    <rPh sb="2" eb="4">
      <t>ジョウホウ</t>
    </rPh>
    <phoneticPr fontId="14"/>
  </si>
  <si>
    <t>AR1088401</t>
  </si>
  <si>
    <t>AR1088402</t>
  </si>
  <si>
    <t>AR1088403</t>
  </si>
  <si>
    <t>AR1088404</t>
  </si>
  <si>
    <t>AR1088405</t>
  </si>
  <si>
    <t>AR1088406</t>
  </si>
  <si>
    <t>AR1088407</t>
  </si>
  <si>
    <t>AR1088408</t>
  </si>
  <si>
    <t>AR1088409</t>
  </si>
  <si>
    <t>AR1088410</t>
  </si>
  <si>
    <t>AR1088411</t>
  </si>
  <si>
    <t>AR1088412</t>
  </si>
  <si>
    <t>AR1088413</t>
  </si>
  <si>
    <t>AR1088414</t>
  </si>
  <si>
    <t>AR1088502</t>
  </si>
  <si>
    <t>AR1088503</t>
  </si>
  <si>
    <t>AR1088504</t>
  </si>
  <si>
    <t>AR1088511</t>
  </si>
  <si>
    <t>AR1088512</t>
  </si>
  <si>
    <t>AR1088513</t>
  </si>
  <si>
    <t>AR1088514</t>
  </si>
  <si>
    <t>AR1088515</t>
  </si>
  <si>
    <t>AR1088516</t>
  </si>
  <si>
    <t>AR1088517</t>
  </si>
  <si>
    <t>AR1088518</t>
  </si>
  <si>
    <t>AR1088521</t>
  </si>
  <si>
    <t>AR1088522</t>
  </si>
  <si>
    <t>AR1088523</t>
  </si>
  <si>
    <t>AR1088524</t>
  </si>
  <si>
    <t>AR1088525</t>
  </si>
  <si>
    <t>AR1088526</t>
  </si>
  <si>
    <t>AR1088527</t>
  </si>
  <si>
    <t>AR1088528</t>
  </si>
  <si>
    <t>AR1088531</t>
  </si>
  <si>
    <t>AR1088532</t>
  </si>
  <si>
    <t>AR1088533</t>
  </si>
  <si>
    <t>AR1088534</t>
  </si>
  <si>
    <t>AR1088535</t>
  </si>
  <si>
    <t>AR1088536</t>
  </si>
  <si>
    <t>AR1088537</t>
  </si>
  <si>
    <t>AR1088538</t>
  </si>
  <si>
    <t>AR1088631</t>
  </si>
  <si>
    <t>AR1088632</t>
  </si>
  <si>
    <t>AR1088633</t>
  </si>
  <si>
    <t>AR1088634</t>
  </si>
  <si>
    <t>AR1088641</t>
  </si>
  <si>
    <t>AR1088642</t>
  </si>
  <si>
    <t>AR1088643</t>
  </si>
  <si>
    <t>AR1088644</t>
  </si>
  <si>
    <t>AR1088645</t>
  </si>
  <si>
    <t>AR1088646</t>
  </si>
  <si>
    <t>AR1088647</t>
  </si>
  <si>
    <t>AR1088648</t>
  </si>
  <si>
    <t>AR1088651</t>
  </si>
  <si>
    <t>AR1088652</t>
  </si>
  <si>
    <t>AR1088653</t>
  </si>
  <si>
    <t>AR1088654</t>
  </si>
  <si>
    <t>AR1088655</t>
  </si>
  <si>
    <t>AR1088656</t>
  </si>
  <si>
    <t>AR1088657</t>
  </si>
  <si>
    <t>AR1088658</t>
  </si>
  <si>
    <t>AR1088661</t>
  </si>
  <si>
    <t>AR1088662</t>
  </si>
  <si>
    <t>AR1088663</t>
  </si>
  <si>
    <t>AR1088664</t>
  </si>
  <si>
    <t>AR1088665</t>
  </si>
  <si>
    <t>AR1088666</t>
  </si>
  <si>
    <t>AR1088667</t>
  </si>
  <si>
    <t>AR1088668</t>
  </si>
  <si>
    <t>AR1088761</t>
  </si>
  <si>
    <t>AR1088762</t>
  </si>
  <si>
    <t>AR1088763</t>
  </si>
  <si>
    <t>AR1088764</t>
  </si>
  <si>
    <t>AR1088771</t>
  </si>
  <si>
    <t>AR1088772</t>
  </si>
  <si>
    <t>AR1088773</t>
  </si>
  <si>
    <t>AR1088774</t>
  </si>
  <si>
    <t>AR1088775</t>
  </si>
  <si>
    <t>AR1088776</t>
  </si>
  <si>
    <t>AR1088777</t>
  </si>
  <si>
    <t>AR1088778</t>
  </si>
  <si>
    <t>AR1088781</t>
  </si>
  <si>
    <t>AR1088782</t>
  </si>
  <si>
    <t>AR1088783</t>
  </si>
  <si>
    <t>AR1088784</t>
  </si>
  <si>
    <t>AR1088785</t>
  </si>
  <si>
    <t>AR1088786</t>
  </si>
  <si>
    <t>AR1088787</t>
  </si>
  <si>
    <t>AR1088788</t>
  </si>
  <si>
    <t>AR1088791</t>
  </si>
  <si>
    <t>AR1088792</t>
  </si>
  <si>
    <t>AR1088793</t>
  </si>
  <si>
    <t>AR1088794</t>
  </si>
  <si>
    <t>AR1088795</t>
  </si>
  <si>
    <t>AR1088796</t>
  </si>
  <si>
    <t>AR1088797</t>
  </si>
  <si>
    <t>AR1088798</t>
  </si>
  <si>
    <t>AR1088902</t>
  </si>
  <si>
    <t>AR1088903</t>
  </si>
  <si>
    <t>AR1088904</t>
  </si>
  <si>
    <t>AR1088911</t>
  </si>
  <si>
    <t>AR1088912</t>
  </si>
  <si>
    <t>AR1088913</t>
  </si>
  <si>
    <t>AR1088914</t>
  </si>
  <si>
    <t>AR1088915</t>
  </si>
  <si>
    <t>AR1088916</t>
  </si>
  <si>
    <t>AR1088917</t>
  </si>
  <si>
    <t>AR1088918</t>
  </si>
  <si>
    <t>AR1088921</t>
  </si>
  <si>
    <t>AR1088922</t>
  </si>
  <si>
    <t>AR1088923</t>
  </si>
  <si>
    <t>AR1088924</t>
  </si>
  <si>
    <t>AR1088925</t>
  </si>
  <si>
    <t>AR1088926</t>
  </si>
  <si>
    <t>AR1088927</t>
  </si>
  <si>
    <t>AR1088928</t>
  </si>
  <si>
    <t>AR1088931</t>
  </si>
  <si>
    <t>AR1088932</t>
  </si>
  <si>
    <t>AR1088933</t>
  </si>
  <si>
    <t>AR1088934</t>
  </si>
  <si>
    <t>AR1088935</t>
  </si>
  <si>
    <t>AR1088936</t>
  </si>
  <si>
    <t>AR1088937</t>
  </si>
  <si>
    <t>AR1088938</t>
  </si>
  <si>
    <t>AR1089031</t>
  </si>
  <si>
    <t>AR1089032</t>
  </si>
  <si>
    <t>AR1089033</t>
  </si>
  <si>
    <t>AR1089034</t>
  </si>
  <si>
    <t>AR1089041</t>
  </si>
  <si>
    <t>AR1089042</t>
  </si>
  <si>
    <t>AR1089043</t>
  </si>
  <si>
    <t>AR1089044</t>
  </si>
  <si>
    <t>AR1089045</t>
  </si>
  <si>
    <t>AR1089046</t>
  </si>
  <si>
    <t>AR1089047</t>
  </si>
  <si>
    <t>AR1089048</t>
  </si>
  <si>
    <t>AR1089051</t>
  </si>
  <si>
    <t>AR1089052</t>
  </si>
  <si>
    <t>AR1089053</t>
  </si>
  <si>
    <t>AR1089054</t>
  </si>
  <si>
    <t>AR1089055</t>
  </si>
  <si>
    <t>AR1089056</t>
  </si>
  <si>
    <t>AR1089057</t>
  </si>
  <si>
    <t>AR1089058</t>
  </si>
  <si>
    <t>AR1089061</t>
  </si>
  <si>
    <t>AR1089062</t>
  </si>
  <si>
    <t>AR1089063</t>
  </si>
  <si>
    <t>AR1089064</t>
  </si>
  <si>
    <t>AR1089065</t>
  </si>
  <si>
    <t>AR1089066</t>
  </si>
  <si>
    <t>AR1089067</t>
  </si>
  <si>
    <t>AR1089068</t>
  </si>
  <si>
    <t>AR1089161</t>
  </si>
  <si>
    <t>AR1089162</t>
  </si>
  <si>
    <t>AR1089163</t>
  </si>
  <si>
    <t>AR1089164</t>
  </si>
  <si>
    <t>AR1089171</t>
  </si>
  <si>
    <t>AR1089172</t>
  </si>
  <si>
    <t>AR1089173</t>
  </si>
  <si>
    <t>AR1089174</t>
  </si>
  <si>
    <t>AR1089175</t>
  </si>
  <si>
    <t>AR1089176</t>
  </si>
  <si>
    <t>AR1089177</t>
  </si>
  <si>
    <t>AR1089178</t>
  </si>
  <si>
    <t>AR1089181</t>
  </si>
  <si>
    <t>AR1089182</t>
  </si>
  <si>
    <t>AR1089183</t>
  </si>
  <si>
    <t>AR1089184</t>
  </si>
  <si>
    <t>AR1089185</t>
  </si>
  <si>
    <t>AR1089186</t>
  </si>
  <si>
    <t>AR1089187</t>
  </si>
  <si>
    <t>AR1089188</t>
  </si>
  <si>
    <t>AR1089191</t>
  </si>
  <si>
    <t>AR1089192</t>
  </si>
  <si>
    <t>AR1089193</t>
  </si>
  <si>
    <t>AR1089194</t>
  </si>
  <si>
    <t>AR1089195</t>
  </si>
  <si>
    <t>AR1089196</t>
  </si>
  <si>
    <t>AR1089197</t>
  </si>
  <si>
    <t>AR1089198</t>
  </si>
  <si>
    <t>プロジェクト区分データ</t>
    <phoneticPr fontId="4"/>
  </si>
  <si>
    <t>このデータは、『債権奉行クラウド』または『債務奉行クラウド』をご利用の場合に受け入れできます。</t>
    <rPh sb="8" eb="10">
      <t>サイケン</t>
    </rPh>
    <rPh sb="21" eb="23">
      <t>サイム</t>
    </rPh>
    <phoneticPr fontId="14"/>
  </si>
  <si>
    <t>プロジェクト区分コード</t>
    <rPh sb="6" eb="8">
      <t>クブン</t>
    </rPh>
    <phoneticPr fontId="24"/>
  </si>
  <si>
    <t>AR1090001</t>
    <phoneticPr fontId="4"/>
  </si>
  <si>
    <t>４～10</t>
    <phoneticPr fontId="4"/>
  </si>
  <si>
    <t>プロジェクト区分名</t>
    <rPh sb="6" eb="8">
      <t>クブン</t>
    </rPh>
    <rPh sb="8" eb="9">
      <t>メイ</t>
    </rPh>
    <phoneticPr fontId="36"/>
  </si>
  <si>
    <t>AR1090002</t>
    <phoneticPr fontId="4"/>
  </si>
  <si>
    <t>30</t>
    <phoneticPr fontId="4"/>
  </si>
  <si>
    <t>工程／工種データ</t>
    <phoneticPr fontId="4"/>
  </si>
  <si>
    <t>工程／工種コード</t>
    <rPh sb="0" eb="5">
      <t>コウテイ</t>
    </rPh>
    <phoneticPr fontId="14"/>
  </si>
  <si>
    <t>AR1100001</t>
  </si>
  <si>
    <t>工程／工種名</t>
    <rPh sb="0" eb="2">
      <t>コウテイ</t>
    </rPh>
    <rPh sb="3" eb="5">
      <t>コウシュ</t>
    </rPh>
    <rPh sb="5" eb="6">
      <t>メイ</t>
    </rPh>
    <phoneticPr fontId="14"/>
  </si>
  <si>
    <t>AR1100002</t>
  </si>
  <si>
    <t>担当者コード</t>
    <rPh sb="0" eb="3">
      <t>タントウシャ</t>
    </rPh>
    <phoneticPr fontId="1"/>
  </si>
  <si>
    <t>AR1110001</t>
  </si>
  <si>
    <t>担当者名</t>
    <rPh sb="0" eb="3">
      <t>タントウシャ</t>
    </rPh>
    <rPh sb="3" eb="4">
      <t>メイ</t>
    </rPh>
    <phoneticPr fontId="1"/>
  </si>
  <si>
    <t>AR1110002</t>
  </si>
  <si>
    <t>文字</t>
    <rPh sb="0" eb="2">
      <t>モジ</t>
    </rPh>
    <phoneticPr fontId="1"/>
  </si>
  <si>
    <t>担当者名カナ</t>
    <rPh sb="0" eb="3">
      <t>タントウシャ</t>
    </rPh>
    <rPh sb="3" eb="4">
      <t>メイ</t>
    </rPh>
    <phoneticPr fontId="1"/>
  </si>
  <si>
    <t>AR1110003</t>
  </si>
  <si>
    <t>部門コード</t>
    <rPh sb="0" eb="2">
      <t>ブモン</t>
    </rPh>
    <phoneticPr fontId="14"/>
  </si>
  <si>
    <t>AR1110101</t>
  </si>
  <si>
    <t>担当者区分１コード</t>
    <rPh sb="0" eb="3">
      <t>タントウシャ</t>
    </rPh>
    <rPh sb="3" eb="5">
      <t>クブン</t>
    </rPh>
    <phoneticPr fontId="14"/>
  </si>
  <si>
    <t>AR1110102</t>
  </si>
  <si>
    <t>担当者区分２コード</t>
    <rPh sb="0" eb="3">
      <t>タントウシャ</t>
    </rPh>
    <rPh sb="3" eb="5">
      <t>クブン</t>
    </rPh>
    <phoneticPr fontId="14"/>
  </si>
  <si>
    <t>AR1110103</t>
  </si>
  <si>
    <t>担当者区分３コード</t>
    <rPh sb="0" eb="3">
      <t>タントウシャ</t>
    </rPh>
    <rPh sb="3" eb="5">
      <t>クブン</t>
    </rPh>
    <phoneticPr fontId="14"/>
  </si>
  <si>
    <t>AR1110104</t>
  </si>
  <si>
    <t>担当者区分４コード</t>
    <rPh sb="0" eb="3">
      <t>タントウシャ</t>
    </rPh>
    <rPh sb="3" eb="5">
      <t>クブン</t>
    </rPh>
    <phoneticPr fontId="14"/>
  </si>
  <si>
    <t>AR1110105</t>
  </si>
  <si>
    <t>担当者区分５コード</t>
    <rPh sb="0" eb="3">
      <t>タントウシャ</t>
    </rPh>
    <rPh sb="3" eb="5">
      <t>クブン</t>
    </rPh>
    <phoneticPr fontId="14"/>
  </si>
  <si>
    <t>AR1110106</t>
  </si>
  <si>
    <t>担当者区分データ</t>
    <phoneticPr fontId="4"/>
  </si>
  <si>
    <t>担当者区分コード</t>
    <rPh sb="3" eb="5">
      <t>クブン</t>
    </rPh>
    <phoneticPr fontId="1"/>
  </si>
  <si>
    <t>AR1120001</t>
  </si>
  <si>
    <t>担当者区分名</t>
    <rPh sb="3" eb="5">
      <t>クブン</t>
    </rPh>
    <rPh sb="5" eb="6">
      <t>メイ</t>
    </rPh>
    <phoneticPr fontId="14"/>
  </si>
  <si>
    <t>AR1120002</t>
  </si>
  <si>
    <t>『外貨入力 for 奉行クラウド』をご利用の場合</t>
    <phoneticPr fontId="4"/>
  </si>
  <si>
    <t>【ヘッダー】</t>
    <phoneticPr fontId="4"/>
  </si>
  <si>
    <t>為替レート種別コード</t>
    <rPh sb="0" eb="2">
      <t>カワセ</t>
    </rPh>
    <rPh sb="5" eb="7">
      <t>シュベツ</t>
    </rPh>
    <phoneticPr fontId="24"/>
  </si>
  <si>
    <t>MD1020001</t>
  </si>
  <si>
    <t>為替レート種別名</t>
    <rPh sb="0" eb="2">
      <t>カワセ</t>
    </rPh>
    <rPh sb="5" eb="7">
      <t>シュベツ</t>
    </rPh>
    <rPh sb="7" eb="8">
      <t>ナ</t>
    </rPh>
    <phoneticPr fontId="24"/>
  </si>
  <si>
    <t>MD1020002</t>
  </si>
  <si>
    <t>文字</t>
    <rPh sb="0" eb="2">
      <t>モジ</t>
    </rPh>
    <phoneticPr fontId="24"/>
  </si>
  <si>
    <t>為替レート種別略称</t>
    <rPh sb="0" eb="2">
      <t>カワセ</t>
    </rPh>
    <rPh sb="5" eb="7">
      <t>シュベツ</t>
    </rPh>
    <rPh sb="7" eb="9">
      <t>リャクショウ</t>
    </rPh>
    <phoneticPr fontId="24"/>
  </si>
  <si>
    <t>MD1020003</t>
  </si>
  <si>
    <t>入力単位</t>
    <rPh sb="0" eb="2">
      <t>ニュウリョク</t>
    </rPh>
    <rPh sb="2" eb="4">
      <t>タンイ</t>
    </rPh>
    <phoneticPr fontId="21"/>
  </si>
  <si>
    <t>MD1020004</t>
  </si>
  <si>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21"/>
  </si>
  <si>
    <t>【為替レート明細】</t>
    <rPh sb="1" eb="3">
      <t>カワセ</t>
    </rPh>
    <phoneticPr fontId="4"/>
  </si>
  <si>
    <t>ISO通貨コード</t>
    <phoneticPr fontId="4"/>
  </si>
  <si>
    <t>MD1020005</t>
  </si>
  <si>
    <t>大文字英字</t>
    <rPh sb="0" eb="3">
      <t>オオモジ</t>
    </rPh>
    <rPh sb="3" eb="5">
      <t>エイジ</t>
    </rPh>
    <phoneticPr fontId="36"/>
  </si>
  <si>
    <t>為替レート日付（開始）</t>
    <rPh sb="0" eb="2">
      <t>カワセ</t>
    </rPh>
    <rPh sb="5" eb="7">
      <t>ヒヅケ</t>
    </rPh>
    <rPh sb="8" eb="10">
      <t>カイシ</t>
    </rPh>
    <phoneticPr fontId="24"/>
  </si>
  <si>
    <t>MD1020006</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</si>
  <si>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33"/>
  </si>
  <si>
    <t>為替レート日付（終了）</t>
    <rPh sb="0" eb="2">
      <t>カワセ</t>
    </rPh>
    <rPh sb="5" eb="7">
      <t>ヒヅケ</t>
    </rPh>
    <rPh sb="8" eb="10">
      <t>シュウリョウ</t>
    </rPh>
    <phoneticPr fontId="21"/>
  </si>
  <si>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</si>
  <si>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33"/>
  </si>
  <si>
    <t>MD1020008</t>
  </si>
  <si>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21"/>
  </si>
  <si>
    <t>摘要コード</t>
    <rPh sb="0" eb="2">
      <t>テキヨウ</t>
    </rPh>
    <phoneticPr fontId="14"/>
  </si>
  <si>
    <t>AR1130001</t>
  </si>
  <si>
    <t>摘要内容</t>
    <rPh sb="0" eb="2">
      <t>テキヨウ</t>
    </rPh>
    <rPh sb="2" eb="4">
      <t>ナイヨウ</t>
    </rPh>
    <phoneticPr fontId="14"/>
  </si>
  <si>
    <t>AR1130002</t>
  </si>
  <si>
    <t>AR1130003</t>
  </si>
  <si>
    <t>【基本】</t>
    <rPh sb="1" eb="3">
      <t>キホン</t>
    </rPh>
    <phoneticPr fontId="26"/>
  </si>
  <si>
    <t>【ヘッダー情報】</t>
    <rPh sb="5" eb="7">
      <t>ジョウホウ</t>
    </rPh>
    <phoneticPr fontId="38"/>
  </si>
  <si>
    <t>法人口座コード</t>
    <rPh sb="0" eb="2">
      <t>ホウジン</t>
    </rPh>
    <rPh sb="2" eb="4">
      <t>コウザ</t>
    </rPh>
    <phoneticPr fontId="42"/>
  </si>
  <si>
    <t>BK1010001</t>
  </si>
  <si>
    <t>法人口座名</t>
    <rPh sb="0" eb="2">
      <t>ホウジン</t>
    </rPh>
    <rPh sb="2" eb="4">
      <t>コウザ</t>
    </rPh>
    <rPh sb="4" eb="5">
      <t>メイ</t>
    </rPh>
    <phoneticPr fontId="27"/>
  </si>
  <si>
    <t>BK1010002</t>
  </si>
  <si>
    <t>文字</t>
    <rPh sb="0" eb="2">
      <t>モジ</t>
    </rPh>
    <phoneticPr fontId="27"/>
  </si>
  <si>
    <t>銀行コード</t>
    <rPh sb="0" eb="2">
      <t>ギンコウ</t>
    </rPh>
    <phoneticPr fontId="35"/>
  </si>
  <si>
    <t>BK1010101</t>
  </si>
  <si>
    <t>BK1010102</t>
  </si>
  <si>
    <t>支店住所</t>
    <rPh sb="0" eb="2">
      <t>シテン</t>
    </rPh>
    <rPh sb="2" eb="4">
      <t>ジュウショ</t>
    </rPh>
    <phoneticPr fontId="42"/>
  </si>
  <si>
    <t>BK1010103</t>
  </si>
  <si>
    <t>預金種目</t>
    <rPh sb="0" eb="2">
      <t>ヨキン</t>
    </rPh>
    <rPh sb="2" eb="4">
      <t>シュモク</t>
    </rPh>
    <phoneticPr fontId="42"/>
  </si>
  <si>
    <t>BK1010104</t>
  </si>
  <si>
    <t>1：普通 　2：当座　4：貯蓄　9：その他</t>
    <rPh sb="2" eb="4">
      <t>フツウ</t>
    </rPh>
    <rPh sb="8" eb="10">
      <t>トウザ</t>
    </rPh>
    <rPh sb="13" eb="15">
      <t>チョチク</t>
    </rPh>
    <rPh sb="20" eb="21">
      <t>タ</t>
    </rPh>
    <phoneticPr fontId="35"/>
  </si>
  <si>
    <t>口座番号</t>
    <rPh sb="0" eb="2">
      <t>コウザ</t>
    </rPh>
    <rPh sb="2" eb="4">
      <t>バンゴウ</t>
    </rPh>
    <phoneticPr fontId="42"/>
  </si>
  <si>
    <t>BK1010105</t>
  </si>
  <si>
    <t>数字</t>
    <rPh sb="1" eb="2">
      <t>ジ</t>
    </rPh>
    <phoneticPr fontId="27"/>
  </si>
  <si>
    <t>口座名義</t>
    <rPh sb="0" eb="2">
      <t>コウザ</t>
    </rPh>
    <rPh sb="2" eb="4">
      <t>メイギ</t>
    </rPh>
    <phoneticPr fontId="35"/>
  </si>
  <si>
    <t>BK1010106</t>
  </si>
  <si>
    <t>文字</t>
    <rPh sb="0" eb="2">
      <t>モジ</t>
    </rPh>
    <phoneticPr fontId="42"/>
  </si>
  <si>
    <t>口座名義カナ</t>
    <rPh sb="0" eb="2">
      <t>コウザ</t>
    </rPh>
    <rPh sb="2" eb="4">
      <t>メイギ</t>
    </rPh>
    <phoneticPr fontId="35"/>
  </si>
  <si>
    <t>BK1010107</t>
  </si>
  <si>
    <t>連絡先電話番号</t>
    <rPh sb="0" eb="3">
      <t>レンラクサキ</t>
    </rPh>
    <rPh sb="3" eb="5">
      <t>デンワ</t>
    </rPh>
    <rPh sb="5" eb="7">
      <t>バンゴウ</t>
    </rPh>
    <phoneticPr fontId="35"/>
  </si>
  <si>
    <t>BK1010108</t>
  </si>
  <si>
    <t>0：使用しない　1：使用する
新規データとして空白データを受け入れた場合は、「0：使用しない」が設定されます。</t>
  </si>
  <si>
    <t>【総合振込】</t>
    <rPh sb="1" eb="3">
      <t>ソウゴウ</t>
    </rPh>
    <rPh sb="3" eb="5">
      <t>フリコミ</t>
    </rPh>
    <phoneticPr fontId="26"/>
  </si>
  <si>
    <t>総合振込で使用する</t>
    <rPh sb="0" eb="2">
      <t>ソウゴウ</t>
    </rPh>
    <rPh sb="2" eb="4">
      <t>フリコミ</t>
    </rPh>
    <rPh sb="5" eb="7">
      <t>シヨウ</t>
    </rPh>
    <phoneticPr fontId="27"/>
  </si>
  <si>
    <t>BK1010201</t>
  </si>
  <si>
    <t>ＥＢで使用する</t>
    <rPh sb="3" eb="5">
      <t>シヨウ</t>
    </rPh>
    <phoneticPr fontId="27"/>
  </si>
  <si>
    <t>BK1010202</t>
  </si>
  <si>
    <t>会社コード</t>
    <rPh sb="0" eb="2">
      <t>カイシャ</t>
    </rPh>
    <phoneticPr fontId="27"/>
  </si>
  <si>
    <t>BK1010203</t>
  </si>
  <si>
    <t>準必須</t>
    <rPh sb="0" eb="1">
      <t>ジュン</t>
    </rPh>
    <rPh sb="1" eb="3">
      <t>ヒッス</t>
    </rPh>
    <phoneticPr fontId="26"/>
  </si>
  <si>
    <t>【必須になる条件】
以下のすべての条件に該当する場合
・「総合振込で使用する」が「1：使用する」
・「ＥＢで使用する」が「1：使用する」</t>
  </si>
  <si>
    <t>レコード長</t>
    <rPh sb="4" eb="5">
      <t>チョウ</t>
    </rPh>
    <phoneticPr fontId="27"/>
  </si>
  <si>
    <t>BK1010204</t>
  </si>
  <si>
    <t>120～999
この項目は、以下のすべての条件に該当する場合に受け入れできます。
・「総合振込で使用する」が「1：使用する」
・「ＥＢで使用する」が「1：使用する」
新規データとして空白データを受け入れた場合は、「120」が設定されます。</t>
  </si>
  <si>
    <t>改行コード（ＣＲ＋ＬＦ）</t>
    <rPh sb="0" eb="2">
      <t>カイギョウ</t>
    </rPh>
    <phoneticPr fontId="27"/>
  </si>
  <si>
    <t>BK1010205</t>
  </si>
  <si>
    <t>0：付けない　1：付ける
この項目は、以下のすべての条件に該当する場合に受け入れできます。
・「総合振込で使用する」が「1：使用する」
・「ＥＢで使用する」が「1：使用する」
新規データとして空白データを受け入れた場合は、「0：付けない」が設定されます。</t>
  </si>
  <si>
    <t>終端コード（ＥＯＦ）</t>
    <rPh sb="0" eb="2">
      <t>シュウタン</t>
    </rPh>
    <phoneticPr fontId="27"/>
  </si>
  <si>
    <t>BK1010206</t>
  </si>
  <si>
    <t>この項目は、『債務奉行クラウド』をご利用の場合に受け入れできます。</t>
    <phoneticPr fontId="4"/>
  </si>
  <si>
    <t>[仕入先]メニューで、各項目の初期値を設定できます。新規データとして空白データを受け入れた場合は、初期値の内容が設定されます。</t>
    <rPh sb="1" eb="3">
      <t>シイレ</t>
    </rPh>
    <phoneticPr fontId="4"/>
  </si>
  <si>
    <t>【基本】</t>
    <rPh sb="1" eb="3">
      <t>キホン</t>
    </rPh>
    <phoneticPr fontId="14"/>
  </si>
  <si>
    <t>仕入先コード</t>
    <rPh sb="0" eb="2">
      <t>シイレ</t>
    </rPh>
    <rPh sb="2" eb="3">
      <t>サキ</t>
    </rPh>
    <phoneticPr fontId="1"/>
  </si>
  <si>
    <t>AP2010001</t>
  </si>
  <si>
    <t>法人番号</t>
    <rPh sb="0" eb="2">
      <t>ホウジン</t>
    </rPh>
    <rPh sb="2" eb="4">
      <t>バンゴウ</t>
    </rPh>
    <phoneticPr fontId="1"/>
  </si>
  <si>
    <t>AP2010002</t>
  </si>
  <si>
    <t>個人事業主として取引先を登録している場合は、１桁目に半角スペースを入力することで、12桁の個人番号を受け入れられます。</t>
    <rPh sb="2" eb="5">
      <t>ジギョウヌシ</t>
    </rPh>
    <phoneticPr fontId="1"/>
  </si>
  <si>
    <t>仕入先名</t>
    <rPh sb="0" eb="2">
      <t>シイレ</t>
    </rPh>
    <rPh sb="2" eb="3">
      <t>サキ</t>
    </rPh>
    <rPh sb="3" eb="4">
      <t>ナ</t>
    </rPh>
    <phoneticPr fontId="1"/>
  </si>
  <si>
    <t>AP2010003</t>
  </si>
  <si>
    <t>仕入先名カナ</t>
    <rPh sb="0" eb="2">
      <t>シイレ</t>
    </rPh>
    <rPh sb="2" eb="3">
      <t>サキ</t>
    </rPh>
    <rPh sb="3" eb="4">
      <t>メイ</t>
    </rPh>
    <phoneticPr fontId="1"/>
  </si>
  <si>
    <t>AP2010004</t>
  </si>
  <si>
    <t>事業所名</t>
    <rPh sb="0" eb="3">
      <t>ジギョウショ</t>
    </rPh>
    <rPh sb="3" eb="4">
      <t>メイ</t>
    </rPh>
    <phoneticPr fontId="1"/>
  </si>
  <si>
    <t>AP2010005</t>
  </si>
  <si>
    <t>事業所名カナ</t>
    <rPh sb="0" eb="3">
      <t>ジギョウショ</t>
    </rPh>
    <rPh sb="3" eb="4">
      <t>メイ</t>
    </rPh>
    <phoneticPr fontId="1"/>
  </si>
  <si>
    <t>AP2010006</t>
  </si>
  <si>
    <t>仕入先略称</t>
    <rPh sb="0" eb="2">
      <t>シイレ</t>
    </rPh>
    <rPh sb="2" eb="3">
      <t>サキ</t>
    </rPh>
    <rPh sb="3" eb="5">
      <t>リャクショウ</t>
    </rPh>
    <phoneticPr fontId="1"/>
  </si>
  <si>
    <t>AP2010007</t>
  </si>
  <si>
    <t>種別</t>
    <rPh sb="0" eb="2">
      <t>シュベツ</t>
    </rPh>
    <phoneticPr fontId="14"/>
  </si>
  <si>
    <t>AP2010015</t>
    <phoneticPr fontId="4"/>
  </si>
  <si>
    <t>この項目は、『債務奉行クラウド』をお使いの場合に受け入れできます。</t>
    <rPh sb="7" eb="9">
      <t>サイム</t>
    </rPh>
    <phoneticPr fontId="4"/>
  </si>
  <si>
    <t>AP2010101</t>
  </si>
  <si>
    <t>敬称</t>
    <rPh sb="0" eb="2">
      <t>ケイショウ</t>
    </rPh>
    <phoneticPr fontId="14"/>
  </si>
  <si>
    <t>AP2010102</t>
  </si>
  <si>
    <t>0：敬称なし　1：敬称１　2：敬称２　3： 敬称３　4：敬称４　5：敬称５
敬称は、設定（メインメニュー右上にある[設定]アイコンから[運用設定]メニューの[基本]ページ）によって異なります。</t>
  </si>
  <si>
    <t>インボイス登録区分</t>
    <rPh sb="5" eb="7">
      <t>トウロク</t>
    </rPh>
    <rPh sb="7" eb="9">
      <t>クブン</t>
    </rPh>
    <phoneticPr fontId="1"/>
  </si>
  <si>
    <t>0：適格請求書発行事業者　1：免税事業者等</t>
    <rPh sb="2" eb="4">
      <t>テキカク</t>
    </rPh>
    <rPh sb="4" eb="7">
      <t>セイキュウショ</t>
    </rPh>
    <rPh sb="7" eb="9">
      <t>ハッコウ</t>
    </rPh>
    <rPh sb="9" eb="12">
      <t>ジギョウシャ</t>
    </rPh>
    <rPh sb="15" eb="17">
      <t>メンゼイ</t>
    </rPh>
    <rPh sb="17" eb="20">
      <t>ジギョウシャ</t>
    </rPh>
    <rPh sb="20" eb="21">
      <t>トウ</t>
    </rPh>
    <phoneticPr fontId="1"/>
  </si>
  <si>
    <t>インボイス登録番号</t>
    <rPh sb="5" eb="7">
      <t>トウロク</t>
    </rPh>
    <rPh sb="7" eb="9">
      <t>バンゴウ</t>
    </rPh>
    <phoneticPr fontId="1"/>
  </si>
  <si>
    <t>英数</t>
    <rPh sb="0" eb="2">
      <t>エイスウ</t>
    </rPh>
    <phoneticPr fontId="36"/>
  </si>
  <si>
    <t>郵便番号</t>
    <rPh sb="0" eb="4">
      <t>ユウビンバンゴウ</t>
    </rPh>
    <phoneticPr fontId="1"/>
  </si>
  <si>
    <t>AP2010103</t>
  </si>
  <si>
    <t>都道府県</t>
    <rPh sb="0" eb="4">
      <t>トドウフケン</t>
    </rPh>
    <phoneticPr fontId="1"/>
  </si>
  <si>
    <t>AP2010104</t>
  </si>
  <si>
    <t>市区町村</t>
    <rPh sb="0" eb="2">
      <t>シク</t>
    </rPh>
    <rPh sb="2" eb="4">
      <t>チョウソン</t>
    </rPh>
    <phoneticPr fontId="1"/>
  </si>
  <si>
    <t>AP2010105</t>
  </si>
  <si>
    <t>番地</t>
    <rPh sb="0" eb="2">
      <t>バンチ</t>
    </rPh>
    <phoneticPr fontId="1"/>
  </si>
  <si>
    <t>AP2010106</t>
  </si>
  <si>
    <t>ビル等</t>
    <rPh sb="2" eb="3">
      <t>ナド</t>
    </rPh>
    <phoneticPr fontId="1"/>
  </si>
  <si>
    <t>AP2010107</t>
  </si>
  <si>
    <t>電話番号</t>
    <rPh sb="0" eb="2">
      <t>デンワ</t>
    </rPh>
    <rPh sb="2" eb="4">
      <t>バンゴウ</t>
    </rPh>
    <phoneticPr fontId="1"/>
  </si>
  <si>
    <t>AP2010108</t>
  </si>
  <si>
    <t>ＦＡＸ番号</t>
    <rPh sb="3" eb="5">
      <t>バンゴウ</t>
    </rPh>
    <phoneticPr fontId="1"/>
  </si>
  <si>
    <t>AP2010109</t>
  </si>
  <si>
    <t>ホームページ</t>
  </si>
  <si>
    <t>AP2010110</t>
  </si>
  <si>
    <t>80</t>
  </si>
  <si>
    <t>AP2010111</t>
  </si>
  <si>
    <t>AP2010112</t>
  </si>
  <si>
    <t>AP2010113</t>
  </si>
  <si>
    <t>取引先コード</t>
    <rPh sb="0" eb="2">
      <t>トリヒキ</t>
    </rPh>
    <rPh sb="2" eb="3">
      <t>サキ</t>
    </rPh>
    <phoneticPr fontId="0"/>
  </si>
  <si>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</si>
  <si>
    <t>取引先名</t>
    <rPh sb="0" eb="2">
      <t>トリヒキ</t>
    </rPh>
    <rPh sb="2" eb="3">
      <t>サキ</t>
    </rPh>
    <rPh sb="3" eb="4">
      <t>ナ</t>
    </rPh>
    <phoneticPr fontId="0"/>
  </si>
  <si>
    <t>取引先事業所名</t>
    <rPh sb="0" eb="2">
      <t>トリヒキ</t>
    </rPh>
    <rPh sb="2" eb="3">
      <t>サキ</t>
    </rPh>
    <rPh sb="3" eb="6">
      <t>ジギョウショ</t>
    </rPh>
    <rPh sb="6" eb="7">
      <t>メイ</t>
    </rPh>
    <phoneticPr fontId="0"/>
  </si>
  <si>
    <t>この項目は、『商奉行クラウドｉ』の『Bシステム』以上と『蔵奉行クラウドｉ』の『Bシステム』以上をお使いの場合に受け入れできます。</t>
  </si>
  <si>
    <t>AP2010114</t>
  </si>
  <si>
    <t>形式は、表紙の「金額・数量の形式」参照
この項目は、『債務奉行クラウドｉ』の『Bシステム』以上をお使いの場合に受け入れできます。</t>
  </si>
  <si>
    <t>AP2010115</t>
  </si>
  <si>
    <t>整数３桁　小数２桁
形式は、表紙の「金額・数量の形式」参照
この項目は、『債務奉行クラウドｉ』の『Bシステム』以上をお使いの場合に受け入れできます。</t>
  </si>
  <si>
    <t>【ご担当】</t>
  </si>
  <si>
    <t>ご担当 － 部署</t>
    <rPh sb="6" eb="8">
      <t>ブショ</t>
    </rPh>
    <phoneticPr fontId="1"/>
  </si>
  <si>
    <t>AP2010201</t>
  </si>
  <si>
    <t>ご担当 － 電話番号</t>
    <rPh sb="1" eb="3">
      <t>タントウ</t>
    </rPh>
    <rPh sb="6" eb="8">
      <t>デンワ</t>
    </rPh>
    <rPh sb="8" eb="10">
      <t>バンゴウ</t>
    </rPh>
    <phoneticPr fontId="1"/>
  </si>
  <si>
    <t>AP2010202</t>
  </si>
  <si>
    <t>ご担当 － ＦＡＸ番号</t>
    <rPh sb="1" eb="3">
      <t>タントウ</t>
    </rPh>
    <rPh sb="9" eb="11">
      <t>バンゴウ</t>
    </rPh>
    <phoneticPr fontId="1"/>
  </si>
  <si>
    <t>AP2010203</t>
  </si>
  <si>
    <t>ご担当 － 役職</t>
    <rPh sb="6" eb="8">
      <t>ヤクショク</t>
    </rPh>
    <phoneticPr fontId="1"/>
  </si>
  <si>
    <t>AP2010204</t>
  </si>
  <si>
    <t>ご担当 － 担当者名</t>
    <rPh sb="6" eb="9">
      <t>タントウシャ</t>
    </rPh>
    <rPh sb="9" eb="10">
      <t>メイ</t>
    </rPh>
    <phoneticPr fontId="1"/>
  </si>
  <si>
    <t>AP2010205</t>
  </si>
  <si>
    <t>ご担当 － 携帯番号</t>
    <rPh sb="6" eb="8">
      <t>ケイタイ</t>
    </rPh>
    <rPh sb="8" eb="10">
      <t>バンゴウ</t>
    </rPh>
    <phoneticPr fontId="1"/>
  </si>
  <si>
    <t>AP2010206</t>
  </si>
  <si>
    <t>ご担当 － Ｅ－Ｍａｉｌ</t>
  </si>
  <si>
    <t>AP2010207</t>
  </si>
  <si>
    <t>仕入／精算先区分１コード</t>
    <rPh sb="0" eb="2">
      <t>シイレ</t>
    </rPh>
    <rPh sb="3" eb="5">
      <t>セイサン</t>
    </rPh>
    <rPh sb="5" eb="6">
      <t>サキ</t>
    </rPh>
    <rPh sb="6" eb="8">
      <t>クブン</t>
    </rPh>
    <phoneticPr fontId="1"/>
  </si>
  <si>
    <t>AP2010301</t>
  </si>
  <si>
    <t>桁数は、設定（メインメニュー右上にある[設定]アイコンから[運用設定]メニューの[取引先管理]ページ）によって異なります。</t>
    <rPh sb="0" eb="2">
      <t>ケタスウ</t>
    </rPh>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</si>
  <si>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仕入／精算先区分２コード</t>
    <rPh sb="0" eb="2">
      <t>シイレ</t>
    </rPh>
    <rPh sb="3" eb="5">
      <t>セイサン</t>
    </rPh>
    <rPh sb="5" eb="6">
      <t>サキ</t>
    </rPh>
    <rPh sb="6" eb="8">
      <t>クブン</t>
    </rPh>
    <phoneticPr fontId="1"/>
  </si>
  <si>
    <t>AP2010302</t>
  </si>
  <si>
    <t>仕入／精算先区分３コード</t>
    <rPh sb="0" eb="2">
      <t>シイレ</t>
    </rPh>
    <rPh sb="3" eb="5">
      <t>セイサン</t>
    </rPh>
    <rPh sb="5" eb="6">
      <t>サキ</t>
    </rPh>
    <rPh sb="6" eb="8">
      <t>クブン</t>
    </rPh>
    <phoneticPr fontId="1"/>
  </si>
  <si>
    <t>AP2010303</t>
  </si>
  <si>
    <t>仕入／精算先区分４コード</t>
    <rPh sb="0" eb="2">
      <t>シイレ</t>
    </rPh>
    <rPh sb="3" eb="5">
      <t>セイサン</t>
    </rPh>
    <rPh sb="5" eb="6">
      <t>サキ</t>
    </rPh>
    <rPh sb="6" eb="8">
      <t>クブン</t>
    </rPh>
    <phoneticPr fontId="1"/>
  </si>
  <si>
    <t>AP2010304</t>
  </si>
  <si>
    <t>仕入／精算先区分５コード</t>
    <rPh sb="0" eb="2">
      <t>シイレ</t>
    </rPh>
    <rPh sb="3" eb="5">
      <t>セイサン</t>
    </rPh>
    <rPh sb="5" eb="6">
      <t>サキ</t>
    </rPh>
    <rPh sb="6" eb="8">
      <t>クブン</t>
    </rPh>
    <phoneticPr fontId="1"/>
  </si>
  <si>
    <t>AP2010305</t>
  </si>
  <si>
    <t>主セグメント１</t>
    <rPh sb="0" eb="1">
      <t>シュ</t>
    </rPh>
    <phoneticPr fontId="1"/>
  </si>
  <si>
    <t>MM2010301</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</si>
  <si>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・セグメント連携のセグメント１（[仕入管理規程]メニュー[債務管理]ページで設定）が「得意先/仕入先」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</si>
  <si>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主セグメント２</t>
    <rPh sb="0" eb="1">
      <t>シュ</t>
    </rPh>
    <phoneticPr fontId="1"/>
  </si>
  <si>
    <t>MM2010302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</si>
  <si>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・セグメント連携のセグメント２（[仕入管理規程]メニュー[債務管理]ページで設定）が「得意先/仕入先」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</si>
  <si>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【仕入】</t>
    <rPh sb="1" eb="3">
      <t>シイレ</t>
    </rPh>
    <phoneticPr fontId="14"/>
  </si>
  <si>
    <t>スポット区分</t>
    <rPh sb="4" eb="6">
      <t>クブン</t>
    </rPh>
    <phoneticPr fontId="1"/>
  </si>
  <si>
    <t>AP2010401</t>
  </si>
  <si>
    <t>0：通常仕入先　1：スポット仕入先</t>
    <rPh sb="2" eb="4">
      <t>ツウジョウ</t>
    </rPh>
    <rPh sb="4" eb="6">
      <t>シイレ</t>
    </rPh>
    <rPh sb="6" eb="7">
      <t>サキ</t>
    </rPh>
    <rPh sb="14" eb="16">
      <t>シイレ</t>
    </rPh>
    <rPh sb="16" eb="17">
      <t>サキ</t>
    </rPh>
    <phoneticPr fontId="1"/>
  </si>
  <si>
    <t>取引通貨コード</t>
    <rPh sb="0" eb="2">
      <t>トリヒキ</t>
    </rPh>
    <rPh sb="2" eb="4">
      <t>ツウカ</t>
    </rPh>
    <phoneticPr fontId="49"/>
  </si>
  <si>
    <t>AP2010403</t>
    <phoneticPr fontId="4"/>
  </si>
  <si>
    <t>大文字英字</t>
    <rPh sb="0" eb="5">
      <t>オオモジエイジ</t>
    </rPh>
    <phoneticPr fontId="49"/>
  </si>
  <si>
    <t>為替レート種別コード</t>
    <phoneticPr fontId="49"/>
  </si>
  <si>
    <t>AP2010404</t>
    <phoneticPr fontId="4"/>
  </si>
  <si>
    <t>英数</t>
    <rPh sb="0" eb="2">
      <t>エイスウ</t>
    </rPh>
    <phoneticPr fontId="49"/>
  </si>
  <si>
    <t>この項目は、以下のすべての条件に該当する場合に受け入れできます。
・『奉行Ｖ ERPクラウド』をご利用の場合
・『債務奉行クラウド』をご利用の場合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rPh sb="57" eb="59">
      <t>サイム</t>
    </rPh>
    <phoneticPr fontId="4"/>
  </si>
  <si>
    <t>購入主部門コード</t>
    <rPh sb="2" eb="3">
      <t>シュ</t>
    </rPh>
    <rPh sb="3" eb="5">
      <t>ブモン</t>
    </rPh>
    <phoneticPr fontId="1"/>
  </si>
  <si>
    <t>AP2010405</t>
  </si>
  <si>
    <t>購入主担当者コード</t>
    <rPh sb="0" eb="2">
      <t>コウニュウ</t>
    </rPh>
    <rPh sb="2" eb="3">
      <t>シュ</t>
    </rPh>
    <rPh sb="3" eb="5">
      <t>タントウ</t>
    </rPh>
    <rPh sb="5" eb="6">
      <t>シャ</t>
    </rPh>
    <phoneticPr fontId="1"/>
  </si>
  <si>
    <t>AP2010406</t>
  </si>
  <si>
    <t>購入主プロジェクトコード</t>
  </si>
  <si>
    <t>AP2010407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</si>
  <si>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
  </si>
  <si>
    <t>購入主工程／工種コード</t>
    <rPh sb="2" eb="3">
      <t>シュ</t>
    </rPh>
    <rPh sb="3" eb="8">
      <t>コウテイ</t>
    </rPh>
    <phoneticPr fontId="1"/>
  </si>
  <si>
    <t>AP2010408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</si>
  <si>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</si>
  <si>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仕入計上基準</t>
    <rPh sb="0" eb="2">
      <t>シイレ</t>
    </rPh>
    <rPh sb="2" eb="4">
      <t>ケイジョウ</t>
    </rPh>
    <rPh sb="4" eb="6">
      <t>キジュン</t>
    </rPh>
    <phoneticPr fontId="1"/>
  </si>
  <si>
    <t>MM2010405</t>
  </si>
  <si>
    <t>0：入荷基準　１：検収基準</t>
    <rPh sb="2" eb="4">
      <t>ニュウカ</t>
    </rPh>
    <rPh sb="4" eb="6">
      <t>キジュン</t>
    </rPh>
    <rPh sb="9" eb="11">
      <t>ケンシュウ</t>
    </rPh>
    <rPh sb="11" eb="13">
      <t>キジュン</t>
    </rPh>
    <phoneticPr fontId="1"/>
  </si>
  <si>
    <t>仕入端数処理額</t>
    <rPh sb="0" eb="2">
      <t>シイレ</t>
    </rPh>
    <rPh sb="6" eb="7">
      <t>ガク</t>
    </rPh>
    <phoneticPr fontId="1"/>
  </si>
  <si>
    <t>MM2010401</t>
  </si>
  <si>
    <t>仕入端数処理</t>
    <rPh sb="0" eb="2">
      <t>シイレ</t>
    </rPh>
    <phoneticPr fontId="1"/>
  </si>
  <si>
    <t>MM2010402</t>
  </si>
  <si>
    <t>0：切り上げ　1：四捨五入　2：切り捨て</t>
  </si>
  <si>
    <t>注文書フォームコード</t>
    <rPh sb="0" eb="3">
      <t>チュウモンショ</t>
    </rPh>
    <phoneticPr fontId="1"/>
  </si>
  <si>
    <t>MM2010403</t>
  </si>
  <si>
    <t>注文書差出名コード</t>
    <rPh sb="0" eb="3">
      <t>チュウモンショ</t>
    </rPh>
    <rPh sb="3" eb="5">
      <t>サシダシ</t>
    </rPh>
    <rPh sb="5" eb="6">
      <t>メイ</t>
    </rPh>
    <phoneticPr fontId="1"/>
  </si>
  <si>
    <t>MM2010404</t>
  </si>
  <si>
    <t>伝票債務区分</t>
    <rPh sb="0" eb="2">
      <t>デンピョウ</t>
    </rPh>
    <rPh sb="2" eb="4">
      <t>サイム</t>
    </rPh>
    <rPh sb="4" eb="6">
      <t>クブン</t>
    </rPh>
    <phoneticPr fontId="1"/>
  </si>
  <si>
    <t>AP2010402</t>
  </si>
  <si>
    <t>0：営業外債務　1：営業債務
この項目は、『債務奉行クラウド』をご利用の場合に受け入れできます。
新規データとして空白データを受け入れた場合は、「1：営業債務」が設定されます。</t>
    <phoneticPr fontId="14"/>
  </si>
  <si>
    <t>債務部門指定</t>
    <rPh sb="0" eb="2">
      <t>サイム</t>
    </rPh>
    <rPh sb="2" eb="4">
      <t>ブモン</t>
    </rPh>
    <rPh sb="4" eb="6">
      <t>シテイ</t>
    </rPh>
    <phoneticPr fontId="1"/>
  </si>
  <si>
    <t>0：固定　1：購入</t>
    <rPh sb="2" eb="4">
      <t>コテイ</t>
    </rPh>
    <phoneticPr fontId="1"/>
  </si>
  <si>
    <t>債務主部門コード</t>
    <rPh sb="0" eb="2">
      <t>サイム</t>
    </rPh>
    <rPh sb="2" eb="3">
      <t>シュ</t>
    </rPh>
    <rPh sb="3" eb="5">
      <t>ブモン</t>
    </rPh>
    <phoneticPr fontId="1"/>
  </si>
  <si>
    <t>AP2010409</t>
  </si>
  <si>
    <t>債務プロジェクト指定</t>
    <rPh sb="0" eb="2">
      <t>サイム</t>
    </rPh>
    <rPh sb="8" eb="10">
      <t>シテイ</t>
    </rPh>
    <phoneticPr fontId="1"/>
  </si>
  <si>
    <t>0：固定　1：購入
この項目は、プロジェクト（メインメニュー右上にある[設定]アイコンから[運用設定]メニューの[基本]ページで設定）が「使用する」の場合に受け入れできます。</t>
    <rPh sb="2" eb="4">
      <t>コテイ</t>
    </rPh>
    <phoneticPr fontId="1"/>
  </si>
  <si>
    <t>債務主プロジェクトコード</t>
  </si>
  <si>
    <t>AP2010410</t>
  </si>
  <si>
    <t>債務工程／工種指定</t>
    <rPh sb="0" eb="2">
      <t>サイム</t>
    </rPh>
    <rPh sb="7" eb="9">
      <t>シテイ</t>
    </rPh>
    <phoneticPr fontId="1"/>
  </si>
  <si>
    <t>0：固定　1：購入
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t>
    <phoneticPr fontId="4"/>
  </si>
  <si>
    <t>債務主工程／工種コード</t>
    <rPh sb="0" eb="2">
      <t>サイム</t>
    </rPh>
    <rPh sb="2" eb="3">
      <t>シュ</t>
    </rPh>
    <rPh sb="3" eb="8">
      <t>コウテイ</t>
    </rPh>
    <phoneticPr fontId="1"/>
  </si>
  <si>
    <t>AP2010411</t>
  </si>
  <si>
    <t>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</si>
  <si>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主仕入取引コード</t>
    <rPh sb="0" eb="1">
      <t>シュ</t>
    </rPh>
    <rPh sb="1" eb="3">
      <t>シイレ</t>
    </rPh>
    <rPh sb="3" eb="5">
      <t>トリヒキ</t>
    </rPh>
    <phoneticPr fontId="1"/>
  </si>
  <si>
    <t>主仕入取引コードー返品</t>
  </si>
  <si>
    <t>仮払補助科目コード</t>
  </si>
  <si>
    <t>主仕入取引コードー値引</t>
    <rPh sb="0" eb="1">
      <t>シュ</t>
    </rPh>
    <rPh sb="1" eb="3">
      <t>シイレ</t>
    </rPh>
    <rPh sb="3" eb="5">
      <t>トリヒキ</t>
    </rPh>
    <rPh sb="9" eb="11">
      <t>ネビキ</t>
    </rPh>
    <phoneticPr fontId="1"/>
  </si>
  <si>
    <t>主仕入取引コード（営業外債務）</t>
    <rPh sb="0" eb="1">
      <t>シュ</t>
    </rPh>
    <rPh sb="1" eb="3">
      <t>シイレ</t>
    </rPh>
    <rPh sb="3" eb="5">
      <t>トリヒキ</t>
    </rPh>
    <rPh sb="9" eb="12">
      <t>エイギョウガイ</t>
    </rPh>
    <rPh sb="12" eb="14">
      <t>サイム</t>
    </rPh>
    <phoneticPr fontId="1"/>
  </si>
  <si>
    <t>主仕入取引コードー返品（営業外債務）</t>
    <rPh sb="0" eb="1">
      <t>シュ</t>
    </rPh>
    <rPh sb="1" eb="3">
      <t>シイレ</t>
    </rPh>
    <rPh sb="3" eb="5">
      <t>トリヒキ</t>
    </rPh>
    <rPh sb="9" eb="11">
      <t>ヘンピン</t>
    </rPh>
    <rPh sb="12" eb="15">
      <t>エイギョウガイ</t>
    </rPh>
    <rPh sb="15" eb="17">
      <t>サイム</t>
    </rPh>
    <phoneticPr fontId="1"/>
  </si>
  <si>
    <t>主仕入取引コードー値引（営業外債務）</t>
    <rPh sb="0" eb="1">
      <t>シュ</t>
    </rPh>
    <rPh sb="1" eb="3">
      <t>シイレ</t>
    </rPh>
    <rPh sb="3" eb="5">
      <t>トリヒキ</t>
    </rPh>
    <rPh sb="9" eb="11">
      <t>ネビキ</t>
    </rPh>
    <rPh sb="12" eb="15">
      <t>エイギョウガイ</t>
    </rPh>
    <rPh sb="15" eb="17">
      <t>サイム</t>
    </rPh>
    <phoneticPr fontId="1"/>
  </si>
  <si>
    <t>補助科目優先コード指定</t>
  </si>
  <si>
    <t>0：使用しない　1：使用する</t>
    <rPh sb="2" eb="4">
      <t>シヨウ</t>
    </rPh>
    <rPh sb="10" eb="12">
      <t>シヨウ</t>
    </rPh>
    <phoneticPr fontId="41"/>
  </si>
  <si>
    <t>補助科目優先コード</t>
  </si>
  <si>
    <t>AP2010422</t>
  </si>
  <si>
    <t>１～10</t>
    <phoneticPr fontId="4"/>
  </si>
  <si>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14"/>
  </si>
  <si>
    <t>消費税計算</t>
    <rPh sb="0" eb="3">
      <t>ショウヒゼイ</t>
    </rPh>
    <rPh sb="3" eb="5">
      <t>ケイサン</t>
    </rPh>
    <phoneticPr fontId="1"/>
  </si>
  <si>
    <t>AP2010501</t>
  </si>
  <si>
    <t>0：明細単位　1：伝票単位　2：請求書単位</t>
    <rPh sb="4" eb="6">
      <t>タンイ</t>
    </rPh>
    <rPh sb="9" eb="11">
      <t>デンピョウ</t>
    </rPh>
    <rPh sb="11" eb="13">
      <t>タンイ</t>
    </rPh>
    <rPh sb="19" eb="21">
      <t>タンイ</t>
    </rPh>
    <phoneticPr fontId="1"/>
  </si>
  <si>
    <t>仕入先優先に設定する</t>
    <rPh sb="0" eb="2">
      <t>シイレ</t>
    </rPh>
    <rPh sb="2" eb="3">
      <t>サキ</t>
    </rPh>
    <rPh sb="3" eb="5">
      <t>ユウセン</t>
    </rPh>
    <rPh sb="6" eb="8">
      <t>セッテイ</t>
    </rPh>
    <phoneticPr fontId="1"/>
  </si>
  <si>
    <t>AP2010502</t>
  </si>
  <si>
    <t>取引発生区分</t>
    <rPh sb="0" eb="2">
      <t>トリヒキ</t>
    </rPh>
    <rPh sb="2" eb="4">
      <t>ハッセイ</t>
    </rPh>
    <rPh sb="4" eb="6">
      <t>クブン</t>
    </rPh>
    <phoneticPr fontId="1"/>
  </si>
  <si>
    <t>1：国内　2：輸入　3：国外　9：科目優先</t>
    <rPh sb="7" eb="9">
      <t>ユニュウ</t>
    </rPh>
    <phoneticPr fontId="1"/>
  </si>
  <si>
    <t>0：計算しない　1：税抜金額から計算する　2：税込金額から計算する　9：商品優先</t>
    <rPh sb="36" eb="38">
      <t>ショウヒン</t>
    </rPh>
    <rPh sb="38" eb="40">
      <t>ユウセン</t>
    </rPh>
    <phoneticPr fontId="1"/>
  </si>
  <si>
    <t>端数処理</t>
    <rPh sb="0" eb="2">
      <t>ハスウ</t>
    </rPh>
    <rPh sb="2" eb="4">
      <t>ショリ</t>
    </rPh>
    <phoneticPr fontId="1"/>
  </si>
  <si>
    <t>0：切り上げ　1：四捨五入　2：切り捨て　9：科目優先</t>
    <rPh sb="2" eb="3">
      <t>キ</t>
    </rPh>
    <rPh sb="4" eb="5">
      <t>ア</t>
    </rPh>
    <rPh sb="9" eb="13">
      <t>シシャゴニュウ</t>
    </rPh>
    <rPh sb="16" eb="17">
      <t>キ</t>
    </rPh>
    <rPh sb="18" eb="19">
      <t>ス</t>
    </rPh>
    <phoneticPr fontId="1"/>
  </si>
  <si>
    <t>【源泉徴収】</t>
    <rPh sb="1" eb="3">
      <t>ゲンセン</t>
    </rPh>
    <rPh sb="3" eb="5">
      <t>チョウシュウ</t>
    </rPh>
    <phoneticPr fontId="14"/>
  </si>
  <si>
    <t>源泉徴収</t>
    <rPh sb="0" eb="2">
      <t>ゲンセン</t>
    </rPh>
    <rPh sb="2" eb="4">
      <t>チョウシュウ</t>
    </rPh>
    <phoneticPr fontId="1"/>
  </si>
  <si>
    <t>AP2010601</t>
  </si>
  <si>
    <t>0：対象外　1：対象</t>
    <rPh sb="2" eb="5">
      <t>タイショウガイ</t>
    </rPh>
    <rPh sb="8" eb="10">
      <t>タイショウ</t>
    </rPh>
    <phoneticPr fontId="1"/>
  </si>
  <si>
    <t>報酬区分コード</t>
    <rPh sb="0" eb="2">
      <t>ホウシュウ</t>
    </rPh>
    <rPh sb="2" eb="4">
      <t>クブン</t>
    </rPh>
    <phoneticPr fontId="1"/>
  </si>
  <si>
    <t>AP2010602</t>
  </si>
  <si>
    <t>この項目は、「源泉徴収」が「1：対象」の場合に受け入れできます。</t>
    <rPh sb="2" eb="4">
      <t>コウモク</t>
    </rPh>
    <rPh sb="7" eb="9">
      <t>ゲンセン</t>
    </rPh>
    <rPh sb="9" eb="11">
      <t>チョウシュウ</t>
    </rPh>
    <phoneticPr fontId="1"/>
  </si>
  <si>
    <t>細目１</t>
    <rPh sb="0" eb="2">
      <t>サイモク</t>
    </rPh>
    <phoneticPr fontId="14"/>
  </si>
  <si>
    <t>AP2010603</t>
  </si>
  <si>
    <t>細目２</t>
    <rPh sb="0" eb="2">
      <t>サイモク</t>
    </rPh>
    <phoneticPr fontId="14"/>
  </si>
  <si>
    <t>AP2010604</t>
  </si>
  <si>
    <t>対象金額</t>
    <rPh sb="0" eb="2">
      <t>タイショウ</t>
    </rPh>
    <rPh sb="2" eb="4">
      <t>キンガク</t>
    </rPh>
    <phoneticPr fontId="14"/>
  </si>
  <si>
    <t>AP2010605</t>
  </si>
  <si>
    <t>0：税抜金額　1：税込金額
この項目は、「源泉徴収」が「1：対象」の場合に受け入れできます。</t>
    <rPh sb="2" eb="4">
      <t>ゼイヌキ</t>
    </rPh>
    <rPh sb="4" eb="6">
      <t>キンガク</t>
    </rPh>
    <rPh sb="9" eb="11">
      <t>ゼイコミ</t>
    </rPh>
    <rPh sb="11" eb="13">
      <t>キンガク</t>
    </rPh>
    <phoneticPr fontId="14"/>
  </si>
  <si>
    <t>源泉科目コード</t>
    <rPh sb="0" eb="2">
      <t>ゲンセン</t>
    </rPh>
    <rPh sb="2" eb="4">
      <t>カモク</t>
    </rPh>
    <phoneticPr fontId="14"/>
  </si>
  <si>
    <t>AP2010606</t>
  </si>
  <si>
    <t>この項目は、「源泉徴収」が「1：対象」の場合に受け入れできます。
桁数は、設定（メインメニュー右上にある[設定]アイコンから[運用設定]メニューの[基本]ページ）によって異なります。
【必須になる条件】
科目属性（[仕入管理科目]メニューの[基本]ページで設定）が「源泉徴収税科目」の仕入管理科目が複数存在する場合</t>
    <rPh sb="33" eb="35">
      <t>ケタスウ</t>
    </rPh>
    <rPh sb="37" eb="39">
      <t>セッテイ</t>
    </rPh>
    <rPh sb="85" eb="86">
      <t>コト</t>
    </rPh>
    <rPh sb="102" eb="104">
      <t>カモク</t>
    </rPh>
    <rPh sb="104" eb="106">
      <t>ゾクセイ</t>
    </rPh>
    <rPh sb="108" eb="110">
      <t>シイレ</t>
    </rPh>
    <rPh sb="133" eb="135">
      <t>ゲンセン</t>
    </rPh>
    <rPh sb="135" eb="137">
      <t>チョウシュウ</t>
    </rPh>
    <rPh sb="137" eb="138">
      <t>ゼイ</t>
    </rPh>
    <rPh sb="138" eb="140">
      <t>カモク</t>
    </rPh>
    <rPh sb="142" eb="144">
      <t>シイレ</t>
    </rPh>
    <rPh sb="144" eb="146">
      <t>カンリ</t>
    </rPh>
    <rPh sb="146" eb="148">
      <t>カモク</t>
    </rPh>
    <rPh sb="149" eb="151">
      <t>フクスウ</t>
    </rPh>
    <rPh sb="151" eb="153">
      <t>ソンザイ</t>
    </rPh>
    <phoneticPr fontId="1"/>
  </si>
  <si>
    <t>源泉補助科目コード</t>
    <rPh sb="0" eb="2">
      <t>ゲンセン</t>
    </rPh>
    <rPh sb="2" eb="4">
      <t>ホジョ</t>
    </rPh>
    <rPh sb="4" eb="6">
      <t>カモク</t>
    </rPh>
    <phoneticPr fontId="14"/>
  </si>
  <si>
    <t>AP2010607</t>
  </si>
  <si>
    <t>この項目は、「源泉徴収」が「1：対象」の場合に受け入れできます。
桁数は、設定（メインメニュー右上にある[設定]アイコンから[運用設定]メニューの[基本]ページ）によって異なります。</t>
    <rPh sb="33" eb="35">
      <t>ケタスウ</t>
    </rPh>
    <rPh sb="37" eb="39">
      <t>セッテイ</t>
    </rPh>
    <rPh sb="85" eb="86">
      <t>コト</t>
    </rPh>
    <phoneticPr fontId="1"/>
  </si>
  <si>
    <t>税抜計算</t>
    <rPh sb="0" eb="4">
      <t>ゼイバツケイサン</t>
    </rPh>
    <phoneticPr fontId="14"/>
  </si>
  <si>
    <t>AP2010608</t>
  </si>
  <si>
    <t>0：計算しない　1：計算する
この項目は、「源泉徴収」が「1：対象」、「対象金額」が「0：税抜金額」の場合に受け入れできます。</t>
    <rPh sb="2" eb="4">
      <t>ケイサン</t>
    </rPh>
    <rPh sb="10" eb="12">
      <t>ケイサン</t>
    </rPh>
    <phoneticPr fontId="14"/>
  </si>
  <si>
    <t>【精算】</t>
    <rPh sb="1" eb="3">
      <t>セイサン</t>
    </rPh>
    <phoneticPr fontId="14"/>
  </si>
  <si>
    <t>精算先コード</t>
    <rPh sb="0" eb="2">
      <t>セイサン</t>
    </rPh>
    <phoneticPr fontId="1"/>
  </si>
  <si>
    <t>MM2010701</t>
  </si>
  <si>
    <t>桁数は、設定（メインメニュー右上にある[設定]アイコンから[運用設定]メニューの[取引先管理]ページ）によって異なります。</t>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</si>
  <si>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債務計上時の購入先</t>
    <rPh sb="0" eb="5">
      <t>サイムケイジョウジ</t>
    </rPh>
    <rPh sb="6" eb="9">
      <t>コウニュウサキ</t>
    </rPh>
    <phoneticPr fontId="0"/>
  </si>
  <si>
    <t>MM2010704</t>
  </si>
  <si>
    <t>0：精算先　1：仕入先
この項目は、『債務奉行クラウド』をご利用の場合に受け入れできます。
新規データとして空白データを受け入れた場合は、「0：精算先」が設定されます。</t>
    <rPh sb="2" eb="5">
      <t>セイサンサキ</t>
    </rPh>
    <rPh sb="8" eb="11">
      <t>シイレサキ</t>
    </rPh>
    <phoneticPr fontId="0"/>
  </si>
  <si>
    <t>精算情報１</t>
    <rPh sb="0" eb="2">
      <t>セイサン</t>
    </rPh>
    <rPh sb="2" eb="4">
      <t>ジョウホウ</t>
    </rPh>
    <phoneticPr fontId="14"/>
  </si>
  <si>
    <t>通貨コード</t>
    <rPh sb="0" eb="2">
      <t>ツウカ</t>
    </rPh>
    <phoneticPr fontId="10"/>
  </si>
  <si>
    <t>AP2010801</t>
  </si>
  <si>
    <t>大文字英字</t>
    <rPh sb="0" eb="5">
      <t>オオモジエイジ</t>
    </rPh>
    <phoneticPr fontId="10"/>
  </si>
  <si>
    <t>債務区分ごとの精算</t>
    <rPh sb="0" eb="2">
      <t>サイム</t>
    </rPh>
    <rPh sb="2" eb="4">
      <t>クブン</t>
    </rPh>
    <rPh sb="7" eb="9">
      <t>セイサン</t>
    </rPh>
    <phoneticPr fontId="14"/>
  </si>
  <si>
    <t>AP2010802</t>
  </si>
  <si>
    <t>0：しない　1：する
この項目は、『債務奉行クラウド』をご利用の場合に受け入れできます。</t>
    <phoneticPr fontId="4"/>
  </si>
  <si>
    <t>精算締日コード</t>
    <rPh sb="0" eb="2">
      <t>セイサン</t>
    </rPh>
    <rPh sb="2" eb="4">
      <t>シメビ</t>
    </rPh>
    <phoneticPr fontId="14"/>
  </si>
  <si>
    <t>AP2010803</t>
  </si>
  <si>
    <t>精算単位</t>
    <rPh sb="0" eb="2">
      <t>セイサン</t>
    </rPh>
    <rPh sb="2" eb="4">
      <t>タンイ</t>
    </rPh>
    <phoneticPr fontId="14"/>
  </si>
  <si>
    <t>AP2010804</t>
  </si>
  <si>
    <t>0：債務伝票　1：精算締め</t>
  </si>
  <si>
    <t>支払予定確定単位</t>
    <rPh sb="0" eb="2">
      <t>シハラ</t>
    </rPh>
    <rPh sb="2" eb="4">
      <t>ヨテイ</t>
    </rPh>
    <rPh sb="4" eb="6">
      <t>カクテイ</t>
    </rPh>
    <rPh sb="6" eb="8">
      <t>タンイ</t>
    </rPh>
    <phoneticPr fontId="14"/>
  </si>
  <si>
    <t>AP2010805</t>
  </si>
  <si>
    <t>AP2010806</t>
    <phoneticPr fontId="4"/>
  </si>
  <si>
    <t>この項目は、以下のすべての条件に該当する場合に受け入れできます。
・『債務奉行クラウド』をご利用の場合
・「債務区分ごとの精算」が「1：する」</t>
    <rPh sb="49" eb="51">
      <t>バアイ</t>
    </rPh>
    <phoneticPr fontId="14"/>
  </si>
  <si>
    <t>精算単位（営業外債務）</t>
    <rPh sb="0" eb="2">
      <t>セイサン</t>
    </rPh>
    <rPh sb="2" eb="4">
      <t>タンイ</t>
    </rPh>
    <phoneticPr fontId="14"/>
  </si>
  <si>
    <t>AP2010807</t>
  </si>
  <si>
    <t>0：債務伝票　1：精算締め
この項目は、以下のすべての条件に該当する場合に受け入れできます。
・『債務奉行クラウド』をご利用の場合
・「債務区分ごとの精算」が「1：する」</t>
    <phoneticPr fontId="1"/>
  </si>
  <si>
    <t>支払予定確定単位（営業外債務）</t>
    <rPh sb="0" eb="2">
      <t>シハラ</t>
    </rPh>
    <rPh sb="2" eb="4">
      <t>ヨテイ</t>
    </rPh>
    <rPh sb="4" eb="6">
      <t>カクテイ</t>
    </rPh>
    <rPh sb="6" eb="8">
      <t>タンイ</t>
    </rPh>
    <phoneticPr fontId="14"/>
  </si>
  <si>
    <t>AP2010808</t>
  </si>
  <si>
    <t>支払条件</t>
    <rPh sb="0" eb="2">
      <t>シハライ</t>
    </rPh>
    <rPh sb="2" eb="4">
      <t>ジョウケン</t>
    </rPh>
    <phoneticPr fontId="14"/>
  </si>
  <si>
    <t>支払条件１</t>
  </si>
  <si>
    <t>AP2010902</t>
  </si>
  <si>
    <t>0：分割しない　1：割合で分割　2：金額で分割</t>
    <rPh sb="2" eb="4">
      <t>ブンカツ</t>
    </rPh>
    <rPh sb="10" eb="12">
      <t>ワリアイ</t>
    </rPh>
    <rPh sb="18" eb="20">
      <t>キンガク</t>
    </rPh>
    <phoneticPr fontId="14"/>
  </si>
  <si>
    <t>AP2010903</t>
  </si>
  <si>
    <t>1／10／100／1,000／10,000／100,000／1,000,000／10,000,000／100,000,000
この項目は、「分割」が「1：割合で分割」の場合に受け入れできます。</t>
    <rPh sb="65" eb="67">
      <t>コウモク</t>
    </rPh>
    <rPh sb="77" eb="79">
      <t>ワリアイ</t>
    </rPh>
    <rPh sb="84" eb="86">
      <t>バアイ</t>
    </rPh>
    <phoneticPr fontId="14"/>
  </si>
  <si>
    <t>AP2010904</t>
  </si>
  <si>
    <t>0：切り上げ　1：四捨五入　2：切り捨て
この項目は、「分割」が「1：割合で分割」の場合に受け入れできます。</t>
    <rPh sb="2" eb="3">
      <t>キ</t>
    </rPh>
    <rPh sb="4" eb="5">
      <t>ア</t>
    </rPh>
    <rPh sb="9" eb="13">
      <t>シシャゴニュウ</t>
    </rPh>
    <rPh sb="16" eb="17">
      <t>キ</t>
    </rPh>
    <rPh sb="18" eb="19">
      <t>ス</t>
    </rPh>
    <rPh sb="23" eb="25">
      <t>コウモク</t>
    </rPh>
    <phoneticPr fontId="14"/>
  </si>
  <si>
    <t>支払条件１-支払サイト１-支払方法コード</t>
  </si>
  <si>
    <t>AP2010911</t>
  </si>
  <si>
    <t>支払条件１-支払サイト１-休日支払指定</t>
  </si>
  <si>
    <t>AP2010912</t>
  </si>
  <si>
    <t>0：休日考慮しない　1：前営業日　2：翌営業日</t>
    <rPh sb="2" eb="4">
      <t>キュウジツ</t>
    </rPh>
    <rPh sb="4" eb="6">
      <t>コウリョ</t>
    </rPh>
    <rPh sb="12" eb="13">
      <t>マエ</t>
    </rPh>
    <rPh sb="13" eb="16">
      <t>エイギョウビ</t>
    </rPh>
    <rPh sb="19" eb="20">
      <t>ヨク</t>
    </rPh>
    <rPh sb="20" eb="23">
      <t>エイギョウビ</t>
    </rPh>
    <phoneticPr fontId="14"/>
  </si>
  <si>
    <t>支払条件１-支払サイト１-休日パターンコード</t>
  </si>
  <si>
    <t>AP2010913</t>
  </si>
  <si>
    <t>この項目は、「休日支払指定」が「1：前営業日」または「2：翌営業日」の場合に受け入れできます。</t>
    <rPh sb="2" eb="4">
      <t>コウモク</t>
    </rPh>
    <rPh sb="35" eb="37">
      <t>バアイ</t>
    </rPh>
    <rPh sb="38" eb="39">
      <t>ウ</t>
    </rPh>
    <rPh sb="40" eb="41">
      <t>イ</t>
    </rPh>
    <phoneticPr fontId="1"/>
  </si>
  <si>
    <t>支払条件１-支払サイト１-支払予定日（設定）</t>
    <rPh sb="19" eb="21">
      <t>セッテイ</t>
    </rPh>
    <phoneticPr fontId="14"/>
  </si>
  <si>
    <t>AP2010914</t>
  </si>
  <si>
    <t>0：月日指定　1：月指定　2：日指定</t>
    <rPh sb="2" eb="4">
      <t>ツキヒ</t>
    </rPh>
    <rPh sb="4" eb="6">
      <t>シテイ</t>
    </rPh>
    <rPh sb="9" eb="10">
      <t>ツキ</t>
    </rPh>
    <rPh sb="10" eb="12">
      <t>シテイ</t>
    </rPh>
    <rPh sb="15" eb="16">
      <t>ニチ</t>
    </rPh>
    <rPh sb="16" eb="18">
      <t>シテイ</t>
    </rPh>
    <phoneticPr fontId="14"/>
  </si>
  <si>
    <t>支払条件１-支払サイト１-支払予定日（月）</t>
    <rPh sb="19" eb="20">
      <t>ツキ</t>
    </rPh>
    <phoneticPr fontId="14"/>
  </si>
  <si>
    <t>AP2010915</t>
  </si>
  <si>
    <t>この項目は、「支払予定日（設定）」が「0：月日指定」または「1：月指定」の場合に受け入れできます。
設定する値は、「支払予定日（設定）」の設定によって異なります。
「0：月日指定」⇒0：当月　1～98：ヵ月後　99：未設定
「1：月指定」⇒1～98：ヵ月後　99：未設定</t>
    <rPh sb="2" eb="4">
      <t>コウモク</t>
    </rPh>
    <phoneticPr fontId="1"/>
  </si>
  <si>
    <t>支払条件１-支払サイト１-支払予定日（日）</t>
    <rPh sb="19" eb="20">
      <t>ニチ</t>
    </rPh>
    <phoneticPr fontId="14"/>
  </si>
  <si>
    <t>AP2010916</t>
  </si>
  <si>
    <t>この項目は、「支払予定日（設定）」が「0：月日指定」または「2：日指定」の場合に受け入れできます。
設定する値は、「支払予定日（設定）」の設定によって異なります。
「0：月日指定」⇒1～31：日　99：月末
「2：日指定」⇒1～998：日後　999：未設定</t>
    <rPh sb="37" eb="39">
      <t>バアイ</t>
    </rPh>
    <phoneticPr fontId="1"/>
  </si>
  <si>
    <t>AP2010917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</si>
  <si>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</si>
  <si>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4"/>
  </si>
  <si>
    <t>AP2010918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</si>
  <si>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・精算情報１の通貨がJPY以外の場合</t>
    <rPh sb="0" eb="2">
      <t>セッテイ</t>
    </rPh>
    <rPh sb="4" eb="5">
      <t>アタイ</t>
    </rPh>
    <rPh sb="8" eb="10">
      <t>ブンカツ</t>
    </rPh>
    <rPh sb="12" eb="14">
      <t>セッテイ</t>
    </rPh>
    <rPh sb="18" eb="19">
      <t>コト</t>
    </rPh>
    <rPh sb="28" eb="30">
      <t>ワリアイ</t>
    </rPh>
    <rPh sb="37" eb="38">
      <t>ケタ</t>
    </rPh>
    <rPh sb="39" eb="41">
      <t>セイスウ</t>
    </rPh>
    <rPh sb="42" eb="43">
      <t>ケタ</t>
    </rPh>
    <rPh sb="47" eb="48">
      <t>ケタ</t>
    </rPh>
    <rPh sb="53" eb="55">
      <t>キンガク</t>
    </rPh>
    <rPh sb="56" eb="58">
      <t>ブンカツ</t>
    </rPh>
    <rPh sb="63" eb="64">
      <t>ケタ</t>
    </rPh>
    <rPh sb="65" eb="67">
      <t>セイスウ</t>
    </rPh>
    <rPh sb="69" eb="70">
      <t>ケタ</t>
    </rPh>
    <rPh sb="74" eb="75">
      <t>ケタ</t>
    </rPh>
    <phoneticPr fontId="10"/>
  </si>
  <si>
    <t>支払条件１-支払サイト２-支払方法コード</t>
  </si>
  <si>
    <t>AP2010921</t>
  </si>
  <si>
    <t>支払条件１-支払サイト２-休日支払指定</t>
  </si>
  <si>
    <t>AP2010922</t>
  </si>
  <si>
    <t>支払条件１-支払サイト２-休日パターンコード</t>
  </si>
  <si>
    <t>AP2010923</t>
  </si>
  <si>
    <t>支払条件１-支払サイト２-支払予定日（設定）</t>
    <rPh sb="19" eb="21">
      <t>セッテイ</t>
    </rPh>
    <phoneticPr fontId="14"/>
  </si>
  <si>
    <t>AP2010924</t>
  </si>
  <si>
    <t>支払条件１-支払サイト２-支払予定日（月）</t>
    <rPh sb="19" eb="20">
      <t>ツキ</t>
    </rPh>
    <phoneticPr fontId="14"/>
  </si>
  <si>
    <t>AP2010925</t>
  </si>
  <si>
    <t>支払条件１-支払サイト２-支払予定日（日）</t>
    <rPh sb="19" eb="20">
      <t>ニチ</t>
    </rPh>
    <phoneticPr fontId="14"/>
  </si>
  <si>
    <t>AP2010926</t>
  </si>
  <si>
    <t>AP2010927</t>
  </si>
  <si>
    <t>支払条件１-支払サイト２-分割割当値</t>
    <rPh sb="13" eb="15">
      <t>ブンカツ</t>
    </rPh>
    <rPh sb="15" eb="17">
      <t>ワリアテ</t>
    </rPh>
    <rPh sb="17" eb="18">
      <t>アタイ</t>
    </rPh>
    <phoneticPr fontId="14"/>
  </si>
  <si>
    <t>AP2010928</t>
  </si>
  <si>
    <t>支払条件１-支払サイト３-支払方法コード</t>
  </si>
  <si>
    <t>AP2010931</t>
  </si>
  <si>
    <t>支払条件１-支払サイト３-休日支払指定</t>
  </si>
  <si>
    <t>AP2010932</t>
  </si>
  <si>
    <t>支払条件１-支払サイト３-休日パターンコード</t>
  </si>
  <si>
    <t>AP2010933</t>
  </si>
  <si>
    <t>支払条件１-支払サイト３-支払予定日（設定）</t>
    <rPh sb="19" eb="21">
      <t>セッテイ</t>
    </rPh>
    <phoneticPr fontId="14"/>
  </si>
  <si>
    <t>AP2010934</t>
  </si>
  <si>
    <t>支払条件１-支払サイト３-支払予定日（月）</t>
    <rPh sb="19" eb="20">
      <t>ツキ</t>
    </rPh>
    <phoneticPr fontId="14"/>
  </si>
  <si>
    <t>AP2010935</t>
  </si>
  <si>
    <t>支払条件１-支払サイト３-支払予定日（日）</t>
    <rPh sb="19" eb="20">
      <t>ニチ</t>
    </rPh>
    <phoneticPr fontId="14"/>
  </si>
  <si>
    <t>AP2010936</t>
  </si>
  <si>
    <t>AP2010937</t>
  </si>
  <si>
    <t>支払条件１-支払サイト３-分割割当値</t>
    <rPh sb="13" eb="15">
      <t>ブンカツ</t>
    </rPh>
    <rPh sb="15" eb="17">
      <t>ワリアテ</t>
    </rPh>
    <rPh sb="17" eb="18">
      <t>アタイ</t>
    </rPh>
    <phoneticPr fontId="14"/>
  </si>
  <si>
    <t>AP2010938</t>
  </si>
  <si>
    <t>支払条件２</t>
  </si>
  <si>
    <t>支払条件２-基準額</t>
    <rPh sb="6" eb="8">
      <t>キジュン</t>
    </rPh>
    <rPh sb="8" eb="9">
      <t>ガク</t>
    </rPh>
    <phoneticPr fontId="14"/>
  </si>
  <si>
    <t>AP2011031</t>
  </si>
  <si>
    <t>整数15桁　小数２桁
形式は、表紙の「金額・数量の形式」参照
精算情報１の通貨がJPYの場合は小数桁は受け入れできません。</t>
    <rPh sb="31" eb="33">
      <t>セイサン</t>
    </rPh>
    <rPh sb="33" eb="35">
      <t>ジョウホウ</t>
    </rPh>
    <rPh sb="37" eb="39">
      <t>ツウカ</t>
    </rPh>
    <rPh sb="44" eb="46">
      <t>バアイ</t>
    </rPh>
    <rPh sb="47" eb="49">
      <t>ショウスウ</t>
    </rPh>
    <rPh sb="49" eb="50">
      <t>ケタ</t>
    </rPh>
    <rPh sb="51" eb="52">
      <t>ウ</t>
    </rPh>
    <rPh sb="53" eb="54">
      <t>イ</t>
    </rPh>
    <phoneticPr fontId="73"/>
  </si>
  <si>
    <t>AP2011032</t>
  </si>
  <si>
    <t>設定内容は、「支払条件１」と同様です。
「支払条件２-基準額」が「０」の場合は受け入れできません。</t>
    <rPh sb="9" eb="11">
      <t>ジョウケン</t>
    </rPh>
    <phoneticPr fontId="14"/>
  </si>
  <si>
    <t>AP2011033</t>
  </si>
  <si>
    <t>AP2011034</t>
  </si>
  <si>
    <t>支払条件２-支払サイト１-支払方法コード</t>
  </si>
  <si>
    <t>AP2011041</t>
  </si>
  <si>
    <t>支払条件２-支払サイト１-休日支払指定</t>
  </si>
  <si>
    <t>AP2011042</t>
  </si>
  <si>
    <t>支払条件２-支払サイト１-休日パターンコード</t>
  </si>
  <si>
    <t>AP2011043</t>
  </si>
  <si>
    <t>支払条件２-支払サイト１-支払予定日（設定）</t>
    <rPh sb="19" eb="21">
      <t>セッテイ</t>
    </rPh>
    <phoneticPr fontId="14"/>
  </si>
  <si>
    <t>AP2011044</t>
  </si>
  <si>
    <t>支払条件２-支払サイト１-支払予定日（月）</t>
    <rPh sb="19" eb="20">
      <t>ツキ</t>
    </rPh>
    <phoneticPr fontId="14"/>
  </si>
  <si>
    <t>AP2011045</t>
  </si>
  <si>
    <t>支払条件２-支払サイト１-支払予定日（日）</t>
    <rPh sb="19" eb="20">
      <t>ニチ</t>
    </rPh>
    <phoneticPr fontId="14"/>
  </si>
  <si>
    <t>AP2011046</t>
  </si>
  <si>
    <t>AP2011047</t>
  </si>
  <si>
    <t>支払条件２-支払サイト１-分割割当値</t>
    <rPh sb="13" eb="15">
      <t>ブンカツ</t>
    </rPh>
    <rPh sb="15" eb="17">
      <t>ワリアテ</t>
    </rPh>
    <rPh sb="17" eb="18">
      <t>アタイ</t>
    </rPh>
    <phoneticPr fontId="14"/>
  </si>
  <si>
    <t>AP2011048</t>
  </si>
  <si>
    <t>支払条件２-支払サイト２-支払方法コード</t>
  </si>
  <si>
    <t>AP2011051</t>
  </si>
  <si>
    <t>支払条件２-支払サイト２-休日支払指定</t>
  </si>
  <si>
    <t>AP2011052</t>
  </si>
  <si>
    <t>支払条件２-支払サイト２-休日パターンコード</t>
  </si>
  <si>
    <t>AP2011053</t>
  </si>
  <si>
    <t>支払条件２-支払サイト２-支払予定日（設定）</t>
    <rPh sb="19" eb="21">
      <t>セッテイ</t>
    </rPh>
    <phoneticPr fontId="14"/>
  </si>
  <si>
    <t>AP2011054</t>
  </si>
  <si>
    <t>支払条件２-支払サイト２-支払予定日（月）</t>
    <rPh sb="19" eb="20">
      <t>ツキ</t>
    </rPh>
    <phoneticPr fontId="14"/>
  </si>
  <si>
    <t>AP2011055</t>
  </si>
  <si>
    <t>支払条件２-支払サイト２-支払予定日（日）</t>
    <rPh sb="19" eb="20">
      <t>ニチ</t>
    </rPh>
    <phoneticPr fontId="14"/>
  </si>
  <si>
    <t>AP2011056</t>
  </si>
  <si>
    <t>AP2011057</t>
  </si>
  <si>
    <t>支払条件２-支払サイト２-分割割当値</t>
    <rPh sb="13" eb="15">
      <t>ブンカツ</t>
    </rPh>
    <rPh sb="15" eb="17">
      <t>ワリアテ</t>
    </rPh>
    <rPh sb="17" eb="18">
      <t>アタイ</t>
    </rPh>
    <phoneticPr fontId="14"/>
  </si>
  <si>
    <t>AP2011058</t>
  </si>
  <si>
    <t>支払条件２-支払サイト３-支払方法コード</t>
  </si>
  <si>
    <t>AP2011061</t>
  </si>
  <si>
    <t>支払条件２-支払サイト３-休日支払指定</t>
  </si>
  <si>
    <t>AP2011062</t>
  </si>
  <si>
    <t>支払条件２-支払サイト３-休日パターンコード</t>
  </si>
  <si>
    <t>AP2011063</t>
  </si>
  <si>
    <t>支払条件２-支払サイト３-支払予定日（設定）</t>
    <rPh sb="19" eb="21">
      <t>セッテイ</t>
    </rPh>
    <phoneticPr fontId="14"/>
  </si>
  <si>
    <t>AP2011064</t>
  </si>
  <si>
    <t>支払条件２-支払サイト３-支払予定日（月）</t>
    <rPh sb="19" eb="20">
      <t>ツキ</t>
    </rPh>
    <phoneticPr fontId="14"/>
  </si>
  <si>
    <t>AP2011065</t>
  </si>
  <si>
    <t>支払条件２-支払サイト３-支払予定日（日）</t>
    <rPh sb="19" eb="20">
      <t>ニチ</t>
    </rPh>
    <phoneticPr fontId="14"/>
  </si>
  <si>
    <t>AP2011066</t>
  </si>
  <si>
    <t>AP2011067</t>
  </si>
  <si>
    <t>支払条件２-支払サイト３-分割割当値</t>
    <rPh sb="13" eb="15">
      <t>ブンカツ</t>
    </rPh>
    <rPh sb="15" eb="17">
      <t>ワリアテ</t>
    </rPh>
    <rPh sb="17" eb="18">
      <t>アタイ</t>
    </rPh>
    <phoneticPr fontId="14"/>
  </si>
  <si>
    <t>AP2011068</t>
  </si>
  <si>
    <t>支払条件３</t>
  </si>
  <si>
    <t>支払条件３-基準額</t>
    <rPh sb="6" eb="8">
      <t>キジュン</t>
    </rPh>
    <rPh sb="8" eb="9">
      <t>ガク</t>
    </rPh>
    <phoneticPr fontId="14"/>
  </si>
  <si>
    <t>AP2011161</t>
  </si>
  <si>
    <t>AP2011162</t>
  </si>
  <si>
    <t>AP2011163</t>
  </si>
  <si>
    <t>AP2011164</t>
  </si>
  <si>
    <t>支払条件３-支払サイト１-支払方法コード</t>
  </si>
  <si>
    <t>AP2011171</t>
  </si>
  <si>
    <t>支払条件３-支払サイト１-休日支払指定</t>
  </si>
  <si>
    <t>AP2011172</t>
  </si>
  <si>
    <t>支払条件３-支払サイト１-休日パターンコード</t>
  </si>
  <si>
    <t>AP2011173</t>
  </si>
  <si>
    <t>支払条件３-支払サイト１-支払予定日（設定）</t>
    <rPh sb="19" eb="21">
      <t>セッテイ</t>
    </rPh>
    <phoneticPr fontId="14"/>
  </si>
  <si>
    <t>AP2011174</t>
  </si>
  <si>
    <t>支払条件３-支払サイト１-支払予定日（月）</t>
    <rPh sb="19" eb="20">
      <t>ツキ</t>
    </rPh>
    <phoneticPr fontId="14"/>
  </si>
  <si>
    <t>AP2011175</t>
  </si>
  <si>
    <t>支払条件３-支払サイト１-支払予定日（日）</t>
    <rPh sb="19" eb="20">
      <t>ニチ</t>
    </rPh>
    <phoneticPr fontId="14"/>
  </si>
  <si>
    <t>AP2011176</t>
  </si>
  <si>
    <t>AP2011177</t>
  </si>
  <si>
    <t>支払条件３-支払サイト１-分割割当値</t>
    <rPh sb="13" eb="15">
      <t>ブンカツ</t>
    </rPh>
    <rPh sb="15" eb="17">
      <t>ワリアテ</t>
    </rPh>
    <rPh sb="17" eb="18">
      <t>アタイ</t>
    </rPh>
    <phoneticPr fontId="14"/>
  </si>
  <si>
    <t>AP2011178</t>
  </si>
  <si>
    <t>支払条件３-支払サイト２-支払方法コード</t>
  </si>
  <si>
    <t>AP2011181</t>
  </si>
  <si>
    <t>支払条件３-支払サイト２-休日支払指定</t>
  </si>
  <si>
    <t>AP2011182</t>
  </si>
  <si>
    <t>支払条件３-支払サイト２-休日パターンコード</t>
  </si>
  <si>
    <t>AP2011183</t>
  </si>
  <si>
    <t>支払条件３-支払サイト２-支払予定日（設定）</t>
    <rPh sb="19" eb="21">
      <t>セッテイ</t>
    </rPh>
    <phoneticPr fontId="14"/>
  </si>
  <si>
    <t>AP2011184</t>
  </si>
  <si>
    <t>支払条件３-支払サイト２-支払予定日（月）</t>
    <rPh sb="19" eb="20">
      <t>ツキ</t>
    </rPh>
    <phoneticPr fontId="14"/>
  </si>
  <si>
    <t>AP2011185</t>
  </si>
  <si>
    <t>支払条件３-支払サイト２-支払予定日（日）</t>
    <rPh sb="19" eb="20">
      <t>ニチ</t>
    </rPh>
    <phoneticPr fontId="14"/>
  </si>
  <si>
    <t>AP2011186</t>
  </si>
  <si>
    <t>AP2011187</t>
  </si>
  <si>
    <t>支払条件３-支払サイト２-分割割当値</t>
    <rPh sb="13" eb="15">
      <t>ブンカツ</t>
    </rPh>
    <rPh sb="15" eb="17">
      <t>ワリアテ</t>
    </rPh>
    <rPh sb="17" eb="18">
      <t>アタイ</t>
    </rPh>
    <phoneticPr fontId="14"/>
  </si>
  <si>
    <t>AP2011188</t>
  </si>
  <si>
    <t>支払条件３-支払サイト３-支払方法コード</t>
  </si>
  <si>
    <t>AP2011191</t>
  </si>
  <si>
    <t>支払条件３-支払サイト３-休日支払指定</t>
  </si>
  <si>
    <t>AP2011192</t>
  </si>
  <si>
    <t>支払条件３-支払サイト３-休日パターンコード</t>
  </si>
  <si>
    <t>AP2011193</t>
  </si>
  <si>
    <t>支払条件３-支払サイト３-支払予定日（設定）</t>
    <rPh sb="19" eb="21">
      <t>セッテイ</t>
    </rPh>
    <phoneticPr fontId="14"/>
  </si>
  <si>
    <t>AP2011194</t>
  </si>
  <si>
    <t>支払条件３-支払サイト３-支払予定日（月）</t>
    <rPh sb="19" eb="20">
      <t>ツキ</t>
    </rPh>
    <phoneticPr fontId="14"/>
  </si>
  <si>
    <t>AP2011195</t>
  </si>
  <si>
    <t>支払条件３-支払サイト３-支払予定日（日）</t>
    <rPh sb="19" eb="20">
      <t>ニチ</t>
    </rPh>
    <phoneticPr fontId="14"/>
  </si>
  <si>
    <t>AP2011196</t>
  </si>
  <si>
    <t>AP2011197</t>
  </si>
  <si>
    <t>支払条件３-支払サイト３-分割割当値</t>
    <rPh sb="13" eb="15">
      <t>ブンカツ</t>
    </rPh>
    <rPh sb="15" eb="17">
      <t>ワリアテ</t>
    </rPh>
    <rPh sb="17" eb="18">
      <t>アタイ</t>
    </rPh>
    <phoneticPr fontId="14"/>
  </si>
  <si>
    <t>AP2011198</t>
  </si>
  <si>
    <t>支払条件（営業外債務）</t>
  </si>
  <si>
    <t>AP2011302</t>
  </si>
  <si>
    <t>設定内容は、「支払条件 - 支払条件１」と同様です。</t>
    <rPh sb="7" eb="9">
      <t>シハライ</t>
    </rPh>
    <phoneticPr fontId="14"/>
  </si>
  <si>
    <t>AP2011303</t>
  </si>
  <si>
    <t>AP2011304</t>
  </si>
  <si>
    <t>AP2011311</t>
  </si>
  <si>
    <t>AP2011312</t>
  </si>
  <si>
    <t>AP2011313</t>
  </si>
  <si>
    <t>AP2011314</t>
  </si>
  <si>
    <t>AP2011315</t>
  </si>
  <si>
    <t>AP2011316</t>
  </si>
  <si>
    <t>AP2011317</t>
  </si>
  <si>
    <t>AP2011318</t>
  </si>
  <si>
    <t>AP2011321</t>
  </si>
  <si>
    <t>AP2011322</t>
  </si>
  <si>
    <t>AP2011323</t>
  </si>
  <si>
    <t>AP2011324</t>
  </si>
  <si>
    <t>AP2011325</t>
  </si>
  <si>
    <t>AP2011326</t>
  </si>
  <si>
    <t>AP2011327</t>
  </si>
  <si>
    <t>AP2011328</t>
  </si>
  <si>
    <t>AP2011331</t>
  </si>
  <si>
    <t>AP2011332</t>
  </si>
  <si>
    <t>AP2011333</t>
  </si>
  <si>
    <t>AP2011334</t>
  </si>
  <si>
    <t>AP2011335</t>
  </si>
  <si>
    <t>AP2011336</t>
  </si>
  <si>
    <t>AP2011337</t>
  </si>
  <si>
    <t>AP2011338</t>
  </si>
  <si>
    <t>AP2011431</t>
  </si>
  <si>
    <t>AP2011432</t>
  </si>
  <si>
    <t>AP2011433</t>
  </si>
  <si>
    <t>AP2011434</t>
  </si>
  <si>
    <t>AP2011441</t>
  </si>
  <si>
    <t>AP2011442</t>
  </si>
  <si>
    <t>AP2011443</t>
  </si>
  <si>
    <t>AP2011444</t>
  </si>
  <si>
    <t>AP2011445</t>
  </si>
  <si>
    <t>AP2011446</t>
  </si>
  <si>
    <t>AP2011447</t>
  </si>
  <si>
    <t>AP2011448</t>
  </si>
  <si>
    <t>AP2011451</t>
  </si>
  <si>
    <t>AP2011452</t>
  </si>
  <si>
    <t>AP2011453</t>
  </si>
  <si>
    <t>AP2011454</t>
  </si>
  <si>
    <t>AP2011455</t>
  </si>
  <si>
    <t>AP2011456</t>
  </si>
  <si>
    <t>AP2011457</t>
  </si>
  <si>
    <t>AP2011458</t>
  </si>
  <si>
    <t>AP2011461</t>
  </si>
  <si>
    <t>AP2011462</t>
  </si>
  <si>
    <t>AP2011463</t>
  </si>
  <si>
    <t>AP2011464</t>
  </si>
  <si>
    <t>AP2011465</t>
  </si>
  <si>
    <t>AP2011466</t>
  </si>
  <si>
    <t>AP2011467</t>
  </si>
  <si>
    <t>AP2011468</t>
  </si>
  <si>
    <t>AP2011561</t>
  </si>
  <si>
    <t>AP2011562</t>
  </si>
  <si>
    <t>AP2011563</t>
  </si>
  <si>
    <t>AP2011564</t>
  </si>
  <si>
    <t>AP2011571</t>
  </si>
  <si>
    <t>AP2011572</t>
  </si>
  <si>
    <t>AP2011573</t>
  </si>
  <si>
    <t>AP2011574</t>
  </si>
  <si>
    <t>AP2011575</t>
  </si>
  <si>
    <t>AP2011576</t>
  </si>
  <si>
    <t>AP2011577</t>
  </si>
  <si>
    <t>AP2011578</t>
  </si>
  <si>
    <t>AP2011581</t>
  </si>
  <si>
    <t>AP2011582</t>
  </si>
  <si>
    <t>AP2011583</t>
  </si>
  <si>
    <t>AP2011584</t>
  </si>
  <si>
    <t>AP2011585</t>
  </si>
  <si>
    <t>AP2011586</t>
  </si>
  <si>
    <t>AP2011587</t>
  </si>
  <si>
    <t>AP2011588</t>
  </si>
  <si>
    <t>AP2011591</t>
  </si>
  <si>
    <t>AP2011592</t>
  </si>
  <si>
    <t>AP2011593</t>
  </si>
  <si>
    <t>AP2011594</t>
  </si>
  <si>
    <t>AP2011595</t>
  </si>
  <si>
    <t>AP2011596</t>
  </si>
  <si>
    <t>AP2011597</t>
  </si>
  <si>
    <t>AP2011598</t>
  </si>
  <si>
    <t>精算情報２</t>
    <rPh sb="0" eb="2">
      <t>セイサン</t>
    </rPh>
    <rPh sb="2" eb="4">
      <t>ジョウホウ</t>
    </rPh>
    <phoneticPr fontId="14"/>
  </si>
  <si>
    <t>AP2011701</t>
  </si>
  <si>
    <t>設定内容は、「精算情報１」と同様です。
「通貨コード」が未設定の場合は受け入れできません。</t>
    <rPh sb="7" eb="9">
      <t>セイサン</t>
    </rPh>
    <phoneticPr fontId="4"/>
  </si>
  <si>
    <t>AP2011702</t>
  </si>
  <si>
    <t>AP2011703</t>
  </si>
  <si>
    <t>AP2011704</t>
  </si>
  <si>
    <t>AP2011705</t>
  </si>
  <si>
    <t>AP2011706</t>
  </si>
  <si>
    <t>AP2011707</t>
    <phoneticPr fontId="4"/>
  </si>
  <si>
    <t>AP2011708</t>
    <phoneticPr fontId="4"/>
  </si>
  <si>
    <t>AP2011802</t>
  </si>
  <si>
    <t>AP2011803</t>
  </si>
  <si>
    <t>AP2011804</t>
  </si>
  <si>
    <t>AP2011811</t>
  </si>
  <si>
    <t>AP2011812</t>
  </si>
  <si>
    <t>AP2011813</t>
  </si>
  <si>
    <t>支払条件１-支払サイト１-支払予定日（設定）</t>
    <rPh sb="19" eb="21">
      <t>セッテイ</t>
    </rPh>
    <phoneticPr fontId="10"/>
  </si>
  <si>
    <t>AP2011814</t>
  </si>
  <si>
    <t>支払条件１-支払サイト１-支払予定日（月）</t>
    <rPh sb="19" eb="20">
      <t>ツキ</t>
    </rPh>
    <phoneticPr fontId="10"/>
  </si>
  <si>
    <t>AP2011815</t>
  </si>
  <si>
    <t>支払条件１-支払サイト１-支払予定日（日）</t>
    <rPh sb="19" eb="20">
      <t>ニチ</t>
    </rPh>
    <phoneticPr fontId="10"/>
  </si>
  <si>
    <t>AP2011816</t>
  </si>
  <si>
    <t>AP2011817</t>
  </si>
  <si>
    <t>支払条件１-支払サイト１-分割割当値</t>
    <rPh sb="13" eb="15">
      <t>ブンカツ</t>
    </rPh>
    <rPh sb="15" eb="17">
      <t>ワリアテ</t>
    </rPh>
    <rPh sb="17" eb="18">
      <t>アタイ</t>
    </rPh>
    <phoneticPr fontId="10"/>
  </si>
  <si>
    <t>AP2011818</t>
  </si>
  <si>
    <t>AP2011821</t>
  </si>
  <si>
    <t>AP2011822</t>
  </si>
  <si>
    <t>AP2011823</t>
  </si>
  <si>
    <t>支払条件１-支払サイト２-支払予定日（設定）</t>
    <rPh sb="19" eb="21">
      <t>セッテイ</t>
    </rPh>
    <phoneticPr fontId="10"/>
  </si>
  <si>
    <t>AP2011824</t>
  </si>
  <si>
    <t>支払条件１-支払サイト２-支払予定日（月）</t>
    <rPh sb="19" eb="20">
      <t>ツキ</t>
    </rPh>
    <phoneticPr fontId="10"/>
  </si>
  <si>
    <t>AP2011825</t>
  </si>
  <si>
    <t>支払条件１-支払サイト２-支払予定日（日）</t>
    <rPh sb="19" eb="20">
      <t>ニチ</t>
    </rPh>
    <phoneticPr fontId="10"/>
  </si>
  <si>
    <t>AP2011826</t>
  </si>
  <si>
    <t>AP2011827</t>
  </si>
  <si>
    <t>支払条件１-支払サイト２-分割割当値</t>
    <rPh sb="13" eb="15">
      <t>ブンカツ</t>
    </rPh>
    <rPh sb="15" eb="17">
      <t>ワリアテ</t>
    </rPh>
    <rPh sb="17" eb="18">
      <t>アタイ</t>
    </rPh>
    <phoneticPr fontId="10"/>
  </si>
  <si>
    <t>AP2011828</t>
  </si>
  <si>
    <t>AP2011831</t>
  </si>
  <si>
    <t>AP2011832</t>
  </si>
  <si>
    <t>AP2011833</t>
  </si>
  <si>
    <t>支払条件１-支払サイト３-支払予定日（設定）</t>
    <rPh sb="19" eb="21">
      <t>セッテイ</t>
    </rPh>
    <phoneticPr fontId="10"/>
  </si>
  <si>
    <t>AP2011834</t>
  </si>
  <si>
    <t>支払条件１-支払サイト３-支払予定日（月）</t>
    <rPh sb="19" eb="20">
      <t>ツキ</t>
    </rPh>
    <phoneticPr fontId="10"/>
  </si>
  <si>
    <t>AP2011835</t>
  </si>
  <si>
    <t>支払条件１-支払サイト３-支払予定日（日）</t>
    <rPh sb="19" eb="20">
      <t>ニチ</t>
    </rPh>
    <phoneticPr fontId="10"/>
  </si>
  <si>
    <t>AP2011836</t>
  </si>
  <si>
    <t>AP2011837</t>
  </si>
  <si>
    <t>支払条件１-支払サイト３-分割割当値</t>
    <rPh sb="13" eb="15">
      <t>ブンカツ</t>
    </rPh>
    <rPh sb="15" eb="17">
      <t>ワリアテ</t>
    </rPh>
    <rPh sb="17" eb="18">
      <t>アタイ</t>
    </rPh>
    <phoneticPr fontId="10"/>
  </si>
  <si>
    <t>AP2011838</t>
  </si>
  <si>
    <t>支払条件２-基準額</t>
    <rPh sb="6" eb="8">
      <t>キジュン</t>
    </rPh>
    <rPh sb="8" eb="9">
      <t>ガク</t>
    </rPh>
    <phoneticPr fontId="10"/>
  </si>
  <si>
    <t>AP2011931</t>
  </si>
  <si>
    <t>AP2011932</t>
  </si>
  <si>
    <t>AP2011933</t>
  </si>
  <si>
    <t>AP2011934</t>
  </si>
  <si>
    <t>AP2011941</t>
  </si>
  <si>
    <t>AP2011942</t>
  </si>
  <si>
    <t>AP2011943</t>
  </si>
  <si>
    <t>支払条件２-支払サイト１-支払予定日（設定）</t>
    <rPh sb="19" eb="21">
      <t>セッテイ</t>
    </rPh>
    <phoneticPr fontId="10"/>
  </si>
  <si>
    <t>AP2011944</t>
  </si>
  <si>
    <t>支払条件２-支払サイト１-支払予定日（月）</t>
    <rPh sb="19" eb="20">
      <t>ツキ</t>
    </rPh>
    <phoneticPr fontId="10"/>
  </si>
  <si>
    <t>AP2011945</t>
  </si>
  <si>
    <t>支払条件２-支払サイト１-支払予定日（日）</t>
    <rPh sb="19" eb="20">
      <t>ニチ</t>
    </rPh>
    <phoneticPr fontId="10"/>
  </si>
  <si>
    <t>AP2011946</t>
  </si>
  <si>
    <t>AP2011947</t>
  </si>
  <si>
    <t>支払条件２-支払サイト１-分割割当値</t>
    <rPh sb="13" eb="15">
      <t>ブンカツ</t>
    </rPh>
    <rPh sb="15" eb="17">
      <t>ワリアテ</t>
    </rPh>
    <rPh sb="17" eb="18">
      <t>アタイ</t>
    </rPh>
    <phoneticPr fontId="10"/>
  </si>
  <si>
    <t>AP2011948</t>
  </si>
  <si>
    <t>AP2011951</t>
  </si>
  <si>
    <t>AP2011952</t>
  </si>
  <si>
    <t>AP2011953</t>
  </si>
  <si>
    <t>支払条件２-支払サイト２-支払予定日（設定）</t>
    <rPh sb="19" eb="21">
      <t>セッテイ</t>
    </rPh>
    <phoneticPr fontId="10"/>
  </si>
  <si>
    <t>AP2011954</t>
  </si>
  <si>
    <t>支払条件２-支払サイト２-支払予定日（月）</t>
    <rPh sb="19" eb="20">
      <t>ツキ</t>
    </rPh>
    <phoneticPr fontId="10"/>
  </si>
  <si>
    <t>AP2011955</t>
  </si>
  <si>
    <t>支払条件２-支払サイト２-支払予定日（日）</t>
    <rPh sb="19" eb="20">
      <t>ニチ</t>
    </rPh>
    <phoneticPr fontId="10"/>
  </si>
  <si>
    <t>AP2011956</t>
  </si>
  <si>
    <t>AP2011957</t>
  </si>
  <si>
    <t>支払条件２-支払サイト２-分割割当値</t>
    <rPh sb="13" eb="15">
      <t>ブンカツ</t>
    </rPh>
    <rPh sb="15" eb="17">
      <t>ワリアテ</t>
    </rPh>
    <rPh sb="17" eb="18">
      <t>アタイ</t>
    </rPh>
    <phoneticPr fontId="10"/>
  </si>
  <si>
    <t>AP2011958</t>
  </si>
  <si>
    <t>AP2011961</t>
  </si>
  <si>
    <t>AP2011962</t>
  </si>
  <si>
    <t>AP2011963</t>
  </si>
  <si>
    <t>支払条件２-支払サイト３-支払予定日（設定）</t>
    <rPh sb="19" eb="21">
      <t>セッテイ</t>
    </rPh>
    <phoneticPr fontId="10"/>
  </si>
  <si>
    <t>AP2011964</t>
  </si>
  <si>
    <t>支払条件２-支払サイト３-支払予定日（月）</t>
    <rPh sb="19" eb="20">
      <t>ツキ</t>
    </rPh>
    <phoneticPr fontId="10"/>
  </si>
  <si>
    <t>AP2011965</t>
  </si>
  <si>
    <t>支払条件２-支払サイト３-支払予定日（日）</t>
    <rPh sb="19" eb="20">
      <t>ニチ</t>
    </rPh>
    <phoneticPr fontId="10"/>
  </si>
  <si>
    <t>AP2011966</t>
  </si>
  <si>
    <t>AP2011967</t>
  </si>
  <si>
    <t>支払条件２-支払サイト３-分割割当値</t>
    <rPh sb="13" eb="15">
      <t>ブンカツ</t>
    </rPh>
    <rPh sb="15" eb="17">
      <t>ワリアテ</t>
    </rPh>
    <rPh sb="17" eb="18">
      <t>アタイ</t>
    </rPh>
    <phoneticPr fontId="10"/>
  </si>
  <si>
    <t>AP2011968</t>
  </si>
  <si>
    <t>支払条件３-基準額</t>
    <rPh sb="6" eb="8">
      <t>キジュン</t>
    </rPh>
    <rPh sb="8" eb="9">
      <t>ガク</t>
    </rPh>
    <phoneticPr fontId="10"/>
  </si>
  <si>
    <t>AP2012061</t>
  </si>
  <si>
    <t>AP2012062</t>
  </si>
  <si>
    <t>AP2012063</t>
  </si>
  <si>
    <t>AP2012064</t>
  </si>
  <si>
    <t>AP2012071</t>
  </si>
  <si>
    <t>AP2012072</t>
  </si>
  <si>
    <t>AP2012073</t>
  </si>
  <si>
    <t>支払条件３-支払サイト１-支払予定日（設定）</t>
    <rPh sb="19" eb="21">
      <t>セッテイ</t>
    </rPh>
    <phoneticPr fontId="10"/>
  </si>
  <si>
    <t>AP2012074</t>
  </si>
  <si>
    <t>支払条件３-支払サイト１-支払予定日（月）</t>
    <rPh sb="19" eb="20">
      <t>ツキ</t>
    </rPh>
    <phoneticPr fontId="10"/>
  </si>
  <si>
    <t>AP2012075</t>
  </si>
  <si>
    <t>支払条件３-支払サイト１-支払予定日（日）</t>
    <rPh sb="19" eb="20">
      <t>ニチ</t>
    </rPh>
    <phoneticPr fontId="10"/>
  </si>
  <si>
    <t>AP2012076</t>
  </si>
  <si>
    <t>AP2012077</t>
  </si>
  <si>
    <t>支払条件３-支払サイト１-分割割当値</t>
    <rPh sb="13" eb="15">
      <t>ブンカツ</t>
    </rPh>
    <rPh sb="15" eb="17">
      <t>ワリアテ</t>
    </rPh>
    <rPh sb="17" eb="18">
      <t>アタイ</t>
    </rPh>
    <phoneticPr fontId="10"/>
  </si>
  <si>
    <t>AP2012078</t>
  </si>
  <si>
    <t>AP2012081</t>
  </si>
  <si>
    <t>AP2012082</t>
  </si>
  <si>
    <t>AP2012083</t>
  </si>
  <si>
    <t>支払条件３-支払サイト２-支払予定日（設定）</t>
    <rPh sb="19" eb="21">
      <t>セッテイ</t>
    </rPh>
    <phoneticPr fontId="10"/>
  </si>
  <si>
    <t>AP2012084</t>
  </si>
  <si>
    <t>支払条件３-支払サイト２-支払予定日（月）</t>
    <rPh sb="19" eb="20">
      <t>ツキ</t>
    </rPh>
    <phoneticPr fontId="10"/>
  </si>
  <si>
    <t>AP2012085</t>
  </si>
  <si>
    <t>支払条件３-支払サイト２-支払予定日（日）</t>
    <rPh sb="19" eb="20">
      <t>ニチ</t>
    </rPh>
    <phoneticPr fontId="10"/>
  </si>
  <si>
    <t>AP2012086</t>
  </si>
  <si>
    <t>AP2012087</t>
  </si>
  <si>
    <t>支払条件３-支払サイト２-分割割当値</t>
    <rPh sb="13" eb="15">
      <t>ブンカツ</t>
    </rPh>
    <rPh sb="15" eb="17">
      <t>ワリアテ</t>
    </rPh>
    <rPh sb="17" eb="18">
      <t>アタイ</t>
    </rPh>
    <phoneticPr fontId="10"/>
  </si>
  <si>
    <t>AP2012088</t>
  </si>
  <si>
    <t>AP2012091</t>
  </si>
  <si>
    <t>AP2012092</t>
  </si>
  <si>
    <t>AP2012093</t>
  </si>
  <si>
    <t>支払条件３-支払サイト３-支払予定日（設定）</t>
    <rPh sb="19" eb="21">
      <t>セッテイ</t>
    </rPh>
    <phoneticPr fontId="10"/>
  </si>
  <si>
    <t>AP2012094</t>
  </si>
  <si>
    <t>支払条件３-支払サイト３-支払予定日（月）</t>
    <rPh sb="19" eb="20">
      <t>ツキ</t>
    </rPh>
    <phoneticPr fontId="10"/>
  </si>
  <si>
    <t>AP2012095</t>
  </si>
  <si>
    <t>支払条件３-支払サイト３-支払予定日（日）</t>
    <rPh sb="19" eb="20">
      <t>ニチ</t>
    </rPh>
    <phoneticPr fontId="10"/>
  </si>
  <si>
    <t>AP2012096</t>
  </si>
  <si>
    <t>AP2012097</t>
  </si>
  <si>
    <t>支払条件３-支払サイト３-分割割当値</t>
    <rPh sb="13" eb="15">
      <t>ブンカツ</t>
    </rPh>
    <rPh sb="15" eb="17">
      <t>ワリアテ</t>
    </rPh>
    <rPh sb="17" eb="18">
      <t>アタイ</t>
    </rPh>
    <phoneticPr fontId="10"/>
  </si>
  <si>
    <t>AP2012098</t>
  </si>
  <si>
    <t>AP2012202</t>
  </si>
  <si>
    <t>AP2012203</t>
  </si>
  <si>
    <t>AP2012204</t>
  </si>
  <si>
    <t>AP2012211</t>
  </si>
  <si>
    <t>AP2012212</t>
  </si>
  <si>
    <t>AP2012213</t>
  </si>
  <si>
    <t>AP2012214</t>
  </si>
  <si>
    <t>AP2012215</t>
  </si>
  <si>
    <t>AP2012216</t>
  </si>
  <si>
    <t>AP2012217</t>
  </si>
  <si>
    <t>AP2012218</t>
  </si>
  <si>
    <t>AP2012221</t>
  </si>
  <si>
    <t>AP2012222</t>
  </si>
  <si>
    <t>AP2012223</t>
  </si>
  <si>
    <t>AP2012224</t>
  </si>
  <si>
    <t>AP2012225</t>
  </si>
  <si>
    <t>AP2012226</t>
  </si>
  <si>
    <t>AP2012227</t>
  </si>
  <si>
    <t>AP2012228</t>
  </si>
  <si>
    <t>AP2012231</t>
  </si>
  <si>
    <t>AP2012232</t>
  </si>
  <si>
    <t>AP2012233</t>
  </si>
  <si>
    <t>AP2012234</t>
  </si>
  <si>
    <t>AP2012235</t>
  </si>
  <si>
    <t>AP2012236</t>
  </si>
  <si>
    <t>AP2012237</t>
  </si>
  <si>
    <t>AP2012238</t>
  </si>
  <si>
    <t>AP2012331</t>
  </si>
  <si>
    <t>AP2012332</t>
  </si>
  <si>
    <t>AP2012333</t>
  </si>
  <si>
    <t>AP2012334</t>
  </si>
  <si>
    <t>AP2012341</t>
  </si>
  <si>
    <t>AP2012342</t>
  </si>
  <si>
    <t>AP2012343</t>
  </si>
  <si>
    <t>AP2012344</t>
  </si>
  <si>
    <t>AP2012345</t>
  </si>
  <si>
    <t>AP2012346</t>
  </si>
  <si>
    <t>AP2012347</t>
  </si>
  <si>
    <t>AP2012348</t>
  </si>
  <si>
    <t>AP2012351</t>
  </si>
  <si>
    <t>AP2012352</t>
  </si>
  <si>
    <t>AP2012353</t>
  </si>
  <si>
    <t>AP2012354</t>
  </si>
  <si>
    <t>AP2012355</t>
  </si>
  <si>
    <t>AP2012356</t>
  </si>
  <si>
    <t>AP2012357</t>
  </si>
  <si>
    <t>AP2012358</t>
  </si>
  <si>
    <t>AP2012361</t>
  </si>
  <si>
    <t>AP2012362</t>
  </si>
  <si>
    <t>AP2012363</t>
  </si>
  <si>
    <t>AP2012364</t>
  </si>
  <si>
    <t>AP2012365</t>
  </si>
  <si>
    <t>AP2012366</t>
  </si>
  <si>
    <t>AP2012367</t>
  </si>
  <si>
    <t>AP2012368</t>
  </si>
  <si>
    <t>AP2012461</t>
  </si>
  <si>
    <t>AP2012462</t>
  </si>
  <si>
    <t>AP2012463</t>
  </si>
  <si>
    <t>AP2012464</t>
  </si>
  <si>
    <t>AP2012471</t>
  </si>
  <si>
    <t>AP2012472</t>
  </si>
  <si>
    <t>AP2012473</t>
  </si>
  <si>
    <t>AP2012474</t>
  </si>
  <si>
    <t>AP2012475</t>
  </si>
  <si>
    <t>AP2012476</t>
  </si>
  <si>
    <t>AP2012477</t>
  </si>
  <si>
    <t>AP2012478</t>
  </si>
  <si>
    <t>AP2012481</t>
  </si>
  <si>
    <t>AP2012482</t>
  </si>
  <si>
    <t>AP2012483</t>
  </si>
  <si>
    <t>AP2012484</t>
  </si>
  <si>
    <t>AP2012485</t>
  </si>
  <si>
    <t>AP2012486</t>
  </si>
  <si>
    <t>AP2012487</t>
  </si>
  <si>
    <t>AP2012488</t>
  </si>
  <si>
    <t>AP2012491</t>
  </si>
  <si>
    <t>AP2012492</t>
  </si>
  <si>
    <t>AP2012493</t>
  </si>
  <si>
    <t>AP2012494</t>
  </si>
  <si>
    <t>AP2012495</t>
  </si>
  <si>
    <t>AP2012496</t>
  </si>
  <si>
    <t>AP2012497</t>
  </si>
  <si>
    <t>AP2012498</t>
  </si>
  <si>
    <t>精算情報３</t>
    <rPh sb="0" eb="2">
      <t>セイサン</t>
    </rPh>
    <rPh sb="2" eb="4">
      <t>ジョウホウ</t>
    </rPh>
    <phoneticPr fontId="14"/>
  </si>
  <si>
    <t>AP2012601</t>
  </si>
  <si>
    <t>AP2012602</t>
  </si>
  <si>
    <t>AP2012603</t>
  </si>
  <si>
    <t>AP2012604</t>
  </si>
  <si>
    <t>AP2012605</t>
  </si>
  <si>
    <t>AP2012606</t>
  </si>
  <si>
    <t>AP2012607</t>
    <phoneticPr fontId="4"/>
  </si>
  <si>
    <t>AP2012608</t>
    <phoneticPr fontId="4"/>
  </si>
  <si>
    <t>AP2012702</t>
  </si>
  <si>
    <t>AP2012703</t>
  </si>
  <si>
    <t>AP2012704</t>
  </si>
  <si>
    <t>AP2012711</t>
  </si>
  <si>
    <t>AP2012712</t>
  </si>
  <si>
    <t>AP2012713</t>
  </si>
  <si>
    <t>AP2012714</t>
  </si>
  <si>
    <t>AP2012715</t>
  </si>
  <si>
    <t>AP2012716</t>
  </si>
  <si>
    <t>AP2012717</t>
  </si>
  <si>
    <t>AP2012718</t>
  </si>
  <si>
    <t>AP2012721</t>
  </si>
  <si>
    <t>AP2012722</t>
  </si>
  <si>
    <t>AP2012723</t>
  </si>
  <si>
    <t>AP2012724</t>
  </si>
  <si>
    <t>AP2012725</t>
  </si>
  <si>
    <t>AP2012726</t>
  </si>
  <si>
    <t>AP2012727</t>
  </si>
  <si>
    <t>AP2012728</t>
  </si>
  <si>
    <t>AP2012731</t>
  </si>
  <si>
    <t>AP2012732</t>
  </si>
  <si>
    <t>AP2012733</t>
  </si>
  <si>
    <t>AP2012734</t>
  </si>
  <si>
    <t>AP2012735</t>
  </si>
  <si>
    <t>AP2012736</t>
  </si>
  <si>
    <t>AP2012737</t>
  </si>
  <si>
    <t>AP2012738</t>
  </si>
  <si>
    <t>AP2012831</t>
  </si>
  <si>
    <t>AP2012832</t>
  </si>
  <si>
    <t>AP2012833</t>
  </si>
  <si>
    <t>AP2012834</t>
  </si>
  <si>
    <t>AP2012841</t>
  </si>
  <si>
    <t>AP2012842</t>
  </si>
  <si>
    <t>AP2012843</t>
  </si>
  <si>
    <t>AP2012844</t>
  </si>
  <si>
    <t>AP2012845</t>
  </si>
  <si>
    <t>AP2012846</t>
  </si>
  <si>
    <t>AP2012847</t>
  </si>
  <si>
    <t>AP2012848</t>
  </si>
  <si>
    <t>AP2012851</t>
  </si>
  <si>
    <t>AP2012852</t>
  </si>
  <si>
    <t>AP2012853</t>
  </si>
  <si>
    <t>AP2012854</t>
  </si>
  <si>
    <t>AP2012855</t>
  </si>
  <si>
    <t>AP2012856</t>
  </si>
  <si>
    <t>AP2012857</t>
  </si>
  <si>
    <t>AP2012858</t>
  </si>
  <si>
    <t>AP2012861</t>
  </si>
  <si>
    <t>AP2012862</t>
  </si>
  <si>
    <t>AP2012863</t>
  </si>
  <si>
    <t>AP2012864</t>
  </si>
  <si>
    <t>AP2012865</t>
  </si>
  <si>
    <t>AP2012866</t>
  </si>
  <si>
    <t>AP2012867</t>
  </si>
  <si>
    <t>AP2012868</t>
  </si>
  <si>
    <t>AP2012961</t>
  </si>
  <si>
    <t>AP2012962</t>
  </si>
  <si>
    <t>AP2012963</t>
  </si>
  <si>
    <t>AP2012964</t>
  </si>
  <si>
    <t>AP2012971</t>
  </si>
  <si>
    <t>AP2012972</t>
  </si>
  <si>
    <t>AP2012973</t>
  </si>
  <si>
    <t>AP2012974</t>
  </si>
  <si>
    <t>AP2012975</t>
  </si>
  <si>
    <t>AP2012976</t>
  </si>
  <si>
    <t>AP2012977</t>
  </si>
  <si>
    <t>AP2012978</t>
  </si>
  <si>
    <t>AP2012981</t>
  </si>
  <si>
    <t>AP2012982</t>
  </si>
  <si>
    <t>AP2012983</t>
  </si>
  <si>
    <t>AP2012984</t>
  </si>
  <si>
    <t>AP2012985</t>
  </si>
  <si>
    <t>AP2012986</t>
  </si>
  <si>
    <t>AP2012987</t>
  </si>
  <si>
    <t>AP2012988</t>
  </si>
  <si>
    <t>AP2012991</t>
  </si>
  <si>
    <t>AP2012992</t>
  </si>
  <si>
    <t>AP2012993</t>
  </si>
  <si>
    <t>AP2012994</t>
  </si>
  <si>
    <t>AP2012995</t>
  </si>
  <si>
    <t>AP2012996</t>
  </si>
  <si>
    <t>AP2012997</t>
  </si>
  <si>
    <t>AP2012998</t>
  </si>
  <si>
    <t>AP2013102</t>
  </si>
  <si>
    <t>AP2013103</t>
  </si>
  <si>
    <t>AP2013104</t>
  </si>
  <si>
    <t>AP2013111</t>
  </si>
  <si>
    <t>AP2013112</t>
  </si>
  <si>
    <t>AP2013113</t>
  </si>
  <si>
    <t>AP2013114</t>
  </si>
  <si>
    <t>AP2013115</t>
  </si>
  <si>
    <t>AP2013116</t>
  </si>
  <si>
    <t>AP2013117</t>
  </si>
  <si>
    <t>AP2013118</t>
  </si>
  <si>
    <t>AP2013121</t>
  </si>
  <si>
    <t>AP2013122</t>
  </si>
  <si>
    <t>AP2013123</t>
  </si>
  <si>
    <t>AP2013124</t>
  </si>
  <si>
    <t>AP2013125</t>
  </si>
  <si>
    <t>AP2013126</t>
  </si>
  <si>
    <t>AP2013127</t>
  </si>
  <si>
    <t>AP2013128</t>
  </si>
  <si>
    <t>AP2013131</t>
  </si>
  <si>
    <t>AP2013132</t>
  </si>
  <si>
    <t>AP2013133</t>
  </si>
  <si>
    <t>AP2013134</t>
  </si>
  <si>
    <t>AP2013135</t>
  </si>
  <si>
    <t>AP2013136</t>
  </si>
  <si>
    <t>AP2013137</t>
  </si>
  <si>
    <t>AP2013138</t>
  </si>
  <si>
    <t>AP2013231</t>
  </si>
  <si>
    <t>AP2013232</t>
  </si>
  <si>
    <t>AP2013233</t>
  </si>
  <si>
    <t>AP2013234</t>
  </si>
  <si>
    <t>AP2013241</t>
  </si>
  <si>
    <t>AP2013242</t>
  </si>
  <si>
    <t>AP2013243</t>
  </si>
  <si>
    <t>AP2013244</t>
  </si>
  <si>
    <t>AP2013245</t>
  </si>
  <si>
    <t>AP2013246</t>
  </si>
  <si>
    <t>AP2013247</t>
  </si>
  <si>
    <t>AP2013248</t>
  </si>
  <si>
    <t>AP2013251</t>
  </si>
  <si>
    <t>AP2013252</t>
  </si>
  <si>
    <t>AP2013253</t>
  </si>
  <si>
    <t>AP2013254</t>
  </si>
  <si>
    <t>AP2013255</t>
  </si>
  <si>
    <t>AP2013256</t>
  </si>
  <si>
    <t>AP2013257</t>
  </si>
  <si>
    <t>AP2013258</t>
  </si>
  <si>
    <t>AP2013261</t>
  </si>
  <si>
    <t>AP2013262</t>
  </si>
  <si>
    <t>AP2013263</t>
  </si>
  <si>
    <t>AP2013264</t>
  </si>
  <si>
    <t>AP2013265</t>
  </si>
  <si>
    <t>AP2013266</t>
  </si>
  <si>
    <t>AP2013267</t>
  </si>
  <si>
    <t>AP2013268</t>
  </si>
  <si>
    <t>AP2013361</t>
  </si>
  <si>
    <t>AP2013362</t>
  </si>
  <si>
    <t>AP2013363</t>
  </si>
  <si>
    <t>AP2013364</t>
  </si>
  <si>
    <t>AP2013371</t>
  </si>
  <si>
    <t>AP2013372</t>
  </si>
  <si>
    <t>AP2013373</t>
  </si>
  <si>
    <t>AP2013374</t>
  </si>
  <si>
    <t>AP2013375</t>
  </si>
  <si>
    <t>AP2013376</t>
  </si>
  <si>
    <t>AP2013377</t>
  </si>
  <si>
    <t>AP2013378</t>
  </si>
  <si>
    <t>AP2013381</t>
  </si>
  <si>
    <t>AP2013382</t>
  </si>
  <si>
    <t>AP2013383</t>
  </si>
  <si>
    <t>AP2013384</t>
  </si>
  <si>
    <t>AP2013385</t>
  </si>
  <si>
    <t>AP2013386</t>
  </si>
  <si>
    <t>AP2013387</t>
  </si>
  <si>
    <t>AP2013388</t>
  </si>
  <si>
    <t>AP2013391</t>
  </si>
  <si>
    <t>AP2013392</t>
  </si>
  <si>
    <t>AP2013393</t>
  </si>
  <si>
    <t>AP2013394</t>
  </si>
  <si>
    <t>AP2013395</t>
  </si>
  <si>
    <t>AP2013396</t>
  </si>
  <si>
    <t>AP2013397</t>
  </si>
  <si>
    <t>AP2013398</t>
  </si>
  <si>
    <t>精算情報４</t>
    <rPh sb="0" eb="2">
      <t>セイサン</t>
    </rPh>
    <rPh sb="2" eb="4">
      <t>ジョウホウ</t>
    </rPh>
    <phoneticPr fontId="14"/>
  </si>
  <si>
    <t>AP2013501</t>
  </si>
  <si>
    <t>AP2013502</t>
  </si>
  <si>
    <t>AP2013503</t>
  </si>
  <si>
    <t>AP2013504</t>
  </si>
  <si>
    <t>AP2013505</t>
  </si>
  <si>
    <t>AP2013506</t>
  </si>
  <si>
    <t>AP2013507</t>
    <phoneticPr fontId="4"/>
  </si>
  <si>
    <t>AP2013508</t>
    <phoneticPr fontId="4"/>
  </si>
  <si>
    <t>AP2013602</t>
  </si>
  <si>
    <t>AP2013603</t>
  </si>
  <si>
    <t>AP2013604</t>
  </si>
  <si>
    <t>AP2013611</t>
  </si>
  <si>
    <t>AP2013612</t>
  </si>
  <si>
    <t>AP2013613</t>
  </si>
  <si>
    <t>AP2013614</t>
  </si>
  <si>
    <t>AP2013615</t>
  </si>
  <si>
    <t>AP2013616</t>
  </si>
  <si>
    <t>AP2013617</t>
  </si>
  <si>
    <t>AP2013618</t>
  </si>
  <si>
    <t>AP2013621</t>
  </si>
  <si>
    <t>AP2013622</t>
  </si>
  <si>
    <t>AP2013623</t>
  </si>
  <si>
    <t>AP2013624</t>
  </si>
  <si>
    <t>AP2013625</t>
  </si>
  <si>
    <t>AP2013626</t>
  </si>
  <si>
    <t>AP2013627</t>
  </si>
  <si>
    <t>AP2013628</t>
  </si>
  <si>
    <t>AP2013631</t>
  </si>
  <si>
    <t>AP2013632</t>
  </si>
  <si>
    <t>AP2013633</t>
  </si>
  <si>
    <t>AP2013634</t>
  </si>
  <si>
    <t>AP2013635</t>
  </si>
  <si>
    <t>AP2013636</t>
  </si>
  <si>
    <t>AP2013637</t>
  </si>
  <si>
    <t>AP2013638</t>
  </si>
  <si>
    <t>AP2013731</t>
  </si>
  <si>
    <t>AP2013732</t>
  </si>
  <si>
    <t>AP2013733</t>
  </si>
  <si>
    <t>AP2013734</t>
  </si>
  <si>
    <t>AP2013741</t>
  </si>
  <si>
    <t>AP2013742</t>
  </si>
  <si>
    <t>AP2013743</t>
  </si>
  <si>
    <t>AP2013744</t>
  </si>
  <si>
    <t>AP2013745</t>
  </si>
  <si>
    <t>AP2013746</t>
  </si>
  <si>
    <t>AP2013747</t>
  </si>
  <si>
    <t>AP2013748</t>
  </si>
  <si>
    <t>AP2013751</t>
  </si>
  <si>
    <t>AP2013752</t>
  </si>
  <si>
    <t>AP2013753</t>
  </si>
  <si>
    <t>AP2013754</t>
  </si>
  <si>
    <t>AP2013755</t>
  </si>
  <si>
    <t>AP2013756</t>
  </si>
  <si>
    <t>AP2013757</t>
  </si>
  <si>
    <t>AP2013758</t>
  </si>
  <si>
    <t>AP2013761</t>
  </si>
  <si>
    <t>AP2013762</t>
  </si>
  <si>
    <t>AP2013763</t>
  </si>
  <si>
    <t>AP2013764</t>
  </si>
  <si>
    <t>AP2013765</t>
  </si>
  <si>
    <t>AP2013766</t>
  </si>
  <si>
    <t>AP2013767</t>
  </si>
  <si>
    <t>AP2013768</t>
  </si>
  <si>
    <t>AP2013861</t>
  </si>
  <si>
    <t>AP2013862</t>
  </si>
  <si>
    <t>AP2013863</t>
  </si>
  <si>
    <t>AP2013864</t>
  </si>
  <si>
    <t>AP2013871</t>
  </si>
  <si>
    <t>AP2013872</t>
  </si>
  <si>
    <t>AP2013873</t>
  </si>
  <si>
    <t>AP2013874</t>
  </si>
  <si>
    <t>AP2013875</t>
  </si>
  <si>
    <t>AP2013876</t>
  </si>
  <si>
    <t>AP2013877</t>
  </si>
  <si>
    <t>AP2013878</t>
  </si>
  <si>
    <t>AP2013881</t>
  </si>
  <si>
    <t>AP2013882</t>
  </si>
  <si>
    <t>AP2013883</t>
  </si>
  <si>
    <t>AP2013884</t>
  </si>
  <si>
    <t>AP2013885</t>
  </si>
  <si>
    <t>AP2013886</t>
  </si>
  <si>
    <t>AP2013887</t>
  </si>
  <si>
    <t>AP2013888</t>
  </si>
  <si>
    <t>AP2013891</t>
  </si>
  <si>
    <t>AP2013892</t>
  </si>
  <si>
    <t>AP2013893</t>
  </si>
  <si>
    <t>AP2013894</t>
  </si>
  <si>
    <t>AP2013895</t>
  </si>
  <si>
    <t>AP2013896</t>
  </si>
  <si>
    <t>AP2013897</t>
  </si>
  <si>
    <t>AP2013898</t>
  </si>
  <si>
    <t>AP2014002</t>
  </si>
  <si>
    <t>AP2014003</t>
  </si>
  <si>
    <t>AP2014004</t>
  </si>
  <si>
    <t>AP2014011</t>
  </si>
  <si>
    <t>AP2014012</t>
  </si>
  <si>
    <t>AP2014013</t>
  </si>
  <si>
    <t>AP2014014</t>
  </si>
  <si>
    <t>AP2014015</t>
  </si>
  <si>
    <t>AP2014016</t>
  </si>
  <si>
    <t>AP2014017</t>
  </si>
  <si>
    <t>AP2014018</t>
  </si>
  <si>
    <t>AP2014021</t>
  </si>
  <si>
    <t>AP2014022</t>
  </si>
  <si>
    <t>AP2014023</t>
  </si>
  <si>
    <t>AP2014024</t>
  </si>
  <si>
    <t>AP2014025</t>
  </si>
  <si>
    <t>AP2014026</t>
  </si>
  <si>
    <t>AP2014027</t>
  </si>
  <si>
    <t>AP2014028</t>
  </si>
  <si>
    <t>AP2014031</t>
  </si>
  <si>
    <t>AP2014032</t>
  </si>
  <si>
    <t>AP2014033</t>
  </si>
  <si>
    <t>AP2014034</t>
  </si>
  <si>
    <t>AP2014035</t>
  </si>
  <si>
    <t>AP2014036</t>
  </si>
  <si>
    <t>AP2014037</t>
  </si>
  <si>
    <t>AP2014038</t>
  </si>
  <si>
    <t>AP2014131</t>
  </si>
  <si>
    <t>AP2014132</t>
  </si>
  <si>
    <t>AP2014133</t>
  </si>
  <si>
    <t>AP2014134</t>
  </si>
  <si>
    <t>AP2014141</t>
  </si>
  <si>
    <t>AP2014142</t>
  </si>
  <si>
    <t>AP2014143</t>
  </si>
  <si>
    <t>AP2014144</t>
  </si>
  <si>
    <t>AP2014145</t>
  </si>
  <si>
    <t>AP2014146</t>
  </si>
  <si>
    <t>AP2014147</t>
  </si>
  <si>
    <t>AP2014148</t>
  </si>
  <si>
    <t>AP2014151</t>
  </si>
  <si>
    <t>AP2014152</t>
  </si>
  <si>
    <t>AP2014153</t>
  </si>
  <si>
    <t>AP2014154</t>
  </si>
  <si>
    <t>AP2014155</t>
  </si>
  <si>
    <t>AP2014156</t>
  </si>
  <si>
    <t>AP2014157</t>
  </si>
  <si>
    <t>AP2014158</t>
  </si>
  <si>
    <t>AP2014161</t>
  </si>
  <si>
    <t>AP2014162</t>
  </si>
  <si>
    <t>AP2014163</t>
  </si>
  <si>
    <t>AP2014164</t>
  </si>
  <si>
    <t>AP2014165</t>
  </si>
  <si>
    <t>AP2014166</t>
  </si>
  <si>
    <t>AP2014167</t>
  </si>
  <si>
    <t>AP2014168</t>
  </si>
  <si>
    <t>AP2014261</t>
  </si>
  <si>
    <t>AP2014262</t>
  </si>
  <si>
    <t>AP2014263</t>
  </si>
  <si>
    <t>AP2014264</t>
  </si>
  <si>
    <t>AP2014271</t>
  </si>
  <si>
    <t>AP2014272</t>
  </si>
  <si>
    <t>AP2014273</t>
  </si>
  <si>
    <t>AP2014274</t>
  </si>
  <si>
    <t>AP2014275</t>
  </si>
  <si>
    <t>AP2014276</t>
  </si>
  <si>
    <t>AP2014277</t>
  </si>
  <si>
    <t>AP2014278</t>
  </si>
  <si>
    <t>AP2014281</t>
  </si>
  <si>
    <t>AP2014282</t>
  </si>
  <si>
    <t>AP2014283</t>
  </si>
  <si>
    <t>AP2014284</t>
  </si>
  <si>
    <t>AP2014285</t>
  </si>
  <si>
    <t>AP2014286</t>
  </si>
  <si>
    <t>AP2014287</t>
  </si>
  <si>
    <t>AP2014288</t>
  </si>
  <si>
    <t>AP2014291</t>
  </si>
  <si>
    <t>AP2014292</t>
  </si>
  <si>
    <t>AP2014293</t>
  </si>
  <si>
    <t>AP2014294</t>
  </si>
  <si>
    <t>AP2014295</t>
  </si>
  <si>
    <t>AP2014296</t>
  </si>
  <si>
    <t>AP2014297</t>
  </si>
  <si>
    <t>AP2014298</t>
  </si>
  <si>
    <t>精算情報５</t>
    <rPh sb="0" eb="2">
      <t>セイサン</t>
    </rPh>
    <rPh sb="2" eb="4">
      <t>ジョウホウ</t>
    </rPh>
    <phoneticPr fontId="14"/>
  </si>
  <si>
    <t>AP2014401</t>
  </si>
  <si>
    <t>AP2014402</t>
  </si>
  <si>
    <t>AP2014403</t>
  </si>
  <si>
    <t>AP2014404</t>
  </si>
  <si>
    <t>AP2014405</t>
  </si>
  <si>
    <t>AP2014406</t>
  </si>
  <si>
    <t>AP2014407</t>
    <phoneticPr fontId="4"/>
  </si>
  <si>
    <t>AP2014408</t>
    <phoneticPr fontId="4"/>
  </si>
  <si>
    <t>AP2014502</t>
  </si>
  <si>
    <t>AP2014503</t>
  </si>
  <si>
    <t>AP2014504</t>
  </si>
  <si>
    <t>AP2014511</t>
  </si>
  <si>
    <t>AP2014512</t>
  </si>
  <si>
    <t>AP2014513</t>
  </si>
  <si>
    <t>AP2014514</t>
  </si>
  <si>
    <t>AP2014515</t>
  </si>
  <si>
    <t>AP2014516</t>
  </si>
  <si>
    <t>AP2014517</t>
  </si>
  <si>
    <t>AP2014518</t>
  </si>
  <si>
    <t>AP2014521</t>
  </si>
  <si>
    <t>AP2014522</t>
  </si>
  <si>
    <t>AP2014523</t>
  </si>
  <si>
    <t>AP2014524</t>
  </si>
  <si>
    <t>AP2014525</t>
  </si>
  <si>
    <t>AP2014526</t>
  </si>
  <si>
    <t>AP2014527</t>
  </si>
  <si>
    <t>AP2014528</t>
  </si>
  <si>
    <t>AP2014531</t>
  </si>
  <si>
    <t>AP2014532</t>
  </si>
  <si>
    <t>AP2014533</t>
  </si>
  <si>
    <t>AP2014534</t>
  </si>
  <si>
    <t>AP2014535</t>
  </si>
  <si>
    <t>AP2014536</t>
  </si>
  <si>
    <t>AP2014537</t>
  </si>
  <si>
    <t>AP2014538</t>
  </si>
  <si>
    <t>AP2014631</t>
  </si>
  <si>
    <t>AP2014632</t>
  </si>
  <si>
    <t>AP2014633</t>
  </si>
  <si>
    <t>AP2014634</t>
  </si>
  <si>
    <t>AP2014641</t>
  </si>
  <si>
    <t>AP2014642</t>
  </si>
  <si>
    <t>AP2014643</t>
  </si>
  <si>
    <t>AP2014644</t>
  </si>
  <si>
    <t>AP2014645</t>
  </si>
  <si>
    <t>AP2014646</t>
  </si>
  <si>
    <t>AP2014647</t>
  </si>
  <si>
    <t>AP2014648</t>
  </si>
  <si>
    <t>AP2014651</t>
  </si>
  <si>
    <t>AP2014652</t>
  </si>
  <si>
    <t>AP2014653</t>
  </si>
  <si>
    <t>AP2014654</t>
  </si>
  <si>
    <t>AP2014655</t>
  </si>
  <si>
    <t>AP2014656</t>
  </si>
  <si>
    <t>AP2014657</t>
  </si>
  <si>
    <t>AP2014658</t>
  </si>
  <si>
    <t>AP2014661</t>
  </si>
  <si>
    <t>AP2014662</t>
  </si>
  <si>
    <t>AP2014663</t>
  </si>
  <si>
    <t>AP2014664</t>
  </si>
  <si>
    <t>AP2014665</t>
  </si>
  <si>
    <t>AP2014666</t>
  </si>
  <si>
    <t>AP2014667</t>
  </si>
  <si>
    <t>AP2014668</t>
  </si>
  <si>
    <t>AP2014761</t>
  </si>
  <si>
    <t>AP2014762</t>
  </si>
  <si>
    <t>AP2014763</t>
  </si>
  <si>
    <t>AP2014764</t>
  </si>
  <si>
    <t>AP2014771</t>
  </si>
  <si>
    <t>AP2014772</t>
  </si>
  <si>
    <t>AP2014773</t>
  </si>
  <si>
    <t>AP2014774</t>
  </si>
  <si>
    <t>AP2014775</t>
  </si>
  <si>
    <t>AP2014776</t>
  </si>
  <si>
    <t>AP2014777</t>
  </si>
  <si>
    <t>AP2014778</t>
  </si>
  <si>
    <t>AP2014781</t>
  </si>
  <si>
    <t>AP2014782</t>
  </si>
  <si>
    <t>AP2014783</t>
  </si>
  <si>
    <t>AP2014784</t>
  </si>
  <si>
    <t>AP2014785</t>
  </si>
  <si>
    <t>AP2014786</t>
  </si>
  <si>
    <t>AP2014787</t>
  </si>
  <si>
    <t>AP2014788</t>
  </si>
  <si>
    <t>AP2014791</t>
  </si>
  <si>
    <t>AP2014792</t>
  </si>
  <si>
    <t>AP2014793</t>
  </si>
  <si>
    <t>AP2014794</t>
  </si>
  <si>
    <t>AP2014795</t>
  </si>
  <si>
    <t>AP2014796</t>
  </si>
  <si>
    <t>AP2014797</t>
  </si>
  <si>
    <t>AP2014798</t>
  </si>
  <si>
    <t>AP2014902</t>
  </si>
  <si>
    <t>AP2014903</t>
  </si>
  <si>
    <t>AP2014904</t>
  </si>
  <si>
    <t>AP2014911</t>
  </si>
  <si>
    <t>AP2014912</t>
  </si>
  <si>
    <t>AP2014913</t>
  </si>
  <si>
    <t>AP2014914</t>
  </si>
  <si>
    <t>AP2014915</t>
  </si>
  <si>
    <t>AP2014916</t>
  </si>
  <si>
    <t>AP2014917</t>
  </si>
  <si>
    <t>AP2014918</t>
  </si>
  <si>
    <t>AP2014921</t>
  </si>
  <si>
    <t>AP2014922</t>
  </si>
  <si>
    <t>AP2014923</t>
  </si>
  <si>
    <t>AP2014924</t>
  </si>
  <si>
    <t>AP2014925</t>
  </si>
  <si>
    <t>AP2014926</t>
  </si>
  <si>
    <t>AP2014927</t>
  </si>
  <si>
    <t>AP2014928</t>
  </si>
  <si>
    <t>AP2014931</t>
  </si>
  <si>
    <t>AP2014932</t>
  </si>
  <si>
    <t>AP2014933</t>
  </si>
  <si>
    <t>AP2014934</t>
  </si>
  <si>
    <t>AP2014935</t>
  </si>
  <si>
    <t>AP2014936</t>
  </si>
  <si>
    <t>AP2014937</t>
  </si>
  <si>
    <t>AP2014938</t>
  </si>
  <si>
    <t>AP2015031</t>
  </si>
  <si>
    <t>AP2015032</t>
  </si>
  <si>
    <t>AP2015033</t>
  </si>
  <si>
    <t>AP2015034</t>
  </si>
  <si>
    <t>AP2015041</t>
  </si>
  <si>
    <t>AP2015042</t>
  </si>
  <si>
    <t>AP2015043</t>
  </si>
  <si>
    <t>AP2015044</t>
  </si>
  <si>
    <t>AP2015045</t>
  </si>
  <si>
    <t>AP2015046</t>
  </si>
  <si>
    <t>AP2015047</t>
  </si>
  <si>
    <t>AP2015048</t>
  </si>
  <si>
    <t>AP2015051</t>
  </si>
  <si>
    <t>AP2015052</t>
  </si>
  <si>
    <t>AP2015053</t>
  </si>
  <si>
    <t>AP2015054</t>
  </si>
  <si>
    <t>AP2015055</t>
  </si>
  <si>
    <t>AP2015056</t>
  </si>
  <si>
    <t>AP2015057</t>
  </si>
  <si>
    <t>AP2015058</t>
  </si>
  <si>
    <t>AP2015061</t>
  </si>
  <si>
    <t>AP2015062</t>
  </si>
  <si>
    <t>AP2015063</t>
  </si>
  <si>
    <t>AP2015064</t>
  </si>
  <si>
    <t>AP2015065</t>
  </si>
  <si>
    <t>AP2015066</t>
  </si>
  <si>
    <t>AP2015067</t>
  </si>
  <si>
    <t>AP2015068</t>
  </si>
  <si>
    <t>AP2015161</t>
  </si>
  <si>
    <t>AP2015162</t>
  </si>
  <si>
    <t>AP2015163</t>
  </si>
  <si>
    <t>AP2015164</t>
  </si>
  <si>
    <t>支払条件３-精算サイト１-支払方法コード</t>
  </si>
  <si>
    <t>AP2015171</t>
  </si>
  <si>
    <t>支払条件３-精算サイト１-休日支払指定</t>
  </si>
  <si>
    <t>AP2015172</t>
  </si>
  <si>
    <t>支払条件３-精算サイト１-休日パターンコード</t>
  </si>
  <si>
    <t>AP2015173</t>
  </si>
  <si>
    <t>支払条件３-精算サイト１-支払予定日（設定）</t>
    <rPh sb="19" eb="21">
      <t>セッテイ</t>
    </rPh>
    <phoneticPr fontId="10"/>
  </si>
  <si>
    <t>AP2015174</t>
  </si>
  <si>
    <t>支払条件３-精算サイト１-支払予定日（月）</t>
    <rPh sb="19" eb="20">
      <t>ツキ</t>
    </rPh>
    <phoneticPr fontId="10"/>
  </si>
  <si>
    <t>AP2015175</t>
  </si>
  <si>
    <t>支払条件３-精算サイト１-支払予定日（日）</t>
    <rPh sb="19" eb="20">
      <t>ニチ</t>
    </rPh>
    <phoneticPr fontId="10"/>
  </si>
  <si>
    <t>AP2015176</t>
  </si>
  <si>
    <t>支払条件３-精算サイト１-日指定の月末調整</t>
  </si>
  <si>
    <t>AP2015177</t>
  </si>
  <si>
    <t>支払条件３-精算サイト１-分割割当値</t>
    <rPh sb="13" eb="15">
      <t>ブンカツ</t>
    </rPh>
    <rPh sb="15" eb="17">
      <t>ワリアテ</t>
    </rPh>
    <rPh sb="17" eb="18">
      <t>アタイ</t>
    </rPh>
    <phoneticPr fontId="10"/>
  </si>
  <si>
    <t>AP2015178</t>
  </si>
  <si>
    <t>支払条件３-精算サイト２-支払方法コード</t>
  </si>
  <si>
    <t>AP2015181</t>
  </si>
  <si>
    <t>支払条件３-精算サイト２-休日支払指定</t>
  </si>
  <si>
    <t>AP2015182</t>
  </si>
  <si>
    <t>支払条件３-精算サイト２-休日パターンコード</t>
  </si>
  <si>
    <t>AP2015183</t>
  </si>
  <si>
    <t>支払条件３-精算サイト２-支払予定日（設定）</t>
    <rPh sb="19" eb="21">
      <t>セッテイ</t>
    </rPh>
    <phoneticPr fontId="10"/>
  </si>
  <si>
    <t>AP2015184</t>
  </si>
  <si>
    <t>支払条件３-精算サイト２-支払予定日（月）</t>
    <rPh sb="19" eb="20">
      <t>ツキ</t>
    </rPh>
    <phoneticPr fontId="10"/>
  </si>
  <si>
    <t>AP2015185</t>
  </si>
  <si>
    <t>支払条件３-精算サイト２-支払予定日（日）</t>
    <rPh sb="19" eb="20">
      <t>ニチ</t>
    </rPh>
    <phoneticPr fontId="10"/>
  </si>
  <si>
    <t>AP2015186</t>
  </si>
  <si>
    <t>支払条件３-精算サイト２-日指定の月末調整</t>
  </si>
  <si>
    <t>AP2015187</t>
  </si>
  <si>
    <t>支払条件３-精算サイト２-分割割当値</t>
    <rPh sb="13" eb="15">
      <t>ブンカツ</t>
    </rPh>
    <rPh sb="15" eb="17">
      <t>ワリアテ</t>
    </rPh>
    <rPh sb="17" eb="18">
      <t>アタイ</t>
    </rPh>
    <phoneticPr fontId="10"/>
  </si>
  <si>
    <t>AP2015188</t>
  </si>
  <si>
    <t>支払条件３-精算サイト３-支払方法コード</t>
  </si>
  <si>
    <t>AP2015191</t>
  </si>
  <si>
    <t>支払条件３-精算サイト３-休日支払指定</t>
  </si>
  <si>
    <t>AP2015192</t>
  </si>
  <si>
    <t>支払条件３-精算サイト３-休日パターンコード</t>
  </si>
  <si>
    <t>AP2015193</t>
  </si>
  <si>
    <t>支払条件３-精算サイト３-支払予定日（設定）</t>
    <rPh sb="19" eb="21">
      <t>セッテイ</t>
    </rPh>
    <phoneticPr fontId="10"/>
  </si>
  <si>
    <t>AP2015194</t>
  </si>
  <si>
    <t>支払条件３-精算サイト３-支払予定日（月）</t>
    <rPh sb="19" eb="20">
      <t>ツキ</t>
    </rPh>
    <phoneticPr fontId="10"/>
  </si>
  <si>
    <t>AP2015195</t>
  </si>
  <si>
    <t>支払条件３-精算サイト３-支払予定日（日）</t>
    <rPh sb="19" eb="20">
      <t>ニチ</t>
    </rPh>
    <phoneticPr fontId="10"/>
  </si>
  <si>
    <t>AP2015196</t>
  </si>
  <si>
    <t>支払条件３-精算サイト３-日指定の月末調整</t>
  </si>
  <si>
    <t>AP2015197</t>
  </si>
  <si>
    <t>支払条件３-精算サイト３-分割割当値</t>
    <rPh sb="13" eb="15">
      <t>ブンカツ</t>
    </rPh>
    <rPh sb="15" eb="17">
      <t>ワリアテ</t>
    </rPh>
    <rPh sb="17" eb="18">
      <t>アタイ</t>
    </rPh>
    <phoneticPr fontId="10"/>
  </si>
  <si>
    <t>AP2015198</t>
  </si>
  <si>
    <t>支払明細書フォーム</t>
    <rPh sb="0" eb="2">
      <t>シハライ</t>
    </rPh>
    <rPh sb="2" eb="5">
      <t>メイサイショ</t>
    </rPh>
    <phoneticPr fontId="1"/>
  </si>
  <si>
    <t>MM2010702</t>
  </si>
  <si>
    <t>支払明細書差出名</t>
    <rPh sb="0" eb="5">
      <t>シハライメイサイショ</t>
    </rPh>
    <phoneticPr fontId="1"/>
  </si>
  <si>
    <t>MM2010703</t>
  </si>
  <si>
    <t>【支払】</t>
    <rPh sb="1" eb="3">
      <t>シハラ</t>
    </rPh>
    <phoneticPr fontId="14"/>
  </si>
  <si>
    <t>振込-手数料負担</t>
    <rPh sb="0" eb="2">
      <t>フリコミ</t>
    </rPh>
    <rPh sb="3" eb="5">
      <t>テスウ</t>
    </rPh>
    <rPh sb="5" eb="6">
      <t>リョウ</t>
    </rPh>
    <rPh sb="6" eb="8">
      <t>フタン</t>
    </rPh>
    <phoneticPr fontId="1"/>
  </si>
  <si>
    <t>AP2015302</t>
  </si>
  <si>
    <t>0：当方負担　1：先方負担</t>
    <rPh sb="2" eb="4">
      <t>トウホウ</t>
    </rPh>
    <rPh sb="4" eb="6">
      <t>フタン</t>
    </rPh>
    <rPh sb="9" eb="11">
      <t>センポウ</t>
    </rPh>
    <rPh sb="11" eb="13">
      <t>フタン</t>
    </rPh>
    <phoneticPr fontId="1"/>
  </si>
  <si>
    <t>振込-先方負担最低支払金額</t>
    <rPh sb="3" eb="5">
      <t>センポウ</t>
    </rPh>
    <rPh sb="5" eb="7">
      <t>フタン</t>
    </rPh>
    <rPh sb="7" eb="9">
      <t>サイテイ</t>
    </rPh>
    <rPh sb="9" eb="11">
      <t>シハライ</t>
    </rPh>
    <rPh sb="11" eb="13">
      <t>キンガク</t>
    </rPh>
    <phoneticPr fontId="1"/>
  </si>
  <si>
    <t>AP2015303</t>
  </si>
  <si>
    <t>形式は、表紙の「金額・数量の形式」参照
この項目は、「振込-手数料負担」が「1：先方負担」の場合に受け入れできます。</t>
    <rPh sb="22" eb="24">
      <t>コウモク</t>
    </rPh>
    <rPh sb="27" eb="29">
      <t>フリコミ</t>
    </rPh>
    <rPh sb="30" eb="33">
      <t>テスウリョウ</t>
    </rPh>
    <rPh sb="33" eb="35">
      <t>フタン</t>
    </rPh>
    <rPh sb="40" eb="42">
      <t>センポウ</t>
    </rPh>
    <rPh sb="42" eb="44">
      <t>フタン</t>
    </rPh>
    <rPh sb="46" eb="48">
      <t>バアイ</t>
    </rPh>
    <rPh sb="49" eb="50">
      <t>ウ</t>
    </rPh>
    <rPh sb="51" eb="52">
      <t>イ</t>
    </rPh>
    <phoneticPr fontId="1"/>
  </si>
  <si>
    <t>利用者番号</t>
  </si>
  <si>
    <t>AP2015304</t>
  </si>
  <si>
    <t>大文字英数字</t>
    <rPh sb="0" eb="3">
      <t>オオモジ</t>
    </rPh>
    <rPh sb="3" eb="6">
      <t>エイスウジ</t>
    </rPh>
    <phoneticPr fontId="50"/>
  </si>
  <si>
    <t>この項目は、『債務奉行クラウド』をご利用の場合に受け入れできます。</t>
    <rPh sb="7" eb="11">
      <t>サイムブギョウ</t>
    </rPh>
    <phoneticPr fontId="4"/>
  </si>
  <si>
    <t>電子記録債務-手数料負担</t>
    <rPh sb="7" eb="9">
      <t>テスウ</t>
    </rPh>
    <rPh sb="9" eb="10">
      <t>リョウ</t>
    </rPh>
    <rPh sb="10" eb="12">
      <t>フタン</t>
    </rPh>
    <phoneticPr fontId="54"/>
  </si>
  <si>
    <t>AP2015305</t>
  </si>
  <si>
    <t>数字</t>
    <rPh sb="0" eb="2">
      <t>スウジ</t>
    </rPh>
    <phoneticPr fontId="54"/>
  </si>
  <si>
    <t>0：当方負担　1：先方負担
この項目は、『債務奉行クラウド』をご利用の場合に受け入れできます。
新規データとして空白データを受け入れた場合は、「0：当方負担」が設定されます。</t>
    <rPh sb="2" eb="4">
      <t>トウホウ</t>
    </rPh>
    <rPh sb="4" eb="6">
      <t>フタン</t>
    </rPh>
    <rPh sb="9" eb="11">
      <t>センポウ</t>
    </rPh>
    <rPh sb="11" eb="13">
      <t>フタン</t>
    </rPh>
    <phoneticPr fontId="36"/>
  </si>
  <si>
    <t>電子記録債務-先方負担最低支払金額</t>
    <rPh sb="7" eb="9">
      <t>センポウ</t>
    </rPh>
    <rPh sb="9" eb="11">
      <t>フタン</t>
    </rPh>
    <rPh sb="11" eb="13">
      <t>サイテイ</t>
    </rPh>
    <rPh sb="13" eb="15">
      <t>シハライ</t>
    </rPh>
    <rPh sb="15" eb="17">
      <t>キンガク</t>
    </rPh>
    <phoneticPr fontId="54"/>
  </si>
  <si>
    <t>AP2015306</t>
  </si>
  <si>
    <t>形式は、表紙の「金額・数量の形式」参照
この項目は、以下のすべての条件に該当する場合に受け入れできます。
・『債務奉行クラウド』をご利用
・手数料負担が「1：先方負担」</t>
    <rPh sb="22" eb="24">
      <t>コウモク</t>
    </rPh>
    <rPh sb="26" eb="28">
      <t>イカ</t>
    </rPh>
    <rPh sb="70" eb="72">
      <t>テスウ</t>
    </rPh>
    <rPh sb="72" eb="73">
      <t>リョウ</t>
    </rPh>
    <rPh sb="73" eb="75">
      <t>フタン</t>
    </rPh>
    <rPh sb="79" eb="81">
      <t>センポウ</t>
    </rPh>
    <rPh sb="81" eb="83">
      <t>フタン</t>
    </rPh>
    <phoneticPr fontId="36"/>
  </si>
  <si>
    <t>主振込先</t>
    <rPh sb="0" eb="1">
      <t>シュ</t>
    </rPh>
    <rPh sb="1" eb="4">
      <t>フリコミサキ</t>
    </rPh>
    <phoneticPr fontId="1"/>
  </si>
  <si>
    <t>AP2015307</t>
  </si>
  <si>
    <t>1：振込先１　2：振込先２　3：振込先３　4：振込先４　5：振込先５　6：振込先　
7：振込先７　8：振込先８　9：振込先９　10：振込先10</t>
  </si>
  <si>
    <t>主振込先（電子記録債務）</t>
    <rPh sb="7" eb="9">
      <t>キロク</t>
    </rPh>
    <phoneticPr fontId="54"/>
  </si>
  <si>
    <t>AP2015308</t>
  </si>
  <si>
    <t>1：振込先１　2：振込先２　3：振込先３　4：振込先４　5：振込先５　6：振込先　
7：振込先７　8：振込先８　9：振込先９　10：振込先10
この項目は、『債務奉行クラウド』をご利用の場合に受け入れできます。
新規データとして空白データを受け入れた場合は、「1：振込先１」が設定されます。</t>
    <phoneticPr fontId="4"/>
  </si>
  <si>
    <t>振込先１</t>
    <rPh sb="0" eb="3">
      <t>フリコミサキ</t>
    </rPh>
    <phoneticPr fontId="14"/>
  </si>
  <si>
    <t>AP2015401</t>
  </si>
  <si>
    <t>AP2015402</t>
  </si>
  <si>
    <t>この項目は、「銀行コード」が未指定の場合は受け入れできません。</t>
    <rPh sb="2" eb="4">
      <t>コウモク</t>
    </rPh>
    <rPh sb="7" eb="9">
      <t>ギンコウ</t>
    </rPh>
    <rPh sb="14" eb="17">
      <t>ミシテイ</t>
    </rPh>
    <rPh sb="18" eb="20">
      <t>バアイ</t>
    </rPh>
    <rPh sb="21" eb="22">
      <t>ウ</t>
    </rPh>
    <rPh sb="23" eb="24">
      <t>イ</t>
    </rPh>
    <phoneticPr fontId="1"/>
  </si>
  <si>
    <t>預金種目</t>
    <rPh sb="0" eb="2">
      <t>ヨキン</t>
    </rPh>
    <rPh sb="2" eb="4">
      <t>シュモク</t>
    </rPh>
    <phoneticPr fontId="1"/>
  </si>
  <si>
    <t>AP2015403</t>
  </si>
  <si>
    <t xml:space="preserve">1：普通預金　2：当座預金　4：貯蓄預金　9：その他 </t>
    <rPh sb="4" eb="6">
      <t>ヨキン</t>
    </rPh>
    <rPh sb="11" eb="13">
      <t>ヨキン</t>
    </rPh>
    <rPh sb="18" eb="20">
      <t>ヨキン</t>
    </rPh>
    <phoneticPr fontId="1"/>
  </si>
  <si>
    <t>口座番号</t>
    <rPh sb="0" eb="2">
      <t>コウザ</t>
    </rPh>
    <rPh sb="2" eb="4">
      <t>バンゴウ</t>
    </rPh>
    <phoneticPr fontId="1"/>
  </si>
  <si>
    <t>AP2015404</t>
  </si>
  <si>
    <t>口座名義</t>
    <rPh sb="0" eb="2">
      <t>コウザ</t>
    </rPh>
    <rPh sb="2" eb="4">
      <t>メイギ</t>
    </rPh>
    <phoneticPr fontId="1"/>
  </si>
  <si>
    <t>AP2015405</t>
  </si>
  <si>
    <t>口座名義カナ</t>
    <rPh sb="0" eb="2">
      <t>コウザ</t>
    </rPh>
    <rPh sb="2" eb="4">
      <t>メイギ</t>
    </rPh>
    <phoneticPr fontId="1"/>
  </si>
  <si>
    <t>AP2015406</t>
  </si>
  <si>
    <t>手数料計算</t>
    <rPh sb="0" eb="2">
      <t>テスウ</t>
    </rPh>
    <rPh sb="2" eb="3">
      <t>リョウ</t>
    </rPh>
    <rPh sb="3" eb="5">
      <t>ケイサン</t>
    </rPh>
    <phoneticPr fontId="54"/>
  </si>
  <si>
    <t>AP2015407</t>
  </si>
  <si>
    <t>0：自動　1：定額
この項目は、以下のいずれかの条件に該当する場合に受け入れできます。
・「振込-手数料負担」が「1：先方負担」
・「電子記録債務-手数料負担」が「1：先方負担」
新規データとして空白データを受け入れた場合は、「0：自動」が設定されます。</t>
  </si>
  <si>
    <t>定額料金</t>
    <rPh sb="0" eb="2">
      <t>テイガク</t>
    </rPh>
    <rPh sb="2" eb="4">
      <t>リョウキン</t>
    </rPh>
    <phoneticPr fontId="1"/>
  </si>
  <si>
    <t>AP2015408</t>
  </si>
  <si>
    <t>形式は、表紙の「金額・数量の形式」参照
この項目は、「手数料計算」が「1：定額」の場合に受け入れできます。</t>
    <rPh sb="22" eb="24">
      <t>コウモク</t>
    </rPh>
    <rPh sb="27" eb="30">
      <t>テスウリョウ</t>
    </rPh>
    <rPh sb="30" eb="32">
      <t>ケイサン</t>
    </rPh>
    <phoneticPr fontId="1"/>
  </si>
  <si>
    <t>振込先２</t>
    <rPh sb="0" eb="3">
      <t>フリコミサキ</t>
    </rPh>
    <phoneticPr fontId="14"/>
  </si>
  <si>
    <t>AP2015501</t>
  </si>
  <si>
    <t>設定内容は、「振込先１」と同様です。</t>
    <phoneticPr fontId="4"/>
  </si>
  <si>
    <t>AP2015502</t>
  </si>
  <si>
    <t>AP2015503</t>
  </si>
  <si>
    <t>AP2015504</t>
  </si>
  <si>
    <t>AP2015505</t>
  </si>
  <si>
    <t>AP2015506</t>
  </si>
  <si>
    <t>手数料計算</t>
    <rPh sb="0" eb="2">
      <t>テスウ</t>
    </rPh>
    <rPh sb="2" eb="3">
      <t>リョウ</t>
    </rPh>
    <rPh sb="3" eb="5">
      <t>ケイサン</t>
    </rPh>
    <phoneticPr fontId="1"/>
  </si>
  <si>
    <t>AP2015507</t>
  </si>
  <si>
    <t>AP2015508</t>
  </si>
  <si>
    <t>振込先３</t>
    <rPh sb="0" eb="3">
      <t>フリコミサキ</t>
    </rPh>
    <phoneticPr fontId="14"/>
  </si>
  <si>
    <t>AP2015601</t>
  </si>
  <si>
    <t>AP2015602</t>
  </si>
  <si>
    <t>AP2015603</t>
  </si>
  <si>
    <t>AP2015604</t>
  </si>
  <si>
    <t>AP2015605</t>
  </si>
  <si>
    <t>AP2015606</t>
  </si>
  <si>
    <t>AP2015607</t>
  </si>
  <si>
    <t>AP2015608</t>
  </si>
  <si>
    <t>振込先４</t>
    <rPh sb="0" eb="3">
      <t>フリコミサキ</t>
    </rPh>
    <phoneticPr fontId="14"/>
  </si>
  <si>
    <t>AP2015701</t>
  </si>
  <si>
    <t>AP2015702</t>
  </si>
  <si>
    <t>AP2015703</t>
  </si>
  <si>
    <t>AP2015704</t>
  </si>
  <si>
    <t>AP2015705</t>
  </si>
  <si>
    <t>AP2015706</t>
  </si>
  <si>
    <t>AP2015707</t>
  </si>
  <si>
    <t>AP2015708</t>
  </si>
  <si>
    <t>振込先５</t>
    <rPh sb="0" eb="3">
      <t>フリコミサキ</t>
    </rPh>
    <phoneticPr fontId="14"/>
  </si>
  <si>
    <t>AP2015801</t>
  </si>
  <si>
    <t>AP2015802</t>
  </si>
  <si>
    <t>AP2015803</t>
  </si>
  <si>
    <t>AP2015804</t>
  </si>
  <si>
    <t>AP2015805</t>
  </si>
  <si>
    <t>AP2015806</t>
  </si>
  <si>
    <t>AP2015807</t>
  </si>
  <si>
    <t>AP2015808</t>
  </si>
  <si>
    <t>振込先６</t>
    <rPh sb="0" eb="3">
      <t>フリコミサキ</t>
    </rPh>
    <phoneticPr fontId="14"/>
  </si>
  <si>
    <t>AP2015901</t>
  </si>
  <si>
    <t>AP2015902</t>
  </si>
  <si>
    <t>AP2015903</t>
  </si>
  <si>
    <t>AP2015904</t>
  </si>
  <si>
    <t>AP2015905</t>
  </si>
  <si>
    <t>AP2015906</t>
  </si>
  <si>
    <t>AP2015907</t>
  </si>
  <si>
    <t>AP2015908</t>
  </si>
  <si>
    <t>振込先７</t>
    <rPh sb="0" eb="3">
      <t>フリコミサキ</t>
    </rPh>
    <phoneticPr fontId="14"/>
  </si>
  <si>
    <t>AP2016001</t>
  </si>
  <si>
    <t>AP2016002</t>
  </si>
  <si>
    <t>AP2016003</t>
  </si>
  <si>
    <t>AP2016004</t>
  </si>
  <si>
    <t>AP2016005</t>
  </si>
  <si>
    <t>AP2016006</t>
  </si>
  <si>
    <t>AP2016007</t>
  </si>
  <si>
    <t>AP2016008</t>
  </si>
  <si>
    <t>振込先８</t>
    <rPh sb="0" eb="3">
      <t>フリコミサキ</t>
    </rPh>
    <phoneticPr fontId="14"/>
  </si>
  <si>
    <t>AP2016101</t>
  </si>
  <si>
    <t>AP2016102</t>
  </si>
  <si>
    <t>AP2016103</t>
  </si>
  <si>
    <t>AP2016104</t>
  </si>
  <si>
    <t>AP2016105</t>
  </si>
  <si>
    <t>AP2016106</t>
  </si>
  <si>
    <t>AP2016107</t>
  </si>
  <si>
    <t>AP2016108</t>
  </si>
  <si>
    <t>振込先９</t>
    <rPh sb="0" eb="3">
      <t>フリコミサキ</t>
    </rPh>
    <phoneticPr fontId="14"/>
  </si>
  <si>
    <t>AP2016201</t>
  </si>
  <si>
    <t>AP2016202</t>
  </si>
  <si>
    <t>AP2016203</t>
  </si>
  <si>
    <t>AP2016204</t>
  </si>
  <si>
    <t>AP2016205</t>
  </si>
  <si>
    <t>AP2016206</t>
  </si>
  <si>
    <t>AP2016207</t>
  </si>
  <si>
    <t>AP2016208</t>
  </si>
  <si>
    <t>振込先10</t>
    <rPh sb="0" eb="3">
      <t>フリコミサキ</t>
    </rPh>
    <phoneticPr fontId="14"/>
  </si>
  <si>
    <t>AP2016301</t>
  </si>
  <si>
    <t>AP2016302</t>
  </si>
  <si>
    <t>AP2016303</t>
  </si>
  <si>
    <t>AP2016304</t>
  </si>
  <si>
    <t>AP2016305</t>
  </si>
  <si>
    <t>AP2016306</t>
  </si>
  <si>
    <t>AP2016307</t>
  </si>
  <si>
    <t>AP2016308</t>
  </si>
  <si>
    <t>前払科目コード</t>
    <rPh sb="0" eb="2">
      <t>マエバライ</t>
    </rPh>
    <rPh sb="2" eb="4">
      <t>カモク</t>
    </rPh>
    <phoneticPr fontId="1"/>
  </si>
  <si>
    <t>AP2016312</t>
  </si>
  <si>
    <t>前払補助科目コード</t>
    <rPh sb="0" eb="2">
      <t>マエバライ</t>
    </rPh>
    <rPh sb="2" eb="4">
      <t>ホジョ</t>
    </rPh>
    <rPh sb="4" eb="6">
      <t>カモク</t>
    </rPh>
    <phoneticPr fontId="1"/>
  </si>
  <si>
    <t>AP2016313</t>
  </si>
  <si>
    <t>仮払科目コード</t>
    <rPh sb="0" eb="2">
      <t>カリバライ</t>
    </rPh>
    <rPh sb="2" eb="4">
      <t>カモク</t>
    </rPh>
    <phoneticPr fontId="1"/>
  </si>
  <si>
    <t>AP2016314</t>
  </si>
  <si>
    <t>仮払補助科目コード</t>
    <rPh sb="0" eb="2">
      <t>カリバライ</t>
    </rPh>
    <rPh sb="2" eb="4">
      <t>ホジョ</t>
    </rPh>
    <rPh sb="4" eb="6">
      <t>カモク</t>
    </rPh>
    <phoneticPr fontId="1"/>
  </si>
  <si>
    <t>AP2016315</t>
  </si>
  <si>
    <t>非連結科目コード</t>
    <rPh sb="3" eb="5">
      <t>カモク</t>
    </rPh>
    <phoneticPr fontId="1"/>
  </si>
  <si>
    <t>非連結補助科目コード</t>
    <rPh sb="3" eb="5">
      <t>ホジョ</t>
    </rPh>
    <rPh sb="5" eb="7">
      <t>カモク</t>
    </rPh>
    <phoneticPr fontId="1"/>
  </si>
  <si>
    <t>AP2016317</t>
  </si>
  <si>
    <t>この項目は、『債務奉行クラウド』をご利用の場合に受け入れできます。
桁数は、設定（メインメニュー右上にある[設定]アイコンから[運用設定]メニューの[基本]ページ）によって異なります。</t>
    <phoneticPr fontId="4"/>
  </si>
  <si>
    <t>[仕入取引]メニューで登録されている仕入区分が「0：仕入」「9：その他」の仕入取引コードを設定します。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</si>
  <si>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</si>
  <si>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</si>
  <si>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[仕入取引]メニューで登録されている仕入区分が「１：返品」の仕入取引コードを設定します。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</si>
  <si>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</si>
  <si>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仕入先区分データ</t>
    <phoneticPr fontId="4"/>
  </si>
  <si>
    <t>仕入／精算先区分コード</t>
    <rPh sb="0" eb="2">
      <t>シイレ</t>
    </rPh>
    <rPh sb="3" eb="5">
      <t>セイサン</t>
    </rPh>
    <rPh sb="5" eb="6">
      <t>サキ</t>
    </rPh>
    <rPh sb="6" eb="8">
      <t>クブン</t>
    </rPh>
    <phoneticPr fontId="1"/>
  </si>
  <si>
    <t>AP2020001</t>
  </si>
  <si>
    <t>桁数は、設定（メインメニュー右上にある[設定]アイコンから[運用設定]メニューの[取引先管理]ページ）によって異なります。</t>
    <rPh sb="41" eb="43">
      <t>トリヒキ</t>
    </rPh>
    <rPh sb="43" eb="44">
      <t>サキ</t>
    </rPh>
    <phoneticPr fontId="0"/>
  </si>
  <si>
    <t>仕入／精算先区分名</t>
    <rPh sb="0" eb="2">
      <t>シイレ</t>
    </rPh>
    <rPh sb="3" eb="5">
      <t>セイサン</t>
    </rPh>
    <rPh sb="5" eb="6">
      <t>サキ</t>
    </rPh>
    <rPh sb="6" eb="8">
      <t>クブン</t>
    </rPh>
    <rPh sb="8" eb="9">
      <t>メイ</t>
    </rPh>
    <phoneticPr fontId="1"/>
  </si>
  <si>
    <t>AP2020002</t>
  </si>
  <si>
    <t>精算締日データ</t>
    <phoneticPr fontId="4"/>
  </si>
  <si>
    <t>AP2030001</t>
  </si>
  <si>
    <t>精算締日名</t>
    <rPh sb="0" eb="2">
      <t>セイサン</t>
    </rPh>
    <rPh sb="2" eb="4">
      <t>シメビ</t>
    </rPh>
    <rPh sb="4" eb="5">
      <t>メイ</t>
    </rPh>
    <phoneticPr fontId="14"/>
  </si>
  <si>
    <t>AP2030002</t>
  </si>
  <si>
    <t>月１回目の締日</t>
    <rPh sb="0" eb="1">
      <t>ツキ</t>
    </rPh>
    <rPh sb="2" eb="4">
      <t>カイメ</t>
    </rPh>
    <rPh sb="5" eb="7">
      <t>シメビ</t>
    </rPh>
    <phoneticPr fontId="14"/>
  </si>
  <si>
    <t>AP2030101</t>
  </si>
  <si>
    <t>0：未設定　１～31：１日～31日　99：月末日
新規データとして空白データを受け入れた場合は、「0：未設定」が設定されます。</t>
  </si>
  <si>
    <t>月２回目の締日</t>
    <rPh sb="0" eb="1">
      <t>ツキ</t>
    </rPh>
    <rPh sb="2" eb="4">
      <t>カイメ</t>
    </rPh>
    <rPh sb="5" eb="7">
      <t>シメビ</t>
    </rPh>
    <phoneticPr fontId="14"/>
  </si>
  <si>
    <t>AP2030102</t>
  </si>
  <si>
    <t>月３回目の締日</t>
    <rPh sb="0" eb="1">
      <t>ツキ</t>
    </rPh>
    <rPh sb="2" eb="4">
      <t>カイメ</t>
    </rPh>
    <rPh sb="5" eb="7">
      <t>シメビ</t>
    </rPh>
    <phoneticPr fontId="14"/>
  </si>
  <si>
    <t>AP2030103</t>
  </si>
  <si>
    <t>月４回目の締日</t>
    <rPh sb="0" eb="1">
      <t>ツキ</t>
    </rPh>
    <rPh sb="2" eb="4">
      <t>カイメ</t>
    </rPh>
    <rPh sb="5" eb="7">
      <t>シメビ</t>
    </rPh>
    <phoneticPr fontId="14"/>
  </si>
  <si>
    <t>AP2030104</t>
  </si>
  <si>
    <t>月５回目の締日</t>
    <rPh sb="0" eb="1">
      <t>ツキ</t>
    </rPh>
    <rPh sb="2" eb="4">
      <t>カイメ</t>
    </rPh>
    <rPh sb="5" eb="7">
      <t>シメビ</t>
    </rPh>
    <phoneticPr fontId="14"/>
  </si>
  <si>
    <t>AP2030105</t>
  </si>
  <si>
    <t>月６回目の締日</t>
    <rPh sb="0" eb="1">
      <t>ツキ</t>
    </rPh>
    <rPh sb="2" eb="4">
      <t>カイメ</t>
    </rPh>
    <rPh sb="5" eb="7">
      <t>シメビ</t>
    </rPh>
    <phoneticPr fontId="14"/>
  </si>
  <si>
    <t>AP2030106</t>
  </si>
  <si>
    <t>[得意先]メニューで、各項目の初期値を設定できます。新規データとして空白データを受け入れた場合は、初期値の内容が設定されます。</t>
    <phoneticPr fontId="4"/>
  </si>
  <si>
    <t>得意先コード</t>
    <rPh sb="0" eb="2">
      <t>トクイ</t>
    </rPh>
    <phoneticPr fontId="1"/>
  </si>
  <si>
    <t>AR2010001</t>
  </si>
  <si>
    <t>桁数は、設定（メインメニュー右上にある[設定]アイコンから[運用設定]メニューの[取引先管理]ページ）によって異なります。</t>
    <rPh sb="4" eb="6">
      <t>セッテイ</t>
    </rPh>
    <rPh sb="41" eb="43">
      <t>トリヒキ</t>
    </rPh>
    <rPh sb="43" eb="44">
      <t>サキ</t>
    </rPh>
    <phoneticPr fontId="14"/>
  </si>
  <si>
    <t>法人番号</t>
    <rPh sb="0" eb="2">
      <t>ホウジン</t>
    </rPh>
    <rPh sb="2" eb="4">
      <t>バンゴウ</t>
    </rPh>
    <phoneticPr fontId="14"/>
  </si>
  <si>
    <t>AR2010002</t>
  </si>
  <si>
    <t>個人事業主として取引先を登録している場合は、１桁目に半角スペースを入力することで、12桁の個人番号を受け入れられます。</t>
    <rPh sb="2" eb="5">
      <t>ジギョウヌシ</t>
    </rPh>
    <phoneticPr fontId="14"/>
  </si>
  <si>
    <t>得意先名</t>
    <rPh sb="0" eb="2">
      <t>トクイ</t>
    </rPh>
    <rPh sb="3" eb="4">
      <t>ナ</t>
    </rPh>
    <phoneticPr fontId="1"/>
  </si>
  <si>
    <t>AR2010003</t>
  </si>
  <si>
    <t>得意先名カナ</t>
    <rPh sb="0" eb="2">
      <t>トクイ</t>
    </rPh>
    <rPh sb="3" eb="4">
      <t>メイ</t>
    </rPh>
    <phoneticPr fontId="14"/>
  </si>
  <si>
    <t>AR2010004</t>
  </si>
  <si>
    <t>AR2010005</t>
  </si>
  <si>
    <t>事業所名カナ</t>
    <rPh sb="0" eb="3">
      <t>ジギョウショ</t>
    </rPh>
    <rPh sb="3" eb="4">
      <t>メイ</t>
    </rPh>
    <phoneticPr fontId="14"/>
  </si>
  <si>
    <t>AR2010006</t>
  </si>
  <si>
    <t>得意先略称</t>
    <rPh sb="0" eb="2">
      <t>トクイ</t>
    </rPh>
    <rPh sb="3" eb="5">
      <t>リャクショウ</t>
    </rPh>
    <phoneticPr fontId="14"/>
  </si>
  <si>
    <t>AR2010007</t>
  </si>
  <si>
    <t>種別</t>
    <rPh sb="0" eb="2">
      <t>シュベツ</t>
    </rPh>
    <phoneticPr fontId="1"/>
  </si>
  <si>
    <t>AR2010015</t>
    <phoneticPr fontId="4"/>
  </si>
  <si>
    <t>この項目は、『債権奉行クラウド』をお使いの場合に受け入れできます。</t>
    <rPh sb="7" eb="9">
      <t>サイケン</t>
    </rPh>
    <phoneticPr fontId="4"/>
  </si>
  <si>
    <t>AR2010101</t>
  </si>
  <si>
    <t>AR2010102</t>
  </si>
  <si>
    <t>AR2010103</t>
  </si>
  <si>
    <t>都道府県</t>
    <rPh sb="0" eb="4">
      <t>トドウフケン</t>
    </rPh>
    <phoneticPr fontId="14"/>
  </si>
  <si>
    <t>AR2010104</t>
  </si>
  <si>
    <t>市区町村</t>
    <rPh sb="0" eb="2">
      <t>シク</t>
    </rPh>
    <rPh sb="2" eb="4">
      <t>チョウソン</t>
    </rPh>
    <phoneticPr fontId="14"/>
  </si>
  <si>
    <t>AR2010105</t>
  </si>
  <si>
    <t>番地</t>
    <rPh sb="0" eb="2">
      <t>バンチ</t>
    </rPh>
    <phoneticPr fontId="14"/>
  </si>
  <si>
    <t>AR2010106</t>
  </si>
  <si>
    <t>ビル等</t>
    <rPh sb="2" eb="3">
      <t>ナド</t>
    </rPh>
    <phoneticPr fontId="14"/>
  </si>
  <si>
    <t>AR2010107</t>
  </si>
  <si>
    <t>AR2010108</t>
  </si>
  <si>
    <t>AR2010109</t>
  </si>
  <si>
    <t>AR2010110</t>
  </si>
  <si>
    <t>AR2010111</t>
  </si>
  <si>
    <t>AR2010112</t>
  </si>
  <si>
    <t>AR2010113</t>
  </si>
  <si>
    <t>取引先コード</t>
    <rPh sb="0" eb="2">
      <t>トリヒキ</t>
    </rPh>
    <rPh sb="2" eb="3">
      <t>サキ</t>
    </rPh>
    <phoneticPr fontId="1"/>
  </si>
  <si>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rPh sb="69" eb="71">
      <t>セッテイ</t>
    </rPh>
    <rPh sb="106" eb="108">
      <t>トリヒキ</t>
    </rPh>
    <rPh sb="108" eb="109">
      <t>サキ</t>
    </rPh>
    <phoneticPr fontId="1"/>
  </si>
  <si>
    <t>取引先名</t>
    <rPh sb="0" eb="2">
      <t>トリヒキ</t>
    </rPh>
    <rPh sb="2" eb="3">
      <t>サキ</t>
    </rPh>
    <rPh sb="3" eb="4">
      <t>ナ</t>
    </rPh>
    <phoneticPr fontId="1"/>
  </si>
  <si>
    <t>取引先事業所名</t>
    <rPh sb="0" eb="2">
      <t>トリヒキ</t>
    </rPh>
    <rPh sb="2" eb="3">
      <t>サキ</t>
    </rPh>
    <rPh sb="3" eb="6">
      <t>ジギョウショ</t>
    </rPh>
    <rPh sb="6" eb="7">
      <t>メイ</t>
    </rPh>
    <phoneticPr fontId="1"/>
  </si>
  <si>
    <t>ご担当 － 部署</t>
    <rPh sb="6" eb="8">
      <t>ブショ</t>
    </rPh>
    <phoneticPr fontId="14"/>
  </si>
  <si>
    <t>AR2010201</t>
  </si>
  <si>
    <t>ご担当 － 電話番号</t>
    <rPh sb="1" eb="3">
      <t>タントウ</t>
    </rPh>
    <rPh sb="6" eb="8">
      <t>デンワ</t>
    </rPh>
    <rPh sb="8" eb="10">
      <t>バンゴウ</t>
    </rPh>
    <phoneticPr fontId="14"/>
  </si>
  <si>
    <t>AR2010202</t>
  </si>
  <si>
    <t>ご担当 － ＦＡＸ番号</t>
    <rPh sb="1" eb="3">
      <t>タントウ</t>
    </rPh>
    <rPh sb="9" eb="11">
      <t>バンゴウ</t>
    </rPh>
    <phoneticPr fontId="14"/>
  </si>
  <si>
    <t>AR2010203</t>
  </si>
  <si>
    <t>ご担当 － 役職</t>
    <rPh sb="6" eb="8">
      <t>ヤクショク</t>
    </rPh>
    <phoneticPr fontId="14"/>
  </si>
  <si>
    <t>AR2010204</t>
  </si>
  <si>
    <t>ご担当 － 担当者名</t>
    <rPh sb="6" eb="9">
      <t>タントウシャ</t>
    </rPh>
    <rPh sb="9" eb="10">
      <t>メイ</t>
    </rPh>
    <phoneticPr fontId="14"/>
  </si>
  <si>
    <t>AR2010205</t>
  </si>
  <si>
    <t>ご担当 － 携帯番号</t>
    <rPh sb="6" eb="8">
      <t>ケイタイ</t>
    </rPh>
    <rPh sb="8" eb="10">
      <t>バンゴウ</t>
    </rPh>
    <phoneticPr fontId="14"/>
  </si>
  <si>
    <t>AR2010206</t>
  </si>
  <si>
    <t>AR2010207</t>
  </si>
  <si>
    <t>得意／請求先区分１コード</t>
    <rPh sb="6" eb="8">
      <t>クブン</t>
    </rPh>
    <phoneticPr fontId="0"/>
  </si>
  <si>
    <t>AR2010301</t>
  </si>
  <si>
    <t>桁数は、設定（メインメニュー右上にある[設定]アイコンから[運用設定]メニューの[取引先管理]ページ）によって異なります。</t>
    <rPh sb="4" eb="6">
      <t>セッテイ</t>
    </rPh>
    <rPh sb="30" eb="32">
      <t>ウンヨウ</t>
    </rPh>
    <rPh sb="32" eb="34">
      <t>セッテイ</t>
    </rPh>
    <rPh sb="41" eb="43">
      <t>トリヒキ</t>
    </rPh>
    <rPh sb="43" eb="44">
      <t>サキ</t>
    </rPh>
    <phoneticPr fontId="14"/>
  </si>
  <si>
    <t>得意／請求先区分２コード</t>
    <rPh sb="6" eb="8">
      <t>クブン</t>
    </rPh>
    <phoneticPr fontId="0"/>
  </si>
  <si>
    <t>AR2010302</t>
  </si>
  <si>
    <t>得意／請求先区分３コード</t>
    <rPh sb="6" eb="8">
      <t>クブン</t>
    </rPh>
    <phoneticPr fontId="0"/>
  </si>
  <si>
    <t>AR2010303</t>
  </si>
  <si>
    <t>得意／請求先区分４コード</t>
    <rPh sb="6" eb="8">
      <t>クブン</t>
    </rPh>
    <phoneticPr fontId="0"/>
  </si>
  <si>
    <t>AR2010304</t>
  </si>
  <si>
    <t>得意／請求先区分５コード</t>
    <rPh sb="6" eb="8">
      <t>クブン</t>
    </rPh>
    <phoneticPr fontId="0"/>
  </si>
  <si>
    <t>AR2010305</t>
  </si>
  <si>
    <t>【販売】</t>
    <rPh sb="1" eb="3">
      <t>ハンバイ</t>
    </rPh>
    <phoneticPr fontId="14"/>
  </si>
  <si>
    <t>スポット区分</t>
    <rPh sb="4" eb="6">
      <t>クブン</t>
    </rPh>
    <phoneticPr fontId="14"/>
  </si>
  <si>
    <t>AR2010401</t>
  </si>
  <si>
    <t>0：通常得意先　1：スポット得意先</t>
    <rPh sb="2" eb="4">
      <t>ツウジョウ</t>
    </rPh>
    <rPh sb="4" eb="6">
      <t>トクイ</t>
    </rPh>
    <rPh sb="6" eb="7">
      <t>サキ</t>
    </rPh>
    <rPh sb="14" eb="16">
      <t>トクイ</t>
    </rPh>
    <rPh sb="16" eb="17">
      <t>サキ</t>
    </rPh>
    <phoneticPr fontId="14"/>
  </si>
  <si>
    <t>AR2010403</t>
  </si>
  <si>
    <t>AR2010404</t>
  </si>
  <si>
    <t>この項目は、以下のすべての条件に該当する場合に受け入れできます。
・『奉行Ｖ ERPクラウド』をご利用の場合
・『債権奉行クラウド』をご利用の場合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phoneticPr fontId="4"/>
  </si>
  <si>
    <t>売上主部門コード</t>
    <rPh sb="2" eb="3">
      <t>シュ</t>
    </rPh>
    <rPh sb="3" eb="5">
      <t>ブモン</t>
    </rPh>
    <phoneticPr fontId="0"/>
  </si>
  <si>
    <t>AR2010405</t>
  </si>
  <si>
    <t>桁数は、設定（メインメニュー右上にある[設定]アイコンから[運用設定]メニューの[基本]ページ）によって異なります。</t>
    <rPh sb="4" eb="6">
      <t>セッテイ</t>
    </rPh>
    <phoneticPr fontId="14"/>
  </si>
  <si>
    <t>売上主担当者コード</t>
    <rPh sb="2" eb="3">
      <t>シュ</t>
    </rPh>
    <rPh sb="3" eb="5">
      <t>タントウ</t>
    </rPh>
    <rPh sb="5" eb="6">
      <t>シャ</t>
    </rPh>
    <phoneticPr fontId="0"/>
  </si>
  <si>
    <t>AR2010406</t>
  </si>
  <si>
    <t>４～15</t>
  </si>
  <si>
    <t>売上主プロジェクトコード</t>
  </si>
  <si>
    <t>AR2010407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</si>
  <si>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4"/>
  </si>
  <si>
    <t>売上主工程／工種コード</t>
    <rPh sb="2" eb="3">
      <t>シュ</t>
    </rPh>
    <rPh sb="3" eb="8">
      <t>コウテイ</t>
    </rPh>
    <phoneticPr fontId="0"/>
  </si>
  <si>
    <t>SD2010408</t>
  </si>
  <si>
    <t>0：出荷基準　１：検収基準
この項目は、『商奉行クラウド』をご利用の場合に受け入れできます。</t>
    <rPh sb="21" eb="24">
      <t>アキナイブギョウ</t>
    </rPh>
    <phoneticPr fontId="14"/>
  </si>
  <si>
    <t>受注納品期日</t>
    <rPh sb="0" eb="2">
      <t>ジュチュウ</t>
    </rPh>
    <rPh sb="2" eb="4">
      <t>ノウヒン</t>
    </rPh>
    <rPh sb="4" eb="6">
      <t>キジツ</t>
    </rPh>
    <phoneticPr fontId="14"/>
  </si>
  <si>
    <t>SD2010401</t>
  </si>
  <si>
    <t>0：当日　１～99：日後
この項目は、『商奉行クラウド』をご利用の場合に受け入れできます。</t>
    <phoneticPr fontId="4"/>
  </si>
  <si>
    <t>売上端数処理額</t>
    <rPh sb="6" eb="7">
      <t>ガク</t>
    </rPh>
    <phoneticPr fontId="14"/>
  </si>
  <si>
    <t>SD2010402</t>
  </si>
  <si>
    <t>1／10／100／1,000／10,000／100,000／1,000,000／10,000,000／100,000,000
この項目は、『商奉行クラウド』をご利用の場合に受け入れできます。</t>
    <phoneticPr fontId="4"/>
  </si>
  <si>
    <t>売上端数処理</t>
  </si>
  <si>
    <t>SD2010403</t>
  </si>
  <si>
    <t>0：切り上げ　1：四捨五入　2：切り捨て
この項目は、『商奉行クラウド』をご利用の場合に受け入れできます。</t>
    <phoneticPr fontId="4"/>
  </si>
  <si>
    <t>売価No.</t>
    <rPh sb="0" eb="2">
      <t>バイカ</t>
    </rPh>
    <phoneticPr fontId="1"/>
  </si>
  <si>
    <t>SD2010411</t>
  </si>
  <si>
    <t>0：標準価格　１～10：売価No.１～10　11：単位原価
この項目は、『商奉行クラウド』をご利用の場合に受け入れできます。</t>
    <phoneticPr fontId="4"/>
  </si>
  <si>
    <t>仕切り率</t>
    <rPh sb="0" eb="2">
      <t>シキ</t>
    </rPh>
    <rPh sb="3" eb="4">
      <t>リツ</t>
    </rPh>
    <phoneticPr fontId="1"/>
  </si>
  <si>
    <t>SD2010412</t>
  </si>
  <si>
    <t>整数３桁　小数２桁
形式は、表紙の「金額・数量の形式」参照
この項目は、『商奉行クラウド』をご利用の場合に受け入れできます。</t>
    <phoneticPr fontId="4"/>
  </si>
  <si>
    <t>見積書フォームコード</t>
    <rPh sb="0" eb="3">
      <t>ミツモリショ</t>
    </rPh>
    <phoneticPr fontId="0"/>
  </si>
  <si>
    <t>見積書差出名コード</t>
    <rPh sb="0" eb="3">
      <t>ミツモリショ</t>
    </rPh>
    <rPh sb="3" eb="5">
      <t>サシダシ</t>
    </rPh>
    <rPh sb="5" eb="6">
      <t>メイ</t>
    </rPh>
    <phoneticPr fontId="0"/>
  </si>
  <si>
    <t>SD2010410</t>
  </si>
  <si>
    <t>この項目は、『商奉行クラウドｉ』の『Sシステム』または『商奉行Ｖ ERPクラウド』をご利用の場合に受け入れできます。</t>
  </si>
  <si>
    <t>AR2010402</t>
  </si>
  <si>
    <t>0：営業外債権　1：営業債権
この項目は、『商奉行クラウド』および『債権奉行クラウド』をご利用の場合に受け入れできます。</t>
    <phoneticPr fontId="4"/>
  </si>
  <si>
    <t>債権部門指定</t>
    <rPh sb="2" eb="4">
      <t>ブモン</t>
    </rPh>
    <rPh sb="4" eb="6">
      <t>シテイ</t>
    </rPh>
    <phoneticPr fontId="14"/>
  </si>
  <si>
    <t>0：固定　1：売上</t>
    <rPh sb="2" eb="4">
      <t>コテイ</t>
    </rPh>
    <rPh sb="7" eb="9">
      <t>ウリアゲ</t>
    </rPh>
    <phoneticPr fontId="1"/>
  </si>
  <si>
    <t>債権主部門コード</t>
    <rPh sb="2" eb="3">
      <t>シュ</t>
    </rPh>
    <rPh sb="3" eb="5">
      <t>ブモン</t>
    </rPh>
    <phoneticPr fontId="0"/>
  </si>
  <si>
    <t>AR2010409</t>
  </si>
  <si>
    <t>この項目は、『商奉行クラウド』をご利用の場合に受け入れできます。
桁数は、設定（メインメニュー右上にある[設定]アイコンから[運用設定]メニューの[基本]ページ）によって異なります。</t>
    <phoneticPr fontId="4"/>
  </si>
  <si>
    <t>債権プロジェクト指定</t>
    <rPh sb="8" eb="10">
      <t>シテイ</t>
    </rPh>
    <phoneticPr fontId="14"/>
  </si>
  <si>
    <t>AR2010419</t>
  </si>
  <si>
    <t>0：固定　1：売上
この項目は、プロジェクト（メインメニュー右上にある[設定]アイコンから[運用設定]メニューの[基本]ページで設定）が「使用する」の場合に受け入れできます。</t>
    <rPh sb="2" eb="4">
      <t>コテイ</t>
    </rPh>
    <rPh sb="7" eb="9">
      <t>ウリアゲ</t>
    </rPh>
    <phoneticPr fontId="1"/>
  </si>
  <si>
    <t>債権主プロジェクトコード</t>
  </si>
  <si>
    <t>AR2010410</t>
  </si>
  <si>
    <t>この項目は、以下のすべての条件に該当する場合に受け入れできます。
・『商奉行クラウド』をご利用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</si>
  <si>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債権工程／工種指定</t>
    <rPh sb="7" eb="9">
      <t>シテイ</t>
    </rPh>
    <phoneticPr fontId="14"/>
  </si>
  <si>
    <t>AR2010420</t>
  </si>
  <si>
    <t>0：固定　1：購入
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t>
    <phoneticPr fontId="4"/>
  </si>
  <si>
    <t>債権主工程／工種コード</t>
    <rPh sb="2" eb="3">
      <t>シュ</t>
    </rPh>
    <rPh sb="3" eb="8">
      <t>コウテイ</t>
    </rPh>
    <phoneticPr fontId="0"/>
  </si>
  <si>
    <t>AR2010411</t>
  </si>
  <si>
    <t>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</si>
  <si>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この項目は、『商奉行クラウド』をご利用の場合に受け入れできます。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</si>
  <si>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この項目は、『商奉行クラウド』をご利用の場合に受け入れできます。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14"/>
  </si>
  <si>
    <t>この項目は、『商奉行クラウド』および『債権奉行クラウド』をご利用の場合に受け入れできます。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phoneticPr fontId="4"/>
  </si>
  <si>
    <t>この項目は、『商奉行クラウド』および『債権奉行クラウド』をご利用の場合に受け入れできます。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</si>
  <si>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この項目は、『商奉行クラウド』および『債権奉行クラウド』をご利用の場合に受け入れできます。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4"/>
  </si>
  <si>
    <t>AR2010421</t>
  </si>
  <si>
    <t>0：使用しない　1：使用する
この項目は、『商奉行クラウド』をご利用の場合に受け入れできます。</t>
    <phoneticPr fontId="1"/>
  </si>
  <si>
    <t>AR2010422</t>
  </si>
  <si>
    <t>この項目は、『商奉行クラウド』をご利用の場合に受け入れできます。
伝票に初期表示する補助科目を指定する場合に設定します。
桁数は、設定（メインメニュー右上にある[設定]アイコンから[運用設定]メニューの[基本]ページ）によって異なります。</t>
    <phoneticPr fontId="14"/>
  </si>
  <si>
    <t>　この項目は、『商奉行クラウド』をご利用の場合に受け入れできます。</t>
    <phoneticPr fontId="4"/>
  </si>
  <si>
    <t>消費税計算</t>
    <rPh sb="0" eb="3">
      <t>ショウヒゼイ</t>
    </rPh>
    <rPh sb="3" eb="5">
      <t>ケイサン</t>
    </rPh>
    <phoneticPr fontId="0"/>
  </si>
  <si>
    <t>AR2010501</t>
  </si>
  <si>
    <t>得意先優先に設定する</t>
    <rPh sb="0" eb="2">
      <t>トクイ</t>
    </rPh>
    <rPh sb="3" eb="5">
      <t>ユウセン</t>
    </rPh>
    <rPh sb="6" eb="8">
      <t>セッテイ</t>
    </rPh>
    <phoneticPr fontId="0"/>
  </si>
  <si>
    <t>AR2010502</t>
  </si>
  <si>
    <t>取引発生区分</t>
    <rPh sb="0" eb="2">
      <t>トリヒキ</t>
    </rPh>
    <rPh sb="2" eb="4">
      <t>ハッセイ</t>
    </rPh>
    <rPh sb="4" eb="6">
      <t>クブン</t>
    </rPh>
    <phoneticPr fontId="14"/>
  </si>
  <si>
    <t>1：国内　2：輸出　3：国外　9：科目優先</t>
    <rPh sb="7" eb="9">
      <t>ユシュツ</t>
    </rPh>
    <phoneticPr fontId="14"/>
  </si>
  <si>
    <t>消費税自動計算</t>
    <rPh sb="0" eb="7">
      <t>ショウヒゼイジドウケイサン</t>
    </rPh>
    <phoneticPr fontId="14"/>
  </si>
  <si>
    <t>0：計算しない　1：税抜金額から計算する　2：税込金額から計算する　9：商品優先</t>
  </si>
  <si>
    <t>0：切り上げ　1：四捨五入　2：切り捨て　9：科目優先</t>
    <rPh sb="2" eb="3">
      <t>キ</t>
    </rPh>
    <rPh sb="4" eb="5">
      <t>ア</t>
    </rPh>
    <rPh sb="9" eb="13">
      <t>シシャゴニュウ</t>
    </rPh>
    <rPh sb="16" eb="17">
      <t>キ</t>
    </rPh>
    <rPh sb="18" eb="19">
      <t>ス</t>
    </rPh>
    <phoneticPr fontId="14"/>
  </si>
  <si>
    <t>【請求】</t>
    <rPh sb="1" eb="3">
      <t>セイキュウ</t>
    </rPh>
    <phoneticPr fontId="14"/>
  </si>
  <si>
    <t>請求先コード</t>
  </si>
  <si>
    <t>SD2010701</t>
  </si>
  <si>
    <t>桁数は、設定（メインメニュー右上にある[設定]アイコンから[運用設定]メニューの[取引先管理]ページ）によって異なります。</t>
    <rPh sb="41" eb="43">
      <t>トリヒキ</t>
    </rPh>
    <rPh sb="43" eb="44">
      <t>サキ</t>
    </rPh>
    <rPh sb="44" eb="46">
      <t>カンリ</t>
    </rPh>
    <phoneticPr fontId="14"/>
  </si>
  <si>
    <t>請求情報１</t>
    <rPh sb="0" eb="2">
      <t>セイキュウ</t>
    </rPh>
    <rPh sb="2" eb="4">
      <t>ジョウホウ</t>
    </rPh>
    <phoneticPr fontId="14"/>
  </si>
  <si>
    <t>AR2010801</t>
  </si>
  <si>
    <t>AR2010802</t>
  </si>
  <si>
    <t>0：しない　1：する
この項目は、『債権奉行クラウド』をご利用の場合に受け入れできます。</t>
    <phoneticPr fontId="4"/>
  </si>
  <si>
    <t>請求締日コード</t>
    <rPh sb="2" eb="3">
      <t>シ</t>
    </rPh>
    <rPh sb="3" eb="4">
      <t>ビ</t>
    </rPh>
    <phoneticPr fontId="14"/>
  </si>
  <si>
    <t>AR2010803</t>
  </si>
  <si>
    <t>「債権区分ごとの請求」が「1：する」の場合は、この項目は、営業債権の「請求締日」として受け入れます。</t>
  </si>
  <si>
    <t>請求単位</t>
  </si>
  <si>
    <t>AR2010804</t>
  </si>
  <si>
    <t>0：債権伝票　1：請求締め
「債権区分ごとの請求」が「1：する」の場合は、この項目は、営業債権の「請求単位」として受け入れます。</t>
    <rPh sb="51" eb="53">
      <t>タンイ</t>
    </rPh>
    <phoneticPr fontId="1"/>
  </si>
  <si>
    <t>回収予定確定単位</t>
    <rPh sb="4" eb="6">
      <t>カクテイ</t>
    </rPh>
    <rPh sb="6" eb="8">
      <t>タンイ</t>
    </rPh>
    <phoneticPr fontId="14"/>
  </si>
  <si>
    <t>AR2010805</t>
  </si>
  <si>
    <t>0：債権伝票　1：請求締め
「債権区分ごとの請求」が「1：する」の場合は、この項目は、営業債権の「回収予定確定単位」として受け入れます。</t>
  </si>
  <si>
    <t>請求締日（営業外債権）コード</t>
    <rPh sb="2" eb="3">
      <t>シ</t>
    </rPh>
    <rPh sb="3" eb="4">
      <t>ビ</t>
    </rPh>
    <rPh sb="5" eb="8">
      <t>エイギョウガイ</t>
    </rPh>
    <rPh sb="8" eb="10">
      <t>サイケン</t>
    </rPh>
    <phoneticPr fontId="14"/>
  </si>
  <si>
    <t>AR2010806</t>
  </si>
  <si>
    <t>この項目は、以下のすべての条件に該当する場合に受け入れできます。
・『債権奉行クラウド』をご利用の場合
・「債権区分ごとの請求」が「1：する」</t>
    <phoneticPr fontId="14"/>
  </si>
  <si>
    <t>請求単位（営業外債権）</t>
    <rPh sb="2" eb="4">
      <t>タンイ</t>
    </rPh>
    <rPh sb="5" eb="8">
      <t>エイギョウガイ</t>
    </rPh>
    <rPh sb="8" eb="10">
      <t>サイケン</t>
    </rPh>
    <phoneticPr fontId="14"/>
  </si>
  <si>
    <t>AR2010807</t>
  </si>
  <si>
    <t>0：債権伝票　1：請求締め
この項目は、以下のすべての条件に該当する場合に受け入れできます。
・『債権奉行クラウド』をご利用の場合
・「債権区分ごとの請求」が「1：する」</t>
    <phoneticPr fontId="4"/>
  </si>
  <si>
    <t>AR2010808</t>
  </si>
  <si>
    <t>回収条件</t>
  </si>
  <si>
    <t>回収条件１-分割</t>
    <rPh sb="6" eb="8">
      <t>ブンカツ</t>
    </rPh>
    <phoneticPr fontId="14"/>
  </si>
  <si>
    <t>AR2010902</t>
  </si>
  <si>
    <t>0：分割しない　1：割合で分割　2：金額で分割</t>
    <rPh sb="2" eb="4">
      <t>ブンカツ</t>
    </rPh>
    <rPh sb="10" eb="12">
      <t>ワリアイ</t>
    </rPh>
    <rPh sb="13" eb="15">
      <t>ブンカツ</t>
    </rPh>
    <rPh sb="18" eb="20">
      <t>キンガク</t>
    </rPh>
    <rPh sb="21" eb="23">
      <t>ブンカツ</t>
    </rPh>
    <phoneticPr fontId="14"/>
  </si>
  <si>
    <t>AR2010903</t>
  </si>
  <si>
    <t>１／10／100／1,000／10,000／100,000／1,000,000／10,000,000／100,000,000
この項目は、「分割」が「1：割合で分割」の場合に受け入れできます。</t>
    <rPh sb="65" eb="67">
      <t>コウモク</t>
    </rPh>
    <rPh sb="77" eb="79">
      <t>ワリアイ</t>
    </rPh>
    <rPh sb="80" eb="82">
      <t>ブンカツ</t>
    </rPh>
    <rPh sb="84" eb="86">
      <t>バアイ</t>
    </rPh>
    <phoneticPr fontId="14"/>
  </si>
  <si>
    <t>AR2010904</t>
  </si>
  <si>
    <t>AR2010911</t>
  </si>
  <si>
    <t>回収条件１-回収サイト１-休日回収指定</t>
  </si>
  <si>
    <t>AR2010912</t>
  </si>
  <si>
    <t>AR2010913</t>
  </si>
  <si>
    <t>この項目は、「休日回収指定」が「1：前営業日」または「2：翌営業日」の場合に受け入れできます。</t>
    <rPh sb="2" eb="4">
      <t>コウモク</t>
    </rPh>
    <rPh sb="9" eb="11">
      <t>カイシュウ</t>
    </rPh>
    <rPh sb="11" eb="13">
      <t>シテイ</t>
    </rPh>
    <rPh sb="35" eb="37">
      <t>バアイ</t>
    </rPh>
    <rPh sb="38" eb="39">
      <t>ウ</t>
    </rPh>
    <rPh sb="40" eb="41">
      <t>イ</t>
    </rPh>
    <phoneticPr fontId="1"/>
  </si>
  <si>
    <t>回収条件１-回収サイト１-回収予定日（設定）</t>
    <rPh sb="19" eb="21">
      <t>セッテイ</t>
    </rPh>
    <phoneticPr fontId="14"/>
  </si>
  <si>
    <t>AR2010914</t>
  </si>
  <si>
    <t>回収条件１-回収サイト１-回収予定日（月）</t>
    <rPh sb="19" eb="20">
      <t>ツキ</t>
    </rPh>
    <phoneticPr fontId="14"/>
  </si>
  <si>
    <t>AR2010915</t>
  </si>
  <si>
    <t>回収条件１-回収サイト１-回収予定日（日）</t>
    <rPh sb="19" eb="20">
      <t>ニチ</t>
    </rPh>
    <phoneticPr fontId="14"/>
  </si>
  <si>
    <t>AR2010916</t>
  </si>
  <si>
    <t>AR2010917</t>
  </si>
  <si>
    <t xml:space="preserve"> 0：月末調整しない 　1：月末調整する
この項目は、「回収予定日（設定）」が「2：日指定」の場合に受け入れできます。</t>
    <rPh sb="28" eb="30">
      <t>カイシュウ</t>
    </rPh>
    <phoneticPr fontId="1"/>
  </si>
  <si>
    <t>回収条件１-回収サイト１-分割割当値</t>
    <rPh sb="13" eb="15">
      <t>ブンカツ</t>
    </rPh>
    <rPh sb="15" eb="17">
      <t>ワリアテ</t>
    </rPh>
    <rPh sb="17" eb="18">
      <t>アタイ</t>
    </rPh>
    <phoneticPr fontId="14"/>
  </si>
  <si>
    <t>AR2010918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</si>
  <si>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・請求情報１の通貨がJPY以外の場合</t>
    <phoneticPr fontId="4"/>
  </si>
  <si>
    <t>AR2010921</t>
  </si>
  <si>
    <t>設定内容は、「回収サイト１」と同様です。
「回収条件１-回収サイト１-分割割当値」が「0」の場合は受け入れできません。</t>
    <rPh sb="7" eb="9">
      <t>カイシュウ</t>
    </rPh>
    <rPh sb="22" eb="24">
      <t>カイシュウ</t>
    </rPh>
    <rPh sb="28" eb="30">
      <t>カイシュウ</t>
    </rPh>
    <phoneticPr fontId="1"/>
  </si>
  <si>
    <t>回収条件１-回収サイト２-休日回収指定</t>
  </si>
  <si>
    <t>AR2010922</t>
  </si>
  <si>
    <t>AR2010923</t>
  </si>
  <si>
    <t>回収条件１-回収サイト２-回収予定日（設定）</t>
    <rPh sb="19" eb="21">
      <t>セッテイ</t>
    </rPh>
    <phoneticPr fontId="14"/>
  </si>
  <si>
    <t>AR2010924</t>
  </si>
  <si>
    <t>回収条件１-回収サイト２-回収予定日（月）</t>
    <rPh sb="19" eb="20">
      <t>ツキ</t>
    </rPh>
    <phoneticPr fontId="14"/>
  </si>
  <si>
    <t>AR2010925</t>
  </si>
  <si>
    <t>回収条件１-回収サイト２-回収予定日（日）</t>
    <rPh sb="19" eb="20">
      <t>ニチ</t>
    </rPh>
    <phoneticPr fontId="14"/>
  </si>
  <si>
    <t>AR2010926</t>
  </si>
  <si>
    <t>AR2010927</t>
  </si>
  <si>
    <t>回収条件１-回収サイト２-分割割当値</t>
    <rPh sb="13" eb="15">
      <t>ブンカツ</t>
    </rPh>
    <rPh sb="15" eb="17">
      <t>ワリアテ</t>
    </rPh>
    <rPh sb="17" eb="18">
      <t>アタイ</t>
    </rPh>
    <phoneticPr fontId="14"/>
  </si>
  <si>
    <t>AR2010928</t>
  </si>
  <si>
    <t>AR2010931</t>
  </si>
  <si>
    <t>設定内容は、「回収サイト１」と同様です。
「回収条件１-回収サイト２-分割割当値」が「0」の場合は受け入れできません。</t>
    <rPh sb="7" eb="9">
      <t>カイシュウ</t>
    </rPh>
    <rPh sb="22" eb="24">
      <t>カイシュウ</t>
    </rPh>
    <rPh sb="28" eb="30">
      <t>カイシュウ</t>
    </rPh>
    <phoneticPr fontId="1"/>
  </si>
  <si>
    <t>回収条件１-回収サイト３-休日回収指定</t>
  </si>
  <si>
    <t>AR2010932</t>
  </si>
  <si>
    <t>AR2010933</t>
  </si>
  <si>
    <t>回収条件１-回収サイト３-回収予定日（設定）</t>
    <rPh sb="19" eb="21">
      <t>セッテイ</t>
    </rPh>
    <phoneticPr fontId="14"/>
  </si>
  <si>
    <t>AR2010934</t>
  </si>
  <si>
    <t>回収条件１-回収サイト３-回収予定日（月）</t>
    <rPh sb="19" eb="20">
      <t>ツキ</t>
    </rPh>
    <phoneticPr fontId="14"/>
  </si>
  <si>
    <t>AR2010935</t>
  </si>
  <si>
    <t>回収条件１-回収サイト３-回収予定日（日）</t>
    <rPh sb="19" eb="20">
      <t>ニチ</t>
    </rPh>
    <phoneticPr fontId="14"/>
  </si>
  <si>
    <t>AR2010936</t>
  </si>
  <si>
    <t>AR2010937</t>
  </si>
  <si>
    <t>回収条件１-回収サイト３-分割割当値</t>
    <rPh sb="13" eb="15">
      <t>ブンカツ</t>
    </rPh>
    <rPh sb="15" eb="17">
      <t>ワリアテ</t>
    </rPh>
    <rPh sb="17" eb="18">
      <t>アタイ</t>
    </rPh>
    <phoneticPr fontId="14"/>
  </si>
  <si>
    <t>AR2010938</t>
  </si>
  <si>
    <t>回収条件２-基準額</t>
    <rPh sb="6" eb="8">
      <t>キジュン</t>
    </rPh>
    <rPh sb="8" eb="9">
      <t>ガク</t>
    </rPh>
    <phoneticPr fontId="14"/>
  </si>
  <si>
    <t>AR2011031</t>
    <phoneticPr fontId="4"/>
  </si>
  <si>
    <t>整数15桁　小数２桁
形式は、表紙の「金額・数量の形式」参照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・請求情報１の通貨がJPY以外の場合</t>
    <phoneticPr fontId="8"/>
  </si>
  <si>
    <t>回収条件２-分割</t>
    <rPh sb="6" eb="8">
      <t>ブンカツ</t>
    </rPh>
    <phoneticPr fontId="14"/>
  </si>
  <si>
    <t>AR2011032</t>
  </si>
  <si>
    <t>AR2011033</t>
  </si>
  <si>
    <t>AR2011034</t>
  </si>
  <si>
    <t>AR2011041</t>
  </si>
  <si>
    <t>回収条件２-回収サイト１-休日回収指定</t>
  </si>
  <si>
    <t>AR2011042</t>
  </si>
  <si>
    <t>AR2011043</t>
  </si>
  <si>
    <t>回収条件２-回収サイト１-回収予定日（設定）</t>
    <rPh sb="19" eb="21">
      <t>セッテイ</t>
    </rPh>
    <phoneticPr fontId="14"/>
  </si>
  <si>
    <t>AR2011044</t>
  </si>
  <si>
    <t>回収条件２-回収サイト１-回収予定日（月）</t>
    <rPh sb="19" eb="20">
      <t>ツキ</t>
    </rPh>
    <phoneticPr fontId="14"/>
  </si>
  <si>
    <t>AR2011045</t>
  </si>
  <si>
    <t>回収条件２-回収サイト１-回収予定日（日）</t>
    <rPh sb="19" eb="20">
      <t>ニチ</t>
    </rPh>
    <phoneticPr fontId="14"/>
  </si>
  <si>
    <t>AR2011046</t>
  </si>
  <si>
    <t>AR2011047</t>
  </si>
  <si>
    <t>回収条件２-回収サイト１-分割割当値</t>
    <rPh sb="13" eb="15">
      <t>ブンカツ</t>
    </rPh>
    <rPh sb="15" eb="17">
      <t>ワリアテ</t>
    </rPh>
    <rPh sb="17" eb="18">
      <t>アタイ</t>
    </rPh>
    <phoneticPr fontId="14"/>
  </si>
  <si>
    <t>AR2011048</t>
  </si>
  <si>
    <t>AR2011051</t>
  </si>
  <si>
    <t>回収条件２-回収サイト２-休日回収指定</t>
  </si>
  <si>
    <t>AR2011052</t>
  </si>
  <si>
    <t>AR2011053</t>
  </si>
  <si>
    <t>回収条件２-回収サイト２-回収予定日（設定）</t>
    <rPh sb="19" eb="21">
      <t>セッテイ</t>
    </rPh>
    <phoneticPr fontId="14"/>
  </si>
  <si>
    <t>AR2011054</t>
  </si>
  <si>
    <t>回収条件２-回収サイト２-回収予定日（月）</t>
    <rPh sb="19" eb="20">
      <t>ツキ</t>
    </rPh>
    <phoneticPr fontId="14"/>
  </si>
  <si>
    <t>AR2011055</t>
  </si>
  <si>
    <t>回収条件２-回収サイト２-回収予定日（日）</t>
    <rPh sb="19" eb="20">
      <t>ニチ</t>
    </rPh>
    <phoneticPr fontId="14"/>
  </si>
  <si>
    <t>AR2011056</t>
  </si>
  <si>
    <t>AR2011057</t>
  </si>
  <si>
    <t>回収条件２-回収サイト２-分割割当値</t>
    <rPh sb="13" eb="15">
      <t>ブンカツ</t>
    </rPh>
    <rPh sb="15" eb="17">
      <t>ワリアテ</t>
    </rPh>
    <rPh sb="17" eb="18">
      <t>アタイ</t>
    </rPh>
    <phoneticPr fontId="14"/>
  </si>
  <si>
    <t>AR2011058</t>
  </si>
  <si>
    <t>AR2011061</t>
  </si>
  <si>
    <t>回収条件２-回収サイト３-休日回収指定</t>
  </si>
  <si>
    <t>AR2011062</t>
  </si>
  <si>
    <t>AR2011063</t>
  </si>
  <si>
    <t>回収条件２-回収サイト３-回収予定日（設定）</t>
    <rPh sb="19" eb="21">
      <t>セッテイ</t>
    </rPh>
    <phoneticPr fontId="14"/>
  </si>
  <si>
    <t>AR2011064</t>
  </si>
  <si>
    <t>回収条件２-回収サイト３-回収予定日（月）</t>
    <rPh sb="19" eb="20">
      <t>ツキ</t>
    </rPh>
    <phoneticPr fontId="14"/>
  </si>
  <si>
    <t>AR2011065</t>
  </si>
  <si>
    <t>回収条件２-回収サイト３-回収予定日（日）</t>
    <rPh sb="19" eb="20">
      <t>ニチ</t>
    </rPh>
    <phoneticPr fontId="14"/>
  </si>
  <si>
    <t>AR2011066</t>
  </si>
  <si>
    <t>AR2011067</t>
  </si>
  <si>
    <t>回収条件２-回収サイト３-分割割当値</t>
    <rPh sb="13" eb="15">
      <t>ブンカツ</t>
    </rPh>
    <rPh sb="15" eb="17">
      <t>ワリアテ</t>
    </rPh>
    <rPh sb="17" eb="18">
      <t>アタイ</t>
    </rPh>
    <phoneticPr fontId="14"/>
  </si>
  <si>
    <t>AR2011068</t>
  </si>
  <si>
    <t>回収条件３-基準額</t>
    <rPh sb="6" eb="8">
      <t>キジュン</t>
    </rPh>
    <rPh sb="8" eb="9">
      <t>ガク</t>
    </rPh>
    <phoneticPr fontId="14"/>
  </si>
  <si>
    <t>AR2011161</t>
    <phoneticPr fontId="4"/>
  </si>
  <si>
    <t>設定内容は、「回収条件２」と同様です。
「回収条件３-基準額」が「0」の場合は受け入れできません。</t>
    <phoneticPr fontId="4"/>
  </si>
  <si>
    <t>回収条件３-分割</t>
    <rPh sb="6" eb="8">
      <t>ブンカツ</t>
    </rPh>
    <phoneticPr fontId="14"/>
  </si>
  <si>
    <t>AR2011162</t>
  </si>
  <si>
    <t>AR2011163</t>
  </si>
  <si>
    <t>AR2011164</t>
  </si>
  <si>
    <t>AR2011171</t>
  </si>
  <si>
    <t>回収条件３-回収サイト１-休日回収指定</t>
  </si>
  <si>
    <t>AR2011172</t>
  </si>
  <si>
    <t>AR2011173</t>
  </si>
  <si>
    <t>回収条件３-回収サイト１-回収予定日（設定）</t>
    <rPh sb="19" eb="21">
      <t>セッテイ</t>
    </rPh>
    <phoneticPr fontId="14"/>
  </si>
  <si>
    <t>AR2011174</t>
  </si>
  <si>
    <t>回収条件３-回収サイト１-回収予定日（月）</t>
    <rPh sb="19" eb="20">
      <t>ツキ</t>
    </rPh>
    <phoneticPr fontId="14"/>
  </si>
  <si>
    <t>AR2011175</t>
  </si>
  <si>
    <t>回収条件３-回収サイト１-回収予定日（日）</t>
    <rPh sb="19" eb="20">
      <t>ニチ</t>
    </rPh>
    <phoneticPr fontId="14"/>
  </si>
  <si>
    <t>AR2011176</t>
  </si>
  <si>
    <t>AR2011177</t>
  </si>
  <si>
    <t>回収条件３-回収サイト１-分割割当値</t>
    <rPh sb="13" eb="15">
      <t>ブンカツ</t>
    </rPh>
    <rPh sb="15" eb="17">
      <t>ワリアテ</t>
    </rPh>
    <rPh sb="17" eb="18">
      <t>アタイ</t>
    </rPh>
    <phoneticPr fontId="14"/>
  </si>
  <si>
    <t>AR2011178</t>
  </si>
  <si>
    <t>AR2011181</t>
  </si>
  <si>
    <t>回収条件３-回収サイト２-休日回収指定</t>
  </si>
  <si>
    <t>AR2011182</t>
  </si>
  <si>
    <t>AR2011183</t>
    <phoneticPr fontId="4"/>
  </si>
  <si>
    <t>回収条件３-回収サイト２-回収予定日（設定）</t>
    <rPh sb="19" eb="21">
      <t>セッテイ</t>
    </rPh>
    <phoneticPr fontId="14"/>
  </si>
  <si>
    <t>AR2011184</t>
  </si>
  <si>
    <t>回収条件３-回収サイト２-回収予定日（月）</t>
    <rPh sb="19" eb="20">
      <t>ツキ</t>
    </rPh>
    <phoneticPr fontId="14"/>
  </si>
  <si>
    <t>AR2011185</t>
  </si>
  <si>
    <t>回収条件３-回収サイト２-回収予定日（日）</t>
    <rPh sb="19" eb="20">
      <t>ニチ</t>
    </rPh>
    <phoneticPr fontId="14"/>
  </si>
  <si>
    <t>AR2011186</t>
  </si>
  <si>
    <t>AR2011187</t>
  </si>
  <si>
    <t>回収条件３-回収サイト２-分割割当値</t>
    <rPh sb="13" eb="15">
      <t>ブンカツ</t>
    </rPh>
    <rPh sb="15" eb="17">
      <t>ワリアテ</t>
    </rPh>
    <rPh sb="17" eb="18">
      <t>アタイ</t>
    </rPh>
    <phoneticPr fontId="14"/>
  </si>
  <si>
    <t>AR2011188</t>
  </si>
  <si>
    <t>AR2011191</t>
  </si>
  <si>
    <t>回収条件３-回収サイト３-休日回収指定</t>
  </si>
  <si>
    <t>AR2011192</t>
  </si>
  <si>
    <t>AR2011193</t>
  </si>
  <si>
    <t>回収条件３-回収サイト３-回収予定日（設定）</t>
    <rPh sb="19" eb="21">
      <t>セッテイ</t>
    </rPh>
    <phoneticPr fontId="14"/>
  </si>
  <si>
    <t>AR2011194</t>
  </si>
  <si>
    <t>回収条件３-回収サイト３-回収予定日（月）</t>
    <rPh sb="19" eb="20">
      <t>ツキ</t>
    </rPh>
    <phoneticPr fontId="14"/>
  </si>
  <si>
    <t>AR2011195</t>
  </si>
  <si>
    <t>回収条件３-回収サイト３-回収予定日（日）</t>
    <rPh sb="19" eb="20">
      <t>ニチ</t>
    </rPh>
    <phoneticPr fontId="14"/>
  </si>
  <si>
    <t>AR2011196</t>
  </si>
  <si>
    <t>AR2011197</t>
  </si>
  <si>
    <t>回収条件３-回収サイト３-分割割当値</t>
    <rPh sb="13" eb="15">
      <t>ブンカツ</t>
    </rPh>
    <rPh sb="15" eb="17">
      <t>ワリアテ</t>
    </rPh>
    <rPh sb="17" eb="18">
      <t>アタイ</t>
    </rPh>
    <phoneticPr fontId="14"/>
  </si>
  <si>
    <t>AR2011198</t>
  </si>
  <si>
    <t>この項目は、『債権奉行クラウド』をご利用の場合に受け入れできます。</t>
    <phoneticPr fontId="4"/>
  </si>
  <si>
    <t>回収条件１</t>
    <phoneticPr fontId="4"/>
  </si>
  <si>
    <t>AR2011302</t>
  </si>
  <si>
    <t>設定内容は、「回収条件 - 回収条件１」と同様です。</t>
    <rPh sb="7" eb="9">
      <t>カイシュウ</t>
    </rPh>
    <rPh sb="9" eb="11">
      <t>ジョウケン</t>
    </rPh>
    <rPh sb="14" eb="16">
      <t>カイシュウ</t>
    </rPh>
    <rPh sb="16" eb="18">
      <t>ジョウケン</t>
    </rPh>
    <phoneticPr fontId="14"/>
  </si>
  <si>
    <t>AR2011303</t>
  </si>
  <si>
    <t>AR2011304</t>
  </si>
  <si>
    <t>AR2011311</t>
  </si>
  <si>
    <t>AR2011312</t>
  </si>
  <si>
    <t>AR2011313</t>
  </si>
  <si>
    <t>AR2011314</t>
  </si>
  <si>
    <t>AR2011315</t>
  </si>
  <si>
    <t>AR2011316</t>
  </si>
  <si>
    <t>AR2011317</t>
  </si>
  <si>
    <t>AR2011318</t>
  </si>
  <si>
    <t>AR2011321</t>
  </si>
  <si>
    <t>AR2011322</t>
  </si>
  <si>
    <t>AR2011323</t>
  </si>
  <si>
    <t>AR2011324</t>
  </si>
  <si>
    <t>AR2011325</t>
  </si>
  <si>
    <t>AR2011326</t>
  </si>
  <si>
    <t>AR2011327</t>
  </si>
  <si>
    <t>AR2011328</t>
  </si>
  <si>
    <t>AR2011331</t>
  </si>
  <si>
    <t>AR2011332</t>
  </si>
  <si>
    <t>AR2011333</t>
  </si>
  <si>
    <t>AR2011334</t>
  </si>
  <si>
    <t>AR2011335</t>
  </si>
  <si>
    <t>AR2011336</t>
  </si>
  <si>
    <t>AR2011337</t>
  </si>
  <si>
    <t>AR2011338</t>
  </si>
  <si>
    <t>AR2011431</t>
  </si>
  <si>
    <t>設定内容は、「回収条件 - 回収条件２」と同様です。</t>
    <phoneticPr fontId="4"/>
  </si>
  <si>
    <t>AR2011432</t>
  </si>
  <si>
    <t>AR2011433</t>
  </si>
  <si>
    <t>AR2011434</t>
  </si>
  <si>
    <t>AR2011441</t>
  </si>
  <si>
    <t>AR2011442</t>
  </si>
  <si>
    <t>AR2011443</t>
  </si>
  <si>
    <t>AR2011444</t>
  </si>
  <si>
    <t>AR2011445</t>
  </si>
  <si>
    <t>AR2011446</t>
  </si>
  <si>
    <t>AR2011447</t>
  </si>
  <si>
    <t>AR2011448</t>
  </si>
  <si>
    <t>AR2011451</t>
  </si>
  <si>
    <t>AR2011452</t>
  </si>
  <si>
    <t>AR2011453</t>
  </si>
  <si>
    <t>AR2011454</t>
  </si>
  <si>
    <t>AR2011455</t>
  </si>
  <si>
    <t>AR2011456</t>
  </si>
  <si>
    <t>AR2011457</t>
  </si>
  <si>
    <t>AR2011458</t>
  </si>
  <si>
    <t>AR2011461</t>
  </si>
  <si>
    <t>AR2011462</t>
  </si>
  <si>
    <t>AR2011463</t>
  </si>
  <si>
    <t>AR2011464</t>
  </si>
  <si>
    <t>AR2011465</t>
  </si>
  <si>
    <t>AR2011466</t>
  </si>
  <si>
    <t>AR2011467</t>
  </si>
  <si>
    <t>AR2011468</t>
  </si>
  <si>
    <t>AR2011561</t>
  </si>
  <si>
    <t>設定内容は、「回収条件 - 回収条件３」と同様です。</t>
  </si>
  <si>
    <t>AR2011562</t>
  </si>
  <si>
    <t>AR2011563</t>
  </si>
  <si>
    <t>AR2011564</t>
  </si>
  <si>
    <t>AR2011571</t>
  </si>
  <si>
    <t>AR2011572</t>
  </si>
  <si>
    <t>AR2011573</t>
  </si>
  <si>
    <t>AR2011574</t>
  </si>
  <si>
    <t>AR2011575</t>
  </si>
  <si>
    <t>AR2011576</t>
    <phoneticPr fontId="4"/>
  </si>
  <si>
    <t>AR2011577</t>
  </si>
  <si>
    <t>AR2011578</t>
  </si>
  <si>
    <t>AR2011581</t>
  </si>
  <si>
    <t>AR2011582</t>
  </si>
  <si>
    <t>AR2011583</t>
  </si>
  <si>
    <t>AR2011584</t>
  </si>
  <si>
    <t>AR2011585</t>
  </si>
  <si>
    <t>AR2011586</t>
  </si>
  <si>
    <t>AR2011587</t>
  </si>
  <si>
    <t>AR2011588</t>
  </si>
  <si>
    <t>AR2011591</t>
  </si>
  <si>
    <t>AR2011592</t>
  </si>
  <si>
    <t>AR2011593</t>
  </si>
  <si>
    <t>AR2011594</t>
  </si>
  <si>
    <t>AR2011595</t>
  </si>
  <si>
    <t>AR2011596</t>
  </si>
  <si>
    <t>AR2011597</t>
  </si>
  <si>
    <t>AR2011598</t>
  </si>
  <si>
    <t>AR2011701</t>
  </si>
  <si>
    <t>設定内容は、「請求情報１」と同様です。</t>
    <phoneticPr fontId="4"/>
  </si>
  <si>
    <t>債権区分ごとの請求</t>
    <phoneticPr fontId="14"/>
  </si>
  <si>
    <t>AR2011702</t>
  </si>
  <si>
    <t>AR2011703</t>
  </si>
  <si>
    <t>AR2011704</t>
  </si>
  <si>
    <t>AR2011705</t>
  </si>
  <si>
    <t>AR2011706</t>
  </si>
  <si>
    <t>AR2011707</t>
    <phoneticPr fontId="4"/>
  </si>
  <si>
    <t>AR2011708</t>
  </si>
  <si>
    <t>AR2011802</t>
  </si>
  <si>
    <t>設定内容は、「請求情報１ - 回収条件（共通・営業債権）- 回収条件１」と同様です。
「通貨コード」が未設定の場合は受け入れできません。</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rPh sb="44" eb="46">
      <t>ツウカ</t>
    </rPh>
    <rPh sb="51" eb="52">
      <t>ミ</t>
    </rPh>
    <rPh sb="52" eb="54">
      <t>セッテイ</t>
    </rPh>
    <rPh sb="55" eb="57">
      <t>バアイ</t>
    </rPh>
    <rPh sb="58" eb="59">
      <t>ウ</t>
    </rPh>
    <rPh sb="60" eb="61">
      <t>イ</t>
    </rPh>
    <phoneticPr fontId="14"/>
  </si>
  <si>
    <t>AR2011803</t>
  </si>
  <si>
    <t>AR2011804</t>
  </si>
  <si>
    <t>回収条件１-回収サイト１-回収方法コード</t>
    <phoneticPr fontId="4"/>
  </si>
  <si>
    <t>AR2011811</t>
  </si>
  <si>
    <t>AR2011812</t>
  </si>
  <si>
    <t>AR2011813</t>
  </si>
  <si>
    <t>AR2011814</t>
  </si>
  <si>
    <t>AR2011815</t>
  </si>
  <si>
    <t>AR2011816</t>
  </si>
  <si>
    <t>AR2011817</t>
  </si>
  <si>
    <t>AR2011818</t>
  </si>
  <si>
    <t>AR2011821</t>
  </si>
  <si>
    <t>AR2011822</t>
  </si>
  <si>
    <t>AR2011823</t>
  </si>
  <si>
    <t>AR2011824</t>
  </si>
  <si>
    <t>AR2011825</t>
  </si>
  <si>
    <t>AR2011826</t>
  </si>
  <si>
    <t>AR2011827</t>
  </si>
  <si>
    <t>AR2011828</t>
  </si>
  <si>
    <t>AR2011831</t>
  </si>
  <si>
    <t>AR2011832</t>
  </si>
  <si>
    <t>AR2011833</t>
  </si>
  <si>
    <t>AR2011834</t>
  </si>
  <si>
    <t>AR2011835</t>
  </si>
  <si>
    <t>AR2011836</t>
  </si>
  <si>
    <t>AR2011837</t>
  </si>
  <si>
    <t>AR2011838</t>
  </si>
  <si>
    <t>AR2011931</t>
  </si>
  <si>
    <t>AR2011932</t>
  </si>
  <si>
    <t>AR2011933</t>
  </si>
  <si>
    <t>AR2011934</t>
  </si>
  <si>
    <t>AR2011941</t>
  </si>
  <si>
    <t>AR2011942</t>
  </si>
  <si>
    <t>AR2011943</t>
  </si>
  <si>
    <t>AR2011944</t>
  </si>
  <si>
    <t>AR2011945</t>
  </si>
  <si>
    <t>AR2011946</t>
  </si>
  <si>
    <t>AR2011947</t>
  </si>
  <si>
    <t>AR2011948</t>
  </si>
  <si>
    <t>AR2011951</t>
  </si>
  <si>
    <t>AR2011952</t>
  </si>
  <si>
    <t>AR2011953</t>
  </si>
  <si>
    <t>AR2011954</t>
  </si>
  <si>
    <t>AR2011955</t>
  </si>
  <si>
    <t>AR2011956</t>
  </si>
  <si>
    <t>AR2011957</t>
  </si>
  <si>
    <t>AR2011958</t>
  </si>
  <si>
    <t>AR2011961</t>
  </si>
  <si>
    <t>AR2011962</t>
  </si>
  <si>
    <t>AR2011963</t>
  </si>
  <si>
    <t>AR2011964</t>
  </si>
  <si>
    <t>AR2011965</t>
  </si>
  <si>
    <t>AR2011966</t>
  </si>
  <si>
    <t>AR2011967</t>
  </si>
  <si>
    <t>AR2011968</t>
  </si>
  <si>
    <t>AR2012061</t>
  </si>
  <si>
    <t>AR2012062</t>
  </si>
  <si>
    <t>AR2012063</t>
  </si>
  <si>
    <t>AR2012064</t>
  </si>
  <si>
    <t>AR2012071</t>
  </si>
  <si>
    <t>AR2012072</t>
  </si>
  <si>
    <t>AR2012073</t>
  </si>
  <si>
    <t>AR2012074</t>
  </si>
  <si>
    <t>AR2012075</t>
  </si>
  <si>
    <t>AR2012076</t>
  </si>
  <si>
    <t>AR2012077</t>
  </si>
  <si>
    <t>AR2012078</t>
  </si>
  <si>
    <t>AR2012081</t>
  </si>
  <si>
    <t>AR2012082</t>
  </si>
  <si>
    <t>AR2012083</t>
  </si>
  <si>
    <t>AR2012084</t>
  </si>
  <si>
    <t>AR2012085</t>
  </si>
  <si>
    <t>AR2012086</t>
  </si>
  <si>
    <t>AR2012087</t>
  </si>
  <si>
    <t>AR2012088</t>
  </si>
  <si>
    <t>AR2012091</t>
  </si>
  <si>
    <t>AR2012092</t>
  </si>
  <si>
    <t>AR2012093</t>
  </si>
  <si>
    <t>AR2012094</t>
  </si>
  <si>
    <t>AR2012095</t>
  </si>
  <si>
    <t>AR2012096</t>
  </si>
  <si>
    <t>AR2012097</t>
  </si>
  <si>
    <t>AR2012098</t>
  </si>
  <si>
    <t>AR2012202</t>
  </si>
  <si>
    <t>AR2012203</t>
  </si>
  <si>
    <t>AR2012204</t>
  </si>
  <si>
    <t>AR2012211</t>
  </si>
  <si>
    <t>AR2012212</t>
  </si>
  <si>
    <t>AR2012213</t>
  </si>
  <si>
    <t>AR2012214</t>
  </si>
  <si>
    <t>AR2012215</t>
  </si>
  <si>
    <t>AR2012216</t>
  </si>
  <si>
    <t>AR2012217</t>
  </si>
  <si>
    <t>AR2012218</t>
  </si>
  <si>
    <t>AR2012221</t>
  </si>
  <si>
    <t>AR2012222</t>
  </si>
  <si>
    <t>AR2012223</t>
  </si>
  <si>
    <t>AR2012224</t>
  </si>
  <si>
    <t>AR2012225</t>
  </si>
  <si>
    <t>AR2012226</t>
  </si>
  <si>
    <t>AR2012227</t>
  </si>
  <si>
    <t>AR2012228</t>
  </si>
  <si>
    <t>AR2012231</t>
  </si>
  <si>
    <t>AR2012232</t>
  </si>
  <si>
    <t>AR2012233</t>
  </si>
  <si>
    <t>AR2012234</t>
  </si>
  <si>
    <t>AR2012235</t>
  </si>
  <si>
    <t>AR2012236</t>
  </si>
  <si>
    <t>AR2012237</t>
  </si>
  <si>
    <t>AR2012238</t>
  </si>
  <si>
    <t>AR2012331</t>
  </si>
  <si>
    <t>AR2012332</t>
  </si>
  <si>
    <t>AR2012333</t>
  </si>
  <si>
    <t>AR2012334</t>
  </si>
  <si>
    <t>AR2012341</t>
  </si>
  <si>
    <t>AR2012342</t>
  </si>
  <si>
    <t>AR2012343</t>
  </si>
  <si>
    <t>AR2012344</t>
  </si>
  <si>
    <t>AR2012345</t>
  </si>
  <si>
    <t>AR2012346</t>
  </si>
  <si>
    <t>AR2012347</t>
  </si>
  <si>
    <t>AR2012348</t>
  </si>
  <si>
    <t>AR2012351</t>
  </si>
  <si>
    <t>AR2012352</t>
  </si>
  <si>
    <t>AR2012353</t>
  </si>
  <si>
    <t>AR2012354</t>
  </si>
  <si>
    <t>AR2012355</t>
  </si>
  <si>
    <t>AR2012356</t>
  </si>
  <si>
    <t>AR2012357</t>
  </si>
  <si>
    <t>AR2012358</t>
  </si>
  <si>
    <t>AR2012361</t>
  </si>
  <si>
    <t>AR2012362</t>
  </si>
  <si>
    <t>AR2012363</t>
  </si>
  <si>
    <t>AR2012364</t>
  </si>
  <si>
    <t>AR2012365</t>
  </si>
  <si>
    <t>AR2012366</t>
  </si>
  <si>
    <t>AR2012367</t>
  </si>
  <si>
    <t>AR2012368</t>
  </si>
  <si>
    <t>AR2012461</t>
  </si>
  <si>
    <t>AR2012462</t>
  </si>
  <si>
    <t>AR2012463</t>
  </si>
  <si>
    <t>AR2012464</t>
  </si>
  <si>
    <t>AR2012471</t>
  </si>
  <si>
    <t>AR2012472</t>
  </si>
  <si>
    <t>AR2012473</t>
  </si>
  <si>
    <t>AR2012474</t>
  </si>
  <si>
    <t>AR2012475</t>
  </si>
  <si>
    <t>AR2012476</t>
  </si>
  <si>
    <t>AR2012477</t>
  </si>
  <si>
    <t>AR2012478</t>
  </si>
  <si>
    <t>AR2012481</t>
  </si>
  <si>
    <t>AR2012482</t>
  </si>
  <si>
    <t>AR2012483</t>
  </si>
  <si>
    <t>AR2012484</t>
  </si>
  <si>
    <t>AR2012485</t>
  </si>
  <si>
    <t>AR2012486</t>
  </si>
  <si>
    <t>AR2012487</t>
  </si>
  <si>
    <t>AR2012488</t>
  </si>
  <si>
    <t>AR2012491</t>
  </si>
  <si>
    <t>AR2012492</t>
  </si>
  <si>
    <t>AR2012493</t>
  </si>
  <si>
    <t>AR2012494</t>
  </si>
  <si>
    <t>AR2012495</t>
  </si>
  <si>
    <t>AR2012496</t>
  </si>
  <si>
    <t>回収条件３-回収サイト３-日指定の月末調整</t>
    <phoneticPr fontId="4"/>
  </si>
  <si>
    <t>AR2012497</t>
  </si>
  <si>
    <t>AR2012498</t>
  </si>
  <si>
    <t>請求情報３</t>
    <rPh sb="0" eb="2">
      <t>セイキュウ</t>
    </rPh>
    <rPh sb="2" eb="4">
      <t>ジョウホウ</t>
    </rPh>
    <phoneticPr fontId="14"/>
  </si>
  <si>
    <t>AR2012601</t>
  </si>
  <si>
    <t>AR2012602</t>
  </si>
  <si>
    <t>債権区分ごとの請求</t>
    <phoneticPr fontId="4"/>
  </si>
  <si>
    <t>AR2012603</t>
  </si>
  <si>
    <t>AR2012604</t>
  </si>
  <si>
    <t>AR2012605</t>
  </si>
  <si>
    <t>AR2012606</t>
  </si>
  <si>
    <t>AR2012607</t>
  </si>
  <si>
    <t>AR2012608</t>
  </si>
  <si>
    <t>AR2012702</t>
  </si>
  <si>
    <t>設定内容は、「請求情報２ - 回収条件（共通・営業債権）- 回収条件１」と同様です。</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phoneticPr fontId="14"/>
  </si>
  <si>
    <t>AR2012703</t>
  </si>
  <si>
    <t>AR2012704</t>
  </si>
  <si>
    <t>AR2012711</t>
  </si>
  <si>
    <t>AR2012712</t>
  </si>
  <si>
    <t>AR2012713</t>
  </si>
  <si>
    <t>AR2012714</t>
  </si>
  <si>
    <t>AR2012715</t>
  </si>
  <si>
    <t>AR2012716</t>
  </si>
  <si>
    <t>AR2012717</t>
  </si>
  <si>
    <t>AR2012718</t>
  </si>
  <si>
    <t>AR2012721</t>
  </si>
  <si>
    <t>AR2012722</t>
  </si>
  <si>
    <t>AR2012723</t>
  </si>
  <si>
    <t>AR2012724</t>
  </si>
  <si>
    <t>AR2012725</t>
  </si>
  <si>
    <t>AR2012726</t>
  </si>
  <si>
    <t>AR2012727</t>
  </si>
  <si>
    <t>AR2012728</t>
  </si>
  <si>
    <t>AR2012731</t>
  </si>
  <si>
    <t>AR2012732</t>
  </si>
  <si>
    <t>AR2012733</t>
  </si>
  <si>
    <t>AR2012734</t>
  </si>
  <si>
    <t>AR2012735</t>
  </si>
  <si>
    <t>AR2012736</t>
  </si>
  <si>
    <t>AR2012737</t>
  </si>
  <si>
    <t>AR2012738</t>
  </si>
  <si>
    <t>AR2012831</t>
  </si>
  <si>
    <t>設定内容は、「請求情報２ - 回収条件（共通・営業債権）- 回収条件２」と同様です。</t>
    <rPh sb="7" eb="9">
      <t>セイキュウ</t>
    </rPh>
    <rPh sb="15" eb="17">
      <t>カイシュウ</t>
    </rPh>
    <rPh sb="30" eb="32">
      <t>カイシュウ</t>
    </rPh>
    <phoneticPr fontId="4"/>
  </si>
  <si>
    <t>AR2012832</t>
  </si>
  <si>
    <t>AR2012833</t>
  </si>
  <si>
    <t>AR2012834</t>
  </si>
  <si>
    <t>AR2012841</t>
  </si>
  <si>
    <t>AR2012842</t>
  </si>
  <si>
    <t>AR2012843</t>
  </si>
  <si>
    <t>AR2012844</t>
  </si>
  <si>
    <t>AR2012845</t>
  </si>
  <si>
    <t>AR2012846</t>
  </si>
  <si>
    <t>AR2012847</t>
  </si>
  <si>
    <t>AR2012848</t>
  </si>
  <si>
    <t>AR2012851</t>
  </si>
  <si>
    <t>AR2012852</t>
  </si>
  <si>
    <t>AR2012853</t>
  </si>
  <si>
    <t>AR2012854</t>
  </si>
  <si>
    <t>AR2012855</t>
  </si>
  <si>
    <t>AR2012856</t>
  </si>
  <si>
    <t>AR2012857</t>
  </si>
  <si>
    <t>AR2012858</t>
  </si>
  <si>
    <t>AR2012861</t>
  </si>
  <si>
    <t>AR2012862</t>
  </si>
  <si>
    <t>AR2012863</t>
  </si>
  <si>
    <t>AR2012864</t>
  </si>
  <si>
    <t>AR2012865</t>
  </si>
  <si>
    <t>AR2012866</t>
  </si>
  <si>
    <t>AR2012867</t>
  </si>
  <si>
    <t>AR2012868</t>
  </si>
  <si>
    <t>AR2012961</t>
  </si>
  <si>
    <t>設定内容は、「請求情報２ - 回収条件（共通・営業債権）- 回収条件３」と同様です。</t>
    <phoneticPr fontId="4"/>
  </si>
  <si>
    <t>AR2012962</t>
  </si>
  <si>
    <t>AR2012963</t>
  </si>
  <si>
    <t>AR2012964</t>
  </si>
  <si>
    <t>AR2012971</t>
  </si>
  <si>
    <t>AR2012972</t>
  </si>
  <si>
    <t>AR2012973</t>
  </si>
  <si>
    <t>AR2012974</t>
  </si>
  <si>
    <t>AR2012975</t>
  </si>
  <si>
    <t>AR2012976</t>
  </si>
  <si>
    <t>AR2012977</t>
  </si>
  <si>
    <t>AR2012978</t>
  </si>
  <si>
    <t>AR2012981</t>
  </si>
  <si>
    <t>AR2012982</t>
  </si>
  <si>
    <t>AR2012983</t>
  </si>
  <si>
    <t>AR2012984</t>
  </si>
  <si>
    <t>AR2012985</t>
  </si>
  <si>
    <t>AR2012986</t>
  </si>
  <si>
    <t>AR2012987</t>
  </si>
  <si>
    <t>AR2012988</t>
  </si>
  <si>
    <t>AR2012991</t>
  </si>
  <si>
    <t>AR2012992</t>
  </si>
  <si>
    <t>AR2012993</t>
  </si>
  <si>
    <t>AR2012994</t>
  </si>
  <si>
    <t>AR2012995</t>
  </si>
  <si>
    <t>AR2012996</t>
  </si>
  <si>
    <t>AR2012997</t>
  </si>
  <si>
    <t>AR2012998</t>
  </si>
  <si>
    <t>AR2013102</t>
  </si>
  <si>
    <t>設定内容は、「請求情報２ - 回収条件（共通・営業債権）- 回収条件１」と同様です。</t>
    <phoneticPr fontId="14"/>
  </si>
  <si>
    <t>AR2013103</t>
  </si>
  <si>
    <t>AR2013104</t>
  </si>
  <si>
    <t>AR2013111</t>
  </si>
  <si>
    <t>AR2013112</t>
  </si>
  <si>
    <t>AR2013113</t>
  </si>
  <si>
    <t>AR2013114</t>
  </si>
  <si>
    <t>AR2013115</t>
  </si>
  <si>
    <t>AR2013116</t>
  </si>
  <si>
    <t>AR2013117</t>
  </si>
  <si>
    <t>AR2013118</t>
  </si>
  <si>
    <t>AR2013121</t>
  </si>
  <si>
    <t>AR2013122</t>
  </si>
  <si>
    <t>AR2013123</t>
  </si>
  <si>
    <t>AR2013124</t>
  </si>
  <si>
    <t>AR2013125</t>
  </si>
  <si>
    <t>AR2013126</t>
  </si>
  <si>
    <t>AR2013127</t>
  </si>
  <si>
    <t>AR2013128</t>
  </si>
  <si>
    <t>AR2013131</t>
  </si>
  <si>
    <t>AR2013132</t>
  </si>
  <si>
    <t>AR2013133</t>
  </si>
  <si>
    <t>AR2013134</t>
  </si>
  <si>
    <t>AR2013135</t>
  </si>
  <si>
    <t>AR2013136</t>
  </si>
  <si>
    <t>AR2013137</t>
  </si>
  <si>
    <t>AR2013138</t>
  </si>
  <si>
    <t>AR2013231</t>
  </si>
  <si>
    <t>設定内容は、「請求情報２ - 回収条件（共通・営業債権）- 回収条件２」と同様です。</t>
    <phoneticPr fontId="4"/>
  </si>
  <si>
    <t>AR2013232</t>
  </si>
  <si>
    <t>AR2013233</t>
  </si>
  <si>
    <t>AR2013234</t>
  </si>
  <si>
    <t>AR2013241</t>
  </si>
  <si>
    <t>AR2013242</t>
  </si>
  <si>
    <t>AR2013243</t>
  </si>
  <si>
    <t>AR2013244</t>
  </si>
  <si>
    <t>AR2013245</t>
  </si>
  <si>
    <t>AR2013246</t>
  </si>
  <si>
    <t>AR2013247</t>
  </si>
  <si>
    <t>AR2013248</t>
  </si>
  <si>
    <t>AR2013251</t>
  </si>
  <si>
    <t>AR2013252</t>
  </si>
  <si>
    <t>AR2013253</t>
  </si>
  <si>
    <t>AR2013254</t>
  </si>
  <si>
    <t>AR2013255</t>
  </si>
  <si>
    <t>AR2013256</t>
  </si>
  <si>
    <t>AR2013257</t>
  </si>
  <si>
    <t>AR2013258</t>
  </si>
  <si>
    <t>AR2013261</t>
  </si>
  <si>
    <t>AR2013262</t>
  </si>
  <si>
    <t>AR2013263</t>
  </si>
  <si>
    <t>AR2013264</t>
  </si>
  <si>
    <t>AR2013265</t>
  </si>
  <si>
    <t>AR2013266</t>
  </si>
  <si>
    <t>AR2013267</t>
  </si>
  <si>
    <t>AR2013268</t>
  </si>
  <si>
    <t>AR2013361</t>
  </si>
  <si>
    <t>AR2013362</t>
  </si>
  <si>
    <t>AR2013363</t>
  </si>
  <si>
    <t>AR2013364</t>
  </si>
  <si>
    <t>AR2013371</t>
  </si>
  <si>
    <t>AR2013372</t>
  </si>
  <si>
    <t>AR2013373</t>
  </si>
  <si>
    <t>AR2013374</t>
  </si>
  <si>
    <t>AR2013375</t>
  </si>
  <si>
    <t>AR2013376</t>
  </si>
  <si>
    <t>AR2013377</t>
  </si>
  <si>
    <t>AR2013378</t>
  </si>
  <si>
    <t>AR2013381</t>
  </si>
  <si>
    <t>AR2013382</t>
  </si>
  <si>
    <t>AR2013383</t>
  </si>
  <si>
    <t>AR2013384</t>
  </si>
  <si>
    <t>AR2013385</t>
  </si>
  <si>
    <t>AR2013386</t>
  </si>
  <si>
    <t>AR2013387</t>
  </si>
  <si>
    <t>AR2013388</t>
  </si>
  <si>
    <t>AR2013391</t>
  </si>
  <si>
    <t>AR2013392</t>
  </si>
  <si>
    <t>AR2013393</t>
  </si>
  <si>
    <t>AR2013394</t>
  </si>
  <si>
    <t>AR2013395</t>
  </si>
  <si>
    <t>AR2013396</t>
  </si>
  <si>
    <t>AR2013397</t>
  </si>
  <si>
    <t>AR2013398</t>
  </si>
  <si>
    <t>請求情報４</t>
    <rPh sb="0" eb="2">
      <t>セイキュウ</t>
    </rPh>
    <rPh sb="2" eb="4">
      <t>ジョウホウ</t>
    </rPh>
    <phoneticPr fontId="14"/>
  </si>
  <si>
    <t>AR2013501</t>
    <phoneticPr fontId="4"/>
  </si>
  <si>
    <t>AR2013502</t>
  </si>
  <si>
    <t>AR2013503</t>
  </si>
  <si>
    <t>AR2013504</t>
  </si>
  <si>
    <t>AR2013505</t>
  </si>
  <si>
    <t>AR2013506</t>
  </si>
  <si>
    <t>AR2013507</t>
  </si>
  <si>
    <t>AR2013508</t>
  </si>
  <si>
    <t>AR2013602</t>
  </si>
  <si>
    <t>AR2013603</t>
  </si>
  <si>
    <t>AR2013604</t>
  </si>
  <si>
    <t>AR2013611</t>
  </si>
  <si>
    <t>AR2013612</t>
  </si>
  <si>
    <t>AR2013613</t>
  </si>
  <si>
    <t>AR2013614</t>
  </si>
  <si>
    <t>AR2013615</t>
  </si>
  <si>
    <t>AR2013616</t>
  </si>
  <si>
    <t>AR2013617</t>
  </si>
  <si>
    <t>AR2013618</t>
  </si>
  <si>
    <t>AR2013621</t>
  </si>
  <si>
    <t>AR2013622</t>
  </si>
  <si>
    <t>AR2013623</t>
  </si>
  <si>
    <t>AR2013624</t>
  </si>
  <si>
    <t>AR2013625</t>
  </si>
  <si>
    <t>AR2013626</t>
  </si>
  <si>
    <t>AR2013627</t>
  </si>
  <si>
    <t>AR2013628</t>
  </si>
  <si>
    <t>AR2013631</t>
  </si>
  <si>
    <t>AR2013632</t>
  </si>
  <si>
    <t>AR2013633</t>
  </si>
  <si>
    <t>AR2013634</t>
  </si>
  <si>
    <t>AR2013635</t>
  </si>
  <si>
    <t>AR2013636</t>
  </si>
  <si>
    <t>AR2013637</t>
  </si>
  <si>
    <t>AR2013638</t>
  </si>
  <si>
    <t>AR2013731</t>
  </si>
  <si>
    <t>AR2013732</t>
  </si>
  <si>
    <t>AR2013733</t>
  </si>
  <si>
    <t>AR2013734</t>
  </si>
  <si>
    <t>AR2013741</t>
  </si>
  <si>
    <t>AR2013742</t>
  </si>
  <si>
    <t>AR2013743</t>
  </si>
  <si>
    <t>AR2013744</t>
  </si>
  <si>
    <t>AR2013745</t>
  </si>
  <si>
    <t>AR2013746</t>
  </si>
  <si>
    <t>AR2013747</t>
  </si>
  <si>
    <t>AR2013748</t>
  </si>
  <si>
    <t>AR2013751</t>
  </si>
  <si>
    <t>AR2013752</t>
  </si>
  <si>
    <t>AR2013753</t>
  </si>
  <si>
    <t>AR2013754</t>
  </si>
  <si>
    <t>AR2013755</t>
  </si>
  <si>
    <t>AR2013756</t>
  </si>
  <si>
    <t>AR2013757</t>
  </si>
  <si>
    <t>AR2013758</t>
  </si>
  <si>
    <t>AR2013761</t>
  </si>
  <si>
    <t>AR2013762</t>
  </si>
  <si>
    <t>AR2013763</t>
  </si>
  <si>
    <t>AR2013764</t>
  </si>
  <si>
    <t>AR2013765</t>
  </si>
  <si>
    <t>AR2013766</t>
  </si>
  <si>
    <t>AR2013767</t>
  </si>
  <si>
    <t>AR2013768</t>
  </si>
  <si>
    <t>AR2013861</t>
  </si>
  <si>
    <t>AR2013862</t>
  </si>
  <si>
    <t>AR2013863</t>
  </si>
  <si>
    <t>AR2013864</t>
  </si>
  <si>
    <t>AR2013871</t>
  </si>
  <si>
    <t>AR2013872</t>
  </si>
  <si>
    <t>AR2013873</t>
  </si>
  <si>
    <t>AR2013874</t>
  </si>
  <si>
    <t>AR2013875</t>
  </si>
  <si>
    <t>AR2013876</t>
  </si>
  <si>
    <t>AR2013877</t>
  </si>
  <si>
    <t>AR2013878</t>
  </si>
  <si>
    <t>AR2013881</t>
  </si>
  <si>
    <t>AR2013882</t>
  </si>
  <si>
    <t>AR2013883</t>
  </si>
  <si>
    <t>AR2013884</t>
  </si>
  <si>
    <t>AR2013885</t>
  </si>
  <si>
    <t>AR2013886</t>
  </si>
  <si>
    <t>AR2013887</t>
  </si>
  <si>
    <t>AR2013888</t>
  </si>
  <si>
    <t>AR2013891</t>
  </si>
  <si>
    <t>AR2013892</t>
  </si>
  <si>
    <t>AR2013893</t>
  </si>
  <si>
    <t>AR2013894</t>
  </si>
  <si>
    <t>AR2013895</t>
  </si>
  <si>
    <t>AR2013896</t>
  </si>
  <si>
    <t>AR2013897</t>
  </si>
  <si>
    <t>AR2013898</t>
  </si>
  <si>
    <t>AR2014002</t>
  </si>
  <si>
    <t>AR2014003</t>
  </si>
  <si>
    <t>AR2014004</t>
  </si>
  <si>
    <t>AR2014011</t>
  </si>
  <si>
    <t>AR2014012</t>
  </si>
  <si>
    <t>AR2014013</t>
  </si>
  <si>
    <t>AR2014014</t>
  </si>
  <si>
    <t>AR2014015</t>
  </si>
  <si>
    <t>AR2014016</t>
  </si>
  <si>
    <t>AR2014017</t>
  </si>
  <si>
    <t>AR2014018</t>
  </si>
  <si>
    <t>AR2014021</t>
  </si>
  <si>
    <t>AR2014022</t>
  </si>
  <si>
    <t>AR2014023</t>
  </si>
  <si>
    <t>AR2014024</t>
  </si>
  <si>
    <t>AR2014025</t>
  </si>
  <si>
    <t>AR2014026</t>
  </si>
  <si>
    <t>AR2014027</t>
  </si>
  <si>
    <t>AR2014028</t>
  </si>
  <si>
    <t>AR2014031</t>
  </si>
  <si>
    <t>AR2014032</t>
  </si>
  <si>
    <t>AR2014033</t>
  </si>
  <si>
    <t>AR2014034</t>
  </si>
  <si>
    <t>AR2014035</t>
  </si>
  <si>
    <t>AR2014036</t>
  </si>
  <si>
    <t>AR2014037</t>
  </si>
  <si>
    <t>AR2014038</t>
  </si>
  <si>
    <t>AR2014131</t>
  </si>
  <si>
    <t>AR2014132</t>
  </si>
  <si>
    <t>AR2014133</t>
  </si>
  <si>
    <t>AR2014134</t>
  </si>
  <si>
    <t>AR2014141</t>
  </si>
  <si>
    <t>AR2014142</t>
  </si>
  <si>
    <t>AR2014143</t>
  </si>
  <si>
    <t>AR2014144</t>
  </si>
  <si>
    <t>AR2014145</t>
  </si>
  <si>
    <t>AR2014146</t>
  </si>
  <si>
    <t>AR2014147</t>
  </si>
  <si>
    <t>AR2014148</t>
  </si>
  <si>
    <t>AR2014151</t>
  </si>
  <si>
    <t>AR2014152</t>
  </si>
  <si>
    <t>AR2014153</t>
  </si>
  <si>
    <t>AR2014154</t>
  </si>
  <si>
    <t>AR2014155</t>
  </si>
  <si>
    <t>AR2014156</t>
  </si>
  <si>
    <t>AR2014157</t>
  </si>
  <si>
    <t>AR2014158</t>
  </si>
  <si>
    <t>AR2014161</t>
  </si>
  <si>
    <t>AR2014162</t>
  </si>
  <si>
    <t>AR2014163</t>
  </si>
  <si>
    <t>AR2014164</t>
  </si>
  <si>
    <t>AR2014165</t>
  </si>
  <si>
    <t>AR2014166</t>
  </si>
  <si>
    <t>AR2014167</t>
  </si>
  <si>
    <t>AR2014168</t>
  </si>
  <si>
    <t>AR2014261</t>
  </si>
  <si>
    <t>AR2014262</t>
  </si>
  <si>
    <t>AR2014263</t>
  </si>
  <si>
    <t>AR2014264</t>
  </si>
  <si>
    <t>AR2014271</t>
  </si>
  <si>
    <t>AR2014272</t>
  </si>
  <si>
    <t>AR2014273</t>
  </si>
  <si>
    <t>AR2014274</t>
  </si>
  <si>
    <t>AR2014275</t>
  </si>
  <si>
    <t>AR2014276</t>
  </si>
  <si>
    <t>AR2014277</t>
  </si>
  <si>
    <t>AR2014278</t>
  </si>
  <si>
    <t>AR2014281</t>
  </si>
  <si>
    <t>AR2014282</t>
  </si>
  <si>
    <t>AR2014283</t>
  </si>
  <si>
    <t>AR2014284</t>
  </si>
  <si>
    <t>AR2014285</t>
  </si>
  <si>
    <t>AR2014286</t>
  </si>
  <si>
    <t>AR2014287</t>
  </si>
  <si>
    <t>AR2014288</t>
  </si>
  <si>
    <t>AR2014291</t>
  </si>
  <si>
    <t>AR2014292</t>
  </si>
  <si>
    <t>AR2014293</t>
  </si>
  <si>
    <t>AR2014294</t>
  </si>
  <si>
    <t>AR2014295</t>
  </si>
  <si>
    <t>AR2014296</t>
  </si>
  <si>
    <t>AR2014297</t>
  </si>
  <si>
    <t>AR2014298</t>
  </si>
  <si>
    <t>請求情報５</t>
    <rPh sb="0" eb="2">
      <t>セイキュウ</t>
    </rPh>
    <rPh sb="2" eb="4">
      <t>ジョウホウ</t>
    </rPh>
    <phoneticPr fontId="14"/>
  </si>
  <si>
    <t>AR2014401</t>
  </si>
  <si>
    <t>AR2014402</t>
  </si>
  <si>
    <t>AR2014403</t>
  </si>
  <si>
    <t>AR2014404</t>
  </si>
  <si>
    <t>AR2014405</t>
  </si>
  <si>
    <t>AR2014406</t>
  </si>
  <si>
    <t>AR2014407</t>
  </si>
  <si>
    <t>AR2014502</t>
  </si>
  <si>
    <t>AR2014504</t>
  </si>
  <si>
    <t>AR2014511</t>
  </si>
  <si>
    <t>AR2014512</t>
  </si>
  <si>
    <t>AR2014513</t>
  </si>
  <si>
    <t>AR2014514</t>
  </si>
  <si>
    <t>AR2014515</t>
  </si>
  <si>
    <t>AR2014516</t>
  </si>
  <si>
    <t>AR2014517</t>
  </si>
  <si>
    <t>AR2014518</t>
  </si>
  <si>
    <t>AR2014521</t>
  </si>
  <si>
    <t>AR2014522</t>
  </si>
  <si>
    <t>AR2014523</t>
  </si>
  <si>
    <t>AR2014524</t>
  </si>
  <si>
    <t>AR2014525</t>
  </si>
  <si>
    <t>AR2014526</t>
  </si>
  <si>
    <t>AR2014527</t>
  </si>
  <si>
    <t>AR2014528</t>
  </si>
  <si>
    <t>AR2014531</t>
  </si>
  <si>
    <t>AR2014532</t>
  </si>
  <si>
    <t>AR2014533</t>
  </si>
  <si>
    <t>AR2014534</t>
  </si>
  <si>
    <t>AR2014535</t>
  </si>
  <si>
    <t>AR2014536</t>
  </si>
  <si>
    <t>AR2014537</t>
  </si>
  <si>
    <t>AR2014538</t>
  </si>
  <si>
    <t>AR2014631</t>
  </si>
  <si>
    <t>AR2014632</t>
  </si>
  <si>
    <t>AR2014633</t>
  </si>
  <si>
    <t>AR2014634</t>
  </si>
  <si>
    <t>AR2014641</t>
  </si>
  <si>
    <t>AR2014642</t>
  </si>
  <si>
    <t>AR2014643</t>
  </si>
  <si>
    <t>AR2014644</t>
  </si>
  <si>
    <t>AR2014645</t>
  </si>
  <si>
    <t>AR2014646</t>
  </si>
  <si>
    <t>AR2014647</t>
  </si>
  <si>
    <t>AR2014648</t>
  </si>
  <si>
    <t>AR2014651</t>
  </si>
  <si>
    <t>AR2014652</t>
  </si>
  <si>
    <t>AR2014653</t>
  </si>
  <si>
    <t>AR2014654</t>
  </si>
  <si>
    <t>AR2014655</t>
  </si>
  <si>
    <t>AR2014656</t>
  </si>
  <si>
    <t>AR2014657</t>
  </si>
  <si>
    <t>AR2014658</t>
  </si>
  <si>
    <t>AR2014661</t>
  </si>
  <si>
    <t>AR2014662</t>
  </si>
  <si>
    <t>AR2014663</t>
  </si>
  <si>
    <t>AR2014664</t>
  </si>
  <si>
    <t>AR2014665</t>
  </si>
  <si>
    <t>AR2014666</t>
  </si>
  <si>
    <t>AR2014667</t>
  </si>
  <si>
    <t>AR2014668</t>
  </si>
  <si>
    <t>AR2014761</t>
  </si>
  <si>
    <t>AR2014762</t>
  </si>
  <si>
    <t>AR2014763</t>
  </si>
  <si>
    <t>AR2014764</t>
  </si>
  <si>
    <t>AR2014771</t>
  </si>
  <si>
    <t>AR2014772</t>
  </si>
  <si>
    <t>AR2014773</t>
  </si>
  <si>
    <t>AR2014774</t>
  </si>
  <si>
    <t>AR2014775</t>
  </si>
  <si>
    <t>AR2014776</t>
  </si>
  <si>
    <t>AR2014777</t>
  </si>
  <si>
    <t>AR2014778</t>
  </si>
  <si>
    <t>AR2014781</t>
  </si>
  <si>
    <t>AR2014782</t>
  </si>
  <si>
    <t>AR2014783</t>
  </si>
  <si>
    <t>AR2014784</t>
  </si>
  <si>
    <t>AR2014785</t>
  </si>
  <si>
    <t>AR2014786</t>
  </si>
  <si>
    <t>AR2014787</t>
  </si>
  <si>
    <t>AR2014788</t>
  </si>
  <si>
    <t>AR2014791</t>
  </si>
  <si>
    <t>AR2014792</t>
  </si>
  <si>
    <t>AR2014793</t>
  </si>
  <si>
    <t>AR2014794</t>
  </si>
  <si>
    <t>AR2014795</t>
  </si>
  <si>
    <t>AR2014796</t>
  </si>
  <si>
    <t>AR2014797</t>
  </si>
  <si>
    <t>AR2014798</t>
  </si>
  <si>
    <t>AR2014902</t>
  </si>
  <si>
    <t>AR2014903</t>
  </si>
  <si>
    <t>AR2014904</t>
  </si>
  <si>
    <t>AR2014911</t>
  </si>
  <si>
    <t>AR2014912</t>
  </si>
  <si>
    <t>AR2014913</t>
  </si>
  <si>
    <t>AR2014914</t>
  </si>
  <si>
    <t>AR2014915</t>
  </si>
  <si>
    <t>AR2014916</t>
  </si>
  <si>
    <t>AR2014917</t>
  </si>
  <si>
    <t>AR2014918</t>
  </si>
  <si>
    <t>AR2014921</t>
  </si>
  <si>
    <t>AR2014922</t>
  </si>
  <si>
    <t>AR2014923</t>
  </si>
  <si>
    <t>AR2014924</t>
  </si>
  <si>
    <t>AR2014925</t>
  </si>
  <si>
    <t>AR2014926</t>
  </si>
  <si>
    <t>AR2014927</t>
  </si>
  <si>
    <t>AR2014928</t>
  </si>
  <si>
    <t>AR2014931</t>
  </si>
  <si>
    <t>AR2014932</t>
  </si>
  <si>
    <t>AR2014933</t>
  </si>
  <si>
    <t>AR2014934</t>
  </si>
  <si>
    <t>AR2014935</t>
  </si>
  <si>
    <t>AR2014936</t>
  </si>
  <si>
    <t>AR2014937</t>
  </si>
  <si>
    <t>AR2014938</t>
  </si>
  <si>
    <t>AR2015031</t>
  </si>
  <si>
    <t>AR2015032</t>
  </si>
  <si>
    <t>AR2015033</t>
  </si>
  <si>
    <t>AR2015034</t>
  </si>
  <si>
    <t>AR2015041</t>
  </si>
  <si>
    <t>AR2015042</t>
  </si>
  <si>
    <t>AR2015043</t>
  </si>
  <si>
    <t>AR2015044</t>
  </si>
  <si>
    <t>AR2015045</t>
  </si>
  <si>
    <t>AR2015046</t>
  </si>
  <si>
    <t>AR2015047</t>
  </si>
  <si>
    <t>AR2015048</t>
  </si>
  <si>
    <t>AR2015051</t>
  </si>
  <si>
    <t>AR2015052</t>
  </si>
  <si>
    <t>AR2015053</t>
  </si>
  <si>
    <t>AR2015054</t>
  </si>
  <si>
    <t>AR2015055</t>
  </si>
  <si>
    <t>AR2015056</t>
  </si>
  <si>
    <t>AR2015057</t>
  </si>
  <si>
    <t>AR2015058</t>
  </si>
  <si>
    <t>AR2015061</t>
  </si>
  <si>
    <t>AR2015062</t>
  </si>
  <si>
    <t>AR2015063</t>
  </si>
  <si>
    <t>AR2015064</t>
  </si>
  <si>
    <t>AR2015065</t>
  </si>
  <si>
    <t>AR2015066</t>
  </si>
  <si>
    <t>AR2015067</t>
  </si>
  <si>
    <t>AR2015068</t>
  </si>
  <si>
    <t>AR2015161</t>
  </si>
  <si>
    <t>AR2015162</t>
  </si>
  <si>
    <t>AR2015163</t>
  </si>
  <si>
    <t>AR2015164</t>
  </si>
  <si>
    <t>AR2015171</t>
  </si>
  <si>
    <t>AR2015172</t>
  </si>
  <si>
    <t>AR2015173</t>
  </si>
  <si>
    <t>AR2015174</t>
  </si>
  <si>
    <t>AR2015175</t>
  </si>
  <si>
    <t>AR2015176</t>
  </si>
  <si>
    <t>AR2015177</t>
  </si>
  <si>
    <t>AR2015178</t>
  </si>
  <si>
    <t>AR2015181</t>
  </si>
  <si>
    <t>AR2015182</t>
  </si>
  <si>
    <t>AR2015183</t>
  </si>
  <si>
    <t>AR2015184</t>
  </si>
  <si>
    <t>AR2015185</t>
  </si>
  <si>
    <t>AR2015186</t>
  </si>
  <si>
    <t>AR2015187</t>
  </si>
  <si>
    <t>AR2015188</t>
  </si>
  <si>
    <t>AR2015191</t>
  </si>
  <si>
    <t>AR2015192</t>
  </si>
  <si>
    <t>AR2015193</t>
  </si>
  <si>
    <t>AR2015194</t>
  </si>
  <si>
    <t>AR2015195</t>
  </si>
  <si>
    <t>AR2015196</t>
  </si>
  <si>
    <t>AR2015197</t>
  </si>
  <si>
    <t>AR2015198</t>
  </si>
  <si>
    <t>請求書フォームコード</t>
  </si>
  <si>
    <t>SD2010702</t>
  </si>
  <si>
    <t>請求書差出名コード</t>
  </si>
  <si>
    <t>SD2010703</t>
  </si>
  <si>
    <t>【入金】</t>
    <rPh sb="1" eb="3">
      <t>ニュウキン</t>
    </rPh>
    <phoneticPr fontId="0"/>
  </si>
  <si>
    <t>振込専用口座番号１</t>
  </si>
  <si>
    <t>AR2015401</t>
  </si>
  <si>
    <t>振込専用口座番号２</t>
  </si>
  <si>
    <t>AR2015402</t>
  </si>
  <si>
    <t>振込専用口座番号３</t>
  </si>
  <si>
    <t>AR2015403</t>
  </si>
  <si>
    <t>振込専用口座番号４</t>
  </si>
  <si>
    <t>AR2015404</t>
  </si>
  <si>
    <t>振込専用口座番号５</t>
  </si>
  <si>
    <t>AR2015405</t>
  </si>
  <si>
    <t>振込専用口座番号６</t>
  </si>
  <si>
    <t>AR2015406</t>
  </si>
  <si>
    <t>振込専用口座番号７</t>
  </si>
  <si>
    <t>AR2015407</t>
  </si>
  <si>
    <t>振込専用口座番号８</t>
  </si>
  <si>
    <t>AR2015408</t>
  </si>
  <si>
    <t>振込専用口座番号９</t>
  </si>
  <si>
    <t>AR2015409</t>
  </si>
  <si>
    <t>AR2015410</t>
  </si>
  <si>
    <t>振込依頼人名カナ１</t>
  </si>
  <si>
    <t>AR2015411</t>
  </si>
  <si>
    <t>振込依頼人名カナ２</t>
  </si>
  <si>
    <t>AR2015412</t>
  </si>
  <si>
    <t>振込依頼人名カナ３</t>
  </si>
  <si>
    <t>AR2015413</t>
  </si>
  <si>
    <t>振込依頼人名カナ４</t>
  </si>
  <si>
    <t>AR2015414</t>
  </si>
  <si>
    <t>振込依頼人名カナ５</t>
  </si>
  <si>
    <t>AR2015415</t>
  </si>
  <si>
    <t>振込依頼人名カナ６</t>
  </si>
  <si>
    <t>AR2015416</t>
  </si>
  <si>
    <t>振込依頼人名カナ７</t>
  </si>
  <si>
    <t>AR2015417</t>
  </si>
  <si>
    <t>振込依頼人名カナ８</t>
  </si>
  <si>
    <t>AR2015418</t>
  </si>
  <si>
    <t>振込依頼人名カナ９</t>
  </si>
  <si>
    <t>AR2015419</t>
  </si>
  <si>
    <t>振込依頼人名カナ10</t>
  </si>
  <si>
    <t>AR2015420</t>
  </si>
  <si>
    <t>主口座番号</t>
    <rPh sb="0" eb="1">
      <t>シュ</t>
    </rPh>
    <rPh sb="1" eb="3">
      <t>コウザ</t>
    </rPh>
    <rPh sb="3" eb="5">
      <t>バンゴウ</t>
    </rPh>
    <phoneticPr fontId="14"/>
  </si>
  <si>
    <t>AR2015421</t>
  </si>
  <si>
    <t>1：振込専用口座番号１　2：振込専用口座番号２　3：振込専用口座番号３　4：振込専用口座番号４　5：振込専用口座番号５　6：振込専用口座番号６　7：振込専用口座番号７　8：振込専用口座番号８　9：振込専用口座番号９　10：振込専用口座番号10</t>
  </si>
  <si>
    <t>前受科目コード</t>
  </si>
  <si>
    <t>AR2015423</t>
  </si>
  <si>
    <t>前受補助科目コード</t>
  </si>
  <si>
    <t>AR2015424</t>
  </si>
  <si>
    <t>仮受科目コード</t>
    <rPh sb="0" eb="1">
      <t>カリ</t>
    </rPh>
    <rPh sb="1" eb="2">
      <t>ウケ</t>
    </rPh>
    <rPh sb="2" eb="4">
      <t>カモク</t>
    </rPh>
    <phoneticPr fontId="14"/>
  </si>
  <si>
    <t>この項目は、『債権奉行クラウド』をご利用の場合に受け入れできます。
桁数は、設定（メインメニュー右上にある[設定]アイコンから[運用設定]メニューの[基本]ページ）によって異なります。</t>
    <phoneticPr fontId="4"/>
  </si>
  <si>
    <t>仮受補助科目コード</t>
    <rPh sb="0" eb="2">
      <t>カリウケ</t>
    </rPh>
    <rPh sb="2" eb="4">
      <t>ホジョ</t>
    </rPh>
    <rPh sb="4" eb="6">
      <t>カモク</t>
    </rPh>
    <phoneticPr fontId="14"/>
  </si>
  <si>
    <t>AR2015426</t>
  </si>
  <si>
    <t>非連結科目コード</t>
    <rPh sb="3" eb="5">
      <t>カモク</t>
    </rPh>
    <phoneticPr fontId="14"/>
  </si>
  <si>
    <t>３～１0</t>
  </si>
  <si>
    <t>非連結補助科目コード</t>
    <rPh sb="3" eb="5">
      <t>ホジョ</t>
    </rPh>
    <rPh sb="5" eb="7">
      <t>カモク</t>
    </rPh>
    <phoneticPr fontId="14"/>
  </si>
  <si>
    <t>AR2015430</t>
  </si>
  <si>
    <t>１～１0</t>
  </si>
  <si>
    <t>消込差額調整方法コード</t>
  </si>
  <si>
    <t>AR2015422</t>
  </si>
  <si>
    <t>【統一伝票】</t>
  </si>
  <si>
    <t>統一伝票取引先コード</t>
    <rPh sb="0" eb="2">
      <t>トウイツ</t>
    </rPh>
    <rPh sb="2" eb="4">
      <t>デンピョウ</t>
    </rPh>
    <rPh sb="4" eb="6">
      <t>トリヒキ</t>
    </rPh>
    <rPh sb="6" eb="7">
      <t>サキ</t>
    </rPh>
    <phoneticPr fontId="14"/>
  </si>
  <si>
    <t>SD2010801</t>
  </si>
  <si>
    <t>統一伝票店コード</t>
    <rPh sb="0" eb="2">
      <t>トウイツ</t>
    </rPh>
    <rPh sb="2" eb="4">
      <t>デンピョウ</t>
    </rPh>
    <rPh sb="4" eb="5">
      <t>ミセ</t>
    </rPh>
    <phoneticPr fontId="14"/>
  </si>
  <si>
    <t>SD2010802</t>
  </si>
  <si>
    <t>統一伝票価格表コード</t>
    <rPh sb="0" eb="2">
      <t>トウイツ</t>
    </rPh>
    <rPh sb="2" eb="4">
      <t>デンピョウ</t>
    </rPh>
    <rPh sb="4" eb="6">
      <t>カカク</t>
    </rPh>
    <rPh sb="6" eb="7">
      <t>ヒョウ</t>
    </rPh>
    <phoneticPr fontId="14"/>
  </si>
  <si>
    <t>半角英数字</t>
    <rPh sb="0" eb="2">
      <t>ハンカク</t>
    </rPh>
    <rPh sb="2" eb="4">
      <t>エイスウ</t>
    </rPh>
    <rPh sb="4" eb="5">
      <t>ジ</t>
    </rPh>
    <phoneticPr fontId="1"/>
  </si>
  <si>
    <t>値入れ元単価</t>
    <rPh sb="0" eb="2">
      <t>ネイレ</t>
    </rPh>
    <rPh sb="3" eb="4">
      <t>モト</t>
    </rPh>
    <rPh sb="4" eb="6">
      <t>タンカ</t>
    </rPh>
    <phoneticPr fontId="14"/>
  </si>
  <si>
    <t>この項目は、「統一伝票価格表コード」が「0」の場合に受け入れできます。
新規データとして空白データを受け入れた場合は、「00：標準価格」が設定されます。</t>
  </si>
  <si>
    <t>値入れ率</t>
    <rPh sb="0" eb="2">
      <t>ネイレ</t>
    </rPh>
    <rPh sb="3" eb="4">
      <t>リツ</t>
    </rPh>
    <phoneticPr fontId="14"/>
  </si>
  <si>
    <t>整数３桁    小数２桁
この項目は、「統一伝票価格表コード」が「0」の場合に受け入れできます。
新規データとして空白データを受け入れた場合は、「100.00％」が設定されます。</t>
  </si>
  <si>
    <t>統一伝票規格優先に設定する</t>
    <rPh sb="0" eb="8">
      <t>トウイツデンピョウキカクユウセン</t>
    </rPh>
    <rPh sb="9" eb="11">
      <t>セッテイ</t>
    </rPh>
    <phoneticPr fontId="14"/>
  </si>
  <si>
    <t>SD2010806</t>
  </si>
  <si>
    <t>税抜税込</t>
    <rPh sb="0" eb="1">
      <t>ゼイ</t>
    </rPh>
    <rPh sb="1" eb="2">
      <t>ヌ</t>
    </rPh>
    <rPh sb="2" eb="4">
      <t>ゼイコミ</t>
    </rPh>
    <phoneticPr fontId="14"/>
  </si>
  <si>
    <t>SD2010807</t>
  </si>
  <si>
    <t>売価金額端数処理方法</t>
    <rPh sb="2" eb="4">
      <t>キンガク</t>
    </rPh>
    <phoneticPr fontId="14"/>
  </si>
  <si>
    <t>SD2010808</t>
  </si>
  <si>
    <t>0：切り上げ　1：四捨五入　2：切り捨て
新規データとして空白データを受け入れた場合は、「2：切り捨て」が設定されます。</t>
  </si>
  <si>
    <t>SD2010809</t>
  </si>
  <si>
    <t>整数 １０桁 小数４桁
取引通貨がJPYの場合
１／10／100／1,000／10,000／100,000／1,000,000／10,000,000／100,000,000
取引通貨がJPYではない場合
0.01／0.1／1／10／100／1,000／10,000／100,000／1,000,000
新規データとして空白データを受け入れた場合は、得意先の取引通貨によって、以下が設定されます。
JPYの場合⇒１
JPYではない場合⇒0.01</t>
    <phoneticPr fontId="4"/>
  </si>
  <si>
    <t>この項目は、『商奉行クラウド』をご利用の場合に受け入れできます。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</si>
  <si>
    <t>得意先区分データ</t>
    <phoneticPr fontId="4"/>
  </si>
  <si>
    <t>得意／請求先区分コード</t>
    <rPh sb="0" eb="2">
      <t>トクイ</t>
    </rPh>
    <rPh sb="3" eb="5">
      <t>セイキュウ</t>
    </rPh>
    <rPh sb="5" eb="6">
      <t>サキ</t>
    </rPh>
    <rPh sb="6" eb="8">
      <t>クブン</t>
    </rPh>
    <phoneticPr fontId="14"/>
  </si>
  <si>
    <t>AR2020001</t>
  </si>
  <si>
    <t>桁数は、設定（メインメニュー右上にある[設定]アイコンから[運用設定]メニューの[取引先管理]ページ）によって異なります。</t>
    <rPh sb="41" eb="43">
      <t>トリヒキ</t>
    </rPh>
    <rPh sb="43" eb="44">
      <t>サキ</t>
    </rPh>
    <rPh sb="44" eb="46">
      <t>カンリ</t>
    </rPh>
    <phoneticPr fontId="0"/>
  </si>
  <si>
    <t>得意／請求先区分名</t>
    <rPh sb="0" eb="2">
      <t>トクイ</t>
    </rPh>
    <rPh sb="3" eb="5">
      <t>セイキュウ</t>
    </rPh>
    <rPh sb="5" eb="6">
      <t>サキ</t>
    </rPh>
    <rPh sb="6" eb="8">
      <t>クブン</t>
    </rPh>
    <rPh sb="8" eb="9">
      <t>メイ</t>
    </rPh>
    <phoneticPr fontId="14"/>
  </si>
  <si>
    <t>AR2020002</t>
  </si>
  <si>
    <t>直送先コード</t>
    <rPh sb="0" eb="2">
      <t>チョクソウ</t>
    </rPh>
    <rPh sb="2" eb="3">
      <t>サキ</t>
    </rPh>
    <phoneticPr fontId="1"/>
  </si>
  <si>
    <t>SD2030001</t>
  </si>
  <si>
    <t>直送先名</t>
    <rPh sb="0" eb="2">
      <t>チョクソウ</t>
    </rPh>
    <rPh sb="2" eb="3">
      <t>サキ</t>
    </rPh>
    <rPh sb="3" eb="4">
      <t>ナ</t>
    </rPh>
    <phoneticPr fontId="1"/>
  </si>
  <si>
    <t>SD2030002</t>
  </si>
  <si>
    <t>SD2030003</t>
  </si>
  <si>
    <t>直送先略称</t>
    <rPh sb="0" eb="2">
      <t>チョクソウ</t>
    </rPh>
    <rPh sb="2" eb="3">
      <t>サキ</t>
    </rPh>
    <rPh sb="3" eb="5">
      <t>リャクショウ</t>
    </rPh>
    <phoneticPr fontId="1"/>
  </si>
  <si>
    <t>SD2030004</t>
  </si>
  <si>
    <t>SD2030005</t>
  </si>
  <si>
    <t>SD2030006</t>
  </si>
  <si>
    <t>0：敬称なし　1：敬称１　2：敬称２　3： 敬称３　4：敬称４　5：敬称５
敬称は、設定（メインメニュー右上にある[設定]アイコンから[運用設定]メニューの[基本]ページ）によって異なります。
新規データとして空白データを受け入れた場合は、「1：敬称１」が設定されます。</t>
    <rPh sb="2" eb="4">
      <t>ケイショウ</t>
    </rPh>
    <rPh sb="9" eb="11">
      <t>ケイショウ</t>
    </rPh>
    <rPh sb="22" eb="24">
      <t>ケイショウ</t>
    </rPh>
    <rPh sb="28" eb="30">
      <t>ケイショウ</t>
    </rPh>
    <rPh sb="34" eb="36">
      <t>ケイショウ</t>
    </rPh>
    <rPh sb="38" eb="40">
      <t>ケイショウ</t>
    </rPh>
    <phoneticPr fontId="0"/>
  </si>
  <si>
    <t>SD2030007</t>
  </si>
  <si>
    <t>SD2030008</t>
  </si>
  <si>
    <t>空白データを受け入れた場合は、「郵便番号」をもとに設定されます。</t>
    <rPh sb="0" eb="2">
      <t>クウハク</t>
    </rPh>
    <rPh sb="6" eb="7">
      <t>ウ</t>
    </rPh>
    <rPh sb="8" eb="9">
      <t>イ</t>
    </rPh>
    <rPh sb="11" eb="13">
      <t>バアイ</t>
    </rPh>
    <rPh sb="16" eb="20">
      <t>ユウビンバンゴウ</t>
    </rPh>
    <phoneticPr fontId="14"/>
  </si>
  <si>
    <t>SD2030009</t>
  </si>
  <si>
    <t>SD2030010</t>
  </si>
  <si>
    <t>SD2030011</t>
  </si>
  <si>
    <t>SD2030012</t>
  </si>
  <si>
    <t>SD2030013</t>
  </si>
  <si>
    <t>SD2030014</t>
  </si>
  <si>
    <t>SD2030015</t>
  </si>
  <si>
    <t>SD2030016</t>
  </si>
  <si>
    <t>SD2030017</t>
  </si>
  <si>
    <t>SD2030018</t>
  </si>
  <si>
    <t>SD2030019</t>
  </si>
  <si>
    <t>SD2030020</t>
  </si>
  <si>
    <t>SD2030021</t>
  </si>
  <si>
    <t>SD2030022</t>
  </si>
  <si>
    <t>SD2030023</t>
  </si>
  <si>
    <t>SD2030024</t>
  </si>
  <si>
    <t>英数</t>
    <rPh sb="0" eb="2">
      <t>エイスウ</t>
    </rPh>
    <phoneticPr fontId="14"/>
  </si>
  <si>
    <t>SD2030025</t>
  </si>
  <si>
    <t>0：当日　１～99：日後
この項目は、『商奉行クラウド』をご利用の場合に受け入れできます。
新規データとして空白データを受け入れた場合は、「0：当日」が設定されます。</t>
    <rPh sb="46" eb="48">
      <t>シンキ</t>
    </rPh>
    <rPh sb="54" eb="56">
      <t>クウハク</t>
    </rPh>
    <rPh sb="72" eb="74">
      <t>トウジツ</t>
    </rPh>
    <phoneticPr fontId="14"/>
  </si>
  <si>
    <t>得意先コード</t>
    <rPh sb="0" eb="3">
      <t>トクイサキ</t>
    </rPh>
    <phoneticPr fontId="14"/>
  </si>
  <si>
    <t>SD2030026</t>
  </si>
  <si>
    <t>この項目は、『商奉行クラウド』をご利用の場合に受け入れできます。
桁数は、設定（メインメニュー右上にある[設定]アイコンから[運用設定]メニューの[取引先管理]ページ）によって異なります。</t>
    <phoneticPr fontId="4"/>
  </si>
  <si>
    <t>[販売取引]メニューで登録されている販売区分が「0：販売」「2：値引」「3：消費税」「9：その他」の販売取引コードを設定します。
桁数は、設定（メインメニュー右上にある[設定]アイコンから[運用設定]メニューの[債権管理]ページ）によって異なります。</t>
    <rPh sb="106" eb="108">
      <t>サイケン</t>
    </rPh>
    <phoneticPr fontId="30"/>
  </si>
  <si>
    <t>この項目は、主販売取引の販売区分が「2：値引」「3：消費税」以外の販売取引コードの場合に受け入れできます。
[販売取引]メニューで登録されている販売区分が「1：返品」の販売取引コードを設定します。
桁数は、設定（メインメニュー右上にある[設定]アイコンから[運用設定]メニューの[債権管理]ページ）によって異なります。</t>
  </si>
  <si>
    <t>この項目は、主販売取引の販売区分が「2：値引」「3：消費税」以外の販売取引コードの場合に受け入れできます。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</si>
  <si>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この項目は、以下のすべての条件に該当する場合に受け入れできます。
・以下のいずれかの場合
　・『債権奉行クラウド』と『商奉行クラウド』をご利用
　・『債権奉行クラウドｉ』の『Sシステム』または『債権奉行Ｖ ERPクラウド』をご利用
・債権明細（[販売管理規程]メニューの[債権管理]ページで設定）の設定が以下の場合
　作成単位が「見出しごとに集約して作成する」または「明細ごとに作成する」、もしくは集約単位が「商品ごとにまとめる」</t>
    <rPh sb="34" eb="36">
      <t>イカ</t>
    </rPh>
    <rPh sb="42" eb="44">
      <t>バアイ</t>
    </rPh>
    <rPh sb="59" eb="60">
      <t>アキナ</t>
    </rPh>
    <rPh sb="60" eb="62">
      <t>ブギョウ</t>
    </rPh>
    <rPh sb="97" eb="99">
      <t>サイケン</t>
    </rPh>
    <rPh sb="113" eb="115">
      <t>リヨウ</t>
    </rPh>
    <rPh sb="152" eb="154">
      <t>イカ</t>
    </rPh>
    <rPh sb="155" eb="157">
      <t>バアイ</t>
    </rPh>
    <phoneticPr fontId="30"/>
  </si>
  <si>
    <t>この項目は、以下のすべての条件に該当する場合に受け入れできます。
・『奉行Ｖ ERPクラウド』をご利用
・セグメント１（メインメニュー右上にある[設定]アイコンから[運用設定]メニューの[基本]ページで設定）が「使用する」
・セグメント連携のセグメント１（[仕入管理規程]メニュー[債務管理]ページで設定）が「商品」
桁数は、設定（メインメニュー右上にある[設定]アイコンから[運用設定]メニューの[基本]ページ）によって異なります。</t>
    <rPh sb="141" eb="143">
      <t>サイム</t>
    </rPh>
    <rPh sb="155" eb="157">
      <t>ショウヒン</t>
    </rPh>
    <phoneticPr fontId="4"/>
  </si>
  <si>
    <t>この項目は、以下のすべての条件に該当する場合に受け入れできます。
・『奉行Ｖ ERPクラウド』をご利用
・セグメント２（メインメニュー右上にある[設定]アイコンから[運用設定]メニューの[基本]ページで設定）が「使用する」
・セグメント連携のセグメント２（[仕入管理規程]メニュー[債権管理]ページで設定）が「商品」
桁数は、設定（メインメニュー右上にある[設定]アイコンから[運用設定]メニューの[基本]ページ）によって異なります。</t>
    <phoneticPr fontId="4"/>
  </si>
  <si>
    <t>[仕入取引]メニューで登録されている仕入区分が「0：仕入」「2：値引」「3：消費税」「9：その他」の仕入取引コードを設定します。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</si>
  <si>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[仕入取引]メニューで登録されている仕入区分が「1：返品」の仕入取引コードを設定します。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</si>
  <si>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</si>
  <si>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この項目は、以下のすべての条件に該当する場合に受け入れできます。
・『商奉行クラウド』と『債権奉行クラウド』をご利用の場合
・債権明細（[販売管理規程]メニューの[債権管理]ページで設定）の設定が、以下のいずれかの場合
　・作成単位が「伝票ごとに集約して作成する」、かつ集約単位が「商品ごとにまとめる」
　・作成単位が「見出しごとに集約して作成する」
　・作成単位が「明細ごとに作成する」</t>
    <rPh sb="35" eb="36">
      <t>アキナイ</t>
    </rPh>
    <rPh sb="36" eb="38">
      <t>ブギョウ</t>
    </rPh>
    <phoneticPr fontId="2"/>
  </si>
  <si>
    <t>この項目は、債務明細（[仕入管理規程]メニューの[債務管理]ページで設定）の設定が、以下のいずれかの場合に受け入れできます。
・作成単位が「伝票ごとに集約して作成する」、かつ集約単位が「商品ごとにまとめる」
・作成単位が「見出しごとに集約して作成する」
・作成単位が「明細ごとに作成する」</t>
    <rPh sb="6" eb="8">
      <t>サイム</t>
    </rPh>
    <rPh sb="25" eb="27">
      <t>サイム</t>
    </rPh>
    <phoneticPr fontId="2"/>
  </si>
  <si>
    <t>この項目は、以下のすべての条件に該当する場合に受け入れできます。
・「伝票区分」が「0：債務計上」
・債務伝票の「仕入伝票から作成時は仕入伝票の伝票No.と同じにする」（[仕入管理規程]メニューの[債務管理]ページで設定）にチェックが付いていない
・債務伝票No.の付番方法（[仕入管理規程]メニューの[債務管理]ページで設定）が「手入力する」
桁数は、設定（メインメニュー右上にある[設定]アイコンから[運用設定]メニューの[基本]ページ）によって異なります。</t>
  </si>
  <si>
    <t>0：しない　1：する
空白データを受け入れた場合は、「仕訳作成時の証憑連携」の債務伝票（[仕入管理規程]メニューの[債務管理]ページで設定）、または「仕訳作成時の証憑連携」の支払伝票（[仕入管理規程]メニューの[債務管理]ページで設定）が設定されます。</t>
    <rPh sb="11" eb="13">
      <t>クウハク</t>
    </rPh>
    <rPh sb="17" eb="18">
      <t>ウ</t>
    </rPh>
    <rPh sb="19" eb="20">
      <t>イ</t>
    </rPh>
    <rPh sb="22" eb="24">
      <t>バアイ</t>
    </rPh>
    <phoneticPr fontId="24"/>
  </si>
  <si>
    <t>この項目は、以下のすべての条件に該当する場合に受け入れできます。
・精算締めの付番方法（[仕入管理規程]メニューの[債務管理]ページで設定）が「開始精算No.を手入力する」
・「精算単位」が「0：債務伝票」
桁数は、設定（メインメニュー右上にある[設定]アイコンから[運用設定]メニューの[基本]ページ）によって異なります。</t>
    <rPh sb="34" eb="36">
      <t>セイサン</t>
    </rPh>
    <rPh sb="58" eb="60">
      <t>サイム</t>
    </rPh>
    <rPh sb="60" eb="62">
      <t>カンリ</t>
    </rPh>
    <rPh sb="74" eb="76">
      <t>セイサン</t>
    </rPh>
    <rPh sb="89" eb="91">
      <t>セイサン</t>
    </rPh>
    <rPh sb="98" eb="100">
      <t>サイム</t>
    </rPh>
    <phoneticPr fontId="30"/>
  </si>
  <si>
    <t>この項目は、支払伝票の付番方法（[仕入管理規程]メニューの[No.]ページで設定）が「手入力する」の場合に受け入れできます。
桁数は、設定（メインメニュー右上にある[設定]アイコンから[運用設定]メニューの[基本]ページ）によって異なります。</t>
    <rPh sb="6" eb="8">
      <t>シハライ</t>
    </rPh>
    <rPh sb="8" eb="10">
      <t>デンピョウ</t>
    </rPh>
    <phoneticPr fontId="30"/>
  </si>
  <si>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※リレー入力の場合で、空白データを受け入れた場合は、リレー元の値が設定されます。</t>
    <rPh sb="226" eb="228">
      <t>シイレ</t>
    </rPh>
    <rPh sb="235" eb="237">
      <t>シイレ</t>
    </rPh>
    <phoneticPr fontId="47"/>
  </si>
  <si>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
②明細担当者コードで設定された担当者の部門（[担当者]メニューの[基本]ページで設定）
※リレー入力の場合で、空白データを受け入れた場合は、リレー元の値が設定されます。</t>
    <rPh sb="79" eb="81">
      <t>シイレ</t>
    </rPh>
    <phoneticPr fontId="2"/>
  </si>
  <si>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
※リレー入力の場合で、空白データを受け入れた場合は、リレー元の値が設定されます。</t>
    <rPh sb="146" eb="148">
      <t>シイレ</t>
    </rPh>
    <phoneticPr fontId="2"/>
  </si>
  <si>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
※リレー入力の場合で、空白データを受け入れた場合は、リレー元の値が設定されます。</t>
    <rPh sb="66" eb="71">
      <t>コウテイ</t>
    </rPh>
    <rPh sb="139" eb="144">
      <t>コウテイ</t>
    </rPh>
    <rPh sb="183" eb="185">
      <t>シイレ</t>
    </rPh>
    <phoneticPr fontId="2"/>
  </si>
  <si>
    <t>区切</t>
    <rPh sb="0" eb="2">
      <t>クギ</t>
    </rPh>
    <phoneticPr fontId="1"/>
  </si>
  <si>
    <t>AP3010000</t>
  </si>
  <si>
    <t>半角</t>
    <rPh sb="0" eb="2">
      <t>ハンカク</t>
    </rPh>
    <phoneticPr fontId="14"/>
  </si>
  <si>
    <t>必須</t>
    <rPh sb="0" eb="2">
      <t>ヒッス</t>
    </rPh>
    <phoneticPr fontId="1"/>
  </si>
  <si>
    <t>【ヘッダー情報】</t>
    <rPh sb="5" eb="7">
      <t>ジョウホウ</t>
    </rPh>
    <phoneticPr fontId="1"/>
  </si>
  <si>
    <t>債務日付</t>
    <rPh sb="0" eb="2">
      <t>サイム</t>
    </rPh>
    <rPh sb="2" eb="4">
      <t>ヒヅケ</t>
    </rPh>
    <phoneticPr fontId="14"/>
  </si>
  <si>
    <t>AP3010001</t>
  </si>
  <si>
    <t>AP3010002</t>
  </si>
  <si>
    <t>形式は、表紙の「日付の形式」参照
空白データを受け入れた場合は、債務日付と同じ日付が設定されます。</t>
    <rPh sb="32" eb="34">
      <t>サイム</t>
    </rPh>
    <phoneticPr fontId="14"/>
  </si>
  <si>
    <t>AP3010003</t>
  </si>
  <si>
    <t>桁数は、設定（メインメニュー右上にある[設定]アイコンから[運用設定]メニューの[基本]ページ）によって異なります。
詳細は、表紙の「伝票の伝票No.」参照</t>
    <phoneticPr fontId="14"/>
  </si>
  <si>
    <t>AP3010004</t>
  </si>
  <si>
    <t>精算先名</t>
  </si>
  <si>
    <t>AP3010005</t>
  </si>
  <si>
    <t>AP3010006</t>
  </si>
  <si>
    <t>AP3010007</t>
  </si>
  <si>
    <t>AP3010008</t>
  </si>
  <si>
    <t>AP3010009</t>
  </si>
  <si>
    <t>AP3010010</t>
  </si>
  <si>
    <t>精算No.</t>
    <rPh sb="0" eb="2">
      <t>セイサン</t>
    </rPh>
    <phoneticPr fontId="14"/>
  </si>
  <si>
    <t>AP3010011</t>
  </si>
  <si>
    <t>精算宛先コード</t>
    <rPh sb="0" eb="2">
      <t>セイサン</t>
    </rPh>
    <phoneticPr fontId="14"/>
  </si>
  <si>
    <t>AP3010012</t>
  </si>
  <si>
    <t>この項目は、『債務奉行クラウド』をご利用の場合に受け入れできます。
桁数は、設定（メインメニュー右上にある[設定]アイコンから[運用設定]メニューの[取引先管理]ページ）によって異なります。</t>
    <phoneticPr fontId="4"/>
  </si>
  <si>
    <t>精算部門コード</t>
    <rPh sb="0" eb="2">
      <t>セイサン</t>
    </rPh>
    <phoneticPr fontId="0"/>
  </si>
  <si>
    <t>AP3010013</t>
  </si>
  <si>
    <t>担当者コード</t>
  </si>
  <si>
    <t>AP3010014</t>
  </si>
  <si>
    <t>精算プロジェクトコード</t>
    <rPh sb="0" eb="2">
      <t>セイサン</t>
    </rPh>
    <phoneticPr fontId="0"/>
  </si>
  <si>
    <t>AP3010015</t>
  </si>
  <si>
    <t>AP3010016</t>
  </si>
  <si>
    <t>AP3010017</t>
  </si>
  <si>
    <t>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空白データを受け入れた場合は、精算先の取引通貨（[仕入先]メニューの[仕入]ページで設定）が設定されます。</t>
    <phoneticPr fontId="4"/>
  </si>
  <si>
    <t>AP3010018</t>
  </si>
  <si>
    <t>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空白データを受け入れた場合は、精算先の為替レート種別（[仕入先]メニューの[仕入]ページで設定）が設定されます。</t>
    <phoneticPr fontId="4"/>
  </si>
  <si>
    <t>AP3010019</t>
  </si>
  <si>
    <t>整数６桁　小数９桁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空白データを受け入れた場合は、「債務日付」、「為替レート種別コード」をもとに設定されます。</t>
    <phoneticPr fontId="4"/>
  </si>
  <si>
    <t>債務部門コード</t>
    <rPh sb="0" eb="2">
      <t>サイム</t>
    </rPh>
    <phoneticPr fontId="14"/>
  </si>
  <si>
    <t>AP3010020</t>
    <phoneticPr fontId="4"/>
  </si>
  <si>
    <t>債務セグメント１コード</t>
    <rPh sb="0" eb="2">
      <t>サイム</t>
    </rPh>
    <phoneticPr fontId="14"/>
  </si>
  <si>
    <t>AP3010077</t>
    <phoneticPr fontId="4"/>
  </si>
  <si>
    <t xml:space="preserve">この項目は、以下のすべての条件に該当する場合に受け入れできます。
・『奉行Ｖ ERPクラウド』をご利用の場合
・『債務奉行クラウド』をご利用でない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</si>
  <si>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債務セグメント２コード</t>
    <rPh sb="0" eb="2">
      <t>サイム</t>
    </rPh>
    <phoneticPr fontId="14"/>
  </si>
  <si>
    <t>AP3010078</t>
    <phoneticPr fontId="4"/>
  </si>
  <si>
    <t xml:space="preserve">この項目は、以下のすべての条件に該当する場合に受け入れできます。
・『奉行Ｖ ERPクラウド』をご利用の場合
・『債務奉行クラウド』をご利用でない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</si>
  <si>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債務プロジェクトコード</t>
    <rPh sb="0" eb="2">
      <t>サイム</t>
    </rPh>
    <phoneticPr fontId="14"/>
  </si>
  <si>
    <t>AP3010021</t>
  </si>
  <si>
    <t>債務工程／工種コード</t>
    <rPh sb="0" eb="2">
      <t>サイム</t>
    </rPh>
    <phoneticPr fontId="14"/>
  </si>
  <si>
    <t>AP3010022</t>
  </si>
  <si>
    <t>債務摘要</t>
    <rPh sb="0" eb="2">
      <t>サイム</t>
    </rPh>
    <phoneticPr fontId="14"/>
  </si>
  <si>
    <t>AP3010023</t>
  </si>
  <si>
    <t>この項目は、『債務奉行クラウド』をご利用の場合は受け入れできません。</t>
  </si>
  <si>
    <t>仕訳伝票作成対象</t>
    <rPh sb="0" eb="4">
      <t>シワケデン</t>
    </rPh>
    <rPh sb="4" eb="8">
      <t>サクセイタイショウ</t>
    </rPh>
    <phoneticPr fontId="0"/>
  </si>
  <si>
    <t>AP3010025</t>
  </si>
  <si>
    <t>0：対象外　1：対象
空白データを受け入れた場合は、「1：対象」が設定されます。</t>
    <rPh sb="2" eb="5">
      <t>タイショウガイ</t>
    </rPh>
    <rPh sb="8" eb="10">
      <t>タイショウ</t>
    </rPh>
    <rPh sb="11" eb="13">
      <t>クウハク</t>
    </rPh>
    <rPh sb="17" eb="18">
      <t>ウ</t>
    </rPh>
    <rPh sb="19" eb="20">
      <t>イ</t>
    </rPh>
    <rPh sb="22" eb="24">
      <t>バアイ</t>
    </rPh>
    <rPh sb="29" eb="31">
      <t>タイショウ</t>
    </rPh>
    <rPh sb="33" eb="35">
      <t>セッテイ</t>
    </rPh>
    <phoneticPr fontId="1"/>
  </si>
  <si>
    <t>AP3010073</t>
  </si>
  <si>
    <t>0：しない　1：する
空白データを受け入れた場合は、「仕訳作成時の証憑連携」の債務伝票（[債務管理規程]メニューの[債務管理]ページで設定）が設定されます。</t>
    <rPh sb="11" eb="13">
      <t>クウハク</t>
    </rPh>
    <rPh sb="17" eb="18">
      <t>ウ</t>
    </rPh>
    <rPh sb="19" eb="20">
      <t>イ</t>
    </rPh>
    <rPh sb="22" eb="24">
      <t>バアイ</t>
    </rPh>
    <phoneticPr fontId="1"/>
  </si>
  <si>
    <t>【支払予定】</t>
    <rPh sb="1" eb="3">
      <t>シハライ</t>
    </rPh>
    <phoneticPr fontId="1"/>
  </si>
  <si>
    <t>　この項目は、「支払予定確定単位」が「0：債務伝票」の場合に受け入れできます。</t>
    <rPh sb="21" eb="23">
      <t>サイム</t>
    </rPh>
    <phoneticPr fontId="1"/>
  </si>
  <si>
    <t>支払予定１</t>
    <rPh sb="2" eb="4">
      <t>ヨテイ</t>
    </rPh>
    <phoneticPr fontId="1"/>
  </si>
  <si>
    <t>AP3010601</t>
  </si>
  <si>
    <t>桁数は、設定（メインメニュー右上にある[設定]アイコンから[運用設定]メニューの[債務管理]ページ）によって異なります。
【必須になる条件】
「支払予定１」を受け入れる場合</t>
  </si>
  <si>
    <t>AP3010602</t>
  </si>
  <si>
    <t>AP3010603</t>
  </si>
  <si>
    <t>整数13桁　小数２桁　マイナスも可
形式は、表紙の「数量・金額の形式」参照
この項目は、「支払予定確定単位」が「0：債務伝票」の場合に、受け入れできます。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rPh sb="239" eb="241">
      <t>サイム</t>
    </rPh>
    <rPh sb="241" eb="242">
      <t>ガク</t>
    </rPh>
    <phoneticPr fontId="4"/>
  </si>
  <si>
    <t>AP3010604</t>
  </si>
  <si>
    <t>AP3010605</t>
  </si>
  <si>
    <t>AP3010606</t>
  </si>
  <si>
    <t>AP3010607</t>
  </si>
  <si>
    <t>数字</t>
    <rPh sb="1" eb="2">
      <t>ジ</t>
    </rPh>
    <phoneticPr fontId="14"/>
  </si>
  <si>
    <t>AP3010608</t>
  </si>
  <si>
    <t>AP3010609</t>
  </si>
  <si>
    <t>支払予定２</t>
    <rPh sb="2" eb="4">
      <t>ヨテイ</t>
    </rPh>
    <phoneticPr fontId="1"/>
  </si>
  <si>
    <t>設定内容は、「支払予定１」と同様です。</t>
    <rPh sb="7" eb="9">
      <t>シハライ</t>
    </rPh>
    <phoneticPr fontId="1"/>
  </si>
  <si>
    <t>AP3010611</t>
  </si>
  <si>
    <t>AP3010612</t>
  </si>
  <si>
    <t>AP3010613</t>
  </si>
  <si>
    <t>AP3010614</t>
  </si>
  <si>
    <t>AP3010615</t>
  </si>
  <si>
    <t>AP3010616</t>
  </si>
  <si>
    <t>AP3010617</t>
  </si>
  <si>
    <t>AP3010618</t>
  </si>
  <si>
    <t>AP3010619</t>
  </si>
  <si>
    <t>支払予定３</t>
    <rPh sb="2" eb="4">
      <t>ヨテイ</t>
    </rPh>
    <phoneticPr fontId="1"/>
  </si>
  <si>
    <t>AP3010621</t>
  </si>
  <si>
    <t>AP3010622</t>
  </si>
  <si>
    <t>AP3010623</t>
  </si>
  <si>
    <t>AP3010624</t>
  </si>
  <si>
    <t>AP3010625</t>
  </si>
  <si>
    <t>AP3010626</t>
  </si>
  <si>
    <t>AP3010627</t>
  </si>
  <si>
    <t>AP3010628</t>
  </si>
  <si>
    <t>AP3010629</t>
  </si>
  <si>
    <t>支払予定４</t>
    <rPh sb="2" eb="4">
      <t>ヨテイ</t>
    </rPh>
    <phoneticPr fontId="1"/>
  </si>
  <si>
    <t>AP3010631</t>
  </si>
  <si>
    <t>AP3010632</t>
  </si>
  <si>
    <t>AP3010633</t>
  </si>
  <si>
    <t>AP3010634</t>
  </si>
  <si>
    <t>AP3010635</t>
  </si>
  <si>
    <t>AP3010636</t>
  </si>
  <si>
    <t>AP3010637</t>
  </si>
  <si>
    <t>AP3010638</t>
  </si>
  <si>
    <t>AP3010639</t>
  </si>
  <si>
    <t>支払予定５</t>
    <rPh sb="2" eb="4">
      <t>ヨテイ</t>
    </rPh>
    <phoneticPr fontId="1"/>
  </si>
  <si>
    <t>AP3010641</t>
  </si>
  <si>
    <t>AP3010642</t>
  </si>
  <si>
    <t>AP3010643</t>
  </si>
  <si>
    <t>AP3010644</t>
  </si>
  <si>
    <t>AP3010645</t>
  </si>
  <si>
    <t>AP3010646</t>
  </si>
  <si>
    <t>AP3010647</t>
  </si>
  <si>
    <t>AP3010648</t>
  </si>
  <si>
    <t>AP3010649</t>
  </si>
  <si>
    <t>支払予定６</t>
    <rPh sb="2" eb="4">
      <t>ヨテイ</t>
    </rPh>
    <phoneticPr fontId="1"/>
  </si>
  <si>
    <t>AP3010651</t>
  </si>
  <si>
    <t>AP3010652</t>
  </si>
  <si>
    <t>AP3010653</t>
  </si>
  <si>
    <t>AP3010654</t>
  </si>
  <si>
    <t>AP3010655</t>
  </si>
  <si>
    <t>AP3010656</t>
  </si>
  <si>
    <t>AP3010657</t>
  </si>
  <si>
    <t>AP3010658</t>
  </si>
  <si>
    <t>AP3010659</t>
  </si>
  <si>
    <t>支払予定７</t>
    <rPh sb="2" eb="4">
      <t>ヨテイ</t>
    </rPh>
    <phoneticPr fontId="1"/>
  </si>
  <si>
    <t>AP3010661</t>
  </si>
  <si>
    <t>AP3010662</t>
  </si>
  <si>
    <t>AP3010663</t>
  </si>
  <si>
    <t>AP3010664</t>
  </si>
  <si>
    <t>AP3010665</t>
  </si>
  <si>
    <t>AP3010666</t>
  </si>
  <si>
    <t>AP3010667</t>
  </si>
  <si>
    <t>AP3010668</t>
  </si>
  <si>
    <t>AP3010669</t>
  </si>
  <si>
    <t>支払予定８</t>
    <rPh sb="2" eb="4">
      <t>ヨテイ</t>
    </rPh>
    <phoneticPr fontId="1"/>
  </si>
  <si>
    <t>AP3010671</t>
  </si>
  <si>
    <t>AP3010672</t>
  </si>
  <si>
    <t>AP3010673</t>
  </si>
  <si>
    <t>AP3010674</t>
  </si>
  <si>
    <t>AP3010675</t>
  </si>
  <si>
    <t>AP3010676</t>
  </si>
  <si>
    <t>AP3010677</t>
  </si>
  <si>
    <t>AP3010678</t>
  </si>
  <si>
    <t>AP3010679</t>
  </si>
  <si>
    <t>支払予定９</t>
    <rPh sb="2" eb="4">
      <t>ヨテイ</t>
    </rPh>
    <phoneticPr fontId="1"/>
  </si>
  <si>
    <t>AP3010681</t>
  </si>
  <si>
    <t>AP3010682</t>
  </si>
  <si>
    <t>AP3010683</t>
  </si>
  <si>
    <t>AP3010684</t>
  </si>
  <si>
    <t>AP3010685</t>
  </si>
  <si>
    <t>AP3010686</t>
  </si>
  <si>
    <t>AP3010687</t>
  </si>
  <si>
    <t>AP3010688</t>
  </si>
  <si>
    <t>AP3010689</t>
  </si>
  <si>
    <t>支払予定10</t>
    <rPh sb="2" eb="4">
      <t>ヨテイ</t>
    </rPh>
    <phoneticPr fontId="1"/>
  </si>
  <si>
    <t>AP3010691</t>
  </si>
  <si>
    <t>AP3010692</t>
  </si>
  <si>
    <t>AP3010693</t>
  </si>
  <si>
    <t>AP3010694</t>
  </si>
  <si>
    <t>AP3010695</t>
  </si>
  <si>
    <t>AP3010696</t>
  </si>
  <si>
    <t>AP3010697</t>
  </si>
  <si>
    <t>AP3010698</t>
  </si>
  <si>
    <t>AP3010699</t>
  </si>
  <si>
    <t>支払予定11</t>
    <rPh sb="2" eb="4">
      <t>ヨテイ</t>
    </rPh>
    <phoneticPr fontId="1"/>
  </si>
  <si>
    <t>AP3010701</t>
  </si>
  <si>
    <t>AP3010702</t>
  </si>
  <si>
    <t>AP3010703</t>
  </si>
  <si>
    <t>AP3010704</t>
  </si>
  <si>
    <t>AP3010705</t>
  </si>
  <si>
    <t>AP3010706</t>
  </si>
  <si>
    <t>AP3010707</t>
  </si>
  <si>
    <t>AP3010708</t>
  </si>
  <si>
    <t>AP3010709</t>
  </si>
  <si>
    <t>支払予定12</t>
    <rPh sb="2" eb="4">
      <t>ヨテイ</t>
    </rPh>
    <phoneticPr fontId="1"/>
  </si>
  <si>
    <t>AP3010711</t>
  </si>
  <si>
    <t>AP3010712</t>
  </si>
  <si>
    <t>AP3010713</t>
  </si>
  <si>
    <t>AP3010714</t>
  </si>
  <si>
    <t>AP3010715</t>
  </si>
  <si>
    <t>AP3010716</t>
  </si>
  <si>
    <t>AP3010717</t>
  </si>
  <si>
    <t>AP3010718</t>
  </si>
  <si>
    <t>AP3010719</t>
  </si>
  <si>
    <t>【証憑】</t>
    <rPh sb="1" eb="3">
      <t>ショウヒョウ</t>
    </rPh>
    <phoneticPr fontId="1"/>
  </si>
  <si>
    <t>証憑No.１</t>
    <rPh sb="0" eb="2">
      <t>ショウヒョウ</t>
    </rPh>
    <phoneticPr fontId="14"/>
  </si>
  <si>
    <t>AP3011001</t>
  </si>
  <si>
    <t>証憑ファイルパス１</t>
    <rPh sb="0" eb="2">
      <t>ショウヒョウ</t>
    </rPh>
    <phoneticPr fontId="14"/>
  </si>
  <si>
    <t>AP3011002</t>
  </si>
  <si>
    <t>証憑No.２</t>
    <rPh sb="0" eb="2">
      <t>ショウヒョウ</t>
    </rPh>
    <phoneticPr fontId="14"/>
  </si>
  <si>
    <t>AP3011011</t>
  </si>
  <si>
    <t>「証憑No.１」「証憑ファイルパス１」のいずれも指定されていない場合は、１つ目の証憑として受け入れられます。</t>
    <rPh sb="1" eb="3">
      <t>ショウヒョウ</t>
    </rPh>
    <rPh sb="9" eb="11">
      <t>ショウヒョウ</t>
    </rPh>
    <rPh sb="24" eb="26">
      <t>シテイ</t>
    </rPh>
    <phoneticPr fontId="1"/>
  </si>
  <si>
    <t>証憑ファイルパス２</t>
    <rPh sb="0" eb="2">
      <t>ショウヒョウ</t>
    </rPh>
    <phoneticPr fontId="14"/>
  </si>
  <si>
    <t>AP3011012</t>
  </si>
  <si>
    <t>証憑No.３</t>
    <rPh sb="0" eb="2">
      <t>ショウヒョウ</t>
    </rPh>
    <phoneticPr fontId="14"/>
  </si>
  <si>
    <t>AP3011021</t>
  </si>
  <si>
    <t>「証憑No.２」「証憑ファイルパス２」のいずれも指定されていない場合は、２つ目の証憑として受け入れられます。</t>
    <rPh sb="1" eb="3">
      <t>ショウヒョウ</t>
    </rPh>
    <rPh sb="9" eb="11">
      <t>ショウヒョウ</t>
    </rPh>
    <rPh sb="24" eb="26">
      <t>シテイ</t>
    </rPh>
    <phoneticPr fontId="1"/>
  </si>
  <si>
    <t>証憑ファイルパス３</t>
    <rPh sb="0" eb="2">
      <t>ショウヒョウ</t>
    </rPh>
    <phoneticPr fontId="14"/>
  </si>
  <si>
    <t>AP3011022</t>
  </si>
  <si>
    <t>証憑No.４</t>
    <rPh sb="0" eb="2">
      <t>ショウヒョウ</t>
    </rPh>
    <phoneticPr fontId="14"/>
  </si>
  <si>
    <t>AP3011031</t>
  </si>
  <si>
    <t>「証憑No.３」「証憑ファイルパス３」のいずれも指定されていない場合は、３つ目の証憑として受け入れられます。</t>
    <rPh sb="1" eb="3">
      <t>ショウヒョウ</t>
    </rPh>
    <rPh sb="9" eb="11">
      <t>ショウヒョウ</t>
    </rPh>
    <rPh sb="24" eb="26">
      <t>シテイ</t>
    </rPh>
    <phoneticPr fontId="1"/>
  </si>
  <si>
    <t>証憑ファイルパス４</t>
    <rPh sb="0" eb="2">
      <t>ショウヒョウ</t>
    </rPh>
    <phoneticPr fontId="14"/>
  </si>
  <si>
    <t>AP3011032</t>
  </si>
  <si>
    <t>証憑No.５</t>
    <rPh sb="0" eb="2">
      <t>ショウヒョウ</t>
    </rPh>
    <phoneticPr fontId="14"/>
  </si>
  <si>
    <t>AP3011041</t>
  </si>
  <si>
    <t>「証憑No.４」「証憑ファイルパス４」のいずれも指定されていない場合は、４つ目の証憑として受け入れられます。</t>
    <rPh sb="1" eb="3">
      <t>ショウヒョウ</t>
    </rPh>
    <rPh sb="9" eb="11">
      <t>ショウヒョウ</t>
    </rPh>
    <rPh sb="24" eb="26">
      <t>シテイ</t>
    </rPh>
    <phoneticPr fontId="1"/>
  </si>
  <si>
    <t>証憑ファイルパス５</t>
    <rPh sb="0" eb="2">
      <t>ショウヒョウ</t>
    </rPh>
    <phoneticPr fontId="14"/>
  </si>
  <si>
    <t>AP3011042</t>
  </si>
  <si>
    <t>【明細共通情報】</t>
    <rPh sb="1" eb="3">
      <t>メイサイ</t>
    </rPh>
    <rPh sb="3" eb="5">
      <t>キョウツウ</t>
    </rPh>
    <rPh sb="5" eb="7">
      <t>ジョウホウ</t>
    </rPh>
    <phoneticPr fontId="0"/>
  </si>
  <si>
    <t>AP3010201</t>
  </si>
  <si>
    <t>0：購入　1：返品　2：値引　3：消費税　4：外税調整　5：内税調整　6：付箋　9：その他
「4：外税調整」「5：内税調整」しかない伝票は受け入れできません。
【必須になる条件】
控除明細以外の場合</t>
    <rPh sb="2" eb="4">
      <t>コウニュウ</t>
    </rPh>
    <phoneticPr fontId="1"/>
  </si>
  <si>
    <t>債務取引コード</t>
  </si>
  <si>
    <t>AP3010202</t>
  </si>
  <si>
    <t>桁数は、設定（メインメニュー右上にある[設定]アイコンから[運用設定]メニューの[債務管理]ページ）によって異なります。</t>
    <rPh sb="41" eb="43">
      <t>サイム</t>
    </rPh>
    <rPh sb="43" eb="45">
      <t>カンリ</t>
    </rPh>
    <phoneticPr fontId="14"/>
  </si>
  <si>
    <t>AP3010203</t>
  </si>
  <si>
    <t>任意項目名</t>
    <rPh sb="4" eb="5">
      <t>メイ</t>
    </rPh>
    <phoneticPr fontId="14"/>
  </si>
  <si>
    <t>AP3010204</t>
  </si>
  <si>
    <t>【購入情報】</t>
    <rPh sb="1" eb="3">
      <t>コウニュウ</t>
    </rPh>
    <rPh sb="3" eb="5">
      <t>ジョウホウ</t>
    </rPh>
    <phoneticPr fontId="0"/>
  </si>
  <si>
    <t>　「明細種別」が「6：付箋」以外の場合に受け入れできます。</t>
    <phoneticPr fontId="0"/>
  </si>
  <si>
    <t>AP3010326</t>
  </si>
  <si>
    <t>この項目は、『債務奉行クラウド』をご利用の場合に受け入れできます。
桁数は、設定（メインメニュー右上にある[設定]アイコンから[運用設定]メニューの[取引先管理]ページ）によって異なります。</t>
    <phoneticPr fontId="14"/>
  </si>
  <si>
    <t>この項目は、『債務奉行クラウド』をご利用の場合に受け入れできます。</t>
    <rPh sb="7" eb="9">
      <t>サイム</t>
    </rPh>
    <phoneticPr fontId="14"/>
  </si>
  <si>
    <t>購入部門コード</t>
  </si>
  <si>
    <t>AP3010301</t>
  </si>
  <si>
    <t>桁数は、設定（メインメニュー右上にある[設定]アイコンから[運用設定]メニューの[基本]ページ）によって異なります。
空白データを受け入れた場合は、精算部門コードが設定されます。</t>
  </si>
  <si>
    <t>購入セグメント１コード</t>
    <phoneticPr fontId="4"/>
  </si>
  <si>
    <t>AP3010339</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</si>
  <si>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空白データを受け入れた場合は、債務セグメント１コードが設定されます。</t>
    <rPh sb="202" eb="204">
      <t>サイム</t>
    </rPh>
    <phoneticPr fontId="4"/>
  </si>
  <si>
    <t>購入セグメント２コード</t>
    <phoneticPr fontId="4"/>
  </si>
  <si>
    <t>AP3010340</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</si>
  <si>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空白データを受け入れた場合は、債務セグメント２コードが設定されます。</t>
    <rPh sb="202" eb="204">
      <t>サイム</t>
    </rPh>
    <phoneticPr fontId="4"/>
  </si>
  <si>
    <t>購入プロジェクトコード</t>
  </si>
  <si>
    <t>AP3010302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</si>
  <si>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空白データを受け入れた場合は、精算プロジェクトコードが設定されます。</t>
    <phoneticPr fontId="4"/>
  </si>
  <si>
    <t>AP3010303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</si>
  <si>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空白データを受け入れた場合は、精算工程／工種コードが設定されます。</t>
    <phoneticPr fontId="14"/>
  </si>
  <si>
    <t>購入科目コード</t>
  </si>
  <si>
    <t>AP3010304</t>
  </si>
  <si>
    <t>購入補助科目コード</t>
  </si>
  <si>
    <t>AP3010305</t>
  </si>
  <si>
    <t>購入消費税率種別</t>
    <rPh sb="6" eb="8">
      <t>シュベツ</t>
    </rPh>
    <phoneticPr fontId="14"/>
  </si>
  <si>
    <t>AP3010306</t>
  </si>
  <si>
    <t>購入消費税率</t>
  </si>
  <si>
    <t>AP3010307</t>
  </si>
  <si>
    <t>課税の対象外の場合は受け入れできません。
空白データを受け入れた場合は、「債務日付」、「購入消費税率種別」をもとに設定されます。</t>
    <phoneticPr fontId="4"/>
  </si>
  <si>
    <t>購入申告書計算区分コード</t>
  </si>
  <si>
    <t>AP3010308</t>
    <phoneticPr fontId="4"/>
  </si>
  <si>
    <t>AP3010341</t>
    <phoneticPr fontId="4"/>
  </si>
  <si>
    <t>AP3010342</t>
    <phoneticPr fontId="4"/>
  </si>
  <si>
    <t>購入消費税自動計算</t>
  </si>
  <si>
    <t>AP3010309</t>
  </si>
  <si>
    <t>購入消費税端数処理</t>
  </si>
  <si>
    <t>AP3010310</t>
  </si>
  <si>
    <t>購入額</t>
  </si>
  <si>
    <t>AP3010311</t>
  </si>
  <si>
    <t>整数13桁　小数２桁　マイナスも可
形式は、表紙の「数量・金額の形式」参照
この項目は、明細種別が「3：消費税」「4：外税調整」「5：内税調整」以外の場合に受け入れできます。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t>
    <rPh sb="16" eb="17">
      <t>カ</t>
    </rPh>
    <rPh sb="40" eb="42">
      <t>コウモク</t>
    </rPh>
    <phoneticPr fontId="35"/>
  </si>
  <si>
    <t>購入消費税</t>
  </si>
  <si>
    <t>AP3010312</t>
  </si>
  <si>
    <t>整数13桁　小数２桁　マイナスも可
形式は、表紙の「数量・金額の形式」参照
課税の対象外または、「購入消費税自動計算」が「0：計算しない」の場合は受け入れできません。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空白データを受け入れた場合は、「購入額」、「購入消費税率」をもとに設定されます。</t>
    <rPh sb="245" eb="247">
      <t>コウニュウ</t>
    </rPh>
    <rPh sb="247" eb="248">
      <t>ガク</t>
    </rPh>
    <rPh sb="251" eb="253">
      <t>コウニュウ</t>
    </rPh>
    <phoneticPr fontId="35"/>
  </si>
  <si>
    <t>AP3010313</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</si>
  <si>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・明細種別が「3：消費税」「4：外税調整」「5：内税調整」以外
空白データを受け入れた場合は、「購入額」、「為替レート」をもとに設定されます。</t>
    <phoneticPr fontId="4"/>
  </si>
  <si>
    <t>AP3010314</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</si>
  <si>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課税の対象外または、「購入消費税自動計算」が「0：計算しない」の場合は受け入れできません。
空白データを受け入れた場合は、「購入額（国内）」、「購入消費税率」をもとに設定されます。</t>
    <phoneticPr fontId="4"/>
  </si>
  <si>
    <t>購入摘要</t>
  </si>
  <si>
    <t>AP3010315</t>
  </si>
  <si>
    <t>【債務情報】</t>
    <rPh sb="1" eb="3">
      <t>サイム</t>
    </rPh>
    <rPh sb="3" eb="5">
      <t>ジョウホウ</t>
    </rPh>
    <phoneticPr fontId="0"/>
  </si>
  <si>
    <t>債務部門コード</t>
    <rPh sb="2" eb="4">
      <t>ブモン</t>
    </rPh>
    <phoneticPr fontId="14"/>
  </si>
  <si>
    <t>AP3010401</t>
  </si>
  <si>
    <r>
      <rPr>
        <sz val="10"/>
        <rFont val="メイリオ"/>
        <family val="3"/>
        <charset val="128"/>
      </rPr>
      <t>英数カナ</t>
    </r>
    <rPh sb="0" eb="2">
      <t>エイスウ</t>
    </rPh>
    <phoneticPr fontId="1"/>
  </si>
  <si>
    <t>債務セグメント１コード</t>
    <phoneticPr fontId="4"/>
  </si>
  <si>
    <t>AP3010431</t>
    <phoneticPr fontId="4"/>
  </si>
  <si>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空白データを受け入れた場合は、購入セグメント１が設定されます。</t>
    <rPh sb="205" eb="207">
      <t>コウニュウ</t>
    </rPh>
    <phoneticPr fontId="1"/>
  </si>
  <si>
    <t>債務セグメント２コード</t>
    <phoneticPr fontId="4"/>
  </si>
  <si>
    <t>AP3010432</t>
    <phoneticPr fontId="4"/>
  </si>
  <si>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空白データを受け入れた場合は、購入セグメント２が設定されます。</t>
    <rPh sb="205" eb="207">
      <t>コウニュウ</t>
    </rPh>
    <phoneticPr fontId="1"/>
  </si>
  <si>
    <t>AP3010402</t>
  </si>
  <si>
    <t>AP3010403</t>
  </si>
  <si>
    <t>債務科目コード</t>
  </si>
  <si>
    <t>AP3010404</t>
  </si>
  <si>
    <t>債務補助科目コード</t>
  </si>
  <si>
    <t>AP3010405</t>
  </si>
  <si>
    <t>債務額</t>
  </si>
  <si>
    <t>AP3010406</t>
  </si>
  <si>
    <t>整数13桁　小数２桁　マイナスも可
形式は、表紙の「数量・金額の形式」参照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空白データを受け入れた場合は、「購入額」、「購入消費税」をもとに設定されます。</t>
    <rPh sb="205" eb="210">
      <t>コウニュウショウヒゼイ</t>
    </rPh>
    <phoneticPr fontId="35"/>
  </si>
  <si>
    <t>AP3010407</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</si>
  <si>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空白データを受け入れた場合は、「債務額」、「為替レート」をもとに設定されます。</t>
    <phoneticPr fontId="4"/>
  </si>
  <si>
    <t>消込済額（国内）</t>
    <rPh sb="0" eb="2">
      <t>ケシコミ</t>
    </rPh>
    <rPh sb="2" eb="3">
      <t>ズ</t>
    </rPh>
    <rPh sb="3" eb="4">
      <t>ガク</t>
    </rPh>
    <phoneticPr fontId="1"/>
  </si>
  <si>
    <t>AP3010417</t>
  </si>
  <si>
    <t>未消込額（国内）</t>
    <rPh sb="0" eb="1">
      <t>ミ</t>
    </rPh>
    <rPh sb="1" eb="3">
      <t>ケシコミ</t>
    </rPh>
    <rPh sb="3" eb="4">
      <t>ガク</t>
    </rPh>
    <phoneticPr fontId="1"/>
  </si>
  <si>
    <t>AP3010418</t>
  </si>
  <si>
    <t>対象外債務額（国内）</t>
    <rPh sb="0" eb="3">
      <t>タイショウガイ</t>
    </rPh>
    <rPh sb="3" eb="5">
      <t>サイム</t>
    </rPh>
    <rPh sb="5" eb="6">
      <t>ガク</t>
    </rPh>
    <rPh sb="7" eb="9">
      <t>コクナイ</t>
    </rPh>
    <phoneticPr fontId="1"/>
  </si>
  <si>
    <t>AP3010430</t>
  </si>
  <si>
    <t>報酬区分コード</t>
  </si>
  <si>
    <t>AP3010408</t>
  </si>
  <si>
    <t>AP3010409</t>
  </si>
  <si>
    <t>債務摘要</t>
  </si>
  <si>
    <t>AP3010414</t>
  </si>
  <si>
    <t>【控除情報】</t>
    <rPh sb="1" eb="3">
      <t>コウジョ</t>
    </rPh>
    <rPh sb="3" eb="5">
      <t>ジョウホウ</t>
    </rPh>
    <phoneticPr fontId="14"/>
  </si>
  <si>
    <t>　「控除種別」が「11：付箋」の場合は受け入れできません。</t>
    <phoneticPr fontId="14"/>
  </si>
  <si>
    <t>AP3010501</t>
  </si>
  <si>
    <t>0：前払金　1：仮払金　2：債務調整　11：付箋
控除明細だけの伝票は受け入れできません。
【必須になる条件】
この項目は、控除明細の場合は必須です。
「0：前払金」「1：仮払金」の場合、詳細は、欄外の【前払金・仮払金を充当する場合】参照</t>
    <phoneticPr fontId="4"/>
  </si>
  <si>
    <t>AP3010502</t>
  </si>
  <si>
    <t>「控除種別」が「0：前払金」「1：仮払金」の場合
0：充当
「控除種別」が「2：債務調整」の場合
0：債務調整１　1：債務調整２　2：債務調整３　3：債務調整４　4：債務調整５　5：債務調整６
【必須になる条件】
「控除種別」が「0：前払金」「1：仮払金」「2：債務調整」の場合</t>
  </si>
  <si>
    <t>振替元No.</t>
    <rPh sb="0" eb="2">
      <t>フリカエ</t>
    </rPh>
    <rPh sb="2" eb="3">
      <t>モト</t>
    </rPh>
    <phoneticPr fontId="30"/>
  </si>
  <si>
    <t>AP3010520</t>
  </si>
  <si>
    <t>この項目は、「控除種別」が「0：前払金」「1：仮払金」の場合に受け入れできます。
この項目を指定して振替元の支払伝票を特定できます。
【必須になる条件】
この項目は、前払金残高・仮払金残高以外を充当する場合は、必須です。
詳細は、欄外の【前払金・仮払金を充当する場合】参照</t>
    <phoneticPr fontId="4"/>
  </si>
  <si>
    <t>振替元支払日付</t>
    <rPh sb="3" eb="5">
      <t>シハライ</t>
    </rPh>
    <rPh sb="5" eb="7">
      <t>ヒヅケ</t>
    </rPh>
    <phoneticPr fontId="30"/>
  </si>
  <si>
    <t>AP3010521</t>
  </si>
  <si>
    <t>この項目は、「控除種別」が「0：前払金」「1：仮払金」の場合に受け入れできます。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詳細は、欄外の【前払金・仮払金を充当する場合】参照</t>
    <phoneticPr fontId="4"/>
  </si>
  <si>
    <t>振替元出金先コード</t>
    <rPh sb="3" eb="5">
      <t>シュッキン</t>
    </rPh>
    <rPh sb="5" eb="6">
      <t>サキ</t>
    </rPh>
    <phoneticPr fontId="30"/>
  </si>
  <si>
    <t>AP3010522</t>
  </si>
  <si>
    <t>この項目は、「控除種別」が「0：前払金」「1：仮払金」の場合に受け入れできます。
この項目を指定して振替元の支払伝票を特定できます。
※振替元の支払伝票の検索条件に含めない場合は、必要ありません。
詳細は、欄外の【前払金・仮払金を充当する場合】参照</t>
    <phoneticPr fontId="4"/>
  </si>
  <si>
    <t>振替元出金部門コード</t>
    <rPh sb="3" eb="5">
      <t>シュッキン</t>
    </rPh>
    <rPh sb="5" eb="7">
      <t>ブモン</t>
    </rPh>
    <phoneticPr fontId="30"/>
  </si>
  <si>
    <t>AP3010523</t>
  </si>
  <si>
    <t>AP3010524</t>
  </si>
  <si>
    <t>振替元明細行番号</t>
    <rPh sb="3" eb="5">
      <t>メイサイ</t>
    </rPh>
    <rPh sb="5" eb="8">
      <t>ギョウバンゴウ</t>
    </rPh>
    <phoneticPr fontId="30"/>
  </si>
  <si>
    <t>AP3010525</t>
  </si>
  <si>
    <t>AP3010503</t>
  </si>
  <si>
    <t>控除セグメント１コード</t>
    <phoneticPr fontId="4"/>
  </si>
  <si>
    <t>AP3010564</t>
    <phoneticPr fontId="4"/>
  </si>
  <si>
    <t>控除セグメント２コード</t>
    <phoneticPr fontId="4"/>
  </si>
  <si>
    <t>AP3010565</t>
    <phoneticPr fontId="4"/>
  </si>
  <si>
    <t>AP3010504</t>
  </si>
  <si>
    <t>AP3010505</t>
  </si>
  <si>
    <t>AP3010506</t>
  </si>
  <si>
    <t>AP3010507</t>
  </si>
  <si>
    <t>控除消費税率種別</t>
    <rPh sb="6" eb="8">
      <t>シュベツ</t>
    </rPh>
    <phoneticPr fontId="14"/>
  </si>
  <si>
    <t>AP3010508</t>
  </si>
  <si>
    <t>控除消費税率</t>
  </si>
  <si>
    <t>AP3010509</t>
  </si>
  <si>
    <t>課税の対象外の場合は受け入れできません。
空白データを受け入れた場合は、「債務日付」と「控除消費税率種別」をもとに設定されます。</t>
    <phoneticPr fontId="4"/>
  </si>
  <si>
    <t>控除申告書計算区分コード</t>
  </si>
  <si>
    <t>AP3010510</t>
  </si>
  <si>
    <t>控除消費税自動計算</t>
  </si>
  <si>
    <t>AP3010511</t>
  </si>
  <si>
    <t>控除消費税端数処理</t>
  </si>
  <si>
    <t>AP3010512</t>
  </si>
  <si>
    <t>控除事業区分コード</t>
    <rPh sb="0" eb="2">
      <t>コウジョ</t>
    </rPh>
    <rPh sb="2" eb="4">
      <t>ジギョウ</t>
    </rPh>
    <rPh sb="4" eb="6">
      <t>クブン</t>
    </rPh>
    <phoneticPr fontId="0"/>
  </si>
  <si>
    <t>AP3010518</t>
  </si>
  <si>
    <t>AP3010513</t>
  </si>
  <si>
    <t>整数13桁　小数２桁　マイナスも可
形式は、表紙の「数量・金額の形式」参照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t>
    <phoneticPr fontId="4"/>
  </si>
  <si>
    <t>控除消費税</t>
  </si>
  <si>
    <t>AP3010514</t>
  </si>
  <si>
    <t>整数13桁　小数２桁　マイナスも可
形式は、表紙の「数量・金額の形式」参照
課税の対象外または、「控除消費税自動計算」が「0：計算しない」の場合は受け入れできません。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</si>
  <si>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AP3010515</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</si>
  <si>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</si>
  <si>
    <t>AP3010516</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</si>
  <si>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課税の対象外または、「控除消費税自動計算」が「0：計算しない」の場合は受け入れできません。
空白データを受け入れた場合は、「控除額（国内）」、「控除消費税率」をもとに設定されます。</t>
  </si>
  <si>
    <t>AP3010517</t>
  </si>
  <si>
    <t>【付箋情報】</t>
    <rPh sb="1" eb="3">
      <t>フセン</t>
    </rPh>
    <rPh sb="3" eb="5">
      <t>ジョウホウ</t>
    </rPh>
    <phoneticPr fontId="14"/>
  </si>
  <si>
    <t>AP3010101</t>
  </si>
  <si>
    <t>0：赤　1：青　2：黄　3：橙　4：緑　5：紫
「付箋メモ」を設定し、空白データを受け入れた場合は、「0：赤」が設定されます。</t>
    <rPh sb="2" eb="3">
      <t>アカ</t>
    </rPh>
    <rPh sb="6" eb="7">
      <t>アオ</t>
    </rPh>
    <rPh sb="10" eb="11">
      <t>コウ</t>
    </rPh>
    <rPh sb="14" eb="15">
      <t>ダイダイ</t>
    </rPh>
    <rPh sb="18" eb="19">
      <t>ミドリ</t>
    </rPh>
    <rPh sb="22" eb="23">
      <t>ムラサキ</t>
    </rPh>
    <phoneticPr fontId="14"/>
  </si>
  <si>
    <t>AP3010102</t>
  </si>
  <si>
    <t>【前払金・仮払金を充当する場合】</t>
    <phoneticPr fontId="8"/>
  </si>
  <si>
    <t>　　　以下の項目を設定して充当対象を指定します。</t>
    <rPh sb="3" eb="5">
      <t>イカ</t>
    </rPh>
    <phoneticPr fontId="8"/>
  </si>
  <si>
    <t>準必須　　前払金、仮払金の支払伝票No.を指定します。前払金残高、仮払金残高以外の伝票を充当する場合は必須となります。</t>
    <rPh sb="0" eb="1">
      <t>ジュン</t>
    </rPh>
    <rPh sb="1" eb="3">
      <t>ヒッス</t>
    </rPh>
    <phoneticPr fontId="4"/>
  </si>
  <si>
    <t>　　・該当する支払伝票が複数あり、充当対象を特定できない場合は未受入になります。</t>
    <rPh sb="7" eb="9">
      <t>シハライ</t>
    </rPh>
    <rPh sb="9" eb="11">
      <t>デンピョウ</t>
    </rPh>
    <rPh sb="17" eb="19">
      <t>ジュウトウ</t>
    </rPh>
    <phoneticPr fontId="4"/>
  </si>
  <si>
    <t>　　　「振替元No.」だけでは重複する可能性がある場合は、「振替元支払日付」「振替元出金先コード」「振替元出金部門コード」「振替元ＯＢＣｉＤ」を設定してください。</t>
    <rPh sb="4" eb="6">
      <t>フリカエ</t>
    </rPh>
    <rPh sb="6" eb="7">
      <t>モト</t>
    </rPh>
    <rPh sb="33" eb="35">
      <t>シハライ</t>
    </rPh>
    <rPh sb="42" eb="44">
      <t>シュッキン</t>
    </rPh>
    <rPh sb="44" eb="45">
      <t>サキ</t>
    </rPh>
    <rPh sb="53" eb="55">
      <t>シュッキン</t>
    </rPh>
    <phoneticPr fontId="4"/>
  </si>
  <si>
    <t>　　・「振替元明細行番号」が空白の場合は、該当の支払伝票の中で上から順に消込可能な明細が自動的に特定されます。</t>
    <rPh sb="24" eb="26">
      <t>シハライ</t>
    </rPh>
    <phoneticPr fontId="4"/>
  </si>
  <si>
    <t>　　・控除情報は複数行を受け入れできます。これにより、複数の前払金、仮払金を一つの債務伝票に充当できます。</t>
    <phoneticPr fontId="4"/>
  </si>
  <si>
    <t>この項目は、以下のすべての条件に該当する場合に受け入れできます。
・精算No.の付番方法（[仕入管理規程]メニューの[債務管理]ページで設定）が「開始精算No.を手入力する」
・「精算単位」が「0：債務伝票」の場合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</si>
  <si>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空白データを受け入れた場合は、仕入の購入科目が設定されます。
【必須になる条件】
「明細種別」が「4：外税調整」「5：内税調整」の場合</t>
    <rPh sb="77" eb="79">
      <t>コウニュウ</t>
    </rPh>
    <rPh sb="79" eb="81">
      <t>カモク</t>
    </rPh>
    <phoneticPr fontId="14"/>
  </si>
  <si>
    <t>0：標準　1：軽減
課税の対象外の場合は受け入れできません。
空白データを受け入れた場合は、以下の優先順位で設定されます。
①仕入取引の消費税率種別
②補助科目の消費税率種別（[仕入管理補助科目]メニューの[消費税]ページで設定）
③科目の消費税率種別（[仕入管理科目]メニューの[消費税]ページで設定）</t>
  </si>
  <si>
    <t>桁数は、設定（メインメニュー右上にある[設定]アイコンから[運用設定]メニューの[基本]ページ）によって異なります。
空白データを受け入れた場合は、仕入取引の債務科目が設定されます。
【必須になる条件】
明細種別が「4：外税調整」「5：内税調整」の場合</t>
    <phoneticPr fontId="1"/>
  </si>
  <si>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空白データを受け入れた場合は、債務調整の部門（[仕入管理規程]メニューの[債務管理]ページで設定）が設定されます。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</si>
  <si>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空白データを受け入れた場合は、債務調整のセグメント１（[仕入管理規程]メニューの[債務管理]ページで設定）が設定されます。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</si>
  <si>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空白データを受け入れた場合は、債務調整のセグメント２（[仕入管理規程]メニューの[債務管理]ページで設定）が設定されます。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</si>
  <si>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空白データを受け入れた場合は、債務調整のプロジェクト（[仕入管理規程]メニューの[債務管理]ページで設定）が設定されます。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</si>
  <si>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空白データを受け入れた場合は、債務調整の工程／工種（[仕入管理規程]メニューの[債務管理]ページで設定）が設定されます。</t>
  </si>
  <si>
    <t>桁数は、設定（メインメニュー右上にある[設定]アイコンから[運用設定]メニューの[基本]ページ）によって異なります。
空白データを受け入れた場合は、債務調整の科目（[仕入管理規程]メニューの[債務管理]ページで設定）が設定されます。</t>
    <rPh sb="79" eb="81">
      <t>カモク</t>
    </rPh>
    <phoneticPr fontId="1"/>
  </si>
  <si>
    <t>桁数は、設定（メインメニュー右上にある[設定]アイコンから[運用設定]メニューの[基本]ページ）によって異なります。
空白データを受け入れた場合は、債務調整の補助科目（[仕入管理規程]メニューの[債務管理]ページで設定）が設定されます。</t>
    <rPh sb="79" eb="81">
      <t>ホジョ</t>
    </rPh>
    <phoneticPr fontId="14"/>
  </si>
  <si>
    <t>0：標準　1：軽減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rPh sb="2" eb="4">
      <t>ヒョウジュン</t>
    </rPh>
    <rPh sb="7" eb="9">
      <t>ケイゲン</t>
    </rPh>
    <rPh sb="63" eb="69">
      <t>コウジョホジョカモク</t>
    </rPh>
    <rPh sb="106" eb="108">
      <t>コウジョ</t>
    </rPh>
    <rPh sb="108" eb="110">
      <t>カモク</t>
    </rPh>
    <phoneticPr fontId="14"/>
  </si>
  <si>
    <t>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</si>
  <si>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０：計算しない　１：税抜金額から計算する　２：税込金額から計算する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rPh sb="94" eb="97">
      <t>ショウヒゼイ</t>
    </rPh>
    <rPh sb="97" eb="99">
      <t>ジドウ</t>
    </rPh>
    <rPh sb="99" eb="101">
      <t>ケイサン</t>
    </rPh>
    <phoneticPr fontId="1"/>
  </si>
  <si>
    <t>0：切り上げ　1：四捨五入　2：切り捨て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rPh sb="2" eb="3">
      <t>キ</t>
    </rPh>
    <rPh sb="4" eb="5">
      <t>ア</t>
    </rPh>
    <rPh sb="9" eb="13">
      <t>シシャゴニュウ</t>
    </rPh>
    <rPh sb="16" eb="17">
      <t>キ</t>
    </rPh>
    <rPh sb="18" eb="19">
      <t>ス</t>
    </rPh>
    <rPh sb="106" eb="108">
      <t>ハスウ</t>
    </rPh>
    <rPh sb="108" eb="110">
      <t>ショリ</t>
    </rPh>
    <rPh sb="145" eb="149">
      <t>ハスウショリ</t>
    </rPh>
    <phoneticPr fontId="1"/>
  </si>
  <si>
    <t>この項目は、以下のすべての条件に該当する場合に受け入れできます。
・事業区分（[仕入管理規程]メニューの[消費税]ページで設定）が「使用する」
・「控除種別」が「 2：債務調整」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</si>
  <si>
    <t>この項目は、精算先のスポット区分が「スポット仕入先」の場合に受け入れできます。
空白データを受け入れた場合は、精算先の仕入先名（[仕入先]メニューで設定）が設定されます。</t>
    <rPh sb="40" eb="42">
      <t>クウハク</t>
    </rPh>
    <rPh sb="46" eb="47">
      <t>ウ</t>
    </rPh>
    <rPh sb="48" eb="49">
      <t>イ</t>
    </rPh>
    <rPh sb="51" eb="53">
      <t>バアイ</t>
    </rPh>
    <rPh sb="55" eb="57">
      <t>セイサン</t>
    </rPh>
    <rPh sb="57" eb="58">
      <t>サキ</t>
    </rPh>
    <rPh sb="62" eb="63">
      <t>メイ</t>
    </rPh>
    <rPh sb="78" eb="80">
      <t>セッテイ</t>
    </rPh>
    <phoneticPr fontId="1"/>
  </si>
  <si>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5" eb="57">
      <t>セイサン</t>
    </rPh>
    <rPh sb="57" eb="58">
      <t>サキ</t>
    </rPh>
    <rPh sb="59" eb="62">
      <t>ジギョウショ</t>
    </rPh>
    <rPh sb="62" eb="63">
      <t>メイ</t>
    </rPh>
    <rPh sb="78" eb="80">
      <t>セッテイ</t>
    </rPh>
    <phoneticPr fontId="1"/>
  </si>
  <si>
    <t>0：明細単位　1：伝票単位　2：請求書単位
空白データを受け入れた場合は、精算先の消費税計算（[仕入先]メニューの[消費税]ページで設定）が設定されます。</t>
    <rPh sb="2" eb="4">
      <t>メイサイ</t>
    </rPh>
    <rPh sb="9" eb="11">
      <t>デンピョウ</t>
    </rPh>
    <rPh sb="16" eb="19">
      <t>セイキュウショ</t>
    </rPh>
    <rPh sb="19" eb="21">
      <t>タンイ</t>
    </rPh>
    <rPh sb="41" eb="46">
      <t>ショウヒゼイケイサン</t>
    </rPh>
    <rPh sb="58" eb="61">
      <t>ショウヒゼイ</t>
    </rPh>
    <phoneticPr fontId="1"/>
  </si>
  <si>
    <t>0：営業外債務　1：営業債務
この項目は、『債務奉行クラウド』をご利用の場合に受け入れできます。
空白データを受け入れた場合は、精算先の伝票債務区分（[仕入先]メニューの[仕入]ページで設定）が設定されます。</t>
    <rPh sb="2" eb="4">
      <t>エイギョウ</t>
    </rPh>
    <rPh sb="4" eb="5">
      <t>ガイ</t>
    </rPh>
    <rPh sb="5" eb="7">
      <t>サイム</t>
    </rPh>
    <rPh sb="10" eb="12">
      <t>エイギョウ</t>
    </rPh>
    <rPh sb="12" eb="14">
      <t>サイム</t>
    </rPh>
    <rPh sb="66" eb="67">
      <t>サキ</t>
    </rPh>
    <rPh sb="68" eb="70">
      <t>デンピョウ</t>
    </rPh>
    <rPh sb="70" eb="72">
      <t>サイム</t>
    </rPh>
    <rPh sb="72" eb="74">
      <t>クブン</t>
    </rPh>
    <phoneticPr fontId="1"/>
  </si>
  <si>
    <t>0：債務伝票　1：精算締め
空白データを受け入れた場合は、精算宛先の精算単位（[仕入先]メニューの[精算]ページで設定）が設定されます。</t>
    <rPh sb="2" eb="4">
      <t>サイム</t>
    </rPh>
    <rPh sb="4" eb="6">
      <t>デンピョウ</t>
    </rPh>
    <rPh sb="9" eb="11">
      <t>セイサン</t>
    </rPh>
    <rPh sb="11" eb="12">
      <t>ジ</t>
    </rPh>
    <rPh sb="31" eb="32">
      <t>アテ</t>
    </rPh>
    <rPh sb="34" eb="36">
      <t>セイサン</t>
    </rPh>
    <rPh sb="36" eb="38">
      <t>タンイ</t>
    </rPh>
    <rPh sb="50" eb="52">
      <t>セイサン</t>
    </rPh>
    <phoneticPr fontId="1"/>
  </si>
  <si>
    <t>0：債務伝票　1：精算締め
空白データを受け入れた場合は、精算宛先の支払予定確定単位（[仕入先]メニューの[精算]ページで設定）が設定されます。</t>
    <rPh sb="2" eb="4">
      <t>サイム</t>
    </rPh>
    <rPh sb="4" eb="6">
      <t>デンピョウ</t>
    </rPh>
    <rPh sb="9" eb="11">
      <t>セイサン</t>
    </rPh>
    <rPh sb="11" eb="12">
      <t>ジ</t>
    </rPh>
    <rPh sb="34" eb="36">
      <t>シハライ</t>
    </rPh>
    <rPh sb="36" eb="38">
      <t>ヨテイ</t>
    </rPh>
    <rPh sb="38" eb="40">
      <t>カクテイ</t>
    </rPh>
    <phoneticPr fontId="1"/>
  </si>
  <si>
    <t>桁数は、設定（メインメニュー右上にある[設定]アイコンから[運用設定]メニューの[基本]ページ）によって異なります。
空白データを受け入れた場合は、精算先の購入主部門（[仕入先]メニューの[仕入]ページで設定）が設定されます。</t>
    <rPh sb="74" eb="76">
      <t>セイサン</t>
    </rPh>
    <rPh sb="78" eb="80">
      <t>コウニュウ</t>
    </rPh>
    <phoneticPr fontId="1"/>
  </si>
  <si>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81" eb="84">
      <t>タントウシャ</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</si>
  <si>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2" eb="154">
      <t>セイサン</t>
    </rPh>
    <rPh sb="156" eb="158">
      <t>コウニュウ</t>
    </rPh>
    <phoneticPr fontId="1"/>
  </si>
  <si>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空白データを受け入れた場合は、精算先の購入主工程／工種（[仕入先]メニューの[仕入]ページで設定）が設定されます。</t>
  </si>
  <si>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113" eb="115">
      <t>サイム</t>
    </rPh>
    <rPh sb="116" eb="118">
      <t>ブモン</t>
    </rPh>
    <phoneticPr fontId="1"/>
  </si>
  <si>
    <t>この項目は、以下のすべての条件に該当する場合に受け入れできます。
・『債務奉行クラウド』をご利用でない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</si>
  <si>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</si>
  <si>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　空白データを受け入れた場合は、「精算日付」、「債務額」、精算先の支払条件（[仕入先]メニューの[精算]ページで設定）をもとに設定されます。</t>
    <rPh sb="17" eb="19">
      <t>セイサン</t>
    </rPh>
    <rPh sb="24" eb="26">
      <t>サイム</t>
    </rPh>
    <rPh sb="29" eb="31">
      <t>セイサン</t>
    </rPh>
    <rPh sb="35" eb="37">
      <t>ジョウケン</t>
    </rPh>
    <phoneticPr fontId="1"/>
  </si>
  <si>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3"/>
  </si>
  <si>
    <t>この項目は、明細種別が「3：消費税」「4：外税調整」「5：内税調整」以外の場合に受け入れできます。
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
補助科目優先コードが未設定の場合は、仕入取引の購入補助科目が設定されます。</t>
  </si>
  <si>
    <t>空白データを受け入れた場合は、以下の優先順位で設定されます。
①精算先の取引発生区分（[仕入先]メニューの[消費税]ぺージで設定）を加味
②仕入取引の申告書計算区分</t>
  </si>
  <si>
    <t>0：計算しない 1：税抜金額から計算する 2：税込金額から計算する
課税の対象外の場合は受け入れできません。
空白データを受け入れた場合は、以下の優先順位で設定されます。
①精算先の消費税自動計算（[仕入先]メニューの[消費税]ぺージで設定）
②仕入取引の消費税自動計算</t>
  </si>
  <si>
    <t>0：切り上げ　1：四捨五入　2：切り捨て
課税の対象外または、「購入消費税自動計算」が「0：計算しない」の場合は受け入れできません。
明細種別が「3：消費税」「4：外税調整」「5：内税調整」以外の場合に受け入れできます。
空白データを受け入れた場合は、以下の優先順位で設定されます。
①精算先の端数処理（[仕入先]メニューの[消費税]ぺージで設定）
②仕入取引の端数処理</t>
  </si>
  <si>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</si>
  <si>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</si>
  <si>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</si>
  <si>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補助科目優先コード」が未設定の場合は、仕入取引の債務補助科目が設定されます。</t>
  </si>
  <si>
    <t>この項目は、以下のすべての条件に該当する場合に受け入れできます。
・『債務奉行クラウド』をご利用の場合
・精算先が源泉徴収対象（[仕入先]メニューの[仕入]ページで設定）
空白データを受け入れた場合は、精算先の報酬区分（[仕入先]メニューの[源泉]ページで設定）が設定されます。</t>
  </si>
  <si>
    <t>支払日付</t>
    <rPh sb="0" eb="2">
      <t>シハライ</t>
    </rPh>
    <rPh sb="2" eb="4">
      <t>ヒヅケ</t>
    </rPh>
    <phoneticPr fontId="1"/>
  </si>
  <si>
    <t>AP3080001</t>
  </si>
  <si>
    <t>出金先コード</t>
  </si>
  <si>
    <t>AP3080002</t>
  </si>
  <si>
    <t>桁数は、設定（メインメニュー右上にある[設定]アイコンから[運用設定]メニューの[取引先管理]ページ）によって異なります。</t>
    <rPh sb="41" eb="43">
      <t>トリヒキ</t>
    </rPh>
    <rPh sb="43" eb="44">
      <t>サキ</t>
    </rPh>
    <rPh sb="44" eb="46">
      <t>カンリ</t>
    </rPh>
    <phoneticPr fontId="1"/>
  </si>
  <si>
    <t>出金先名</t>
    <rPh sb="3" eb="4">
      <t>メイ</t>
    </rPh>
    <phoneticPr fontId="1"/>
  </si>
  <si>
    <t>AP3080003</t>
  </si>
  <si>
    <t>出金先事業所名</t>
    <rPh sb="3" eb="6">
      <t>ジギョウショ</t>
    </rPh>
    <rPh sb="6" eb="7">
      <t>メイ</t>
    </rPh>
    <phoneticPr fontId="1"/>
  </si>
  <si>
    <t>AP3080004</t>
  </si>
  <si>
    <t>出金先略称</t>
    <rPh sb="3" eb="5">
      <t>リャクショウ</t>
    </rPh>
    <phoneticPr fontId="1"/>
  </si>
  <si>
    <t>AP3080005</t>
  </si>
  <si>
    <t>ステータス</t>
  </si>
  <si>
    <t>AP3080006</t>
  </si>
  <si>
    <t>0：対象外　1：支払
空白データを受け入れた場合は、「1：支払」が設定されます。</t>
    <rPh sb="2" eb="5">
      <t>タイショウガイ</t>
    </rPh>
    <rPh sb="8" eb="10">
      <t>シハライ</t>
    </rPh>
    <rPh sb="29" eb="31">
      <t>シハライ</t>
    </rPh>
    <phoneticPr fontId="1"/>
  </si>
  <si>
    <t>支払種別</t>
  </si>
  <si>
    <t>AP3080007</t>
  </si>
  <si>
    <t>0：銀行振込　1：電子記録債権　2：ファクタリング　3：手形　4：期日現金　6：口座引落　7：値引・調整　8：相殺　9：その他　10：現金　11：小切手
※「１：電子記録債権」「2：ファクタリング」「3：手形」「4：期日現金」「6：口座引落」は、『債務奉行クラウド』をご利用の場合に指定できます。
「支払区分」が「0：指定なし」かつ、空白データを受け入れた場合は、「9：その他」が設定されます。
「支払区分」が「0：指定なし」以外の場合は、支払方法の支払種別が設定されます。</t>
    <rPh sb="13" eb="15">
      <t>サイケン</t>
    </rPh>
    <rPh sb="35" eb="37">
      <t>ゲンキン</t>
    </rPh>
    <rPh sb="85" eb="87">
      <t>サイケン</t>
    </rPh>
    <rPh sb="110" eb="112">
      <t>ゲンキン</t>
    </rPh>
    <phoneticPr fontId="1"/>
  </si>
  <si>
    <t>法人口座コード</t>
    <rPh sb="0" eb="2">
      <t>ホウジン</t>
    </rPh>
    <rPh sb="2" eb="4">
      <t>コウザ</t>
    </rPh>
    <phoneticPr fontId="1"/>
  </si>
  <si>
    <t>AP3080008</t>
  </si>
  <si>
    <t>この項目は、支払種別が「0：銀行振込」または「6：口座引落」の場合に受け入れできます。
「支払区分」が「0：指定なし」以外かつ、空白データを受け入れた場合は、支払方法の法人口座が設定されます。
【必須になる条件】
この項目は、以下のいずれかの場合に必須です。
・「支払区分」が「0：指定なし」かつ、「支払種別」が「０：銀行振込」または「6：口座引落」
・「支払区分」が「0：指定なし」以外かつ、支払方法の法人口座が未設定</t>
    <rPh sb="14" eb="16">
      <t>ギンコウ</t>
    </rPh>
    <rPh sb="16" eb="18">
      <t>フリコミ</t>
    </rPh>
    <rPh sb="170" eb="174">
      <t>コウザヒキオトシ</t>
    </rPh>
    <rPh sb="192" eb="194">
      <t>イガイ</t>
    </rPh>
    <phoneticPr fontId="1"/>
  </si>
  <si>
    <t>取引通貨コード</t>
    <rPh sb="0" eb="2">
      <t>トリヒキ</t>
    </rPh>
    <rPh sb="2" eb="4">
      <t>ツウカ</t>
    </rPh>
    <phoneticPr fontId="1"/>
  </si>
  <si>
    <t>AP3080009</t>
  </si>
  <si>
    <t>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空白データを受け入れた場合は、精算先の取引通貨（[精算先]メニューの[購入]ページで設定）が設定されます。</t>
    <phoneticPr fontId="4"/>
  </si>
  <si>
    <t>支払額</t>
    <rPh sb="0" eb="2">
      <t>シハライ</t>
    </rPh>
    <phoneticPr fontId="1"/>
  </si>
  <si>
    <t>AP3080010</t>
  </si>
  <si>
    <t>整数13桁　小数２桁　マイナスも可
形式は、表紙の「数量・金額の形式」参照
空白データを受け入れた場合は、0が設定されます。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t>
    <rPh sb="16" eb="17">
      <t>カ</t>
    </rPh>
    <rPh sb="38" eb="40">
      <t>クウハク</t>
    </rPh>
    <rPh sb="44" eb="45">
      <t>ウ</t>
    </rPh>
    <rPh sb="46" eb="47">
      <t>イ</t>
    </rPh>
    <rPh sb="49" eb="51">
      <t>バアイ</t>
    </rPh>
    <rPh sb="55" eb="57">
      <t>セッテイ</t>
    </rPh>
    <phoneticPr fontId="1"/>
  </si>
  <si>
    <t>支払情報No.</t>
  </si>
  <si>
    <t>AP3080011</t>
  </si>
  <si>
    <t>処理済額</t>
  </si>
  <si>
    <t>AP3080012</t>
  </si>
  <si>
    <t>整数13桁　小数２桁　マイナスも可
形式は、表紙の「数量・金額の形式」参照</t>
  </si>
  <si>
    <t>未処理額</t>
    <rPh sb="0" eb="3">
      <t>ミショリ</t>
    </rPh>
    <rPh sb="3" eb="4">
      <t>ガク</t>
    </rPh>
    <phoneticPr fontId="0"/>
  </si>
  <si>
    <t>AP3080013</t>
  </si>
  <si>
    <t>証憑No.１</t>
  </si>
  <si>
    <t>AP3080039</t>
  </si>
  <si>
    <t>証憑ファイルパス１</t>
  </si>
  <si>
    <t>AP3080040</t>
  </si>
  <si>
    <t>証憑No.２</t>
  </si>
  <si>
    <t>AP3080043</t>
  </si>
  <si>
    <t>受入時、証憑No.１、証憑ファイルパス１のいずれも設定されていない場合は、１つ目の証憑として受け入れます。</t>
    <rPh sb="0" eb="2">
      <t>ウケイレ</t>
    </rPh>
    <rPh sb="2" eb="3">
      <t>ジ</t>
    </rPh>
    <rPh sb="4" eb="6">
      <t>ショウヒョウ</t>
    </rPh>
    <rPh sb="11" eb="13">
      <t>ショウヒョウ</t>
    </rPh>
    <phoneticPr fontId="4"/>
  </si>
  <si>
    <t>証憑ファイルパス２</t>
  </si>
  <si>
    <t>AP3080044</t>
  </si>
  <si>
    <t>証憑No.３</t>
  </si>
  <si>
    <t>AP3080047</t>
  </si>
  <si>
    <t>受入時、証憑No.２、証憑ファイルパス２のいずれも設定されていない場合は、２つ目の証憑として受け入れます。</t>
    <rPh sb="0" eb="2">
      <t>ウケイレ</t>
    </rPh>
    <rPh sb="2" eb="3">
      <t>ジ</t>
    </rPh>
    <rPh sb="4" eb="6">
      <t>ショウヒョウ</t>
    </rPh>
    <rPh sb="11" eb="13">
      <t>ショウヒョウ</t>
    </rPh>
    <phoneticPr fontId="4"/>
  </si>
  <si>
    <t>AP3080048</t>
    <phoneticPr fontId="4"/>
  </si>
  <si>
    <t>証憑No.４</t>
  </si>
  <si>
    <t>AP3080051</t>
  </si>
  <si>
    <t>受入時、証憑No.３、証憑ファイルパス３のいずれも設定されていない場合は、２つ目の証憑として受け入れます。</t>
    <rPh sb="0" eb="2">
      <t>ウケイレ</t>
    </rPh>
    <rPh sb="2" eb="3">
      <t>ジ</t>
    </rPh>
    <rPh sb="4" eb="6">
      <t>ショウヒョウ</t>
    </rPh>
    <rPh sb="11" eb="13">
      <t>ショウヒョウ</t>
    </rPh>
    <phoneticPr fontId="4"/>
  </si>
  <si>
    <t>AP3080052</t>
    <phoneticPr fontId="4"/>
  </si>
  <si>
    <t>証憑No.５</t>
  </si>
  <si>
    <t>AP3080055</t>
  </si>
  <si>
    <t>受入時、証憑No.４、証憑ファイルパス４のいずれも設定されていない場合は、４つ目の証憑として受け入れます。</t>
    <rPh sb="0" eb="2">
      <t>ウケイレ</t>
    </rPh>
    <rPh sb="2" eb="3">
      <t>ジ</t>
    </rPh>
    <rPh sb="4" eb="6">
      <t>ショウヒョウ</t>
    </rPh>
    <rPh sb="11" eb="13">
      <t>ショウヒョウ</t>
    </rPh>
    <phoneticPr fontId="4"/>
  </si>
  <si>
    <t>AP3080056</t>
    <phoneticPr fontId="4"/>
  </si>
  <si>
    <t>登録区分</t>
  </si>
  <si>
    <t>AP3080014</t>
  </si>
  <si>
    <t>支払情報　支払情報データ受入</t>
    <rPh sb="0" eb="4">
      <t>シハライジョウホウ</t>
    </rPh>
    <rPh sb="5" eb="9">
      <t>シハライジョウホウ</t>
    </rPh>
    <rPh sb="12" eb="14">
      <t>ウケイレ</t>
    </rPh>
    <phoneticPr fontId="1"/>
  </si>
  <si>
    <t>AP3080015</t>
  </si>
  <si>
    <t>精算開始日</t>
    <rPh sb="2" eb="4">
      <t>カイシ</t>
    </rPh>
    <rPh sb="4" eb="5">
      <t>ビ</t>
    </rPh>
    <phoneticPr fontId="1"/>
  </si>
  <si>
    <t>AP3080016</t>
  </si>
  <si>
    <t>精算終了日</t>
    <rPh sb="2" eb="5">
      <t>シュウリョウビ</t>
    </rPh>
    <phoneticPr fontId="1"/>
  </si>
  <si>
    <t>AP3080017</t>
  </si>
  <si>
    <t>今回支払残高</t>
    <rPh sb="0" eb="2">
      <t>コンカイ</t>
    </rPh>
    <rPh sb="2" eb="6">
      <t>シハライザンダカ</t>
    </rPh>
    <phoneticPr fontId="1"/>
  </si>
  <si>
    <t>AP3080018</t>
  </si>
  <si>
    <t>契約者番号・需要家番号</t>
  </si>
  <si>
    <t>AP3080019</t>
  </si>
  <si>
    <t>銀行引落明細摘要</t>
    <phoneticPr fontId="4"/>
  </si>
  <si>
    <t>AP3080020</t>
  </si>
  <si>
    <t>【付箋情報】</t>
    <rPh sb="1" eb="3">
      <t>フセン</t>
    </rPh>
    <rPh sb="3" eb="5">
      <t>ジョウホウ</t>
    </rPh>
    <phoneticPr fontId="0"/>
  </si>
  <si>
    <t>AP3080101</t>
  </si>
  <si>
    <t>AP3080102</t>
  </si>
  <si>
    <t>【支払伝票 ‐ ヘッダー情報】</t>
    <rPh sb="1" eb="3">
      <t>シハライ</t>
    </rPh>
    <rPh sb="3" eb="5">
      <t>デンピョウ</t>
    </rPh>
    <rPh sb="12" eb="14">
      <t>ジョウホウ</t>
    </rPh>
    <phoneticPr fontId="0"/>
  </si>
  <si>
    <t>支払区分</t>
  </si>
  <si>
    <t>AP3080201</t>
  </si>
  <si>
    <t>『債務奉行クラウド』をご利用ではない場合
0：指定なし　1：前払金　3：非連結
『債務奉行クラウド』をご利用の場合
0：指定なし　1：前払金　2：仮払金　3：非連結</t>
    <phoneticPr fontId="1"/>
  </si>
  <si>
    <t>支払伝票支払日付</t>
    <phoneticPr fontId="4"/>
  </si>
  <si>
    <t>AP3080202</t>
  </si>
  <si>
    <t>形式は、表紙の「日付の形式」参照
空白データを受け入れた場合は、「支払日付」が設定されます。</t>
    <phoneticPr fontId="4"/>
  </si>
  <si>
    <t>伝票No.</t>
    <rPh sb="0" eb="2">
      <t>デンピョウ</t>
    </rPh>
    <phoneticPr fontId="1"/>
  </si>
  <si>
    <t>AP3080203</t>
  </si>
  <si>
    <t>精算部門コード</t>
    <rPh sb="2" eb="4">
      <t>ブモン</t>
    </rPh>
    <phoneticPr fontId="1"/>
  </si>
  <si>
    <t>AP3080205</t>
  </si>
  <si>
    <t>精算プロジェクトコード</t>
  </si>
  <si>
    <t>AP3080206</t>
  </si>
  <si>
    <t>債務区分</t>
    <rPh sb="2" eb="4">
      <t>クブン</t>
    </rPh>
    <phoneticPr fontId="0"/>
  </si>
  <si>
    <t>AP3080207</t>
  </si>
  <si>
    <t>精算単位</t>
    <rPh sb="2" eb="4">
      <t>タンイ</t>
    </rPh>
    <phoneticPr fontId="1"/>
  </si>
  <si>
    <t>AP3080208</t>
  </si>
  <si>
    <t>支払方法コード</t>
  </si>
  <si>
    <t>AP3080209</t>
  </si>
  <si>
    <t>支払科目コード</t>
  </si>
  <si>
    <t>AP3080210</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</si>
  <si>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空白データを受け入れた場合は、支払方法の支払科目が設定されます。</t>
    <phoneticPr fontId="4"/>
  </si>
  <si>
    <t>支払補助科目コード</t>
    <rPh sb="4" eb="6">
      <t>カモク</t>
    </rPh>
    <phoneticPr fontId="1"/>
  </si>
  <si>
    <t>AP3080211</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</si>
  <si>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空白データを受け入れた場合は、支払方法の支払補助科目が設定されます。</t>
    <phoneticPr fontId="4"/>
  </si>
  <si>
    <t>出金部門コード</t>
  </si>
  <si>
    <t>AP3080212</t>
  </si>
  <si>
    <t>この項目は、以下のすべての条件に該当する場合に受け入れできます。
・「支払区分」が「0：指定なし」以外
・「支払種別」が「7：値引・調整」の支払方法以外
項目名、桁数は、設定（メインメニュー右上にある[設定]アイコンから[運用設定]メニューの[基本]ページ）によって異なります。
空白データを受け入れた場合は、支払方法の出金部門の設定により受け入れされます。</t>
    <rPh sb="170" eb="171">
      <t>ウ</t>
    </rPh>
    <rPh sb="172" eb="173">
      <t>イ</t>
    </rPh>
    <phoneticPr fontId="0"/>
  </si>
  <si>
    <t>AP3080235</t>
    <phoneticPr fontId="4"/>
  </si>
  <si>
    <t>この項目は、以下のすべての条件に該当する場合に受け入れできます。
・『奉行Ｖ ERPクラウド』をご利用の場合
・「支払区分」が「0：指定なし」以外
・「支払種別」が「7：値引・調整」の支払方法以外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空白データを受け入れた場合は、支払方法の出金セグメント１の設定により受け入れされます。</t>
    <rPh sb="274" eb="275">
      <t>ウ</t>
    </rPh>
    <rPh sb="276" eb="277">
      <t>イ</t>
    </rPh>
    <phoneticPr fontId="0"/>
  </si>
  <si>
    <t>AP3080236</t>
    <phoneticPr fontId="4"/>
  </si>
  <si>
    <t>この項目は、以下のすべての条件に該当する場合に受け入れできます。
・『奉行Ｖ ERPクラウド』をご利用の場合
・「支払区分」が「0：指定なし」以外
・「支払種別」が「7：値引・調整」の支払方法以外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空白データを受け入れた場合は、支払方法の出金セグメント２の設定により受け入れされます。</t>
    <rPh sb="274" eb="275">
      <t>ウ</t>
    </rPh>
    <rPh sb="276" eb="277">
      <t>イ</t>
    </rPh>
    <phoneticPr fontId="0"/>
  </si>
  <si>
    <t>AP3080213</t>
  </si>
  <si>
    <t>この項目は、以下のすべての条件に該当する場合に受け入れできます。
・「支払区分」が「0：指定なし」以外
・「支払種別」が「7：値引・調整」の支払方法以外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空白データを受け入れた場合は、支払方法の出金プロジェクトの設定により受け入れされます。</t>
    <rPh sb="252" eb="253">
      <t>ウ</t>
    </rPh>
    <rPh sb="254" eb="255">
      <t>イ</t>
    </rPh>
    <phoneticPr fontId="0"/>
  </si>
  <si>
    <t>AP3080215</t>
  </si>
  <si>
    <t>英数</t>
    <rPh sb="0" eb="2">
      <t>エイスウ</t>
    </rPh>
    <phoneticPr fontId="1"/>
  </si>
  <si>
    <t>この項目は、以下のすべての条件に該当する場合に受け入れできます。
・「支払区分」が「0：指定なし」以外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空白データを受け入れた場合は、出金先の為替レート種別（[精算先]メニューの[購入]ページで設定）が設定されます。</t>
    <phoneticPr fontId="4"/>
  </si>
  <si>
    <t>為替レート</t>
    <phoneticPr fontId="1"/>
  </si>
  <si>
    <t>AP3080216</t>
  </si>
  <si>
    <t>整数６桁　小数９桁
この項目は、以下のすべての条件に該当する場合に受け入れできます。
・「支払区分」が「0：指定なし」以外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</si>
  <si>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摘要</t>
    <rPh sb="0" eb="2">
      <t>テキヨウ</t>
    </rPh>
    <phoneticPr fontId="1"/>
  </si>
  <si>
    <t>AP3080217</t>
  </si>
  <si>
    <t>この項目は、「支払区分」が「0：指定なし」以外の場合に受け入れできます。</t>
  </si>
  <si>
    <t>ファクタリング会社コード</t>
    <rPh sb="7" eb="9">
      <t>ガイシャ</t>
    </rPh>
    <phoneticPr fontId="33"/>
  </si>
  <si>
    <t>AP3080230</t>
    <phoneticPr fontId="4"/>
  </si>
  <si>
    <t>英数カナ</t>
    <rPh sb="0" eb="2">
      <t>エイスウ</t>
    </rPh>
    <phoneticPr fontId="28"/>
  </si>
  <si>
    <t>この項目は、以下のすべての条件に該当する場合に受け入れできます。
・「支払区分」が「0：指定なし」以外
・「支払種別」が「2：ファクタリング」の支払方法
【必須になる条件】
空白データを受け入れた場合は、支払方法のファクタリング会社（[支払方法]メニューで設定）が設定されます。
上記が未設定の場合は必須です。</t>
    <rPh sb="72" eb="74">
      <t>シハライ</t>
    </rPh>
    <rPh sb="74" eb="76">
      <t>ホウホウ</t>
    </rPh>
    <rPh sb="140" eb="142">
      <t>ジョウキ</t>
    </rPh>
    <phoneticPr fontId="33"/>
  </si>
  <si>
    <t>期日債務番号</t>
    <rPh sb="0" eb="2">
      <t>キジツ</t>
    </rPh>
    <rPh sb="2" eb="4">
      <t>サイム</t>
    </rPh>
    <rPh sb="4" eb="6">
      <t>バンゴウ</t>
    </rPh>
    <phoneticPr fontId="33"/>
  </si>
  <si>
    <t>AP3080233</t>
  </si>
  <si>
    <t>1~20</t>
  </si>
  <si>
    <t>この項目は、以下のすべての条件に該当する場合に受け入れできます。
・「支払区分」が「0：指定なし」以外
・「支払種別」が「1：電子記録債権」「2：ファクタリング」「3：手形」の支払方法</t>
    <rPh sb="63" eb="65">
      <t>デンシ</t>
    </rPh>
    <rPh sb="65" eb="67">
      <t>キロク</t>
    </rPh>
    <rPh sb="67" eb="69">
      <t>サイケン</t>
    </rPh>
    <rPh sb="84" eb="86">
      <t>テガタ</t>
    </rPh>
    <rPh sb="88" eb="90">
      <t>シハライ</t>
    </rPh>
    <rPh sb="90" eb="92">
      <t>ホウホウ</t>
    </rPh>
    <phoneticPr fontId="33"/>
  </si>
  <si>
    <t>決済日付</t>
    <rPh sb="0" eb="2">
      <t>ケッサイ</t>
    </rPh>
    <rPh sb="2" eb="4">
      <t>ヒヅケ</t>
    </rPh>
    <phoneticPr fontId="33"/>
  </si>
  <si>
    <t>AP3080234</t>
  </si>
  <si>
    <t>文字</t>
    <rPh sb="0" eb="2">
      <t>モジ</t>
    </rPh>
    <phoneticPr fontId="28"/>
  </si>
  <si>
    <t>この項目は、以下のすべての条件に該当する場合に受け入れできます。
・「支払区分」が「0：指定なし」以外
・「支払種別」が「1：電子記録債権」「2：ファクタリング」「3：手形」「4：期日現金」の支払方法
形式は、表紙の「日付の形式」参照</t>
    <rPh sb="54" eb="56">
      <t>シハライ</t>
    </rPh>
    <rPh sb="63" eb="65">
      <t>デンシ</t>
    </rPh>
    <rPh sb="65" eb="67">
      <t>キロク</t>
    </rPh>
    <rPh sb="67" eb="69">
      <t>サイケン</t>
    </rPh>
    <rPh sb="84" eb="86">
      <t>テガタ</t>
    </rPh>
    <rPh sb="90" eb="92">
      <t>キジツ</t>
    </rPh>
    <rPh sb="92" eb="94">
      <t>ゲンキン</t>
    </rPh>
    <rPh sb="96" eb="98">
      <t>シハライ</t>
    </rPh>
    <rPh sb="98" eb="100">
      <t>ホウホウ</t>
    </rPh>
    <phoneticPr fontId="33"/>
  </si>
  <si>
    <t>振込先銀行コード</t>
    <rPh sb="0" eb="2">
      <t>フリコミ</t>
    </rPh>
    <rPh sb="2" eb="3">
      <t>サキ</t>
    </rPh>
    <phoneticPr fontId="0"/>
  </si>
  <si>
    <t>AP3080218</t>
  </si>
  <si>
    <t>振込先支店コード</t>
    <rPh sb="0" eb="3">
      <t>フリコミサキ</t>
    </rPh>
    <phoneticPr fontId="0"/>
  </si>
  <si>
    <t>AP3080219</t>
  </si>
  <si>
    <t>預金種目</t>
    <rPh sb="2" eb="4">
      <t>シュモク</t>
    </rPh>
    <phoneticPr fontId="0"/>
  </si>
  <si>
    <t>AP3080220</t>
  </si>
  <si>
    <t>AP3080221</t>
  </si>
  <si>
    <t>口座名義</t>
    <rPh sb="2" eb="4">
      <t>メイギ</t>
    </rPh>
    <phoneticPr fontId="0"/>
  </si>
  <si>
    <t>AP3080222</t>
  </si>
  <si>
    <t>口座名義カナ</t>
    <rPh sb="0" eb="2">
      <t>コウザ</t>
    </rPh>
    <rPh sb="2" eb="4">
      <t>メイギ</t>
    </rPh>
    <phoneticPr fontId="0"/>
  </si>
  <si>
    <t>AP3080223</t>
  </si>
  <si>
    <t>振込区分</t>
  </si>
  <si>
    <t>AP3080224</t>
  </si>
  <si>
    <t>0：電信　１：文書
この項目は、以下のすべての条件に該当する場合に受け入れできます。
・「支払区分」が「0：指定なし」以外
・「支払種別」が「0：銀行振込」の支払方法
空白データを受け入れた場合は、支払方法の振込区分（[支払方法]メニューの[手数料]ページで設定）が設定されます。</t>
    <rPh sb="2" eb="4">
      <t>デンシン</t>
    </rPh>
    <rPh sb="7" eb="9">
      <t>ブンショ</t>
    </rPh>
    <phoneticPr fontId="0"/>
  </si>
  <si>
    <t>振込方法</t>
  </si>
  <si>
    <t>AP3080225</t>
  </si>
  <si>
    <t>0：EB　1：ATM　２：窓口
この項目は、以下のすべての条件に該当する場合に受け入れできます。
・「支払区分」が「0：指定なし」以外
・「支払種別」が「0：銀行振込」の支払方法
空白データを受け入れた場合は、支払方法の振込方法（[支払方法]メニューの[手数料]ページで設定）が設定されます。</t>
    <rPh sb="105" eb="107">
      <t>シハラ</t>
    </rPh>
    <rPh sb="107" eb="109">
      <t>ホウホウ</t>
    </rPh>
    <rPh sb="110" eb="112">
      <t>フリコミ</t>
    </rPh>
    <rPh sb="112" eb="114">
      <t>ホウホウ</t>
    </rPh>
    <phoneticPr fontId="0"/>
  </si>
  <si>
    <t>手数料負担</t>
  </si>
  <si>
    <t>AP3080226</t>
  </si>
  <si>
    <t>支払タイプ</t>
    <rPh sb="0" eb="2">
      <t>シハライ</t>
    </rPh>
    <phoneticPr fontId="0"/>
  </si>
  <si>
    <t>AP3080227</t>
  </si>
  <si>
    <t>０：都度払い　１：後日一括
この項目は、以下のすべての条件に該当する場合に受け入れできます。
・「支払区分」が「0：指定なし」以外
・「支払種別」が「0：銀行振込」の支払方法
空白データを受け入れた場合は、支払方法の支払タイプ（[支払方法]メニューの[手数料]ページで設定）が設定されます。</t>
    <rPh sb="2" eb="4">
      <t>ツド</t>
    </rPh>
    <rPh sb="4" eb="5">
      <t>バラ</t>
    </rPh>
    <rPh sb="9" eb="11">
      <t>ゴジツ</t>
    </rPh>
    <rPh sb="11" eb="13">
      <t>イッカツ</t>
    </rPh>
    <rPh sb="105" eb="107">
      <t>ホウホウ</t>
    </rPh>
    <rPh sb="108" eb="110">
      <t>シハライ</t>
    </rPh>
    <phoneticPr fontId="0"/>
  </si>
  <si>
    <t>未払計上</t>
  </si>
  <si>
    <t>AP3080228</t>
  </si>
  <si>
    <t>０：しない　１：する
この項目は、以下のすべての条件に該当する場合に受け入れできます。
・「支払区分」が「0：指定なし」以外
・「支払種別」が「0：銀行振込」の支払方法
空白データを受け入れた場合は、支払方法の未払計上（[支払方法]メニューの[手数料]ページで設定）が設定されます。</t>
    <rPh sb="102" eb="104">
      <t>ホウホウ</t>
    </rPh>
    <rPh sb="105" eb="107">
      <t>ミバライ</t>
    </rPh>
    <rPh sb="107" eb="109">
      <t>ケイジョウ</t>
    </rPh>
    <phoneticPr fontId="0"/>
  </si>
  <si>
    <t>手数料計算</t>
  </si>
  <si>
    <t>AP3080229</t>
  </si>
  <si>
    <t>【支払伝票 ‐ 明細情報】</t>
  </si>
  <si>
    <t>明細支払部門コード</t>
    <rPh sb="4" eb="6">
      <t>ブモン</t>
    </rPh>
    <phoneticPr fontId="1"/>
  </si>
  <si>
    <t>AP3080301</t>
  </si>
  <si>
    <t>明細支払セグメント１コード</t>
    <phoneticPr fontId="4"/>
  </si>
  <si>
    <t>AP3080313</t>
    <phoneticPr fontId="4"/>
  </si>
  <si>
    <t>この項目は、以下のすべての条件に該当する場合に受け入れできます。
・『奉行Ｖ ERPクラウド』をご利用の場合
・「支払区分」が「0：指定なし」以外の場合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</si>
  <si>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明細支払セグメント２コード</t>
    <phoneticPr fontId="4"/>
  </si>
  <si>
    <t>AP3080314</t>
    <phoneticPr fontId="4"/>
  </si>
  <si>
    <t>この項目は、以下のすべての条件に該当する場合に受け入れできます。
・『奉行Ｖ ERPクラウド』をご利用の場合
・「支払区分」が「0：指定なし」以外の場合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</si>
  <si>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明細支払プロジェクトコード</t>
  </si>
  <si>
    <t>AP3080302</t>
  </si>
  <si>
    <t>明細科目コード</t>
    <rPh sb="0" eb="2">
      <t>メイサイ</t>
    </rPh>
    <phoneticPr fontId="1"/>
  </si>
  <si>
    <t>AP3080304</t>
  </si>
  <si>
    <t>明細補助科目コード</t>
  </si>
  <si>
    <t>AP3080305</t>
  </si>
  <si>
    <t>明細金額（国内）</t>
    <rPh sb="0" eb="2">
      <t>メイサイ</t>
    </rPh>
    <phoneticPr fontId="1"/>
  </si>
  <si>
    <t>AP3080306</t>
  </si>
  <si>
    <t>マイナスも可
形式は、表紙の「数量・金額の形式」参照
この項目は、以下のすべての条件に該当する場合に受け入れできます。
・明細種別が「支払区分」が「0：指定なし」以外
・取引通貨がJPYではない場合
空白データを受け入れた場合は、「出金額」、「振込手数料」、「為替レート」をもとに設定されます。</t>
  </si>
  <si>
    <t>源泉対象金額 - 消費税率</t>
  </si>
  <si>
    <t>源泉対象金額 - 端数処理方法</t>
  </si>
  <si>
    <t>明細摘要</t>
    <rPh sb="0" eb="2">
      <t>メイサイ</t>
    </rPh>
    <rPh sb="2" eb="4">
      <t>テキヨウ</t>
    </rPh>
    <phoneticPr fontId="1"/>
  </si>
  <si>
    <t>AP3080312</t>
  </si>
  <si>
    <t>【支払伝票 ‐ 明細付箋情報】</t>
  </si>
  <si>
    <t>明細付箋色</t>
    <rPh sb="0" eb="2">
      <t>メイサイ</t>
    </rPh>
    <phoneticPr fontId="1"/>
  </si>
  <si>
    <t>AP3080401</t>
  </si>
  <si>
    <t>この項目は、「支払区分」が「0：指定なし」以外の場合に受け入れできます。
0：赤　1：青　2：黄　3：橙　4：緑　5：紫
「付箋メモ」を設定し、空白データを受け入れた場合は、「0：赤」が設定されます。</t>
  </si>
  <si>
    <t>明細付箋メモ</t>
    <rPh sb="0" eb="2">
      <t>メイサイ</t>
    </rPh>
    <phoneticPr fontId="1"/>
  </si>
  <si>
    <t>AP3080402</t>
  </si>
  <si>
    <t>【支払伝票 ‐ 手数料費用明細情報】</t>
  </si>
  <si>
    <t>手数料費用支払部門コード</t>
    <rPh sb="7" eb="9">
      <t>ブモン</t>
    </rPh>
    <phoneticPr fontId="1"/>
  </si>
  <si>
    <t>AP3080502</t>
  </si>
  <si>
    <t>この項目は、以下のすべての条件に該当する場合に受け入れできます。
・「支払区分」が「0：指定なし」以外
・「手数料負担」が「0：当方」
・「支払タイプ」が「0：都度支払」または「未払計上」が「1：する」
項目名、桁数は、設定（メインメニュー右上にある[設定]アイコンから[運用設定]メニューの[基本]ページ）によって異なります。
空白データを受け入れた場合、支払方法の手数料費用部門の設定（[支払方法]メニューの[手数料]ページで設定）により受け入れされます。</t>
    <phoneticPr fontId="4"/>
  </si>
  <si>
    <t>手数料費用支払セグメント１コード</t>
    <phoneticPr fontId="4"/>
  </si>
  <si>
    <t>AP3080517</t>
    <phoneticPr fontId="4"/>
  </si>
  <si>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空白データを受け入れた場合、支払方法の手数料費用セグメント１の設定（[支払方法]メニューの[手数料]ページで設定）により受け入れされます。</t>
  </si>
  <si>
    <t>手数料費用支払セグメント２コード</t>
    <phoneticPr fontId="4"/>
  </si>
  <si>
    <t>AP3080518</t>
    <phoneticPr fontId="4"/>
  </si>
  <si>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空白データを受け入れた場合、支払方法の手数料費用セグメント２の設定（[支払方法]メニューの[手数料]ページで設定）により受け入れされます。</t>
  </si>
  <si>
    <t>手数料費用支払プロジェクトコード</t>
  </si>
  <si>
    <t>AP3080503</t>
  </si>
  <si>
    <t>この項目は、以下のすべての条件に該当する場合に受け入れできます。
・「支払区分」が「0：指定なし」以外
・「手数料負担」が「0：当方」
・「支払タイプ」が「0：都度支払」または「未払計上」が「1：する」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空白データを受け入れた場合、支払方法の手数料費用プロジェクトの設定（[支払方法]メニューの[手数料]ページで設定）により受け入れされます。</t>
    <phoneticPr fontId="4"/>
  </si>
  <si>
    <t>手数料費用科目コード</t>
  </si>
  <si>
    <t>AP3080505</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</si>
  <si>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【必須になる条件】
空白データを受け入れた場合、支払方法の当方負担手数料費用科目の設定（[支払方法]メニューの[手数料]ページで設定）により受け入れされます。
上記が未設定の場合は、必須です。</t>
    <rPh sb="190" eb="192">
      <t>トウホウ</t>
    </rPh>
    <rPh sb="192" eb="194">
      <t>フタン</t>
    </rPh>
    <rPh sb="199" eb="201">
      <t>カモク</t>
    </rPh>
    <phoneticPr fontId="1"/>
  </si>
  <si>
    <t>手数料費用補助科目コード</t>
  </si>
  <si>
    <t>AP3080506</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</si>
  <si>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空白データを受け入れた場合、支払方法の当方負担手数料費用補助科目の設定（[支払方法]メニューの[手数料]ページで設定）により受け入れされます。</t>
    <rPh sb="189" eb="191">
      <t>ホジョ</t>
    </rPh>
    <phoneticPr fontId="1"/>
  </si>
  <si>
    <t>手数料費用消費税率種別</t>
    <rPh sb="9" eb="11">
      <t>シュベツ</t>
    </rPh>
    <phoneticPr fontId="1"/>
  </si>
  <si>
    <t>AP3080507</t>
  </si>
  <si>
    <t>手数料費用消費税率</t>
  </si>
  <si>
    <t>AP3080508</t>
  </si>
  <si>
    <t>10、8、5、3
この項目は、以下のすべての条件に該当する場合に受け入れできます。
・「支払区分」が「0：指定なし」以外
・「手数料負担」が「0：当方」
・「支払タイプ」が「0：都度支払」または「未払計上」が「1：する」
・課税対象
空白データを受け入れた場合は、「支払日付」によって設定されます。</t>
  </si>
  <si>
    <t>手数料費用申告書計算区分コード</t>
    <phoneticPr fontId="4"/>
  </si>
  <si>
    <t>AP3080509</t>
    <phoneticPr fontId="4"/>
  </si>
  <si>
    <t>手数料費用インボイス取引区分</t>
    <rPh sb="0" eb="5">
      <t>テスウリョウヒヨウ</t>
    </rPh>
    <rPh sb="10" eb="14">
      <t>トリヒキクブン</t>
    </rPh>
    <phoneticPr fontId="4"/>
  </si>
  <si>
    <t>AP3080519</t>
    <phoneticPr fontId="4"/>
  </si>
  <si>
    <t>AP3080520</t>
    <phoneticPr fontId="4"/>
  </si>
  <si>
    <t>手数料費用消費税自動計算</t>
  </si>
  <si>
    <t>AP3080510</t>
  </si>
  <si>
    <t>手数料費用消費税端数処理</t>
  </si>
  <si>
    <t>AP3080511</t>
  </si>
  <si>
    <t>手数料費用額</t>
  </si>
  <si>
    <t>AP3080512</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</si>
  <si>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空白データを受け入れた場合は、銀行手数料（[銀行手数料]メニューで設定）をもとに設定されます。</t>
    <rPh sb="155" eb="160">
      <t>ギンコウテスウリョウ</t>
    </rPh>
    <rPh sb="162" eb="167">
      <t>ギンコウテスウリョウ</t>
    </rPh>
    <rPh sb="173" eb="175">
      <t>セッテイ</t>
    </rPh>
    <rPh sb="180" eb="182">
      <t>セッテイ</t>
    </rPh>
    <phoneticPr fontId="1"/>
  </si>
  <si>
    <t>手数料費用消費税</t>
    <rPh sb="5" eb="8">
      <t>ショウヒゼイ</t>
    </rPh>
    <phoneticPr fontId="1"/>
  </si>
  <si>
    <t>AP3080513</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</si>
  <si>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・「手数料費用消費税自動計算」が「0：計算しない」以外
空白データを受け入れた場合は、「手数料費用額」、「手数料費用消費税率」をもとに設定されます。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t>
    <rPh sb="148" eb="153">
      <t>テスウリョウヒヨウ</t>
    </rPh>
    <rPh sb="171" eb="173">
      <t>イガイ</t>
    </rPh>
    <rPh sb="190" eb="196">
      <t>テスウリョウヒヨウガク</t>
    </rPh>
    <rPh sb="199" eb="204">
      <t>テスウリョウヒヨウ</t>
    </rPh>
    <phoneticPr fontId="1"/>
  </si>
  <si>
    <t>AP3080514</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</si>
  <si>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空白データを受け入れた場合は、「手数料費用額」、「為替レート」をもとに設定されます。</t>
    <phoneticPr fontId="4"/>
  </si>
  <si>
    <t>手数料費用消費税（国内）</t>
    <rPh sb="5" eb="8">
      <t>ショウヒゼイ</t>
    </rPh>
    <phoneticPr fontId="1"/>
  </si>
  <si>
    <t>AP3080515</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</si>
  <si>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課税の対象外または、「手数料費用消費税自動計算」が「0：計算しない」の場合は受け入れできません。
空白データを受け入れた場合は、「手数料費用額（国内）」、「手数料費用消費税率」をもとに設定されます。</t>
    <phoneticPr fontId="4"/>
  </si>
  <si>
    <t>手数料費用摘要</t>
    <rPh sb="5" eb="7">
      <t>テキヨウ</t>
    </rPh>
    <phoneticPr fontId="1"/>
  </si>
  <si>
    <t>AP3080516</t>
  </si>
  <si>
    <t>この項目は、以下のすべての条件に該当する場合に受け入れできます。
・「支払区分」が「0：指定なし」以外
・「手数料負担」が「0：当方」
・「支払タイプ」が「0：都度支払」または「未払計上」が「1：する」</t>
  </si>
  <si>
    <t>【支払伝票 ‐ 手数料費用明細付箋情報】</t>
  </si>
  <si>
    <t>手数料費用付箋色</t>
  </si>
  <si>
    <t>AP3080601</t>
  </si>
  <si>
    <t>0：赤　1：青　2：黄　3：橙　4：緑　5：紫
この項目は、以下のすべての条件に該当する場合に受け入れできます。
・「支払区分」が「0：指定なし」以外
・「手数料負担」が「0：当方」
・「支払タイプ」が「0：都度支払」または「未払計上」が「1：する」
「付箋メモ」を設定し、空白データを受け入れた場合は、「0：赤」が設定されます。</t>
  </si>
  <si>
    <t>手数料費用付箋メモ</t>
  </si>
  <si>
    <t>AP3080602</t>
  </si>
  <si>
    <t>【支払伝票 ‐ 値引明細情報】</t>
  </si>
  <si>
    <t>値引支払部門コード</t>
    <rPh sb="4" eb="6">
      <t>ブモン</t>
    </rPh>
    <phoneticPr fontId="1"/>
  </si>
  <si>
    <t>AP3080902</t>
  </si>
  <si>
    <t>この項目は、以下のすべての条件に該当する場合に受け入れできます。
・「支払区分」が「0：指定なし」以外
・回収種別が「7：値引・調整」
項目名、桁数は、設定（メインメニュー右上にある[設定]アイコンから[運用設定]メニューの[基本]ページ）によって異なります。</t>
    <phoneticPr fontId="4"/>
  </si>
  <si>
    <t>値引支払セグメント１コード</t>
    <phoneticPr fontId="4"/>
  </si>
  <si>
    <t>AP3080917</t>
    <phoneticPr fontId="4"/>
  </si>
  <si>
    <t>この項目は、以下のすべての条件に該当する場合に受け入れできます。
・『奉行Ｖ ERPクラウド』をご利用の場合
・「支払区分」が「0：指定なし」以外
・回収種別が「7：値引・調整」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</si>
  <si>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値引支払セグメント２コード</t>
    <phoneticPr fontId="4"/>
  </si>
  <si>
    <t>AP3080918</t>
    <phoneticPr fontId="4"/>
  </si>
  <si>
    <t>この項目は、以下のすべての条件に該当する場合に受け入れできます。
・『奉行Ｖ ERPクラウド』をご利用の場合
・「支払区分」が「0：指定なし」以外
・回収種別が「7：値引・調整」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</si>
  <si>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値引支払プロジェクトコード</t>
  </si>
  <si>
    <t>AP3080903</t>
  </si>
  <si>
    <t>この項目は、以下のすべての条件に該当する場合に受け入れできます。
・「支払区分」が「0：指定なし」以外
・回収種別が「7：値引・調整」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</si>
  <si>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値引科目コード</t>
  </si>
  <si>
    <t>AP3080905</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</si>
  <si>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空白データを受け入れた場合、支払方法の支払科目（[運用設定]メニューの[基本]ページで設定）が設定されます。</t>
    <rPh sb="140" eb="144">
      <t>シハライホウホウ</t>
    </rPh>
    <rPh sb="145" eb="149">
      <t>シハライカモク</t>
    </rPh>
    <rPh sb="169" eb="171">
      <t>セッテイ</t>
    </rPh>
    <rPh sb="173" eb="175">
      <t>セッテイ</t>
    </rPh>
    <phoneticPr fontId="1"/>
  </si>
  <si>
    <t>値引補助科目コード</t>
  </si>
  <si>
    <t>AP3080906</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</si>
  <si>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空白データを受け入れた場合、支払方法の支払補助科目（[運用設定]メニューの[基本]ページで設定）が設定されます。</t>
    <rPh sb="147" eb="149">
      <t>ホジョ</t>
    </rPh>
    <phoneticPr fontId="1"/>
  </si>
  <si>
    <t>値引消費税率種別</t>
    <rPh sb="6" eb="8">
      <t>シュベツ</t>
    </rPh>
    <phoneticPr fontId="1"/>
  </si>
  <si>
    <t>AP3080907</t>
  </si>
  <si>
    <t>値引消費税率</t>
  </si>
  <si>
    <t>AP3080908</t>
  </si>
  <si>
    <t>10、8、5、3
この項目は、以下のすべての条件に該当する場合に受け入れできます。
・「支払区分」が「0：指定なし」以外
・回収種別が「7：値引・調整」
・課税対象
空白データを受け入れた場合は、「支払日付」によって設定されます。</t>
  </si>
  <si>
    <t>値引申告書計算区分コード</t>
    <phoneticPr fontId="4"/>
  </si>
  <si>
    <t>AP3080909</t>
    <phoneticPr fontId="4"/>
  </si>
  <si>
    <t>AP3080919</t>
    <phoneticPr fontId="4"/>
  </si>
  <si>
    <t>値引仕入税額控除経過措置の控除割合</t>
    <rPh sb="0" eb="2">
      <t>ネビキ</t>
    </rPh>
    <rPh sb="2" eb="12">
      <t>シイレゼイガクコウジョケイカソチ</t>
    </rPh>
    <rPh sb="13" eb="17">
      <t>コウジョワリアイ</t>
    </rPh>
    <phoneticPr fontId="4"/>
  </si>
  <si>
    <t>AP3080920</t>
    <phoneticPr fontId="4"/>
  </si>
  <si>
    <t>値引消費税自動計算</t>
  </si>
  <si>
    <t>AP3080910</t>
  </si>
  <si>
    <t>値引消費税端数処理</t>
  </si>
  <si>
    <t>AP3080911</t>
  </si>
  <si>
    <t>値引額</t>
  </si>
  <si>
    <t>AP3080912</t>
  </si>
  <si>
    <t>マイナスも可
形式は、表紙の「数量・金額の形式」参照
この項目は、以下のすべての条件に該当する場合に受け入れできます。
・「支払区分」が「0：指定なし」以外
・回収種別が「7：値引・調整」</t>
  </si>
  <si>
    <t>AP3080913</t>
  </si>
  <si>
    <t>整数13桁　小数２桁　マイナスも可
形式は、表紙の「数量・金額の形式」参照
この項目は、以下のすべての条件に該当する場合に受け入れできます。
・「支払区分」が「0：指定なし」以外
・回収種別が「7：値引・調整」
・課税対象
・「手数料費用消費税自動計算」が「0：計算しない」以外
空白データを受け入れた場合は、「値引額」、「値引消費税率」をもとに設定されます。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t>
    <rPh sb="107" eb="111">
      <t>カゼイタイショウ</t>
    </rPh>
    <rPh sb="156" eb="159">
      <t>ネビキガク</t>
    </rPh>
    <rPh sb="162" eb="164">
      <t>ネビキ</t>
    </rPh>
    <phoneticPr fontId="1"/>
  </si>
  <si>
    <t>値引消費税</t>
    <rPh sb="0" eb="2">
      <t>ネビキ</t>
    </rPh>
    <rPh sb="2" eb="5">
      <t>ショウヒゼイ</t>
    </rPh>
    <phoneticPr fontId="1"/>
  </si>
  <si>
    <t>AP3080914</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</si>
  <si>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空白データを受け入れた場合は、「値引額」、「為替レート」をもとに設定されます。</t>
    <phoneticPr fontId="4"/>
  </si>
  <si>
    <t>値引消費税（国内）</t>
    <rPh sb="0" eb="2">
      <t>ネビキ</t>
    </rPh>
    <rPh sb="2" eb="5">
      <t>ショウヒゼイ</t>
    </rPh>
    <phoneticPr fontId="1"/>
  </si>
  <si>
    <t>AP3080915</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</si>
  <si>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・課税対象
・「手数料費用消費税自動計算」が「0：計算しない」以外
空白データを受け入れた場合は、「値引消費税（国内）」、「値引消費税率」をもとに設定されます。</t>
    <rPh sb="223" eb="228">
      <t>ネビキショウヒゼイ</t>
    </rPh>
    <rPh sb="235" eb="237">
      <t>ネビキ</t>
    </rPh>
    <phoneticPr fontId="4"/>
  </si>
  <si>
    <t>値引摘要</t>
    <rPh sb="2" eb="4">
      <t>テキヨウ</t>
    </rPh>
    <phoneticPr fontId="1"/>
  </si>
  <si>
    <t>AP3080916</t>
  </si>
  <si>
    <t>この項目は、以下のすべての条件に該当する場合に受け入れできます。
・「支払区分」が「0：指定なし」以外
・回収種別が「7：値引・調整」</t>
  </si>
  <si>
    <t>【支払伝票 ‐ 値引明細付箋情報】</t>
  </si>
  <si>
    <t>値引付箋色</t>
  </si>
  <si>
    <t>AP3081001</t>
  </si>
  <si>
    <t>0：赤　1：青　2：黄　3：橙　4：緑　5：紫
この項目は、以下のすべての条件に該当する場合に受け入れできます。
・「支払区分」が「0：指定なし」以外
・回収種別が「7：値引・調整」
「付箋メモ」を設定し、空白データを受け入れた場合は、「0：赤」が設定されます。</t>
  </si>
  <si>
    <t>値引付箋メモ</t>
  </si>
  <si>
    <t>AP3081002</t>
  </si>
  <si>
    <t>【支払伝票 ‐ 手数料支払明細情報】</t>
  </si>
  <si>
    <t>手数料支払部門コード</t>
    <rPh sb="5" eb="7">
      <t>ブモン</t>
    </rPh>
    <phoneticPr fontId="0"/>
  </si>
  <si>
    <t>AP3081102</t>
  </si>
  <si>
    <t>この項目は、以下のいずれかの場合に受け入れできます。
・「手数料負担」が「0：当方」かつ「支払タイプ」が「１：後日一括」かつ「未払計上」が「１：する」 
・「手数料負担」が「1：先方」かつ「支払タイプ」が「１：後日一括」
項目名、桁数は、設定（メインメニュー右上にある[設定]アイコンから[運用設定]メニューの[基本]ページ）によって異なります。
空白データを受け入れた場合は、支払方法の手数料支払部門（[支払方法]メニューの[手数料]ページで設定）が設定されます。</t>
    <rPh sb="174" eb="176">
      <t>クウハク</t>
    </rPh>
    <rPh sb="180" eb="181">
      <t>ウ</t>
    </rPh>
    <rPh sb="182" eb="183">
      <t>イ</t>
    </rPh>
    <rPh sb="185" eb="187">
      <t>バアイ</t>
    </rPh>
    <rPh sb="194" eb="201">
      <t>テスウリョウシハライブモン</t>
    </rPh>
    <phoneticPr fontId="0"/>
  </si>
  <si>
    <t>手数料支払セグメント１コード</t>
    <phoneticPr fontId="4"/>
  </si>
  <si>
    <t>AP3081117</t>
    <phoneticPr fontId="4"/>
  </si>
  <si>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空白データを受け入れた場合は、支払方法の手数料支払セグメント１（[支払方法]メニューの[手数料]ページで設定）が設定されます。</t>
    <rPh sb="198" eb="200">
      <t>バアイ</t>
    </rPh>
    <rPh sb="201" eb="202">
      <t>ウ</t>
    </rPh>
    <rPh sb="203" eb="204">
      <t>イ</t>
    </rPh>
    <phoneticPr fontId="1"/>
  </si>
  <si>
    <t>手数料支払セグメント２コード</t>
    <phoneticPr fontId="4"/>
  </si>
  <si>
    <t>AP3081118</t>
    <phoneticPr fontId="4"/>
  </si>
  <si>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空白データを受け入れた場合は、支払方法の手数料支払セグメント２（[支払方法]メニューの[手数料]ページで設定）が設定されます。</t>
    <rPh sb="198" eb="200">
      <t>バアイ</t>
    </rPh>
    <rPh sb="201" eb="202">
      <t>ウ</t>
    </rPh>
    <rPh sb="203" eb="204">
      <t>イ</t>
    </rPh>
    <phoneticPr fontId="1"/>
  </si>
  <si>
    <t>手数料支払プロジェクトコード</t>
  </si>
  <si>
    <t>AP3081103</t>
  </si>
  <si>
    <t>この項目は、以下のいずれかの場合に受け入れできます。
・「手数料負担」が「0：当方」かつ「支払タイプ」が「１：後日一括」かつ「未払計上」が「１：する」 
・「手数料負担」が「1：先方」かつ「支払タイプ」が「１：後日一括」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空白データを受け入れた場合は、支払方法の手数料支払プロジェクト（[支払方法]メニューの[手数料]ページで設定）が設定されます。</t>
    <rPh sb="170" eb="172">
      <t>バアイ</t>
    </rPh>
    <rPh sb="173" eb="174">
      <t>ウ</t>
    </rPh>
    <rPh sb="175" eb="176">
      <t>イ</t>
    </rPh>
    <phoneticPr fontId="1"/>
  </si>
  <si>
    <t>手数料支払科目コード</t>
  </si>
  <si>
    <t>AP3081105</t>
  </si>
  <si>
    <t>順必須</t>
    <rPh sb="0" eb="3">
      <t>ジュンヒッス</t>
    </rPh>
    <phoneticPr fontId="1"/>
  </si>
  <si>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【必須になる条件】
空白データを受け入れた場合は、「手数料負担」「支払タイプ」によって以下のように設定されます。
「手数料負担」が「0：当方」、「支払タイプ」が「０：都度」⇒支払科目
「手数料負担」が「0：当方」、「支払タイプ」が「１：後日一括」⇒当方負担手数料支払科目
「手数料負担」が「１：先方」、「支払タイプ」が「０：都度」⇒支払科目
「手数料負担」が「１：先方」、「支払タイプ」が「１：後日一括」⇒先方負担手数料支払科目
上記が未設定の場合は、必須です。</t>
    <rPh sb="196" eb="201">
      <t>テスウリョウフタン</t>
    </rPh>
    <rPh sb="203" eb="205">
      <t>シハライ</t>
    </rPh>
    <rPh sb="228" eb="233">
      <t>テスウリョウフタン</t>
    </rPh>
    <rPh sb="238" eb="240">
      <t>トウホウ</t>
    </rPh>
    <rPh sb="243" eb="245">
      <t>シハライ</t>
    </rPh>
    <rPh sb="253" eb="255">
      <t>ツド</t>
    </rPh>
    <rPh sb="288" eb="292">
      <t>ゴジツイッカツ</t>
    </rPh>
    <rPh sb="294" eb="298">
      <t>トウホウフタン</t>
    </rPh>
    <rPh sb="298" eb="305">
      <t>テスウリョウシハライカモク</t>
    </rPh>
    <rPh sb="317" eb="319">
      <t>センポウ</t>
    </rPh>
    <rPh sb="352" eb="354">
      <t>センポウ</t>
    </rPh>
    <rPh sb="367" eb="371">
      <t>ゴジツイッカツ</t>
    </rPh>
    <rPh sb="373" eb="375">
      <t>センポウ</t>
    </rPh>
    <phoneticPr fontId="0"/>
  </si>
  <si>
    <t>手数料支払補助科目コード</t>
    <rPh sb="5" eb="7">
      <t>ホジョ</t>
    </rPh>
    <phoneticPr fontId="0"/>
  </si>
  <si>
    <t>AP3081106</t>
  </si>
  <si>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空白データを受け入れた場合は、「手数料負担」「支払タイプ」によって以下のように設定されます。
「手数料負担」が「0：当方」、「支払タイプ」が「０：都度」⇒支払補助科目
「手数料負担」が「0：当方」、「支払タイプ」が「１：後日一括」⇒当方負担手数料支払補助科目
「手数料負担」が「１：先方」、「支払タイプ」が「０：都度」⇒支払補助科目
「手数料負担」が「１：先方」、「支払タイプ」が「１：後日一括」⇒先方負担手数料支払補助科目</t>
    <rPh sb="186" eb="191">
      <t>テスウリョウフタン</t>
    </rPh>
    <rPh sb="193" eb="195">
      <t>シハライ</t>
    </rPh>
    <rPh sb="218" eb="223">
      <t>テスウリョウフタン</t>
    </rPh>
    <rPh sb="228" eb="230">
      <t>トウホウ</t>
    </rPh>
    <rPh sb="233" eb="235">
      <t>シハライ</t>
    </rPh>
    <rPh sb="243" eb="245">
      <t>ツド</t>
    </rPh>
    <rPh sb="249" eb="251">
      <t>ホジョ</t>
    </rPh>
    <rPh sb="280" eb="284">
      <t>ゴジツイッカツ</t>
    </rPh>
    <rPh sb="286" eb="290">
      <t>トウホウフタン</t>
    </rPh>
    <rPh sb="311" eb="313">
      <t>センポウ</t>
    </rPh>
    <rPh sb="332" eb="334">
      <t>ホジョ</t>
    </rPh>
    <rPh sb="348" eb="350">
      <t>センポウ</t>
    </rPh>
    <rPh sb="363" eb="367">
      <t>ゴジツイッカツ</t>
    </rPh>
    <rPh sb="369" eb="371">
      <t>センポウ</t>
    </rPh>
    <rPh sb="378" eb="380">
      <t>ホジョ</t>
    </rPh>
    <phoneticPr fontId="0"/>
  </si>
  <si>
    <t>手数料支払消費税率種別</t>
    <rPh sb="9" eb="11">
      <t>シュベツ</t>
    </rPh>
    <phoneticPr fontId="1"/>
  </si>
  <si>
    <t>AP3081107</t>
  </si>
  <si>
    <t>手数料支払消費税率</t>
  </si>
  <si>
    <t>AP3081108</t>
  </si>
  <si>
    <t>10、8、5、3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空白データを受け入れた場合は、「支払日付」によって設定されます。</t>
  </si>
  <si>
    <t>手数料支払インボイス取引区分</t>
    <rPh sb="0" eb="3">
      <t>テスウリョウ</t>
    </rPh>
    <rPh sb="3" eb="5">
      <t>シハライ</t>
    </rPh>
    <rPh sb="10" eb="14">
      <t>トリヒキクブン</t>
    </rPh>
    <phoneticPr fontId="4"/>
  </si>
  <si>
    <t>AP3081119</t>
    <phoneticPr fontId="4"/>
  </si>
  <si>
    <t>手数料支払仕入税額控除経過措置の控除割合</t>
    <rPh sb="0" eb="3">
      <t>テスウリョウ</t>
    </rPh>
    <rPh sb="3" eb="5">
      <t>シハライ</t>
    </rPh>
    <rPh sb="5" eb="15">
      <t>シイレゼイガクコウジョケイカソチ</t>
    </rPh>
    <rPh sb="16" eb="20">
      <t>コウジョワリアイ</t>
    </rPh>
    <phoneticPr fontId="4"/>
  </si>
  <si>
    <t>AP3081120</t>
    <phoneticPr fontId="4"/>
  </si>
  <si>
    <t>手数料支払消費税自動計算</t>
  </si>
  <si>
    <t>AP3081110</t>
  </si>
  <si>
    <t>手数料支払消費税端数処理</t>
  </si>
  <si>
    <t>AP3081111</t>
  </si>
  <si>
    <t>手数料支払額</t>
    <rPh sb="0" eb="5">
      <t>テスウリョウシハラ</t>
    </rPh>
    <phoneticPr fontId="1"/>
  </si>
  <si>
    <t>AP3081112</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</si>
  <si>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取引通貨がJPYの場合、小数桁は受け入れできません。</t>
  </si>
  <si>
    <t>手数料支払消費税</t>
    <rPh sb="5" eb="8">
      <t>ショウヒゼイ</t>
    </rPh>
    <phoneticPr fontId="1"/>
  </si>
  <si>
    <t>AP3081113</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</si>
  <si>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・課税対象
・「手数料支払消費税自動計算」が「0：計算しない」
取引通貨がJPYの場合、小数桁は受け入れできません。
空白データを受け入れた場合は、「手数料支払額」、「手数料支払消費税率」をもとに設定されます。</t>
    <rPh sb="174" eb="179">
      <t>テスウリョウシハライ</t>
    </rPh>
    <phoneticPr fontId="1"/>
  </si>
  <si>
    <t>手数料支払額（国内）</t>
    <rPh sb="0" eb="5">
      <t>テスウリョウシハラ</t>
    </rPh>
    <phoneticPr fontId="1"/>
  </si>
  <si>
    <t>AP3081114</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</si>
  <si>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rPh sb="29" eb="31">
      <t>コウモク</t>
    </rPh>
    <rPh sb="33" eb="35">
      <t>イカ</t>
    </rPh>
    <phoneticPr fontId="4"/>
  </si>
  <si>
    <t>手数料支払消費税（国内）</t>
    <rPh sb="5" eb="8">
      <t>ショウヒゼイ</t>
    </rPh>
    <phoneticPr fontId="1"/>
  </si>
  <si>
    <t>AP3081115</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</si>
  <si>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課税の対象外または、「手数料支払消費税自動計算」が「0：計算しない」の場合は受け入れできません。
空白データを受け入れた場合は、「手数料支払額（国内）」、「手数料支払消費税率」をもとに設定されます。</t>
    <phoneticPr fontId="4"/>
  </si>
  <si>
    <t>手数料支払摘要</t>
    <rPh sb="0" eb="3">
      <t>テスウリョウ</t>
    </rPh>
    <rPh sb="3" eb="5">
      <t>シハライ</t>
    </rPh>
    <rPh sb="5" eb="7">
      <t>テキヨウ</t>
    </rPh>
    <phoneticPr fontId="1"/>
  </si>
  <si>
    <t>AP3081116</t>
    <phoneticPr fontId="4"/>
  </si>
  <si>
    <t>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t>
  </si>
  <si>
    <t>【支払伝票 ‐ 手数料支払明細付箋情報】</t>
  </si>
  <si>
    <t>手数料支払付箋色</t>
    <rPh sb="0" eb="3">
      <t>テスウリョウ</t>
    </rPh>
    <rPh sb="3" eb="5">
      <t>シハライ</t>
    </rPh>
    <rPh sb="5" eb="7">
      <t>フセン</t>
    </rPh>
    <phoneticPr fontId="1"/>
  </si>
  <si>
    <t>AP3081201</t>
  </si>
  <si>
    <t>0：赤　1：青　2：黄　3：橙　4：緑　5：紫
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
「付箋メモ」を設定し、空白データを受け入れた場合は、「0：赤」が設定されます。</t>
  </si>
  <si>
    <t>手数料支払付箋メモ</t>
    <rPh sb="0" eb="3">
      <t>テスウリョウ</t>
    </rPh>
    <rPh sb="3" eb="5">
      <t>シハライ</t>
    </rPh>
    <rPh sb="5" eb="7">
      <t>フセン</t>
    </rPh>
    <phoneticPr fontId="1"/>
  </si>
  <si>
    <t>AP3081202</t>
  </si>
  <si>
    <t>この項目は、「支払区分」が「0：指定なし」以外の場合に受け入れできます。
桁数は、設定（メインメニュー右上にある[設定]アイコンから[運用設定]メニューの[基本]ページ）によって異なります。
支払伝票No.の設定（[仕入管理規程]メニューの[債務管理]ページ）が手入力で、空白データを受け入れた場合は、伝票番号なしに設定されます。</t>
    <rPh sb="2" eb="4">
      <t>コウモク</t>
    </rPh>
    <rPh sb="16" eb="18">
      <t>シテイ</t>
    </rPh>
    <rPh sb="21" eb="23">
      <t>イガイ</t>
    </rPh>
    <rPh sb="24" eb="26">
      <t>バアイ</t>
    </rPh>
    <rPh sb="27" eb="28">
      <t>ウ</t>
    </rPh>
    <rPh sb="29" eb="30">
      <t>イ</t>
    </rPh>
    <rPh sb="104" eb="106">
      <t>セッテイ</t>
    </rPh>
    <rPh sb="112" eb="114">
      <t>キテイ</t>
    </rPh>
    <rPh sb="123" eb="125">
      <t>カンリ</t>
    </rPh>
    <rPh sb="131" eb="132">
      <t>テ</t>
    </rPh>
    <rPh sb="132" eb="134">
      <t>ニュウリョク</t>
    </rPh>
    <phoneticPr fontId="0"/>
  </si>
  <si>
    <t>0：標準　1：軽減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50" eb="152">
      <t>メイサイ</t>
    </rPh>
    <rPh sb="193" eb="195">
      <t>メイサイ</t>
    </rPh>
    <phoneticPr fontId="61"/>
  </si>
  <si>
    <t>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①出金先「取引発生区分」を加味して設定
②手数料費用補助科目の申告書計算区分（[仕入管理補助科目]メニューの[消費税]ページで設定）
③手数料費用科目の申告書計算区分（[仕入管理科目]メニューの[消費税]ページで設定）</t>
    <rPh sb="140" eb="143">
      <t>シュッキンサキ</t>
    </rPh>
    <rPh sb="144" eb="146">
      <t>トリヒキ</t>
    </rPh>
    <rPh sb="146" eb="148">
      <t>ハッセイ</t>
    </rPh>
    <rPh sb="148" eb="150">
      <t>クブン</t>
    </rPh>
    <rPh sb="152" eb="154">
      <t>カミ</t>
    </rPh>
    <rPh sb="156" eb="158">
      <t>セッテイ</t>
    </rPh>
    <rPh sb="160" eb="165">
      <t>テスウリョウヒヨウ</t>
    </rPh>
    <rPh sb="170" eb="173">
      <t>シンコクショ</t>
    </rPh>
    <rPh sb="173" eb="175">
      <t>ケイサン</t>
    </rPh>
    <rPh sb="175" eb="177">
      <t>クブン</t>
    </rPh>
    <rPh sb="207" eb="212">
      <t>テスウリョウヒヨウ</t>
    </rPh>
    <rPh sb="215" eb="218">
      <t>シンコクショ</t>
    </rPh>
    <rPh sb="218" eb="220">
      <t>ケイサン</t>
    </rPh>
    <rPh sb="220" eb="222">
      <t>クブン</t>
    </rPh>
    <phoneticPr fontId="0"/>
  </si>
  <si>
    <t>0：計算しない　1：税抜金額から計算する　2：税込金額から計算する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①出金先の消費税自動計算
②手数料費用補助科目の消費税自動計算（[仕入管理補助科目]メニューの[消費税]ページで設定）
③手数料費用科目の消費税自動計算（[仕入管理科目]メニューの[消費税]ページで設定）</t>
    <rPh sb="174" eb="176">
      <t>シュッキン</t>
    </rPh>
    <rPh sb="178" eb="185">
      <t>ショウヒゼイジドウケイサン</t>
    </rPh>
    <rPh sb="187" eb="192">
      <t>テスウリョウヒヨウ</t>
    </rPh>
    <rPh sb="197" eb="200">
      <t>ショウヒゼイ</t>
    </rPh>
    <rPh sb="200" eb="202">
      <t>ジドウ</t>
    </rPh>
    <rPh sb="202" eb="204">
      <t>ケイサン</t>
    </rPh>
    <rPh sb="234" eb="239">
      <t>テスウリョウヒヨウ</t>
    </rPh>
    <rPh sb="242" eb="245">
      <t>ショウヒゼイ</t>
    </rPh>
    <rPh sb="245" eb="247">
      <t>ジドウ</t>
    </rPh>
    <rPh sb="247" eb="249">
      <t>ケイサン</t>
    </rPh>
    <phoneticPr fontId="0"/>
  </si>
  <si>
    <t>0：切り上げ　1：四捨五入　2：切り捨て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・「手数料費用消費税自動計算」が「0：計算しない」ではない
空白データを受け入れた場合は、以下の優先順位で設定されます。
①出金先の消費税端数処理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31" eb="136">
      <t>テスウリョウヒヨウ</t>
    </rPh>
    <rPh sb="191" eb="193">
      <t>シュッキン</t>
    </rPh>
    <rPh sb="195" eb="198">
      <t>ショウヒゼイ</t>
    </rPh>
    <rPh sb="198" eb="202">
      <t>ハスウショリ</t>
    </rPh>
    <rPh sb="211" eb="213">
      <t>ハスウ</t>
    </rPh>
    <rPh sb="213" eb="215">
      <t>ショリ</t>
    </rPh>
    <rPh sb="250" eb="252">
      <t>ハスウ</t>
    </rPh>
    <rPh sb="252" eb="254">
      <t>ショリ</t>
    </rPh>
    <phoneticPr fontId="0"/>
  </si>
  <si>
    <t>0：標準　1：軽減
この項目は、以下のすべての条件に該当する場合に受け入れできます。
・「支払区分」が「0：指定なし」以外
・回収種別が「7：値引・調整」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16" eb="118">
      <t>メイサイ</t>
    </rPh>
    <rPh sb="159" eb="161">
      <t>メイサイ</t>
    </rPh>
    <phoneticPr fontId="61"/>
  </si>
  <si>
    <t>0：標準　1：軽減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①手数料支払補助科目の消費税率種別（[仕入管理補助科目]メニューの[消費税]ページで設定）
②手数料支払科目の消費税率種別（[仕入管理科目]メニューの[消費税]ページで設定）</t>
    <rPh sb="2" eb="4">
      <t>ヒョウジュン</t>
    </rPh>
    <rPh sb="7" eb="9">
      <t>ケイゲン</t>
    </rPh>
    <rPh sb="122" eb="126">
      <t>カゼイタイショウ</t>
    </rPh>
    <rPh sb="159" eb="164">
      <t>テスウリョウシハライ</t>
    </rPh>
    <rPh sb="205" eb="210">
      <t>テスウリョウシハライ</t>
    </rPh>
    <phoneticPr fontId="61"/>
  </si>
  <si>
    <t>この項目は、スポット精算先の場合に受け入れできます。
空白データを受け入れた場合は、精算先の精算先名（[仕入先]メニューで設定）が設定されます。</t>
  </si>
  <si>
    <t>この項目は、スポット精算先の場合に受け入れできます。
空白データを受け入れた場合は、精算先の事業所名（[仕入先]メニューで設定）が設定されます。</t>
  </si>
  <si>
    <t>この項目は、以下のいずれかの場合に受け入れできます。
・「支払区分」が「1：前払金」
・「支払区分」が「3：非連結」
項目名、桁数は、設定（メインメニュー右上にある[設定]アイコンから[運用設定]メニューの[基本]ページ）によって異なります。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59" eb="61">
      <t>コウモク</t>
    </rPh>
    <rPh sb="61" eb="62">
      <t>メイ</t>
    </rPh>
    <rPh sb="141" eb="144">
      <t>コウニュウシュ</t>
    </rPh>
    <phoneticPr fontId="61"/>
  </si>
  <si>
    <t>この項目は、プロジェクト（メインメニュー右上にある[設定]アイコンから[運用設定]メニューの[基本]ページで設定）が「使用する」の場合、かつ以下のいずれかの場合に受け入れできます。
・「支払区分」が「1：前払金」
・「支払区分」が「3：非連結」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65" eb="67">
      <t>バアイ</t>
    </rPh>
    <rPh sb="70" eb="72">
      <t>イカ</t>
    </rPh>
    <phoneticPr fontId="61"/>
  </si>
  <si>
    <t>0：営業外債務　1：営業債務
この項目は、以下のいずれかの場合に受け入れできます。
・「支払区分」が「1：前払金」
・「支払区分」が「3：非連結」
空白データを受け入れた場合は、精算宛先の伝票債務区分（[仕入先]メニューの[仕入]ページで設定）が設定されます。</t>
    <rPh sb="4" eb="5">
      <t>ガイ</t>
    </rPh>
    <phoneticPr fontId="0"/>
  </si>
  <si>
    <t>0：債務伝票　1：精算締め
この項目は、以下のいずれかの場合に受け入れできます。
・「支払区分」が「1：前払金」
・「支払区分」が「3：非連結」
空白データを受け入れた場合は、精算宛先の精算単位（[仕入先]メニューの[精算]ページで設定）が設定されます。</t>
    <rPh sb="11" eb="12">
      <t>ジ</t>
    </rPh>
    <rPh sb="95" eb="97">
      <t>タンイ</t>
    </rPh>
    <rPh sb="109" eb="111">
      <t>セイサン</t>
    </rPh>
    <phoneticPr fontId="61"/>
  </si>
  <si>
    <t>この項目は、「支払区分」が「0：指定なし」以外の場合に受け入れできます。
「支払区分」が「1：前払金」「2：仮払金」の場合、種別が相殺の支払方法は指定できません。
桁数は、設定（メインメニュー右上にある[設定]アイコンから[運用設定]メニューの[基本]ページ）によって異なります。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59" eb="61">
      <t>バアイ</t>
    </rPh>
    <rPh sb="62" eb="64">
      <t>シュベツ</t>
    </rPh>
    <rPh sb="65" eb="67">
      <t>ソウサイ</t>
    </rPh>
    <rPh sb="73" eb="75">
      <t>シテイ</t>
    </rPh>
    <phoneticPr fontId="61"/>
  </si>
  <si>
    <t>この項目は、以下のすべての条件に該当する場合に受け入れできます。
・「支払区分」が「0：指定なし」以外
・「支払種別」が「0：銀行振込」の支払方法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</si>
  <si>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この項目は、以下のすべての条件に該当する場合に受け入れできます。
・「支払区分」が「0：指定なし」以外
・「支払種別」が「0：銀行振込」の支払方法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rPh sb="102" eb="104">
      <t>ヒッス</t>
    </rPh>
    <rPh sb="107" eb="109">
      <t>ジョウケン</t>
    </rPh>
    <rPh sb="246" eb="247">
      <t>シュ</t>
    </rPh>
    <rPh sb="282" eb="284">
      <t>ジョウキ</t>
    </rPh>
    <rPh sb="285" eb="288">
      <t>ミセッテイ</t>
    </rPh>
    <rPh sb="289" eb="291">
      <t>バアイ</t>
    </rPh>
    <phoneticPr fontId="61"/>
  </si>
  <si>
    <t>０：当方負担　１：先方負担
この項目は、以下のすべての条件に該当する場合に受け入れできます。
・「支払区分」が「0：指定なし」以外
・「支払種別」が「0：銀行振込」の支払方法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0"/>
  </si>
  <si>
    <t>0：自動計算　1：定額料金
この項目は、以下のすべての条件に該当する場合に受け入れできます。
・「支払区分」が「0：指定なし」以外
・「支払種別」が「0：銀行振込」の支払方法
空白データを受け入れた場合は、出金先の手数料計算（[仕入先]メニューの[支払]ページで設定）が設定されます。</t>
    <rPh sb="110" eb="112">
      <t>ケイサン</t>
    </rPh>
    <phoneticPr fontId="61"/>
  </si>
  <si>
    <t>この項目は、「支払区分」が「0：指定なし」以外の場合に受け入れできます。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「支払区分」が「3：非連結」かつ、空白データを受け入れた場合、出金先の債務主部門（[仕入先]メニューの[仕入]ページで設定）が設定されます。</t>
  </si>
  <si>
    <t>この項目は、「支払区分」が「0：指定なし」以外の場合に受け入れできます。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「支払区分」が「3：非連結」かつ、空白データを受け入れた場合、出金先の債務主プロジェクト（[仕入先]メニューの[購入]ページで設定）が設定されます。</t>
  </si>
  <si>
    <t>この項目は、「支払区分」が「0：指定なし」以外の場合に受け入れできます。
桁数は、設定（メインメニュー右上にある[設定]アイコンから[運用設定]メニューの[基本]ページ）によって異なります。
【必須になる条件】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
上記が未設定の場合は、必須です。</t>
  </si>
  <si>
    <t>この項目は、「支払区分」が「0：指定なし」以外の場合に受け入れできます。
桁数は、設定（メインメニュー右上にある[設定]アイコンから[運用設定]メニューの[基本]ページ）によって異なります。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t>
  </si>
  <si>
    <t>この項目は、以下のすべての条件に該当する場合に受け入れできます。
・「支払区分」が「0：指定なし」以外
・回収種別が「7：値引・調整」
・課税対象
空白データを受け入れた場合は、購入科目の申告書計算区分（[仕入管理科目]メニューの[消費税]ページで設定）が設定されます。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213" eb="216">
      <t>シンコクショ</t>
    </rPh>
    <rPh sb="216" eb="218">
      <t>ケイサン</t>
    </rPh>
    <rPh sb="218" eb="220">
      <t>クブン</t>
    </rPh>
    <rPh sb="255" eb="258">
      <t>シンコクショ</t>
    </rPh>
    <rPh sb="258" eb="260">
      <t>ケイサン</t>
    </rPh>
    <rPh sb="260" eb="262">
      <t>クブン</t>
    </rPh>
    <phoneticPr fontId="0"/>
  </si>
  <si>
    <t>0：計算しない　1：税抜金額から計算する　2：税込金額から計算する
この項目は、以下のすべての条件に該当する場合に受け入れできます。
・「支払区分」が「0：指定なし」以外
・回収種別が「7：値引・調整」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</si>
  <si>
    <t>0：切り上げ　1：四捨五入　2：切り捨て
この項目は、以下のすべての条件に該当する場合に受け入れできます。
・「支払区分」が「0：指定なし」以外
・回収種別が「7：値引・調整」
・課税対象
・「明細消費税自動計算」が「0：計算しない」以外
空白データを受け入れた場合は、以下の優先順位で設定されます。
①出金先の端数処理（[仕入先]メニューの[消費税]ぺージで設定）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17" eb="119">
      <t>イガイ</t>
    </rPh>
    <phoneticPr fontId="0"/>
  </si>
  <si>
    <t>0：計算しない　1：税抜金額から計算する　2：税込金額から計算する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rPh sb="183" eb="185">
      <t>シュッキン</t>
    </rPh>
    <rPh sb="188" eb="195">
      <t>ショウヒゼイジドウケイサン</t>
    </rPh>
    <rPh sb="228" eb="231">
      <t>ショウヒゼイ</t>
    </rPh>
    <rPh sb="231" eb="233">
      <t>ジドウ</t>
    </rPh>
    <rPh sb="233" eb="235">
      <t>ケイサン</t>
    </rPh>
    <rPh sb="270" eb="273">
      <t>ショウヒゼイ</t>
    </rPh>
    <rPh sb="273" eb="275">
      <t>ジドウ</t>
    </rPh>
    <rPh sb="275" eb="277">
      <t>ケイサン</t>
    </rPh>
    <phoneticPr fontId="0"/>
  </si>
  <si>
    <t>0：切り上げ　1：四捨五入　2：切り捨て
この項目は、以下のいずれかの場合に受け入れできます。
・「手数料負担」が「0：当方」かつ「支払タイプ」が「１：後日一括」かつ「未払計上」が「１：する」 
・「手数料負担」が「1：先方」かつ「支払タイプ」が「１：後日一括」
・課税対象
・「手数料支払消費税自動計算」が「0：計算しない」以外
空白データを受け入れた場合は、以下の優先順位で設定されます。
①出金先の「消費税端数処理」（[仕入先]メニューの[消費税]ぺージで設定）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40" eb="145">
      <t>テスウリョウシハライ</t>
    </rPh>
    <rPh sb="163" eb="165">
      <t>イガイ</t>
    </rPh>
    <rPh sb="198" eb="201">
      <t>シュッキンサキ</t>
    </rPh>
    <rPh sb="203" eb="210">
      <t>ショウヒゼイハスウショリ</t>
    </rPh>
    <phoneticPr fontId="0"/>
  </si>
  <si>
    <t>区切</t>
  </si>
  <si>
    <t>AP3020000</t>
  </si>
  <si>
    <t>半角</t>
    <rPh sb="0" eb="2">
      <t>ハンカク</t>
    </rPh>
    <phoneticPr fontId="1"/>
  </si>
  <si>
    <t>【ヘッダー情報】</t>
  </si>
  <si>
    <t>AP3020001</t>
  </si>
  <si>
    <t>1：債務支払　2：前払金　9：非連結
『債務奉行クラウド』をご利用の場合
0：即時購入　1：債務支払　2：前払金　3：仮払金　9：非連結
空白データを受け入れた場合は、「0：即時購入」が設定されます。
「1：債務支払」を受け入れる場合は、欄外の【支払区分「1：債務支払」の支払伝票を受け入れる場合】参照</t>
    <phoneticPr fontId="4"/>
  </si>
  <si>
    <t>支払日付</t>
    <rPh sb="0" eb="2">
      <t>シハライ</t>
    </rPh>
    <phoneticPr fontId="14"/>
  </si>
  <si>
    <t>AP3020002</t>
  </si>
  <si>
    <t>伝票No.</t>
    <rPh sb="0" eb="2">
      <t>デンピョウ</t>
    </rPh>
    <phoneticPr fontId="14"/>
  </si>
  <si>
    <t>AP3020003</t>
  </si>
  <si>
    <t>支払情報No.</t>
    <rPh sb="0" eb="2">
      <t>シハライ</t>
    </rPh>
    <rPh sb="2" eb="4">
      <t>ジョウホウ</t>
    </rPh>
    <phoneticPr fontId="0"/>
  </si>
  <si>
    <t>AP3020089</t>
  </si>
  <si>
    <t>この項目を指定して支払情報を特定できます。
※該当の支払情報が複数検索された場合は、未受入となります。</t>
    <rPh sb="2" eb="4">
      <t>コウモク</t>
    </rPh>
    <rPh sb="5" eb="7">
      <t>シテイ</t>
    </rPh>
    <rPh sb="9" eb="11">
      <t>シハライ</t>
    </rPh>
    <rPh sb="11" eb="13">
      <t>ジョウホウ</t>
    </rPh>
    <rPh sb="14" eb="16">
      <t>トクテイ</t>
    </rPh>
    <rPh sb="28" eb="30">
      <t>ジョウホウ</t>
    </rPh>
    <phoneticPr fontId="0"/>
  </si>
  <si>
    <t>支払情報支払日付</t>
    <rPh sb="2" eb="4">
      <t>ジョウホウ</t>
    </rPh>
    <rPh sb="6" eb="8">
      <t>ヒヅケ</t>
    </rPh>
    <phoneticPr fontId="0"/>
  </si>
  <si>
    <t>AP3020090</t>
  </si>
  <si>
    <t>この項目を指定して支払情報を特定できます。
支払情報を受け入れる場合は必須です。
※該当の支払情報が複数検索された場合は、未受入となります。</t>
    <rPh sb="2" eb="4">
      <t>コウモク</t>
    </rPh>
    <rPh sb="5" eb="7">
      <t>シテイ</t>
    </rPh>
    <rPh sb="9" eb="11">
      <t>シハライ</t>
    </rPh>
    <rPh sb="11" eb="13">
      <t>ジョウホウ</t>
    </rPh>
    <rPh sb="14" eb="16">
      <t>トクテイ</t>
    </rPh>
    <rPh sb="24" eb="26">
      <t>ジョウホウ</t>
    </rPh>
    <rPh sb="27" eb="28">
      <t>ウ</t>
    </rPh>
    <rPh sb="29" eb="30">
      <t>イ</t>
    </rPh>
    <rPh sb="32" eb="34">
      <t>バアイ</t>
    </rPh>
    <rPh sb="47" eb="49">
      <t>ジョウホウ</t>
    </rPh>
    <phoneticPr fontId="0"/>
  </si>
  <si>
    <t>支払情報支払種別</t>
    <rPh sb="2" eb="4">
      <t>ジョウホウ</t>
    </rPh>
    <rPh sb="6" eb="8">
      <t>シュベツ</t>
    </rPh>
    <phoneticPr fontId="0"/>
  </si>
  <si>
    <t>AP3020091</t>
  </si>
  <si>
    <t>0：銀行振込　6：口座引落　7:値引・調整　8:相殺　9：その他　10：現金　11：小切手
この項目を指定して支払情報を特定できます。
※該当の支払情報が複数検索された場合は、未受入となります。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シハライ</t>
    </rPh>
    <rPh sb="57" eb="59">
      <t>ジョウホウ</t>
    </rPh>
    <rPh sb="60" eb="62">
      <t>トクテイ</t>
    </rPh>
    <rPh sb="74" eb="76">
      <t>ジョウホウ</t>
    </rPh>
    <phoneticPr fontId="0"/>
  </si>
  <si>
    <t>0：銀行振込　1：電子記録債権　2：ファクタリング　3：手形　4：期日現金　6：口座引落　7:値引・調整　8:相殺　9：その他　10：現金　11：小切手
この項目を指定して支払情報を特定できます。
※該当の支払情報が複数検索された場合は、未受入となります。</t>
    <rPh sb="13" eb="15">
      <t>サイケン</t>
    </rPh>
    <rPh sb="35" eb="37">
      <t>ゲンキン</t>
    </rPh>
    <rPh sb="79" eb="81">
      <t>コウモク</t>
    </rPh>
    <rPh sb="82" eb="84">
      <t>シテイ</t>
    </rPh>
    <rPh sb="86" eb="88">
      <t>シハライ</t>
    </rPh>
    <rPh sb="88" eb="90">
      <t>ジョウホウ</t>
    </rPh>
    <rPh sb="91" eb="93">
      <t>トクテイ</t>
    </rPh>
    <rPh sb="105" eb="107">
      <t>ジョウホウ</t>
    </rPh>
    <phoneticPr fontId="0"/>
  </si>
  <si>
    <t>支払情報法人口座</t>
    <rPh sb="2" eb="4">
      <t>ジョウホウ</t>
    </rPh>
    <rPh sb="4" eb="6">
      <t>ホウジン</t>
    </rPh>
    <rPh sb="6" eb="8">
      <t>コウザ</t>
    </rPh>
    <phoneticPr fontId="0"/>
  </si>
  <si>
    <t>AP3020092</t>
  </si>
  <si>
    <t>支払情報支払額</t>
    <rPh sb="2" eb="4">
      <t>ジョウホウ</t>
    </rPh>
    <rPh sb="6" eb="7">
      <t>ガク</t>
    </rPh>
    <phoneticPr fontId="0"/>
  </si>
  <si>
    <t>AP3020093</t>
  </si>
  <si>
    <t>AP3020004</t>
  </si>
  <si>
    <t>出金先名</t>
    <rPh sb="0" eb="2">
      <t>シュッキン</t>
    </rPh>
    <rPh sb="2" eb="3">
      <t>サキ</t>
    </rPh>
    <rPh sb="3" eb="4">
      <t>メイ</t>
    </rPh>
    <phoneticPr fontId="14"/>
  </si>
  <si>
    <t>AP3020005</t>
  </si>
  <si>
    <t>出金先事業所名</t>
  </si>
  <si>
    <t>AP3020006</t>
  </si>
  <si>
    <t>AP3020007</t>
  </si>
  <si>
    <t>AP3020008</t>
  </si>
  <si>
    <t>この項目は、以下のすべての条件に該当する場合に受け入れできます。
・『債務奉行クラウド』をご利用の場合
・「支払区分」が「2：前払金」または「9：非連結」
桁数は、設定（メインメニュー右上にある[設定]アイコンから[運用設定]メニューの[取引先管理]ページ）によって異なります。
空白データを受け入れた場合は、「出金先コード」が設定されます。</t>
    <phoneticPr fontId="4"/>
  </si>
  <si>
    <t>精算部門コード</t>
    <rPh sb="0" eb="2">
      <t>セイサン</t>
    </rPh>
    <rPh sb="2" eb="4">
      <t>ブモン</t>
    </rPh>
    <phoneticPr fontId="14"/>
  </si>
  <si>
    <t>AP3020009</t>
  </si>
  <si>
    <t>精算プロジェクトコード</t>
    <rPh sb="0" eb="2">
      <t>セイサン</t>
    </rPh>
    <phoneticPr fontId="14"/>
  </si>
  <si>
    <t>AP3020010</t>
  </si>
  <si>
    <t>AP3020012</t>
  </si>
  <si>
    <t>精算単位</t>
    <rPh sb="2" eb="4">
      <t>タンイ</t>
    </rPh>
    <phoneticPr fontId="14"/>
  </si>
  <si>
    <t>AP3020011</t>
  </si>
  <si>
    <t>AP3020013</t>
  </si>
  <si>
    <t>支払種別</t>
    <rPh sb="0" eb="4">
      <t>シハライシュベツ</t>
    </rPh>
    <phoneticPr fontId="0"/>
  </si>
  <si>
    <t>AP3020095</t>
  </si>
  <si>
    <t>0：銀行振込　1：電子記録債権　2：ファクタリング　3：手形　4：期日現金　6：口座引落　7:値引・調整　8：相殺　9：その他　10：現金　11：小切手</t>
    <rPh sb="13" eb="15">
      <t>サイケン</t>
    </rPh>
    <rPh sb="35" eb="37">
      <t>ゲンキン</t>
    </rPh>
    <phoneticPr fontId="4"/>
  </si>
  <si>
    <t>AP3020014</t>
  </si>
  <si>
    <t>桁数は、設定（メインメニュー右上にある[設定]アイコンから[運用設定]メニューの[基本]ページ）によって異なります。
空白データを受け入れた場合は、支払方法の支払科目（[支払方法]メニューの[基本]ページで設定）が設定されます。</t>
  </si>
  <si>
    <t>支払補助科目コード</t>
    <rPh sb="2" eb="4">
      <t>ホジョ</t>
    </rPh>
    <phoneticPr fontId="14"/>
  </si>
  <si>
    <t>AP3020015</t>
  </si>
  <si>
    <t>桁数は、設定（メインメニュー右上にある[設定]アイコンから[運用設定]メニューの[基本]ページ）によって異なります。
空白データを受け入れた場合は、支払方法の支払補助科目（[支払方法]メニューの[基本]ページで設定）が設定されます。</t>
    <rPh sb="81" eb="83">
      <t>ホジョ</t>
    </rPh>
    <phoneticPr fontId="26"/>
  </si>
  <si>
    <t>AP3020016</t>
  </si>
  <si>
    <t>項目名、桁数は、設定（メインメニュー右上にある[設定]アイコンから[運用設定]メニューの[基本]ページ）によって異なります。
空白データを受け入れた場合は、支払方法の出金部門（[支払方法]メニューの[基本]ページで設定）が設定されます。</t>
    <rPh sb="78" eb="80">
      <t>シハライ</t>
    </rPh>
    <rPh sb="80" eb="82">
      <t>ホウホウ</t>
    </rPh>
    <rPh sb="83" eb="85">
      <t>シュッキン</t>
    </rPh>
    <rPh sb="85" eb="87">
      <t>ブモン</t>
    </rPh>
    <rPh sb="111" eb="113">
      <t>セッテイウイ</t>
    </rPh>
    <phoneticPr fontId="27"/>
  </si>
  <si>
    <t>出金セグメント１コード</t>
    <rPh sb="0" eb="2">
      <t>シュッキン</t>
    </rPh>
    <phoneticPr fontId="14"/>
  </si>
  <si>
    <t>AP3020105</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</si>
  <si>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空白データを受け入れた場合は、支払方法の出金セグメント１（[支払方法]メニューの[基本]ページで設定）が設定されます。</t>
    <phoneticPr fontId="4"/>
  </si>
  <si>
    <t>出金セグメント２コード</t>
    <rPh sb="0" eb="2">
      <t>シュッキン</t>
    </rPh>
    <phoneticPr fontId="14"/>
  </si>
  <si>
    <t>AP3020106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</si>
  <si>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空白データを受け入れた場合は、支払方法の出金セグメント２（[支払方法]メニューの[基本]ページで設定）が設定されます。</t>
    <phoneticPr fontId="4"/>
  </si>
  <si>
    <t>出金プロジェクトコード</t>
    <rPh sb="0" eb="2">
      <t>シュッキン</t>
    </rPh>
    <phoneticPr fontId="14"/>
  </si>
  <si>
    <t>AP3020017</t>
  </si>
  <si>
    <t>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空白データを受け入れた場合は、支払方法の出金プロジェクト（[支払方法]メニューの[基本]ページで設定）が設定されます。</t>
    <phoneticPr fontId="27"/>
  </si>
  <si>
    <t>AP3020018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</si>
  <si>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空白データを受け入れた場合は、支払方法の出金工程／工種（[支払方法]メニューの[基本]ページで設定）が設定されます。</t>
    <phoneticPr fontId="14"/>
  </si>
  <si>
    <t>AP3020019</t>
  </si>
  <si>
    <t>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空白データを受け入れた場合は、出金先の取引通貨（[仕入先]メニューの[仕入]ページで設定）が設定されます。</t>
    <phoneticPr fontId="4"/>
  </si>
  <si>
    <t>為替レート種別コード</t>
    <phoneticPr fontId="1"/>
  </si>
  <si>
    <t>AP3020020</t>
  </si>
  <si>
    <t>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空白データを受け入れた場合は、出金先の為替レート種別（[仕入先]メニューの[仕入]ページで設定）が設定されます。</t>
    <phoneticPr fontId="4"/>
  </si>
  <si>
    <t>AP3020021</t>
  </si>
  <si>
    <t>整数６桁　小数９桁
形式は、表紙の「金額・数量の形式」参照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</si>
  <si>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支払処理額</t>
    <rPh sb="0" eb="5">
      <t>シハライショリガク</t>
    </rPh>
    <phoneticPr fontId="1"/>
  </si>
  <si>
    <t>AP3020094</t>
  </si>
  <si>
    <t>摘要</t>
  </si>
  <si>
    <t>AP3020022</t>
  </si>
  <si>
    <t>ファクタリング会社コード</t>
    <rPh sb="7" eb="9">
      <t>カイシャ</t>
    </rPh>
    <phoneticPr fontId="49"/>
  </si>
  <si>
    <t>AP3020097</t>
  </si>
  <si>
    <t>英数カナ</t>
    <rPh sb="0" eb="2">
      <t>エイスウ</t>
    </rPh>
    <phoneticPr fontId="75"/>
  </si>
  <si>
    <t>この項目は、支払方法の支払種別が　2：ファクタリング　の場合に受け入れできます。
桁数は、設定（メインメニュー右上にある[設定]アイコンから[運用設定]メニューの[取引先管理]ページ）によって異なります。
【必須になる条件】
空白データを受け入れた場合は、支払方法のファクタリング会社（[支払方法]メニューで設定）が設定されます。
上記が未設定の場合は必須です。</t>
    <phoneticPr fontId="4"/>
  </si>
  <si>
    <t>文字</t>
    <rPh sb="0" eb="2">
      <t>モジ</t>
    </rPh>
    <phoneticPr fontId="75"/>
  </si>
  <si>
    <t>期日債務番号</t>
    <rPh sb="0" eb="6">
      <t>キジツサイムバンゴウ</t>
    </rPh>
    <phoneticPr fontId="49"/>
  </si>
  <si>
    <t>AP3020100</t>
  </si>
  <si>
    <t>この項目は、支払種別が　1：電子記録債権　2：ファクタリング　3：手形の場合に受け入れできます。</t>
    <rPh sb="18" eb="20">
      <t>サイケン</t>
    </rPh>
    <phoneticPr fontId="4"/>
  </si>
  <si>
    <t>決済日付</t>
    <rPh sb="0" eb="4">
      <t>ケッサイヒヅケ</t>
    </rPh>
    <phoneticPr fontId="49"/>
  </si>
  <si>
    <t>AP3020103</t>
  </si>
  <si>
    <t>この項目は、支払種別が　1：電子記録債権　2：ファクタリング　3：支払　4：期日現金の場合に受け入れできます。
形式は、表紙の「日付の形式」参照</t>
    <rPh sb="18" eb="20">
      <t>サイケン</t>
    </rPh>
    <rPh sb="40" eb="42">
      <t>ゲンキン</t>
    </rPh>
    <phoneticPr fontId="49"/>
  </si>
  <si>
    <t>AP3020023</t>
  </si>
  <si>
    <t>この項目は、支払方法の支払種別が「0：銀行振込」「6：口座引落」の場合に受け入れできます。
【必須になる条件】
空白データを受け入れた場合は、支払方法の法人口座（[支払方法]メニューの[基本]ページで設定）が設定されます。
上記が未設定の場合は、必須です。</t>
    <phoneticPr fontId="4"/>
  </si>
  <si>
    <t>振込先銀行コード</t>
    <rPh sb="0" eb="2">
      <t>フリコミ</t>
    </rPh>
    <rPh sb="2" eb="3">
      <t>サキ</t>
    </rPh>
    <phoneticPr fontId="1"/>
  </si>
  <si>
    <t>AP3020024</t>
  </si>
  <si>
    <t>振込先支店コード</t>
    <rPh sb="0" eb="3">
      <t>フリコミサキ</t>
    </rPh>
    <phoneticPr fontId="1"/>
  </si>
  <si>
    <t>AP3020025</t>
  </si>
  <si>
    <t>預金種目</t>
    <rPh sb="2" eb="4">
      <t>シュモク</t>
    </rPh>
    <phoneticPr fontId="14"/>
  </si>
  <si>
    <t>AP3020026</t>
  </si>
  <si>
    <t>AP3020027</t>
  </si>
  <si>
    <t>口座名義</t>
    <rPh sb="2" eb="4">
      <t>メイギ</t>
    </rPh>
    <phoneticPr fontId="14"/>
  </si>
  <si>
    <t>AP3020028</t>
  </si>
  <si>
    <t>口座名義カナ</t>
    <rPh sb="0" eb="2">
      <t>コウザ</t>
    </rPh>
    <rPh sb="2" eb="4">
      <t>メイギ</t>
    </rPh>
    <phoneticPr fontId="14"/>
  </si>
  <si>
    <t>AP3020029</t>
  </si>
  <si>
    <t>AP3020030</t>
  </si>
  <si>
    <t>0：電信　１：文書
この項目は、支払方法の支払種別が「0：銀行振込」の場合に受け入れできます。
空白データを受け入れた場合は、支払方法の振込区分（[支払方法]メニューの[手数料]ページで設定）が設定されます。</t>
    <rPh sb="2" eb="4">
      <t>デンシン</t>
    </rPh>
    <rPh sb="7" eb="9">
      <t>ブンショ</t>
    </rPh>
    <rPh sb="68" eb="70">
      <t>フリコミ</t>
    </rPh>
    <rPh sb="70" eb="72">
      <t>クブン</t>
    </rPh>
    <phoneticPr fontId="27"/>
  </si>
  <si>
    <t>AP3020031</t>
  </si>
  <si>
    <t>0：EB　1：ATM　２：窓口
この項目は、支払方法の支払種別が「0：銀行振込」の場合に受け入れできます。
空白データを受け入れた場合は、支払方法の振込方法（[支払方法]メニューの[手数料]ページで設定）が設定されます。</t>
    <rPh sb="69" eb="71">
      <t>シハラ</t>
    </rPh>
    <rPh sb="71" eb="73">
      <t>ホウホウ</t>
    </rPh>
    <rPh sb="74" eb="76">
      <t>フリコミ</t>
    </rPh>
    <rPh sb="76" eb="78">
      <t>ホウホウ</t>
    </rPh>
    <phoneticPr fontId="27"/>
  </si>
  <si>
    <t>AP3020032</t>
  </si>
  <si>
    <t>支払タイプ</t>
    <rPh sb="0" eb="2">
      <t>シハライ</t>
    </rPh>
    <phoneticPr fontId="1"/>
  </si>
  <si>
    <t>AP3020033</t>
  </si>
  <si>
    <t>０：都度払い　１：後日一括
この項目は、支払方法の支払種別が「0：銀行振込」の場合に受け入れできます。
空白データを受け入れた場合は、支払方法の支払タイプ（[支払方法]メニューの[手数料]ページで設定）が設定されます。</t>
    <rPh sb="2" eb="4">
      <t>ツド</t>
    </rPh>
    <rPh sb="4" eb="5">
      <t>バラ</t>
    </rPh>
    <rPh sb="9" eb="11">
      <t>ゴジツ</t>
    </rPh>
    <rPh sb="11" eb="13">
      <t>イッカツ</t>
    </rPh>
    <rPh sb="69" eb="71">
      <t>ホウホウ</t>
    </rPh>
    <rPh sb="72" eb="74">
      <t>シハライ</t>
    </rPh>
    <phoneticPr fontId="27"/>
  </si>
  <si>
    <t>AP3020034</t>
  </si>
  <si>
    <t>０：しない　１：する
この項目は、支払方法の支払種別が「0：銀行振込」の場合に受け入れできます。
空白データを受け入れた場合は、支払方法の未払計上（[支払方法]メニューの[手数料]ページで設定）が設定されます。</t>
    <rPh sb="66" eb="68">
      <t>ホウホウ</t>
    </rPh>
    <rPh sb="69" eb="71">
      <t>ミバライ</t>
    </rPh>
    <rPh sb="71" eb="73">
      <t>ケイジョウ</t>
    </rPh>
    <phoneticPr fontId="27"/>
  </si>
  <si>
    <t>AP3020035</t>
  </si>
  <si>
    <t>仕訳伝票作成対象</t>
    <rPh sb="0" eb="2">
      <t>シワケ</t>
    </rPh>
    <rPh sb="2" eb="4">
      <t>デンピョウ</t>
    </rPh>
    <rPh sb="4" eb="6">
      <t>サクセイ</t>
    </rPh>
    <rPh sb="6" eb="8">
      <t>タイショウ</t>
    </rPh>
    <phoneticPr fontId="1"/>
  </si>
  <si>
    <t>AP3020036</t>
  </si>
  <si>
    <t>AP3020096</t>
  </si>
  <si>
    <t>0：しない　1：する
空白データを受け入れた場合は、「仕訳作成時の証憑連携」の支払伝票（[債務管理規程]メニューの[債務管理]ページで設定）が設定されます。</t>
    <rPh sb="11" eb="13">
      <t>クウハク</t>
    </rPh>
    <rPh sb="17" eb="18">
      <t>ウ</t>
    </rPh>
    <rPh sb="19" eb="20">
      <t>イ</t>
    </rPh>
    <rPh sb="22" eb="24">
      <t>バアイ</t>
    </rPh>
    <phoneticPr fontId="1"/>
  </si>
  <si>
    <t>【証憑】</t>
    <rPh sb="1" eb="3">
      <t>ショウヒョウ</t>
    </rPh>
    <phoneticPr fontId="14"/>
  </si>
  <si>
    <t>AP3021001</t>
  </si>
  <si>
    <t>AP3021002</t>
  </si>
  <si>
    <t>AP3021011</t>
  </si>
  <si>
    <t>AP3021012</t>
    <phoneticPr fontId="4"/>
  </si>
  <si>
    <t>AP3021021</t>
  </si>
  <si>
    <t>AP3021022</t>
    <phoneticPr fontId="4"/>
  </si>
  <si>
    <t>AP3021031</t>
  </si>
  <si>
    <t>AP3021032</t>
    <phoneticPr fontId="4"/>
  </si>
  <si>
    <t>AP3021041</t>
  </si>
  <si>
    <t>AP3021042</t>
    <phoneticPr fontId="4"/>
  </si>
  <si>
    <t>【明細情報】</t>
    <rPh sb="1" eb="3">
      <t>メイサイ</t>
    </rPh>
    <rPh sb="3" eb="5">
      <t>ジョウホウ</t>
    </rPh>
    <phoneticPr fontId="14"/>
  </si>
  <si>
    <t>　明細種別が「15：付箋」の場合は受け入れできません。</t>
    <phoneticPr fontId="14"/>
  </si>
  <si>
    <t>明細種別</t>
    <rPh sb="0" eb="2">
      <t>メイサイ</t>
    </rPh>
    <rPh sb="2" eb="4">
      <t>シュベツ</t>
    </rPh>
    <phoneticPr fontId="14"/>
  </si>
  <si>
    <t>AP3020201</t>
  </si>
  <si>
    <t>「支払区分」が「0：即時購入」の場合
　0：購入　1：消費税　2：前払金　12：手数料費用　13：外税調整　14：内税調整　15：付箋
「支払区分」が「1：債務支払」の場合
　2：前払金　11：債務　14：付箋
「支払区分」が「 2：前払金」の場合
　2：前払金　12：手数料費用　15：付箋
「支払区分」が「 3：仮払金」の場合
　3：仮払金　12：手数料費用　15：付箋
「支払区分」が「９：非連結」の場合
　6：非連結　12：手数料費用　15：付箋
「13：外税調整」「14：内税調整」しかない伝票は受け入れできません。
【必須になる条件】
控除明細以外の場合</t>
  </si>
  <si>
    <t>AP3020223</t>
  </si>
  <si>
    <t>この項目は、「支払区分」が「1：債務支払」の場合に受け入れできます。
【必須になる条件】
「支払区分」が「1：債務支払」の場合
ただし、債務残高の消込の場合は指定不要です。
詳細は、欄外の【支払区分「1：債務支払」の支払伝票を受け入れる場合】参照</t>
  </si>
  <si>
    <t>債務日付</t>
    <rPh sb="2" eb="4">
      <t>ヒヅケ</t>
    </rPh>
    <phoneticPr fontId="1"/>
  </si>
  <si>
    <t>AP3020224</t>
  </si>
  <si>
    <t>この項目は、「支払区分」が「1：債務支払」の場合に受け入れできます。
詳細は、欄外の【支払区分「1：債務支払」の支払伝票を受け入れる場合】参照</t>
  </si>
  <si>
    <t>債務伝票精算先コード</t>
    <rPh sb="2" eb="4">
      <t>デン</t>
    </rPh>
    <rPh sb="6" eb="7">
      <t>サキ</t>
    </rPh>
    <phoneticPr fontId="1"/>
  </si>
  <si>
    <t>AP3020225</t>
  </si>
  <si>
    <t>債務伝票精算部門コード</t>
    <rPh sb="6" eb="8">
      <t>ブモン</t>
    </rPh>
    <phoneticPr fontId="1"/>
  </si>
  <si>
    <t>AP3020226</t>
  </si>
  <si>
    <t>AP3020227</t>
  </si>
  <si>
    <t>債務伝票明細行番号</t>
    <rPh sb="4" eb="6">
      <t>メイサイ</t>
    </rPh>
    <rPh sb="6" eb="9">
      <t>ギョウバンゴウ</t>
    </rPh>
    <phoneticPr fontId="1"/>
  </si>
  <si>
    <t>AP3020228</t>
  </si>
  <si>
    <t>明細購入先コード</t>
    <phoneticPr fontId="4"/>
  </si>
  <si>
    <t>AP3020251</t>
  </si>
  <si>
    <t>明細支払部門コード</t>
    <rPh sb="0" eb="2">
      <t>メイサイ</t>
    </rPh>
    <rPh sb="2" eb="4">
      <t>シハライ</t>
    </rPh>
    <rPh sb="4" eb="6">
      <t>ブモン</t>
    </rPh>
    <phoneticPr fontId="1"/>
  </si>
  <si>
    <t>AP3020202</t>
  </si>
  <si>
    <t>明細支払セグメント１コード</t>
    <rPh sb="0" eb="2">
      <t>メイサイ</t>
    </rPh>
    <rPh sb="2" eb="4">
      <t>シハライ</t>
    </rPh>
    <phoneticPr fontId="1"/>
  </si>
  <si>
    <t>AP3020264</t>
    <phoneticPr fontId="4"/>
  </si>
  <si>
    <t>この項目は、「明細種別」が「11：債務」の場合は受け入れできません。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</si>
  <si>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明細支払セグメント２コード</t>
    <rPh sb="0" eb="2">
      <t>メイサイ</t>
    </rPh>
    <rPh sb="2" eb="4">
      <t>シハライ</t>
    </rPh>
    <phoneticPr fontId="1"/>
  </si>
  <si>
    <t>AP3020265</t>
    <phoneticPr fontId="4"/>
  </si>
  <si>
    <t>この項目は、「明細種別」が「11：債務」の場合は受け入れできません。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</si>
  <si>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明細支払プロジェクトコード</t>
    <rPh sb="0" eb="2">
      <t>メイサイ</t>
    </rPh>
    <rPh sb="2" eb="4">
      <t>シハライ</t>
    </rPh>
    <phoneticPr fontId="1"/>
  </si>
  <si>
    <t>AP3020203</t>
  </si>
  <si>
    <t>明細支払工程／工種コード</t>
    <rPh sb="0" eb="2">
      <t>メイサイ</t>
    </rPh>
    <phoneticPr fontId="14"/>
  </si>
  <si>
    <t>AP3020204</t>
  </si>
  <si>
    <t>明細科目コード</t>
    <rPh sb="0" eb="2">
      <t>メイサイ</t>
    </rPh>
    <rPh sb="2" eb="4">
      <t>カモク</t>
    </rPh>
    <phoneticPr fontId="14"/>
  </si>
  <si>
    <t>AP3020205</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</si>
  <si>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「明細種別」が「12：手数料費用」かつ、空白データを受け入れた場合は、支払方法の手数料科目が設定されます。
【必須になる条件】
「付箋色」と「付箋メモ」を指定していない場合</t>
    <rPh sb="165" eb="167">
      <t>フセン</t>
    </rPh>
    <phoneticPr fontId="14"/>
  </si>
  <si>
    <t>明細補助科目コード</t>
    <rPh sb="2" eb="4">
      <t>ホジョ</t>
    </rPh>
    <rPh sb="4" eb="6">
      <t>カモク</t>
    </rPh>
    <phoneticPr fontId="14"/>
  </si>
  <si>
    <t>AP3020206</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</si>
  <si>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「明細種別」が「12：手数料費用」かつ、空白データを受け入れた場合は、支払方法の手数料科目（[支払方法]メニューの[手数料]ページで設定）が設定されます。</t>
    <phoneticPr fontId="4"/>
  </si>
  <si>
    <t>明細消費税率種別</t>
    <rPh sb="6" eb="8">
      <t>シュベツ</t>
    </rPh>
    <phoneticPr fontId="14"/>
  </si>
  <si>
    <t>AP3020207</t>
  </si>
  <si>
    <t>AP3020208</t>
  </si>
  <si>
    <t>10、8、5、3
課税の対象外の場合は受け入れできません。
空白データを受け入れた場合は、「支払日付」、「明細消費税率種別」によって設定されます。</t>
    <phoneticPr fontId="4"/>
  </si>
  <si>
    <t>明細申告書計算区分コード</t>
    <phoneticPr fontId="4"/>
  </si>
  <si>
    <t>AP3020209</t>
    <phoneticPr fontId="4"/>
  </si>
  <si>
    <t>明細インボイス取引区分</t>
    <rPh sb="0" eb="2">
      <t>メイサイ</t>
    </rPh>
    <rPh sb="7" eb="11">
      <t>トリヒキクブン</t>
    </rPh>
    <phoneticPr fontId="4"/>
  </si>
  <si>
    <t>AP3020266</t>
    <phoneticPr fontId="4"/>
  </si>
  <si>
    <t>明細仕入税額控除経過措置の控除割合</t>
    <rPh sb="0" eb="2">
      <t>メイサイ</t>
    </rPh>
    <rPh sb="2" eb="12">
      <t>シイレゼイガクコウジョケイカソチ</t>
    </rPh>
    <rPh sb="13" eb="17">
      <t>コウジョワリアイ</t>
    </rPh>
    <phoneticPr fontId="4"/>
  </si>
  <si>
    <t>AP3020267</t>
    <phoneticPr fontId="4"/>
  </si>
  <si>
    <t>AP3020210</t>
  </si>
  <si>
    <t>AP3020211</t>
  </si>
  <si>
    <t>明細金額</t>
    <rPh sb="0" eb="2">
      <t>メイサイ</t>
    </rPh>
    <rPh sb="2" eb="4">
      <t>キンガク</t>
    </rPh>
    <phoneticPr fontId="14"/>
  </si>
  <si>
    <t>AP3020212</t>
  </si>
  <si>
    <t>整数13桁　小数２桁　マイナスも可
形式は、表紙の「数量・金額の形式」参照
この項目は、明細種別が「13：外税調整」「14：内税調整」の場合は受け入れできません。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t>
    <rPh sb="16" eb="17">
      <t>カ</t>
    </rPh>
    <phoneticPr fontId="33"/>
  </si>
  <si>
    <t>明細消費税</t>
    <rPh sb="0" eb="2">
      <t>メイサイ</t>
    </rPh>
    <phoneticPr fontId="14"/>
  </si>
  <si>
    <t>AP3020213</t>
  </si>
  <si>
    <t>整数13桁　小数２桁　マイナスも可
形式は、表紙の「数量・金額の形式」参照
課税の対象外または、「明細消費税自動計算」が「0：計算しない」の場合は受け入れできません。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空白データを受け入れた場合は、「明細金額」、「為替レート」をもとに設定されます。</t>
    <phoneticPr fontId="4"/>
  </si>
  <si>
    <t>明細金額（国内）</t>
    <rPh sb="0" eb="2">
      <t>メイサイ</t>
    </rPh>
    <rPh sb="2" eb="3">
      <t>カネ</t>
    </rPh>
    <rPh sb="5" eb="7">
      <t>コクナイ</t>
    </rPh>
    <phoneticPr fontId="1"/>
  </si>
  <si>
    <t>AP3020214</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</si>
  <si>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空白データを受け入れた場合は、「明細金額」、「為替レート」をもとに設定されます。</t>
    <phoneticPr fontId="4"/>
  </si>
  <si>
    <t>AP3020215</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</si>
  <si>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・明細種別が「13：外税調整」「14：内税調整」以外
課税の対象外または、「明細消費税自動計算」が「0：計算しない」の場合は受け入れできません。
空白データを受け入れた場合は、「明細金額（国内）」、「明細消費税率」をもとに設定されます。</t>
    <phoneticPr fontId="4"/>
  </si>
  <si>
    <t>明細報酬区分コード</t>
    <rPh sb="0" eb="2">
      <t>メイサイ</t>
    </rPh>
    <rPh sb="2" eb="4">
      <t>ホウシュウ</t>
    </rPh>
    <rPh sb="4" eb="6">
      <t>クブン</t>
    </rPh>
    <phoneticPr fontId="14"/>
  </si>
  <si>
    <t>AP3020216</t>
  </si>
  <si>
    <t>源泉対象金額 - 税抜計算</t>
    <rPh sb="0" eb="2">
      <t>ゲンセン</t>
    </rPh>
    <rPh sb="2" eb="4">
      <t>タイショウ</t>
    </rPh>
    <rPh sb="4" eb="6">
      <t>キンガク</t>
    </rPh>
    <rPh sb="9" eb="10">
      <t>ゼイ</t>
    </rPh>
    <rPh sb="10" eb="11">
      <t>ヌ</t>
    </rPh>
    <rPh sb="11" eb="13">
      <t>ケイサン</t>
    </rPh>
    <phoneticPr fontId="14"/>
  </si>
  <si>
    <t>AP3020217</t>
  </si>
  <si>
    <t>源泉対象金額 - 消費税率種別</t>
    <rPh sb="13" eb="15">
      <t>シュベツ</t>
    </rPh>
    <phoneticPr fontId="14"/>
  </si>
  <si>
    <t>AP3020218</t>
  </si>
  <si>
    <t>0：標準　1：軽減
この項目は、以下のすべての条件に該当する場合に受け入れできます。
・「支払区分」が「2：前払金」
・「明細報酬区分コード」が「0：その他」以外</t>
    <rPh sb="2" eb="4">
      <t>ヒョウジュン</t>
    </rPh>
    <rPh sb="7" eb="9">
      <t>ケイゲン</t>
    </rPh>
    <phoneticPr fontId="14"/>
  </si>
  <si>
    <t>AP3020219</t>
  </si>
  <si>
    <r>
      <t>10、8、5、3
この項目は、以下のすべての条件に該当する場合に受け入れできます。
・「支払区分」が「2：前払金」
・「明細報酬区分コード」が「0：その他」以外
・「源泉対象金額 – 税抜計算」が「1：計算する」</t>
    </r>
    <r>
      <rPr>
        <sz val="4"/>
        <rFont val="メイリオ"/>
        <family val="3"/>
        <charset val="128"/>
      </rPr>
      <t xml:space="preserve">
</t>
    </r>
    <r>
      <rPr>
        <sz val="9"/>
        <rFont val="メイリオ"/>
        <family val="3"/>
        <charset val="128"/>
      </rPr>
      <t>空白データを受け入れた場合は、「支払日付」と「源泉対象金額 - 消費税率種別」によって設定されます。</t>
    </r>
    <rPh sb="101" eb="103">
      <t>ケイサン</t>
    </rPh>
    <phoneticPr fontId="1"/>
  </si>
  <si>
    <t>AP3020220</t>
  </si>
  <si>
    <t>明細摘要</t>
    <rPh sb="0" eb="2">
      <t>メイサイ</t>
    </rPh>
    <rPh sb="2" eb="4">
      <t>テキヨウ</t>
    </rPh>
    <phoneticPr fontId="14"/>
  </si>
  <si>
    <t>AP3020221</t>
  </si>
  <si>
    <t>【支払伝票　調整/源泉/手数料】</t>
    <rPh sb="1" eb="3">
      <t>シハライ</t>
    </rPh>
    <rPh sb="3" eb="5">
      <t>デンピョウ</t>
    </rPh>
    <rPh sb="6" eb="8">
      <t>チョウセイ</t>
    </rPh>
    <rPh sb="9" eb="11">
      <t>ゲンセン</t>
    </rPh>
    <rPh sb="12" eb="15">
      <t>テスウリョウ</t>
    </rPh>
    <phoneticPr fontId="1"/>
  </si>
  <si>
    <t>　控除種別が「15：付箋」の場合は受け入れできません。明細種別が「15：付箋」の場合は受け入れできません。</t>
    <phoneticPr fontId="1"/>
  </si>
  <si>
    <t>AP3020301</t>
  </si>
  <si>
    <t>「支払区分」が「0：即時購入」の場合
　1：仮払金　2：支払調整　4：値引　10：源泉　12：手数料支払　15：付箋
「支払区分」が「1：債務支払」の場合
　0：前払金　1：仮払金　2：支払調整　3：消費税違算　4：値引 　5：非連結　12：手数料支払　13：付箋
「支払区分」が「 2：前払金」の場合
　0：前払金　1：仮払金　 2：支払調整　4：値引　10：源泉　15：付箋
「支払区分」が「 3：仮払金」の場合
　2：支払調整　4：値引　1：仮払金　15：付箋
「支払区分」が「９：非連結」の場合
　2：支払調整　4：値引　10：源泉　15：付箋
「1：仮払金」は、『債務奉行クラウド』をご利用の場合に指定できます。
控除明細しかない伝票は、以下のすべての条件に該当する場合に受け入れできます。
・「支払区分」が「仮払金」
・「控除種別」が「仮払金」
・「控除種別（補助）」が「返金」
「0：前払金」「1：仮払金」「5：非連結」を受け入れる場合は、欄外の【前払金・仮払金・非連結の充当、前払金・仮払金の返金をする場合】参照</t>
  </si>
  <si>
    <t>AP3020302</t>
  </si>
  <si>
    <t>「控除種別」が「0：前払金」の場合
　0：充当　1：返金
「控除種別」が「1：仮払金」の場合
　0：充当　1：返金
「控除種別」が「2：支払調整」の場合
　0：調整額１　1：調整額２　2：調整額３　3：調整額４　4：調整額５　5：調整額６
「控除種別」が「5：非連結」の場合
　0：充当
【必須になる条件】
「控除種別」が「0：前払金」「1：仮払金」「 2：支払調整」「5：非連結」の場合</t>
    <rPh sb="145" eb="147">
      <t>ヒッス</t>
    </rPh>
    <rPh sb="150" eb="152">
      <t>ジョウケン</t>
    </rPh>
    <phoneticPr fontId="14"/>
  </si>
  <si>
    <t>振替元No.</t>
    <rPh sb="0" eb="2">
      <t>フリカエ</t>
    </rPh>
    <rPh sb="2" eb="3">
      <t>モト</t>
    </rPh>
    <phoneticPr fontId="1"/>
  </si>
  <si>
    <t>AP3020324</t>
  </si>
  <si>
    <t>この項目は、「控除種別」が「0：前払金」「1：仮払金」「6：非連結」の場合に受け入れできます。
この項目を指定して振替元の支払伝票を特定できます。
【必須になる条件】
この項目は、前払金残高・仮払金残高以外を充当、返金する場合は必須です。
詳細は、欄外の【前払金・仮払金・非連結の充当、前払金・仮払金の返金をする場合】参照</t>
  </si>
  <si>
    <t>振替元支払日付</t>
    <rPh sb="3" eb="5">
      <t>シハライ</t>
    </rPh>
    <rPh sb="5" eb="7">
      <t>ヒヅケ</t>
    </rPh>
    <phoneticPr fontId="1"/>
  </si>
  <si>
    <t>AP3020325</t>
  </si>
  <si>
    <t>この項目は、「控除種別」が「0：前払金」「1：仮払金」「5：非連結」の場合に受け入れできます。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詳細は、欄外の【前払金・仮払金・非連結の充当、前払金・仮払金の返金をする場合】参照</t>
  </si>
  <si>
    <t>振替元出金先コード</t>
    <rPh sb="3" eb="5">
      <t>シュッキン</t>
    </rPh>
    <rPh sb="5" eb="6">
      <t>サキ</t>
    </rPh>
    <phoneticPr fontId="1"/>
  </si>
  <si>
    <t>AP3020326</t>
  </si>
  <si>
    <t>この項目は、「控除種別」が「0：前払金」「1：仮払金」「5：非連結」の場合に受け入れできます。
この項目を指定して振替元の支払伝票を特定できます。
※振替元の支払伝票の検索条件に含めない場合は、必要ありません。
詳細は、欄外の【前払金・仮払金・非連結の充当、前払金・仮払金の返金をする場合】参照</t>
  </si>
  <si>
    <t>振替元出金部門コード</t>
    <rPh sb="3" eb="5">
      <t>シュッキン</t>
    </rPh>
    <rPh sb="5" eb="7">
      <t>ブモン</t>
    </rPh>
    <phoneticPr fontId="1"/>
  </si>
  <si>
    <t>AP3020327</t>
  </si>
  <si>
    <t>AP3020328</t>
  </si>
  <si>
    <t>振替元明細行番号</t>
    <rPh sb="3" eb="5">
      <t>メイサイ</t>
    </rPh>
    <rPh sb="5" eb="8">
      <t>ギョウバンゴウ</t>
    </rPh>
    <phoneticPr fontId="1"/>
  </si>
  <si>
    <t>AP3020329</t>
  </si>
  <si>
    <t>AP3020352</t>
  </si>
  <si>
    <t>桁数は、設定（メインメニュー右上にある[設定]アイコンから[運用設定]メニューの[取引先管理]ページ）によって異なります。
この項目は、『債務奉行クラウド』をご利用の場合に受け入れできます。</t>
    <phoneticPr fontId="14"/>
  </si>
  <si>
    <t>控除部門コード</t>
    <rPh sb="2" eb="4">
      <t>ブモン</t>
    </rPh>
    <phoneticPr fontId="14"/>
  </si>
  <si>
    <t>AP3020303</t>
  </si>
  <si>
    <t>AP3020365</t>
    <phoneticPr fontId="4"/>
  </si>
  <si>
    <t>AP3020366</t>
    <phoneticPr fontId="4"/>
  </si>
  <si>
    <t>AP3020304</t>
  </si>
  <si>
    <t>控除工程／工種コード</t>
    <rPh sb="2" eb="7">
      <t>コウテイ</t>
    </rPh>
    <phoneticPr fontId="14"/>
  </si>
  <si>
    <t>AP3020305</t>
  </si>
  <si>
    <t>控除科目コード</t>
    <phoneticPr fontId="4"/>
  </si>
  <si>
    <t>AP3020306</t>
  </si>
  <si>
    <t>控除補助科目コード</t>
    <rPh sb="2" eb="4">
      <t>ホジョ</t>
    </rPh>
    <phoneticPr fontId="14"/>
  </si>
  <si>
    <t>AP3020307</t>
  </si>
  <si>
    <t>AP3020308</t>
  </si>
  <si>
    <t>AP3020309</t>
  </si>
  <si>
    <t>10、8、5、3
この項目は、「控除種別」が「0：前払金」「1：仮払金」「5：非連結」「10：源泉」の場合は受け入れできません。
課税の対象外の場合は受け入れできません。
空白データを受け入れた場合は、「支払日付」と「控除消費税率種別」によって設定されます。</t>
  </si>
  <si>
    <t>AP3020310</t>
    <phoneticPr fontId="4"/>
  </si>
  <si>
    <t>AP3020367</t>
    <phoneticPr fontId="4"/>
  </si>
  <si>
    <t>AP3020368</t>
    <phoneticPr fontId="4"/>
  </si>
  <si>
    <t>AP3020311</t>
  </si>
  <si>
    <t>AP3020312</t>
  </si>
  <si>
    <t>AP3020322</t>
  </si>
  <si>
    <t>AP3020313</t>
  </si>
  <si>
    <t>AP3020314</t>
  </si>
  <si>
    <t>整数13桁　小数２桁　マイナスも可
形式は、表紙の「数量・金額の形式」参照
この項目は、「控除種別」が「10：源泉」の場合は受け入れできません。
課税の対象外または、「控除消費税自動計算」が「0：計算しない」の場合は受け入れできません。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</si>
  <si>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AP3020315</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</si>
  <si>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phoneticPr fontId="4"/>
  </si>
  <si>
    <t>AP3020316</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</si>
  <si>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・「控除種別」が「10：源泉」以外
課税の対象外または、「控除消費税自動計算」が「0：計算しない」の場合は受け入れできません。
空白データを受け入れた場合は、「控除額（国内）」、「控除消費税率」をもとに設定されます。</t>
    <phoneticPr fontId="4"/>
  </si>
  <si>
    <t>控除報酬区分コード</t>
    <rPh sb="2" eb="4">
      <t>ホウシュウ</t>
    </rPh>
    <rPh sb="4" eb="6">
      <t>クブン</t>
    </rPh>
    <phoneticPr fontId="14"/>
  </si>
  <si>
    <t>AP3020317</t>
  </si>
  <si>
    <t>AP3020318</t>
  </si>
  <si>
    <t>AP3020319</t>
  </si>
  <si>
    <t>控除摘要</t>
    <rPh sb="2" eb="4">
      <t>テキヨウ</t>
    </rPh>
    <phoneticPr fontId="14"/>
  </si>
  <si>
    <t>AP3020320</t>
  </si>
  <si>
    <t>AP3020101</t>
  </si>
  <si>
    <t>0：赤　1：青　2：黄　3：橙　4：緑　5：紫
「付箋メモ」を設定し、空白データを受け入れた場合は、「0：赤」が設定されます。
【必須になる条件】
「明細科目コード」を指定していない場合は、「付箋色」または「付箋メモ」は必須です。</t>
    <rPh sb="2" eb="3">
      <t>アカ</t>
    </rPh>
    <rPh sb="6" eb="7">
      <t>アオ</t>
    </rPh>
    <rPh sb="10" eb="11">
      <t>コウ</t>
    </rPh>
    <rPh sb="14" eb="15">
      <t>ダイダイ</t>
    </rPh>
    <rPh sb="18" eb="19">
      <t>ミドリ</t>
    </rPh>
    <rPh sb="22" eb="23">
      <t>ムラサキ</t>
    </rPh>
    <rPh sb="75" eb="77">
      <t>メイサイ</t>
    </rPh>
    <rPh sb="77" eb="79">
      <t>カモク</t>
    </rPh>
    <rPh sb="96" eb="98">
      <t>フセン</t>
    </rPh>
    <rPh sb="98" eb="99">
      <t>ショク</t>
    </rPh>
    <rPh sb="104" eb="106">
      <t>フセン</t>
    </rPh>
    <phoneticPr fontId="1"/>
  </si>
  <si>
    <t>AP3020102</t>
  </si>
  <si>
    <t>【必須になる条件】
「明細科目コード」を指定していない場合は、「付箋色」または「付箋メモ」は必須です。</t>
  </si>
  <si>
    <t>【前払金・仮払金・非連結の充当、前払金・仮払金の返金をする場合】</t>
    <phoneticPr fontId="8"/>
  </si>
  <si>
    <t>　　　以下の項目を設定して充当・返金対象を指定します。</t>
    <phoneticPr fontId="8"/>
  </si>
  <si>
    <t>準必須　　前払金・仮払金・非連結の支払伝票No.を指定します。前払金残高・仮払金残高以外の伝票を充当、返金する場合は必須です。</t>
    <rPh sb="0" eb="1">
      <t>ジュン</t>
    </rPh>
    <rPh sb="1" eb="3">
      <t>ヒッス</t>
    </rPh>
    <phoneticPr fontId="4"/>
  </si>
  <si>
    <t>　　・該当する支払伝票が複数あり、充当・返金対象を特定できない場合は未受入になります。</t>
    <phoneticPr fontId="4"/>
  </si>
  <si>
    <t>　　・「振替元明細行番号」が空白の場合は、該当の支払伝票の中で上から順に消込可能な明細が自動的に特定されます。</t>
    <phoneticPr fontId="4"/>
  </si>
  <si>
    <t>　　・控除情報は複数行を受け入れできます。これにより、複数の前払金、仮払金、非連結を一つの支払伝票に充当できます。</t>
    <phoneticPr fontId="4"/>
  </si>
  <si>
    <t>【支払区分「1：債務支払」の支払伝票を受け入れる場合】</t>
    <phoneticPr fontId="8"/>
  </si>
  <si>
    <t>　　消込対象の債務明細を指定して受け入れます。</t>
    <rPh sb="16" eb="17">
      <t>ウ</t>
    </rPh>
    <rPh sb="18" eb="19">
      <t>イ</t>
    </rPh>
    <phoneticPr fontId="8"/>
  </si>
  <si>
    <t>　　■設定する項目</t>
    <rPh sb="3" eb="5">
      <t>セッテイ</t>
    </rPh>
    <rPh sb="7" eb="9">
      <t>コウモク</t>
    </rPh>
    <phoneticPr fontId="4"/>
  </si>
  <si>
    <t>　　「支払区分」　　　　　　　　　「1：債務支払」を指定します。</t>
    <rPh sb="3" eb="5">
      <t>シハライ</t>
    </rPh>
    <rPh sb="5" eb="7">
      <t>クブン</t>
    </rPh>
    <rPh sb="26" eb="28">
      <t>シテイ</t>
    </rPh>
    <phoneticPr fontId="4"/>
  </si>
  <si>
    <t>　　「明細種別」　　　　　　　　　「11：債務」を指定します。</t>
    <rPh sb="3" eb="5">
      <t>メイサイ</t>
    </rPh>
    <rPh sb="5" eb="7">
      <t>シュベツ</t>
    </rPh>
    <rPh sb="25" eb="27">
      <t>シテイ</t>
    </rPh>
    <phoneticPr fontId="4"/>
  </si>
  <si>
    <t>　　「債務No.」</t>
    <phoneticPr fontId="8"/>
  </si>
  <si>
    <t>必須　　伝票No.を指定します。</t>
    <rPh sb="0" eb="2">
      <t>ヒッス</t>
    </rPh>
    <phoneticPr fontId="4"/>
  </si>
  <si>
    <t>　　「債務日付」</t>
    <phoneticPr fontId="4"/>
  </si>
  <si>
    <t>　　「債務伝票精算先コード」</t>
    <phoneticPr fontId="4"/>
  </si>
  <si>
    <t>　　「債務伝票精算部門コード」</t>
    <phoneticPr fontId="4"/>
  </si>
  <si>
    <t>　　「債務伝票ＯＢＣｉＤ」</t>
    <phoneticPr fontId="4"/>
  </si>
  <si>
    <t>　　「債務伝票明細行番号」</t>
    <phoneticPr fontId="4"/>
  </si>
  <si>
    <t>　　・該当する債務伝票が複数あり、消込対象を特定できない場合は未受入になります。</t>
    <rPh sb="7" eb="9">
      <t>サイム</t>
    </rPh>
    <rPh sb="9" eb="11">
      <t>デンピョウ</t>
    </rPh>
    <phoneticPr fontId="4"/>
  </si>
  <si>
    <t>　　　「債務No.」だけでは重複する可能性がある場合は、「債務日付」「債務伝票精算先コード」「債務伝票精算部門コード」「債務伝票ＯＢＣｉＤ」を設定してください。</t>
    <phoneticPr fontId="4"/>
  </si>
  <si>
    <t>　　・「債務伝票明細行番号」が空白の場合は、該当の債務伝票の中で上から順に消込可能な明細が自動的に特定されます。</t>
    <phoneticPr fontId="4"/>
  </si>
  <si>
    <t>　　■作成される明細の例</t>
    <phoneticPr fontId="4"/>
  </si>
  <si>
    <t>　　　○ 未消込の債務</t>
    <rPh sb="9" eb="11">
      <t>サイム</t>
    </rPh>
    <phoneticPr fontId="4"/>
  </si>
  <si>
    <t>　　　　・債務伝票No.01：　未消込金額　15,000円</t>
    <rPh sb="5" eb="7">
      <t>サイム</t>
    </rPh>
    <rPh sb="7" eb="9">
      <t>デンピョウ</t>
    </rPh>
    <phoneticPr fontId="4"/>
  </si>
  <si>
    <t>　　　　・債務伝票No.02：　未消込金額　10,000円</t>
    <rPh sb="5" eb="7">
      <t>サイム</t>
    </rPh>
    <rPh sb="7" eb="9">
      <t>デンピョウ</t>
    </rPh>
    <phoneticPr fontId="4"/>
  </si>
  <si>
    <t>　　　○指定した消込対象の債務明細</t>
    <rPh sb="4" eb="6">
      <t>シテイ</t>
    </rPh>
    <rPh sb="8" eb="10">
      <t>ケシコミ</t>
    </rPh>
    <rPh sb="10" eb="12">
      <t>タイショウ</t>
    </rPh>
    <rPh sb="13" eb="15">
      <t>サイム</t>
    </rPh>
    <rPh sb="15" eb="17">
      <t>メイサイ</t>
    </rPh>
    <phoneticPr fontId="4"/>
  </si>
  <si>
    <t>　　　　・債務伝票No.02：　明細金額　　  8,000円</t>
    <rPh sb="5" eb="7">
      <t>サイム</t>
    </rPh>
    <rPh sb="7" eb="9">
      <t>デンピョウ</t>
    </rPh>
    <rPh sb="16" eb="18">
      <t>メイサイ</t>
    </rPh>
    <rPh sb="18" eb="20">
      <t>キンガク</t>
    </rPh>
    <phoneticPr fontId="4"/>
  </si>
  <si>
    <t>　　　○作成される支払明細</t>
    <rPh sb="9" eb="11">
      <t>シハライ</t>
    </rPh>
    <rPh sb="11" eb="13">
      <t>メイサイ</t>
    </rPh>
    <phoneticPr fontId="4"/>
  </si>
  <si>
    <t>　　　　・債務伝票No.02：　金額　　　　  8,000円</t>
    <rPh sb="5" eb="7">
      <t>サイム</t>
    </rPh>
    <rPh sb="7" eb="9">
      <t>デンピョウ</t>
    </rPh>
    <rPh sb="16" eb="18">
      <t>キンガク</t>
    </rPh>
    <rPh sb="29" eb="30">
      <t>エン</t>
    </rPh>
    <phoneticPr fontId="4"/>
  </si>
  <si>
    <t>0：標準　1：軽減
課税の対象外の場合は受け入れできません。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63" eb="65">
      <t>メイサイ</t>
    </rPh>
    <rPh sb="106" eb="108">
      <t>メイサイ</t>
    </rPh>
    <phoneticPr fontId="14"/>
  </si>
  <si>
    <t>この項目は、控除種別（補助）が「0：充当」の場合は受け入れできません。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「控除種別」が「0：前払金」、「控除種別（補助）」が「1：返金」⇒出金部門
「控除種別」が「1：仮払金」、「控除種別（補助）」が「1：返金」⇒出金部門
「控除種別」が「2：支払調整」⇒支払調整の部門（[仕入管理規程]メニューの[債務管理]ページで設定）
「控除種別」が「12：手数料支払」⇒支払方法の手数料部門（[支払方法]メニューの[手数料]ページで設定）</t>
    <phoneticPr fontId="4"/>
  </si>
  <si>
    <t>この項目は、控除種別（補助）が「0：充当」の場合は受け入れできません。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「控除種別」が「0：前払金」、「控除種別（補助）」が「1：返金」⇒出金セグメント１
「控除種別」が「1：仮払金」、「控除種別（補助）」が「1：返金」⇒出金セグメント１
「控除種別」が「2：支払調整」⇒支払調整のセグメント１（[仕入管理規程]メニューの[債務管理]ページで設定）</t>
  </si>
  <si>
    <t>この項目は、控除種別（補助）が「0：充当」の場合は受け入れできません。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「控除種別」が「0：前払金」、「控除種別（補助）」が「1：返金」⇒出金セグメント２
「控除種別」が「1：仮払金」、「控除種別（補助）」が「1：返金」⇒出金セグメント２
「控除種別」が「2：支払調整」⇒支払調整のセグメント２（[仕入管理規程]メニューの[債務管理]ページで設定）</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</si>
  <si>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「控除種別」が「0：前払金」、「控除種別（補助）」が「1：返金」⇒出金プロジェクト
「控除種別」が「1：仮払金」、「控除種別（補助）」が「1：返金」⇒出金プロジェクト
「控除種別」が「2：支払調整」⇒支払調整のプロジェクト（[仕入管理規程]メニューの[債務管理]ページで設定）</t>
  </si>
  <si>
    <t>この項目は、「控除種別（補助）」が「0：充当」の場合は受け入れできません。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「控除種別」が「0：前払金」、「控除種別（補助）」が「1：返金」⇒出金工程／工種
「控除種別」が「1：仮払金」、「控除種別（補助）」が「1：返金」⇒出金工程／工種
「控除種別」が「2：支払調整」⇒支払調整の工程／工種（[仕入管理規程]メニューの[債務管理]ページで設定）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</si>
  <si>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「控除種別」が「0：前払金」、「控除種別（補助）」が「1：返金」⇒支払科目
「控除種別」が「1：仮払金」、「控除種別（補助）」が「1：返金」⇒支払科目
「控除種別」が「2：支払調整」⇒支払調整科目（[仕入管理規程]メニューの[債務管理]ページで設定）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</si>
  <si>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「控除種別」が「0：前払金」、「控除種別（補助）」が「1：返金」⇒支払補助科目
「控除種別」が「1：仮払金」、「控除種別（補助）」が「1：返金」⇒支払補助科目
「控除種別」が「2：支払調整」⇒支払調整補助科目（[仕入管理規程]メニューの[債務管理]ページで設定）</t>
  </si>
  <si>
    <t>0：標準　1：軽減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</si>
  <si>
    <t>この項目は、「控除種別」が「0：前払金」「1：仮払金」「5：非連結」「10：源泉」の場合は受け入れできません。
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</si>
  <si>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0：自動計算しない　1：税抜金額から計算　2：税込金額から計算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</si>
  <si>
    <t>0：切り上げ　1：四捨五入　2：切り捨て
この項目は、「控除種別」が「0：前払金」「1：仮払金」「5：非連結」「10：源泉」の場合は受け入れできません。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</si>
  <si>
    <t>この項目は、以下のすべての条件に該当する場合に受け入れできます。
・『債務奉行クラウド』をご利用の場合
・事業区分（[仕入管理規程]メニューの[消費税]ページで設定）が「使用する」
・「控除種別」が「 2：支払調整」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rPh sb="169" eb="171">
      <t>ジギョウ</t>
    </rPh>
    <rPh sb="171" eb="173">
      <t>クブン</t>
    </rPh>
    <phoneticPr fontId="14"/>
  </si>
  <si>
    <t>この項目は、出金先のスポット区分が「スポット仕入先」の場合に受け入れできます。
空白データを受け入れた場合は、出金先の仕入先名（[仕入先]メニューで設定）が設定されます。</t>
    <rPh sb="6" eb="8">
      <t>シュッキン</t>
    </rPh>
    <rPh sb="8" eb="9">
      <t>サキ</t>
    </rPh>
    <rPh sb="14" eb="16">
      <t>クブン</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</si>
  <si>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1">
      <t>ジギョウ</t>
    </rPh>
    <rPh sb="61" eb="62">
      <t>ショ</t>
    </rPh>
    <rPh sb="62" eb="63">
      <t>メイ</t>
    </rPh>
    <rPh sb="78" eb="80">
      <t>セッテイ</t>
    </rPh>
    <phoneticPr fontId="14"/>
  </si>
  <si>
    <t>0：明細単位　1：伝票単位
この項目は、以下のすべての条件に該当する場合に受け入れできます。
・『債務奉行クラウド』をご利用の場合
・「支払区分」が「0：即時購入」
空白データを受け入れた場合は、出金先の消費税計算（[仕入先]メニューの[仕入]ページで設定）が設定されます。</t>
    <rPh sb="2" eb="4">
      <t>メイサイ</t>
    </rPh>
    <rPh sb="9" eb="11">
      <t>デンピョウ</t>
    </rPh>
    <phoneticPr fontId="14"/>
  </si>
  <si>
    <t>この項目は、「支払区分」が「2：前払金」または「9：非連結」の場合に受け入れできます。
桁数は、設定（メインメニュー右上にある[設定]アイコンから[運用設定]メニューの[基本]ページ）によって異なります。
空白データを受け入れた場合は、出金先の主購入部門（[仕入先]メニューの[仕入]ページで設定）が設定されます。</t>
  </si>
  <si>
    <t>この項目は、以下のすべての条件に該当する場合に受け入れできます。
・プロジェクト（メインメニュー右上にある[設定]アイコンから[運用設定]メニューの[基本]ページで設定）が「使用する」
・「支払区分」が「2：前払金」または「9：非連結」
桁数は、設定（メインメニュー右上にある[設定]アイコンから[運用設定]メニューの[基本]ページ）によって異なります。
空白データを受け入れた場合は、出金先の主購入プロジェクト（[仕入先]メニューの[仕入]ページで設定）が設定されます。</t>
    <rPh sb="197" eb="198">
      <t>シュ</t>
    </rPh>
    <rPh sb="198" eb="200">
      <t>コウニュウ</t>
    </rPh>
    <phoneticPr fontId="1"/>
  </si>
  <si>
    <t>0：非営業債務　1：営業債務
この項目は、以下のすべての条件に該当する場合に受け入れできます。
・『債務奉行クラウド』をご利用の場合
・「支払区分」が「2：前払金」または「9：非連結」
空白データを受け入れた場合は、出金先の伝票債務区分（[仕入先]メニューの[仕入]ページで設定）が設定されます。</t>
  </si>
  <si>
    <t>0：債務伝票　１：精算締
この項目は、「支払区分」が「2：前払金」または「9：非連結」の場合に受け入れできます。
空白データを受け入れた場合は、精算宛先の精算単位（[仕入先]メニューの[精算]ページで設定）が設定されます。</t>
  </si>
  <si>
    <t>桁数は、設定（メインメニュー右側にある[設定]アイコンから[運用設定]メニューの[基本]ページ）によって異なります。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60" eb="62">
      <t>ヒッス</t>
    </rPh>
    <rPh sb="65" eb="67">
      <t>ジョウケン</t>
    </rPh>
    <rPh sb="123" eb="125">
      <t>ジョウキ</t>
    </rPh>
    <rPh sb="126" eb="129">
      <t>ミセッテイ</t>
    </rPh>
    <rPh sb="130" eb="132">
      <t>バアイ</t>
    </rPh>
    <phoneticPr fontId="14"/>
  </si>
  <si>
    <t>この項目は、支払方法の支払種別が「0：銀行振込」の場合に受け入れできます。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</si>
  <si>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この項目は、支払方法の支払種別が「0：銀行振込」の場合に受け入れできます。
【必須になる条件】
・振込先銀行コード・振込先支店コード・預金種目・口座番号・口座名義・口座名義カナのうち、
　１項目でも受け入れる場合は、必須です。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</si>
  <si>
    <t>０：当方負担　１：先方負担
この項目は、支払方法の支払種別が「0：銀行振込」の場合に受け入れできます。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14"/>
  </si>
  <si>
    <t>0：自動計算　1：定額料金
この項目は、支払方法の支払種別が「0：銀行振込」の場合に受け入れできます。
空白データを受け入れた場合は、出金先の手数料計算（[仕入先]メニューの[支払]ページで設定）が設定されます。</t>
    <rPh sb="74" eb="76">
      <t>ケイサン</t>
    </rPh>
    <phoneticPr fontId="14"/>
  </si>
  <si>
    <t>この項目は、「明細種別」が「11：債務」の場合は受け入れできません。
桁数は、設定（メインメニュー右上にある[設定]アイコンから[運用設定]メニューの[基本]ページ）によって異なります。
「支払区分」が「0：即時購入」かつ、空白データを受け入れた場合は、出金先の購入主部門（[仕入先]メニューの[仕入]ページで設定）が設定されます。</t>
    <rPh sb="95" eb="97">
      <t>シハライ</t>
    </rPh>
    <rPh sb="97" eb="99">
      <t>クブン</t>
    </rPh>
    <rPh sb="134" eb="136">
      <t>ブモン</t>
    </rPh>
    <phoneticPr fontId="14"/>
  </si>
  <si>
    <t>この項目は、「明細種別」が「11：債務」の場合は受け入れできません。
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「支払区分」が「0：即時購入」かつ、空白データを受け入れた場合は、出金先の購入主プロジェクト（[仕入先]メニューの[仕入]ページで設定）が設定されます。</t>
    <rPh sb="173" eb="175">
      <t>シハライ</t>
    </rPh>
    <rPh sb="175" eb="177">
      <t>クブン</t>
    </rPh>
    <phoneticPr fontId="14"/>
  </si>
  <si>
    <t>この項目は、「明細種別」が「11：債務」の場合は受け入れできません。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「支払区分」が「0：即時購入」かつ、空白データを受け入れた場合は、出金先の購入主工程／工種（[仕入先]メニューの[仕入]ページで設定）が設定されます。</t>
  </si>
  <si>
    <t>空白データを受け入れた場合は、購入科目の申告書計算区分（[仕入管理科目]メニューの[消費税]ページで設定）が設定されます。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②明細補助科目の申告書計算区分（[仕入管理補助科目]メニューの[消費税]ページで設定）
③明細科目の申告書計算区分（[仕入管理科目]メニューの[消費税]ページで設定）</t>
    <rPh sb="94" eb="96">
      <t>シハライ</t>
    </rPh>
    <rPh sb="96" eb="97">
      <t>サキ</t>
    </rPh>
    <rPh sb="99" eb="101">
      <t>セイサン</t>
    </rPh>
    <rPh sb="101" eb="102">
      <t>サキ</t>
    </rPh>
    <rPh sb="102" eb="104">
      <t>ユウセン</t>
    </rPh>
    <rPh sb="105" eb="107">
      <t>セッテイ</t>
    </rPh>
    <rPh sb="122" eb="125">
      <t>ショウヒゼイ</t>
    </rPh>
    <rPh sb="130" eb="132">
      <t>セッテイ</t>
    </rPh>
    <rPh sb="144" eb="146">
      <t>バアイ</t>
    </rPh>
    <rPh sb="148" eb="150">
      <t>シハライ</t>
    </rPh>
    <rPh sb="150" eb="151">
      <t>サキ</t>
    </rPh>
    <rPh sb="153" eb="155">
      <t>トリヒキ</t>
    </rPh>
    <rPh sb="155" eb="157">
      <t>ハッセイ</t>
    </rPh>
    <rPh sb="157" eb="159">
      <t>クブン</t>
    </rPh>
    <rPh sb="161" eb="163">
      <t>カミ</t>
    </rPh>
    <rPh sb="172" eb="175">
      <t>シンコクショ</t>
    </rPh>
    <rPh sb="175" eb="177">
      <t>ケイサン</t>
    </rPh>
    <rPh sb="177" eb="179">
      <t>クブン</t>
    </rPh>
    <rPh sb="214" eb="217">
      <t>シンコクショ</t>
    </rPh>
    <rPh sb="217" eb="219">
      <t>ケイサン</t>
    </rPh>
    <rPh sb="219" eb="221">
      <t>クブン</t>
    </rPh>
    <phoneticPr fontId="14"/>
  </si>
  <si>
    <t>0：計算しない　1：税抜金額から計算する　2：税込金額から計算する
課税の対象外の場合は受け入れできません。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②明細補助科目の消費税自動計算（[仕入管理補助科目]メニューの[消費税]ページで設定）
③明細科目の消費税自動計算（[仕入管理科目]メニューの[消費税]ページで設定）</t>
    <rPh sb="165" eb="168">
      <t>ショウヒゼイ</t>
    </rPh>
    <rPh sb="168" eb="170">
      <t>ジドウ</t>
    </rPh>
    <rPh sb="170" eb="172">
      <t>ケイサン</t>
    </rPh>
    <rPh sb="207" eb="210">
      <t>ショウヒゼイ</t>
    </rPh>
    <rPh sb="210" eb="212">
      <t>ジドウ</t>
    </rPh>
    <rPh sb="212" eb="214">
      <t>ケイサン</t>
    </rPh>
    <phoneticPr fontId="14"/>
  </si>
  <si>
    <t>0：切り上げ　1：四捨五入　2：切り捨て
課税の対象外または、「明細消費税自動計算」が「0：計算しない」の場合は受け入れできません。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77" eb="179">
      <t>ハスウ</t>
    </rPh>
    <rPh sb="179" eb="181">
      <t>ショリ</t>
    </rPh>
    <rPh sb="216" eb="218">
      <t>ハスウ</t>
    </rPh>
    <rPh sb="218" eb="220">
      <t>ショリ</t>
    </rPh>
    <phoneticPr fontId="14"/>
  </si>
  <si>
    <t>この項目は、「明細種別」が「3：仮払金」「12：手数料費用」「13：外税調整」「14：内税調整」の場合は受け入れできません。
空白データを受け入れた場合は、出金先の報酬区分（[仕入先]メニューの[源泉]ページで設定）が設定されます。</t>
    <rPh sb="82" eb="84">
      <t>ホウシュウ</t>
    </rPh>
    <rPh sb="84" eb="86">
      <t>クブン</t>
    </rPh>
    <rPh sb="98" eb="100">
      <t>ゲンセン</t>
    </rPh>
    <phoneticPr fontId="14"/>
  </si>
  <si>
    <t>0：計算しない　１：計算する
この項目は、以下のすべての条件に該当する場合に受け入れできます。
・「支払区分」が「2：前払金」
・「明細報酬区分コード」が「0：その他」以外
空白データを受け入れた場合は、精算先の税抜計算（[仕入先]メニューの[源泉]ページで設定）が設定されます。</t>
    <rPh sb="21" eb="23">
      <t>イカ</t>
    </rPh>
    <rPh sb="84" eb="86">
      <t>イガイ</t>
    </rPh>
    <phoneticPr fontId="14"/>
  </si>
  <si>
    <t>0：切り上げ　1：四捨五入　2：切り捨て
この項目は、以下のすべての条件に該当する場合に受け入れできます。
・「支払区分」が「2：前払金」
・「明細報酬区分コード」が「0：その他」以外
・「源泉対象金額 – 税抜計算」が「1：計算する」
空白データを受け入れた場合は、精算先の端数処理（[仕入先]メニューの[源泉]ページで設定）が設定されます。</t>
    <rPh sb="134" eb="136">
      <t>セイサン</t>
    </rPh>
    <rPh sb="136" eb="137">
      <t>サキ</t>
    </rPh>
    <rPh sb="154" eb="156">
      <t>ゲンセン</t>
    </rPh>
    <phoneticPr fontId="14"/>
  </si>
  <si>
    <t>この項目は、「控除種別」が「10：源泉」の場合に受け入れできます。
空白データを受け入れた場合は、出金先の報酬区分（[仕入先]メニューの[源泉]ページで設定）が設定されます。</t>
    <rPh sb="53" eb="55">
      <t>ホウシュウ</t>
    </rPh>
    <rPh sb="55" eb="57">
      <t>クブン</t>
    </rPh>
    <rPh sb="69" eb="71">
      <t>ゲンセン</t>
    </rPh>
    <phoneticPr fontId="14"/>
  </si>
  <si>
    <t>「*」各伝票の１明細目に必ず付けます。</t>
    <rPh sb="3" eb="6">
      <t>カクデンピョウ</t>
    </rPh>
    <rPh sb="8" eb="10">
      <t>メイサイ</t>
    </rPh>
    <rPh sb="10" eb="11">
      <t>メ</t>
    </rPh>
    <rPh sb="12" eb="13">
      <t>カナラ</t>
    </rPh>
    <rPh sb="14" eb="15">
      <t>ツ</t>
    </rPh>
    <phoneticPr fontId="14"/>
  </si>
  <si>
    <t>精算先事業所名</t>
    <rPh sb="2" eb="3">
      <t>サキ</t>
    </rPh>
    <phoneticPr fontId="14"/>
  </si>
  <si>
    <t>精算単位</t>
    <rPh sb="0" eb="2">
      <t>セイサン</t>
    </rPh>
    <phoneticPr fontId="14"/>
  </si>
  <si>
    <t>精算宛先コード</t>
    <rPh sb="0" eb="2">
      <t>セイサン</t>
    </rPh>
    <rPh sb="2" eb="4">
      <t>アテサキ</t>
    </rPh>
    <phoneticPr fontId="14"/>
  </si>
  <si>
    <t>桁数は、設定（メインメニュー右上にある[設定]アイコンから[運用設定]メニューの[取引先管理]ページ）によって異なります。
空白データを受け入れた場合は、精算先コードが設定されます。</t>
    <rPh sb="62" eb="64">
      <t>クウハク</t>
    </rPh>
    <rPh sb="68" eb="69">
      <t>ウ</t>
    </rPh>
    <rPh sb="70" eb="71">
      <t>イ</t>
    </rPh>
    <rPh sb="73" eb="75">
      <t>バアイ</t>
    </rPh>
    <rPh sb="77" eb="79">
      <t>セイサン</t>
    </rPh>
    <rPh sb="79" eb="80">
      <t>サキ</t>
    </rPh>
    <rPh sb="84" eb="86">
      <t>セッテイ</t>
    </rPh>
    <phoneticPr fontId="14"/>
  </si>
  <si>
    <t>精算部門コード</t>
    <rPh sb="2" eb="4">
      <t>ブモン</t>
    </rPh>
    <phoneticPr fontId="0"/>
  </si>
  <si>
    <t>整数６桁　小数９桁
形式は、表紙の「金額・数量の形式」参照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t>
    <phoneticPr fontId="4"/>
  </si>
  <si>
    <t>AP3010020</t>
  </si>
  <si>
    <t>この項目は、以下のすべての条件に該当する場合に受け入れできます。
・『奉行Ｖ ERPクラウド』をご利用の場合
・『債務奉行クラウド』をご利用ではない場合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</si>
  <si>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この項目は、以下のすべての条件に該当する場合に受け入れできます。
・『奉行Ｖ ERPクラウド』をご利用の場合
・『債務奉行クラウド』をご利用ではない場合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</si>
  <si>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【支払予定】</t>
    <rPh sb="1" eb="3">
      <t>シハライ</t>
    </rPh>
    <phoneticPr fontId="14"/>
  </si>
  <si>
    <t>支払予定１</t>
    <rPh sb="2" eb="4">
      <t>ヨテイ</t>
    </rPh>
    <phoneticPr fontId="14"/>
  </si>
  <si>
    <t>整数13桁　小数２桁　マイナスも可
形式は、表紙の「数量・金額の形式」参照
この項目は、「支払予定確定単位」が「0：債務伝票」の場合に、受け入れできます。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phoneticPr fontId="4"/>
  </si>
  <si>
    <t>支払予定２</t>
    <rPh sb="2" eb="4">
      <t>ヨテイ</t>
    </rPh>
    <phoneticPr fontId="14"/>
  </si>
  <si>
    <t>支払予定３</t>
    <rPh sb="2" eb="4">
      <t>ヨテイ</t>
    </rPh>
    <phoneticPr fontId="14"/>
  </si>
  <si>
    <t>支払予定４</t>
    <rPh sb="2" eb="4">
      <t>ヨテイ</t>
    </rPh>
    <phoneticPr fontId="14"/>
  </si>
  <si>
    <t>支払予定５</t>
    <rPh sb="2" eb="4">
      <t>ヨテイ</t>
    </rPh>
    <phoneticPr fontId="14"/>
  </si>
  <si>
    <t>支払予定６</t>
    <rPh sb="2" eb="4">
      <t>ヨテイ</t>
    </rPh>
    <phoneticPr fontId="14"/>
  </si>
  <si>
    <t>支払予定７</t>
    <rPh sb="2" eb="4">
      <t>ヨテイ</t>
    </rPh>
    <phoneticPr fontId="14"/>
  </si>
  <si>
    <t>支払予定８</t>
    <rPh sb="2" eb="4">
      <t>ヨテイ</t>
    </rPh>
    <phoneticPr fontId="14"/>
  </si>
  <si>
    <t>支払予定９</t>
    <rPh sb="2" eb="4">
      <t>ヨテイ</t>
    </rPh>
    <phoneticPr fontId="14"/>
  </si>
  <si>
    <t>支払予定10</t>
    <rPh sb="2" eb="4">
      <t>ヨテイ</t>
    </rPh>
    <phoneticPr fontId="14"/>
  </si>
  <si>
    <t>支払予定11</t>
    <rPh sb="2" eb="4">
      <t>ヨテイ</t>
    </rPh>
    <phoneticPr fontId="14"/>
  </si>
  <si>
    <t>支払予定12</t>
    <rPh sb="2" eb="4">
      <t>ヨテイ</t>
    </rPh>
    <phoneticPr fontId="14"/>
  </si>
  <si>
    <t>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</si>
  <si>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</si>
  <si>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【必須になる条件】
この項目は、「付箋色」と「付箋メモ」を設定していない場合、必須です。</t>
    <rPh sb="76" eb="78">
      <t>フセン</t>
    </rPh>
    <rPh sb="78" eb="79">
      <t>ショク</t>
    </rPh>
    <rPh sb="82" eb="84">
      <t>フセン</t>
    </rPh>
    <rPh sb="88" eb="90">
      <t>セッテイ</t>
    </rPh>
    <phoneticPr fontId="14"/>
  </si>
  <si>
    <t>債務額(国内)</t>
    <rPh sb="4" eb="6">
      <t>コクナイ</t>
    </rPh>
    <phoneticPr fontId="1"/>
  </si>
  <si>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t>
    <phoneticPr fontId="4"/>
  </si>
  <si>
    <t>報酬区分コード</t>
    <rPh sb="0" eb="2">
      <t>ホウシュウ</t>
    </rPh>
    <rPh sb="2" eb="4">
      <t>クブン</t>
    </rPh>
    <phoneticPr fontId="14"/>
  </si>
  <si>
    <t>源泉予定額</t>
    <rPh sb="0" eb="2">
      <t>ゲンセン</t>
    </rPh>
    <rPh sb="2" eb="4">
      <t>ヨテイ</t>
    </rPh>
    <rPh sb="4" eb="5">
      <t>ガク</t>
    </rPh>
    <phoneticPr fontId="14"/>
  </si>
  <si>
    <t>整数13桁　小数２桁  マイナスも可
形式は、表紙の「金額・数量の形式」参照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・「報酬区分コード」が「0：その他」以外
取引通貨がJPYの場合、小数桁は受け入れできません。</t>
    <phoneticPr fontId="4"/>
  </si>
  <si>
    <t>源泉対象金額 - 税抜計算</t>
    <rPh sb="0" eb="2">
      <t>ゲンセン</t>
    </rPh>
    <rPh sb="2" eb="4">
      <t>タイショウ</t>
    </rPh>
    <rPh sb="4" eb="6">
      <t>キンガク</t>
    </rPh>
    <rPh sb="9" eb="10">
      <t>ゼイ</t>
    </rPh>
    <rPh sb="10" eb="11">
      <t>ヌ</t>
    </rPh>
    <phoneticPr fontId="14"/>
  </si>
  <si>
    <t>AP3010410</t>
  </si>
  <si>
    <t>AP3010411</t>
  </si>
  <si>
    <t>0：標準　1：軽減
この項目は、『債務奉行クラウド』をご利用の場合に受け入れできます。
空白データを受け入れた場合は、「0：標準」が設定されます。</t>
    <rPh sb="2" eb="4">
      <t>ヒョウジュン</t>
    </rPh>
    <rPh sb="7" eb="9">
      <t>ケイゲン</t>
    </rPh>
    <phoneticPr fontId="14"/>
  </si>
  <si>
    <t>AP3010412</t>
  </si>
  <si>
    <t>10、8、5、3
この項目は、以下のすべての条件に該当する場合に受け入れできます。
・『債務奉行クラウド』をご利用の場合
・「報酬区分コード」が「0：その他」以外
・「源泉対象金額－税抜計算」が「1：計算する」
空白データを受け入れた場合は、システム日付によって設定されます。</t>
    <phoneticPr fontId="1"/>
  </si>
  <si>
    <t>源泉対象金額 - 端数処理方法</t>
    <rPh sb="13" eb="15">
      <t>ホウホウ</t>
    </rPh>
    <phoneticPr fontId="14"/>
  </si>
  <si>
    <t>AP3010413</t>
  </si>
  <si>
    <t>0：赤　1：青　2：黄　3：橙　4：緑　5：紫
「付箋メモ」を設定し、空白データを受け入れた場合は、「0:赤」が設定されます。
【必須になる条件】
「債務科目コード」を設定していない場合、「付箋色」または「付箋メモ」は必須です。</t>
    <rPh sb="2" eb="3">
      <t>アカ</t>
    </rPh>
    <rPh sb="6" eb="7">
      <t>アオ</t>
    </rPh>
    <rPh sb="10" eb="11">
      <t>コウ</t>
    </rPh>
    <rPh sb="14" eb="15">
      <t>ダイダイ</t>
    </rPh>
    <rPh sb="18" eb="19">
      <t>ミドリ</t>
    </rPh>
    <rPh sb="22" eb="23">
      <t>ムラサキ</t>
    </rPh>
    <rPh sb="75" eb="77">
      <t>サイム</t>
    </rPh>
    <rPh sb="77" eb="79">
      <t>カモク</t>
    </rPh>
    <rPh sb="84" eb="86">
      <t>セッテイ</t>
    </rPh>
    <rPh sb="95" eb="97">
      <t>フセン</t>
    </rPh>
    <rPh sb="97" eb="98">
      <t>ショク</t>
    </rPh>
    <rPh sb="103" eb="105">
      <t>フセン</t>
    </rPh>
    <phoneticPr fontId="1"/>
  </si>
  <si>
    <t>【必須になる条件】
「債務科目コード」を設定していない場合、「付箋色」または「付箋メモ」は必須です。</t>
  </si>
  <si>
    <t>この項目は、精算先のスポット区分が「スポット仕入先」の場合に受け入れできます。
空白データを受け入れた場合は、精算先の支払先名（[仕入先]メニューで設定）が設定されます。</t>
    <rPh sb="2" eb="4">
      <t>コウモク</t>
    </rPh>
    <rPh sb="6" eb="8">
      <t>セイサン</t>
    </rPh>
    <rPh sb="8" eb="9">
      <t>サキ</t>
    </rPh>
    <rPh sb="14" eb="16">
      <t>クブン</t>
    </rPh>
    <rPh sb="27" eb="29">
      <t>バアイ</t>
    </rPh>
    <rPh sb="30" eb="31">
      <t>ウ</t>
    </rPh>
    <rPh sb="32" eb="33">
      <t>イ</t>
    </rPh>
    <rPh sb="40" eb="42">
      <t>クウハク</t>
    </rPh>
    <rPh sb="46" eb="47">
      <t>ウ</t>
    </rPh>
    <rPh sb="48" eb="49">
      <t>イ</t>
    </rPh>
    <rPh sb="51" eb="53">
      <t>バアイ</t>
    </rPh>
    <rPh sb="59" eb="61">
      <t>シハライ</t>
    </rPh>
    <rPh sb="61" eb="62">
      <t>サキ</t>
    </rPh>
    <rPh sb="62" eb="63">
      <t>メイ</t>
    </rPh>
    <rPh sb="78" eb="80">
      <t>セッテイ</t>
    </rPh>
    <phoneticPr fontId="14"/>
  </si>
  <si>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9" eb="61">
      <t>ジギョウ</t>
    </rPh>
    <rPh sb="61" eb="62">
      <t>ショ</t>
    </rPh>
    <rPh sb="62" eb="63">
      <t>メイ</t>
    </rPh>
    <rPh sb="78" eb="80">
      <t>セッテイ</t>
    </rPh>
    <phoneticPr fontId="14"/>
  </si>
  <si>
    <t>この項目は、『債務奉行クラウド』をご利用の場合に受け入れできます。
0：非営業債務　1：営業債務
空白データを受け入れた場合は、精算先の伝票債務区分（[仕入先]メニューの[仕入]ページで設定）が設定されます。</t>
    <rPh sb="36" eb="37">
      <t>ヒ</t>
    </rPh>
    <rPh sb="37" eb="39">
      <t>エイギョウ</t>
    </rPh>
    <rPh sb="39" eb="41">
      <t>サイム</t>
    </rPh>
    <rPh sb="44" eb="46">
      <t>エイギョウ</t>
    </rPh>
    <rPh sb="46" eb="48">
      <t>サイム</t>
    </rPh>
    <rPh sb="68" eb="70">
      <t>デンピョウ</t>
    </rPh>
    <rPh sb="70" eb="72">
      <t>サイム</t>
    </rPh>
    <rPh sb="72" eb="74">
      <t>クブン</t>
    </rPh>
    <phoneticPr fontId="14"/>
  </si>
  <si>
    <t>0：債務伝票　1：精算締め
空白データを受け入れた場合は、精算先の精算単位（[仕入先]メニューの[精算]ページで設定）が設定されます。</t>
  </si>
  <si>
    <t>桁数は、設定（メインメニュー右上にある[設定]アイコンから[運用設定]メニューの[基本]ページ）によって異なります。
空白データを受け入れた場合は、精算先の購入主事業組織（[仕入先]メニューの[仕入]ページで設定）が設定されます。</t>
    <rPh sb="79" eb="80">
      <t>シュ</t>
    </rPh>
    <rPh sb="80" eb="82">
      <t>ジギョウ</t>
    </rPh>
    <rPh sb="82" eb="84">
      <t>ソシキ</t>
    </rPh>
    <phoneticPr fontId="14"/>
  </si>
  <si>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77" eb="79">
      <t>コウニュウ</t>
    </rPh>
    <rPh sb="79" eb="80">
      <t>シュ</t>
    </rPh>
    <rPh sb="80" eb="83">
      <t>タントウシャ</t>
    </rPh>
    <phoneticPr fontId="14"/>
  </si>
  <si>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7" eb="158">
      <t>シュ</t>
    </rPh>
    <phoneticPr fontId="14"/>
  </si>
  <si>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49" eb="51">
      <t>ミギウエ</t>
    </rPh>
    <rPh sb="55" eb="57">
      <t>セッテイ</t>
    </rPh>
    <rPh sb="76" eb="78">
      <t>キホン</t>
    </rPh>
    <rPh sb="113" eb="115">
      <t>サイム</t>
    </rPh>
    <rPh sb="115" eb="116">
      <t>シュ</t>
    </rPh>
    <rPh sb="116" eb="118">
      <t>ブモン</t>
    </rPh>
    <phoneticPr fontId="1"/>
  </si>
  <si>
    <t>この項目は、以下のすべての条件に該当する場合に受け入れできます。
・『債務奉行クラウド』をご利用ではない場合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rPh sb="129" eb="131">
      <t>ミギウエ</t>
    </rPh>
    <rPh sb="135" eb="137">
      <t>セッテイ</t>
    </rPh>
    <rPh sb="156" eb="158">
      <t>キホン</t>
    </rPh>
    <rPh sb="193" eb="195">
      <t>サイム</t>
    </rPh>
    <rPh sb="195" eb="196">
      <t>シュ</t>
    </rPh>
    <phoneticPr fontId="1"/>
  </si>
  <si>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rPh sb="35" eb="37">
      <t>サイケン</t>
    </rPh>
    <rPh sb="72" eb="77">
      <t>コウテイ</t>
    </rPh>
    <rPh sb="208" eb="210">
      <t>サイム</t>
    </rPh>
    <phoneticPr fontId="14"/>
  </si>
  <si>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14"/>
  </si>
  <si>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</si>
  <si>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0：計算しない　１：計算する
この項目は、以下のすべての条件に該当する場合に受け入れできます。
・『債務奉行クラウド』をご利用の場合
・「報酬区分コード」が「0：その他」以外
空白データを受け入れた場合は、精算先の消費税計算（[仕入先]メニューの[源泉]ページで設定）が設定されます。</t>
  </si>
  <si>
    <t>0：切り上げ　1：四捨五入　2：切り捨て
この項目は、以下のすべての条件に該当する場合に受け入れできます。
・『債務奉行クラウド』をご利用の場合
・「報酬区分コード」が「0：その他」以外
・「源泉対象金額－税抜計算」が「1：計算する」
空白データを受け入れた場合は、精算先の端数処理（[仕入先]メニューの[源泉]ページで設定）が設定されます。</t>
  </si>
  <si>
    <t>桁数は、設定（メインメニュー右上にある[設定]アイコンから[運用設定]メニューの[取引先管理]ページ）によって異なります。</t>
    <rPh sb="41" eb="43">
      <t>トリヒキ</t>
    </rPh>
    <rPh sb="43" eb="44">
      <t>サキ</t>
    </rPh>
    <phoneticPr fontId="14"/>
  </si>
  <si>
    <t>出金先名</t>
  </si>
  <si>
    <t>精算宛先コード</t>
    <rPh sb="0" eb="2">
      <t>セイサン</t>
    </rPh>
    <rPh sb="2" eb="4">
      <t>アテサキ</t>
    </rPh>
    <phoneticPr fontId="0"/>
  </si>
  <si>
    <t>桁数は、設定（メインメニュー右上にある[設定]アイコンから[運用設定]メニューの[取引先管理]ページ）によって異なります。
空白データを受け入れた場合は、「出金先コード」が設定されます。</t>
    <rPh sb="41" eb="43">
      <t>トリヒキ</t>
    </rPh>
    <rPh sb="43" eb="44">
      <t>サキ</t>
    </rPh>
    <rPh sb="44" eb="46">
      <t>カンリ</t>
    </rPh>
    <rPh sb="62" eb="64">
      <t>クウハク</t>
    </rPh>
    <rPh sb="68" eb="69">
      <t>ウ</t>
    </rPh>
    <rPh sb="70" eb="71">
      <t>イ</t>
    </rPh>
    <rPh sb="73" eb="75">
      <t>バアイ</t>
    </rPh>
    <rPh sb="78" eb="80">
      <t>シュッキン</t>
    </rPh>
    <rPh sb="80" eb="81">
      <t>サキ</t>
    </rPh>
    <rPh sb="86" eb="88">
      <t>セッテイ</t>
    </rPh>
    <phoneticPr fontId="14"/>
  </si>
  <si>
    <t>精算部門コード</t>
    <rPh sb="0" eb="2">
      <t>セイサン</t>
    </rPh>
    <rPh sb="2" eb="4">
      <t>ブモン</t>
    </rPh>
    <phoneticPr fontId="0"/>
  </si>
  <si>
    <t>精算単位</t>
    <rPh sb="0" eb="2">
      <t>セイサン</t>
    </rPh>
    <rPh sb="2" eb="4">
      <t>タンイ</t>
    </rPh>
    <phoneticPr fontId="0"/>
  </si>
  <si>
    <t>出金部門コード</t>
    <rPh sb="0" eb="2">
      <t>シュッキン</t>
    </rPh>
    <rPh sb="2" eb="4">
      <t>ブモン</t>
    </rPh>
    <phoneticPr fontId="0"/>
  </si>
  <si>
    <t>出金セグメント１コード</t>
    <rPh sb="0" eb="2">
      <t>シュッキン</t>
    </rPh>
    <phoneticPr fontId="0"/>
  </si>
  <si>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</si>
  <si>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出金セグメント２コード</t>
    <rPh sb="0" eb="2">
      <t>シュッキン</t>
    </rPh>
    <phoneticPr fontId="0"/>
  </si>
  <si>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</si>
  <si>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出金プロジェクトコード</t>
    <rPh sb="0" eb="2">
      <t>シュッキン</t>
    </rPh>
    <phoneticPr fontId="0"/>
  </si>
  <si>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</si>
  <si>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</si>
  <si>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空白データを受け入れた場合は、仕入先の為替レート種別（[仕入先]メニューの[仕入]ページで設定）が設定されます。</t>
    <phoneticPr fontId="4"/>
  </si>
  <si>
    <t>【明細情報】</t>
    <rPh sb="1" eb="3">
      <t>メイサイ</t>
    </rPh>
    <rPh sb="3" eb="5">
      <t>ジョウホウ</t>
    </rPh>
    <phoneticPr fontId="0"/>
  </si>
  <si>
    <t>明細支払部門コード</t>
    <rPh sb="0" eb="2">
      <t>メイサイ</t>
    </rPh>
    <rPh sb="2" eb="4">
      <t>シハライ</t>
    </rPh>
    <rPh sb="4" eb="6">
      <t>ブモン</t>
    </rPh>
    <phoneticPr fontId="0"/>
  </si>
  <si>
    <t>明細支払セグメント１コード</t>
    <rPh sb="0" eb="2">
      <t>メイサイ</t>
    </rPh>
    <rPh sb="2" eb="4">
      <t>シハライ</t>
    </rPh>
    <phoneticPr fontId="0"/>
  </si>
  <si>
    <t>明細支払セグメント２コード</t>
    <rPh sb="0" eb="2">
      <t>メイサイ</t>
    </rPh>
    <rPh sb="2" eb="4">
      <t>シハライ</t>
    </rPh>
    <phoneticPr fontId="0"/>
  </si>
  <si>
    <t>明細支払プロジェクトコード</t>
    <rPh sb="0" eb="2">
      <t>メイサイ</t>
    </rPh>
    <rPh sb="2" eb="4">
      <t>シハライ</t>
    </rPh>
    <phoneticPr fontId="0"/>
  </si>
  <si>
    <t>明細支払工程／工種コード</t>
    <rPh sb="2" eb="4">
      <t>シハライ</t>
    </rPh>
    <phoneticPr fontId="14"/>
  </si>
  <si>
    <t>明細科目コード</t>
    <rPh sb="0" eb="2">
      <t>メイサイ</t>
    </rPh>
    <rPh sb="2" eb="4">
      <t>カモク</t>
    </rPh>
    <phoneticPr fontId="0"/>
  </si>
  <si>
    <t>明細補助科目コード</t>
    <rPh sb="0" eb="2">
      <t>メイサイ</t>
    </rPh>
    <rPh sb="2" eb="4">
      <t>ホジョ</t>
    </rPh>
    <rPh sb="4" eb="6">
      <t>カモク</t>
    </rPh>
    <phoneticPr fontId="0"/>
  </si>
  <si>
    <t>明細金額</t>
    <rPh sb="0" eb="2">
      <t>メイサイ</t>
    </rPh>
    <rPh sb="2" eb="4">
      <t>キンガク</t>
    </rPh>
    <phoneticPr fontId="0"/>
  </si>
  <si>
    <t>整数13桁　小数２桁
形式は、表紙の「数量・金額の形式」参照
この項目は、「明細科目コード」が設定されている場合に受け入れできます。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t>
    <phoneticPr fontId="4"/>
  </si>
  <si>
    <t>明細金額（国内）</t>
    <rPh sb="5" eb="7">
      <t>コクナイ</t>
    </rPh>
    <phoneticPr fontId="0"/>
  </si>
  <si>
    <t>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・「明細科目コード」が設定されている
空白データを受け入れた場合は、「明細金額」、「為替レート」をもとに設定されます。</t>
    <phoneticPr fontId="4"/>
  </si>
  <si>
    <r>
      <t>0：赤　1：青　2：黄　3：橙　4：緑　5：紫
「付箋メモ」を設定し、空白データを受け入れた場合は、「0：赤」が設定されます。</t>
    </r>
    <r>
      <rPr>
        <sz val="4"/>
        <rFont val="メイリオ"/>
        <family val="3"/>
        <charset val="128"/>
      </rPr>
      <t/>
    </r>
    <rPh sb="2" eb="3">
      <t>アカ</t>
    </rPh>
    <rPh sb="6" eb="7">
      <t>アオ</t>
    </rPh>
    <rPh sb="10" eb="11">
      <t>コウ</t>
    </rPh>
    <rPh sb="14" eb="15">
      <t>ダイダイ</t>
    </rPh>
    <rPh sb="18" eb="19">
      <t>ミドリ</t>
    </rPh>
    <rPh sb="22" eb="23">
      <t>ムラサキ</t>
    </rPh>
    <phoneticPr fontId="1"/>
  </si>
  <si>
    <t>この項目は、出金先のスポット区分が「スポット仕入先」の場合に受け入れできます。
空白データを受け入れた場合は、出金先の仕入先名（[仕入先]メニューで設定）が設定されます。</t>
    <rPh sb="2" eb="4">
      <t>コウモク</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</si>
  <si>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2">
      <t>ジギョウショ</t>
    </rPh>
    <rPh sb="62" eb="63">
      <t>メイ</t>
    </rPh>
    <rPh sb="78" eb="80">
      <t>セッテイ</t>
    </rPh>
    <phoneticPr fontId="14"/>
  </si>
  <si>
    <t>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74" eb="76">
      <t>シュッキン</t>
    </rPh>
    <rPh sb="78" eb="80">
      <t>コウニュウ</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</si>
  <si>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152" eb="154">
      <t>シュッキン</t>
    </rPh>
    <rPh sb="156" eb="158">
      <t>コウニュウ</t>
    </rPh>
    <phoneticPr fontId="1"/>
  </si>
  <si>
    <t>0：営業外債務　1：営業債務
この項目は、『債務奉行クラウド』をご利用の場合に受け入れできます。
空白データを受け入れた場合は、出金先の伝票債務区分（[仕入先]メニューの[仕入]ページで設定）が設定されます。</t>
    <rPh sb="2" eb="4">
      <t>エイギョウ</t>
    </rPh>
    <rPh sb="4" eb="5">
      <t>ガイ</t>
    </rPh>
    <rPh sb="5" eb="7">
      <t>サイム</t>
    </rPh>
    <rPh sb="10" eb="12">
      <t>エイギョウ</t>
    </rPh>
    <rPh sb="12" eb="14">
      <t>サイム</t>
    </rPh>
    <rPh sb="64" eb="66">
      <t>シュッキン</t>
    </rPh>
    <rPh sb="66" eb="67">
      <t>サキ</t>
    </rPh>
    <rPh sb="68" eb="70">
      <t>デンピョウ</t>
    </rPh>
    <rPh sb="70" eb="72">
      <t>サイム</t>
    </rPh>
    <rPh sb="72" eb="74">
      <t>クブン</t>
    </rPh>
    <phoneticPr fontId="1"/>
  </si>
  <si>
    <t>この項目は、以下のすべての条件に該当する場合に受け入れできます。
・『債務奉行クラウド』をご利用の場合
・出金先が源泉徴収対象（[仕入先]メニューの[仕入]ページで設定）
空白データを受け入れた場合は、出金先の報酬区分（[仕入先]メニューの[源泉]ページで設定）が設定されます。</t>
  </si>
  <si>
    <t>明細購入先コード</t>
    <rPh sb="0" eb="2">
      <t>メイサイ</t>
    </rPh>
    <rPh sb="2" eb="4">
      <t>コウニュウ</t>
    </rPh>
    <rPh sb="4" eb="5">
      <t>サキ</t>
    </rPh>
    <phoneticPr fontId="14"/>
  </si>
  <si>
    <t>記載漏れ訂正のため追加</t>
    <rPh sb="0" eb="2">
      <t>キサイ</t>
    </rPh>
    <rPh sb="2" eb="3">
      <t>モ</t>
    </rPh>
    <rPh sb="4" eb="6">
      <t>テイセイ</t>
    </rPh>
    <rPh sb="9" eb="11">
      <t>ツイカ</t>
    </rPh>
    <phoneticPr fontId="4"/>
  </si>
  <si>
    <t>控除購入先コード</t>
    <rPh sb="0" eb="2">
      <t>コウジョ</t>
    </rPh>
    <rPh sb="2" eb="4">
      <t>コウニュウ</t>
    </rPh>
    <rPh sb="4" eb="5">
      <t>サキ</t>
    </rPh>
    <phoneticPr fontId="14"/>
  </si>
  <si>
    <t>Ver221215　変更内容</t>
    <phoneticPr fontId="4"/>
  </si>
  <si>
    <t>80：控除割合80％
必ず、以下の値が設定されます。
支払日付がインボイス制度施行日前
　⇒空白
控除インボイス取引区分が「0：適格請求書発行事業者から購入」
　⇒空白
控除インボイス取引区分が「1：免税事業者等から購入」
　⇒控除割合80％</t>
    <rPh sb="50" eb="52">
      <t>コウジョ</t>
    </rPh>
    <phoneticPr fontId="4"/>
  </si>
  <si>
    <t>80：控除割合80％
必ず、以下の値が設定されます。
発注日付がインボイス制度施行日前
　⇒空白
控除インボイス取引区分が「0：適格請求書発行事業者から購入」
　⇒空白
控除インボイス取引区分が「1：免税事業者等から購入」
　⇒控除割合80％</t>
    <rPh sb="28" eb="30">
      <t>ハッチュウ</t>
    </rPh>
    <rPh sb="50" eb="52">
      <t>コウジョ</t>
    </rPh>
    <phoneticPr fontId="4"/>
  </si>
  <si>
    <t>80：控除割合80％
必ず、以下の値が設定されます。
仕入日付がインボイス制度施行日前
　⇒空白
控除インボイス取引区分が「0：適格請求書発行事業者から購入」
　⇒空白
控除インボイス取引区分が「1：免税事業者等から購入」
　⇒控除割合80％</t>
    <rPh sb="28" eb="30">
      <t>シイレ</t>
    </rPh>
    <rPh sb="50" eb="52">
      <t>コウジョ</t>
    </rPh>
    <phoneticPr fontId="4"/>
  </si>
  <si>
    <t>80：控除割合80％
必ず、以下の値が設定されます。
債務日付がインボイス制度施行日前
　⇒空白
インボイス取引区分が「0：適格請求書発行事業者から購入」
　⇒空白
インボイス取引区分が「1：免税事業者等から購入」
　⇒控除割合80％</t>
    <rPh sb="28" eb="30">
      <t>サイム</t>
    </rPh>
    <phoneticPr fontId="4"/>
  </si>
  <si>
    <t>80：控除割合80％
必ず、以下の値が設定されます。
支払伝票支払日付がインボイス制度施行日前
　⇒空白
手数料費用インボイス取引区分が「0：適格請求書発行事業者から購入」
　⇒空白
手数料費用インボイス取引区分が「1：免税事業者等から購入」
　⇒控除割合80％</t>
    <phoneticPr fontId="4"/>
  </si>
  <si>
    <t>80：控除割合80％
必ず、以下の値が設定されます。
支払伝票支払日付がインボイス制度施行日前
　⇒空白
手数料支払インボイス取引区分が「0：適格請求書発行事業者から購入」
　⇒空白
手数料支払インボイス取引区分が「1：免税事業者等から購入」
　⇒控除割合80％</t>
    <phoneticPr fontId="4"/>
  </si>
  <si>
    <t>80：控除割合80％
必ず、以下の値が設定されます。
支払伝票支払日付がインボイス制度施行日前
　⇒空白
値引インボイス取引区分が「0：適格請求書発行事業者から購入」
　⇒空白
値引インボイス取引区分が「1：免税事業者等から購入」
　⇒控除割合80％</t>
    <rPh sb="61" eb="63">
      <t>ネビ</t>
    </rPh>
    <phoneticPr fontId="4"/>
  </si>
  <si>
    <t>80：控除割合80％
必ず、以下の値が設定されます。
支払日付がインボイス制度施行日前
　⇒空白
明細インボイス取引区分が「0：適格請求書発行事業者から購入」
　⇒空白
明細インボイス取引区分が「1：免税事業者等から購入」
　⇒控除割合80％</t>
    <rPh sb="50" eb="52">
      <t>メイサイ</t>
    </rPh>
    <phoneticPr fontId="4"/>
  </si>
  <si>
    <t>【決済】</t>
    <phoneticPr fontId="4"/>
  </si>
  <si>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t>
    <rPh sb="128" eb="130">
      <t>サイム</t>
    </rPh>
    <phoneticPr fontId="4"/>
  </si>
  <si>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
※リレー入力の場合で、空白データを受け入れた場合は、リレー元の値が設定されます。</t>
    <rPh sb="128" eb="130">
      <t>サイム</t>
    </rPh>
    <phoneticPr fontId="4"/>
  </si>
  <si>
    <t>インボイス登録区分</t>
    <phoneticPr fontId="4"/>
  </si>
  <si>
    <t>インボイス登録番号</t>
    <phoneticPr fontId="4"/>
  </si>
  <si>
    <t>手数料支払インボイス取引区分</t>
    <rPh sb="0" eb="3">
      <t>テスウリョウ</t>
    </rPh>
    <rPh sb="3" eb="5">
      <t>シハライ</t>
    </rPh>
    <rPh sb="10" eb="14">
      <t>トリヒキクブン</t>
    </rPh>
    <phoneticPr fontId="15"/>
  </si>
  <si>
    <t>手数料支払仕入税額控除経過措置の控除割合</t>
    <rPh sb="0" eb="3">
      <t>テスウリョウ</t>
    </rPh>
    <rPh sb="3" eb="5">
      <t>シハライ</t>
    </rPh>
    <rPh sb="5" eb="15">
      <t>シイレゼイガクコウジョケイカソチ</t>
    </rPh>
    <rPh sb="16" eb="20">
      <t>コウジョワリアイ</t>
    </rPh>
    <phoneticPr fontId="15"/>
  </si>
  <si>
    <t>0：適格請求書発行事業者　1：免税事業者等
この項目は、『商奉行クラウド』または『債権奉行クラウド』をご利用の場合に受け入れできます。</t>
    <rPh sb="2" eb="4">
      <t>テキカク</t>
    </rPh>
    <rPh sb="4" eb="7">
      <t>セイキュウショ</t>
    </rPh>
    <rPh sb="7" eb="9">
      <t>ハッコウ</t>
    </rPh>
    <rPh sb="9" eb="12">
      <t>ジギョウシャ</t>
    </rPh>
    <rPh sb="15" eb="17">
      <t>メンゼイ</t>
    </rPh>
    <rPh sb="17" eb="20">
      <t>ジギョウシャ</t>
    </rPh>
    <rPh sb="20" eb="21">
      <t>トウ</t>
    </rPh>
    <phoneticPr fontId="1"/>
  </si>
  <si>
    <t>T＋整数13桁
「T」を付けなくても受け入れられます。</t>
    <phoneticPr fontId="4"/>
  </si>
  <si>
    <t>T＋整数13桁
「T」を付けなくても受け入れられます。
この項目は、『商奉行クラウド』または『債権奉行クラウド』をご利用の場合に受け入れできます。</t>
    <phoneticPr fontId="4"/>
  </si>
  <si>
    <t>このデータは、『奉行Ｖ ERPクラウド』をご利用の場合に受け入れできます。</t>
    <phoneticPr fontId="4"/>
  </si>
  <si>
    <t xml:space="preserve">このデータは、『Bシステム』以上をご利用の場合に受け入れできます。     </t>
    <rPh sb="14" eb="16">
      <t>イジョウ</t>
    </rPh>
    <rPh sb="18" eb="20">
      <t>リヨウ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</si>
</sst>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6">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6"/>
      <name val="ＭＳ ゴシック"/>
      <family val="3"/>
      <charset val="128"/>
    </font>
    <font>
      <sz val="10.5"/>
      <name val="メイリオ"/>
      <family val="3"/>
      <charset val="128"/>
    </font>
    <font>
      <sz val="12"/>
      <name val="メイリオ"/>
      <family val="3"/>
      <charset val="128"/>
    </font>
    <font>
      <sz val="10.5"/>
      <color theme="1"/>
      <name val="メイリオ"/>
      <family val="3"/>
      <charset val="128"/>
    </font>
    <font>
      <sz val="6"/>
      <name val="游ゴシック"/>
      <family val="2"/>
      <charset val="128"/>
      <scheme val="minor"/>
    </font>
    <font>
      <b/>
      <u/>
      <sz val="12"/>
      <color indexed="12"/>
      <name val="メイリオ"/>
      <family val="3"/>
      <charset val="128"/>
    </font>
    <font>
      <b/>
      <sz val="12"/>
      <name val="メイリオ"/>
      <family val="3"/>
      <charset val="128"/>
    </font>
    <font>
      <b/>
      <sz val="10"/>
      <name val="メイリオ"/>
      <family val="3"/>
      <charset val="128"/>
    </font>
    <font>
      <sz val="10"/>
      <name val="メイリオ"/>
      <family val="3"/>
      <charset val="128"/>
    </font>
    <font>
      <sz val="11"/>
      <name val="ＭＳ Ｐゴシック"/>
      <family val="3"/>
      <charset val="128"/>
    </font>
    <font>
      <sz val="11"/>
      <name val="メイリオ"/>
      <family val="3"/>
      <charset val="128"/>
    </font>
    <font>
      <b/>
      <sz val="10"/>
      <color theme="0"/>
      <name val="メイリオ"/>
      <family val="3"/>
      <charset val="128"/>
    </font>
    <font>
      <b/>
      <sz val="24"/>
      <color theme="0"/>
      <name val="メイリオ"/>
      <family val="3"/>
      <charset val="128"/>
    </font>
    <font>
      <b/>
      <sz val="13"/>
      <name val="メイリオ"/>
      <family val="3"/>
      <charset val="128"/>
    </font>
    <font>
      <sz val="10"/>
      <name val="游ゴシック"/>
      <family val="3"/>
      <charset val="128"/>
    </font>
    <font>
      <sz val="8"/>
      <name val="メイリオ"/>
      <family val="3"/>
      <charset val="128"/>
    </font>
    <font>
      <sz val="9"/>
      <name val="メイリオ"/>
      <family val="3"/>
      <charset val="128"/>
    </font>
    <font>
      <sz val="11"/>
      <color indexed="60"/>
      <name val="ＭＳ Ｐゴシック"/>
      <family val="3"/>
      <charset val="128"/>
    </font>
    <font>
      <sz val="11"/>
      <color theme="1"/>
      <name val="メイリオ"/>
      <family val="2"/>
      <charset val="128"/>
    </font>
    <font>
      <sz val="8"/>
      <color rgb="FF00B050"/>
      <name val="メイリオ"/>
      <family val="3"/>
      <charset val="128"/>
    </font>
    <font>
      <b/>
      <sz val="18"/>
      <color indexed="8"/>
      <name val="ＭＳ Ｐゴシック"/>
      <family val="3"/>
      <charset val="128"/>
    </font>
    <font>
      <b/>
      <sz val="18"/>
      <color indexed="56"/>
      <name val="ＭＳ Ｐゴシック"/>
      <family val="3"/>
      <charset val="128"/>
    </font>
    <font>
      <b/>
      <sz val="11"/>
      <color indexed="8"/>
      <name val="ＭＳ Ｐゴシック"/>
      <family val="3"/>
      <charset val="128"/>
    </font>
    <font>
      <b/>
      <sz val="11"/>
      <color indexed="9"/>
      <name val="ＭＳ Ｐゴシック"/>
      <family val="3"/>
      <charset val="128"/>
    </font>
    <font>
      <b/>
      <sz val="11"/>
      <color indexed="56"/>
      <name val="ＭＳ Ｐゴシック"/>
      <family val="3"/>
      <charset val="128"/>
    </font>
    <font>
      <sz val="10"/>
      <color rgb="FF00B0EE"/>
      <name val="メイリオ"/>
      <family val="3"/>
      <charset val="128"/>
    </font>
    <font>
      <sz val="16"/>
      <color theme="1"/>
      <name val="Meiryo UI"/>
      <family val="2"/>
      <charset val="128"/>
    </font>
    <font>
      <sz val="9"/>
      <color rgb="FFFF0000"/>
      <name val="メイリオ"/>
      <family val="3"/>
      <charset val="128"/>
    </font>
    <font>
      <b/>
      <sz val="11"/>
      <color theme="1"/>
      <name val="メイリオ"/>
      <family val="3"/>
      <charset val="128"/>
    </font>
    <font>
      <sz val="11"/>
      <color indexed="8"/>
      <name val="ＭＳ Ｐゴシック"/>
      <family val="3"/>
      <charset val="128"/>
    </font>
    <font>
      <sz val="11"/>
      <color indexed="19"/>
      <name val="ＭＳ Ｐゴシック"/>
      <family val="3"/>
      <charset val="128"/>
    </font>
    <font>
      <sz val="11"/>
      <color indexed="10"/>
      <name val="ＭＳ Ｐゴシック"/>
      <family val="3"/>
      <charset val="128"/>
    </font>
    <font>
      <sz val="11"/>
      <color indexed="9"/>
      <name val="ＭＳ Ｐゴシック"/>
      <family val="3"/>
      <charset val="128"/>
    </font>
    <font>
      <sz val="10"/>
      <name val="Meiryo UI"/>
      <family val="3"/>
      <charset val="128"/>
    </font>
    <font>
      <sz val="6"/>
      <name val="ＭＳ Ｐゴシック"/>
      <family val="3"/>
      <charset val="128"/>
    </font>
    <font>
      <sz val="11"/>
      <name val="Consolas"/>
      <family val="3"/>
    </font>
    <font>
      <sz val="11"/>
      <color rgb="FF242424"/>
      <name val="游ゴシック"/>
      <family val="3"/>
      <charset val="128"/>
      <scheme val="minor"/>
    </font>
    <font>
      <u/>
      <sz val="15"/>
      <color indexed="12"/>
      <name val="ＭＳ ゴシック"/>
      <family val="3"/>
      <charset val="128"/>
    </font>
    <font>
      <sz val="11"/>
      <color indexed="52"/>
      <name val="ＭＳ Ｐゴシック"/>
      <family val="3"/>
      <charset val="128"/>
    </font>
    <font>
      <u/>
      <sz val="10"/>
      <color indexed="12"/>
      <name val="メイリオ"/>
      <family val="3"/>
      <charset val="128"/>
    </font>
    <font>
      <sz val="11"/>
      <name val="明朝"/>
      <family val="1"/>
      <charset val="128"/>
    </font>
    <font>
      <sz val="24"/>
      <name val="メイリオ"/>
      <family val="3"/>
      <charset val="128"/>
    </font>
    <font>
      <sz val="10"/>
      <color theme="1"/>
      <name val="メイリオ"/>
      <family val="3"/>
      <charset val="128"/>
    </font>
    <font>
      <u/>
      <sz val="12"/>
      <color indexed="12"/>
      <name val="メイリオ"/>
      <family val="3"/>
      <charset val="128"/>
    </font>
    <font>
      <b/>
      <sz val="11"/>
      <name val="メイリオ"/>
      <family val="3"/>
      <charset val="128"/>
    </font>
    <font>
      <sz val="6"/>
      <name val="メイリオ"/>
      <family val="2"/>
      <charset val="128"/>
    </font>
    <font>
      <b/>
      <i/>
      <sz val="15"/>
      <name val="メイリオ"/>
      <family val="3"/>
      <charset val="128"/>
    </font>
    <font>
      <b/>
      <sz val="15"/>
      <color indexed="56"/>
      <name val="ＭＳ Ｐゴシック"/>
      <family val="3"/>
      <charset val="128"/>
    </font>
    <font>
      <sz val="11"/>
      <name val="ＭＳ ゴシック"/>
      <family val="3"/>
      <charset val="128"/>
    </font>
    <font>
      <b/>
      <sz val="10"/>
      <color theme="0"/>
      <name val="ＭＳ ゴシック"/>
      <family val="3"/>
      <charset val="128"/>
    </font>
    <font>
      <i/>
      <sz val="12"/>
      <name val="メイリオ"/>
      <family val="3"/>
      <charset val="128"/>
    </font>
    <font>
      <sz val="8"/>
      <name val="Meiryo UI"/>
      <family val="3"/>
      <charset val="128"/>
    </font>
    <font>
      <sz val="6"/>
      <name val="游ゴシック"/>
      <family val="3"/>
      <charset val="128"/>
      <scheme val="minor"/>
    </font>
    <font>
      <sz val="10"/>
      <color rgb="FFFF0000"/>
      <name val="メイリオ"/>
      <family val="3"/>
      <charset val="128"/>
    </font>
    <font>
      <sz val="11"/>
      <name val="Meiryo UI"/>
      <family val="3"/>
      <charset val="128"/>
    </font>
    <font>
      <sz val="11"/>
      <color indexed="17"/>
      <name val="ＭＳ Ｐゴシック"/>
      <family val="3"/>
      <charset val="128"/>
    </font>
    <font>
      <b/>
      <sz val="26"/>
      <name val="メイリオ"/>
      <family val="3"/>
      <charset val="128"/>
    </font>
    <font>
      <u/>
      <sz val="10"/>
      <color theme="11"/>
      <name val="ＭＳ ゴシック"/>
      <family val="3"/>
      <charset val="128"/>
    </font>
    <font>
      <sz val="10"/>
      <name val="Consolas"/>
      <family val="3"/>
    </font>
    <font>
      <b/>
      <sz val="9"/>
      <name val="メイリオ"/>
      <family val="3"/>
      <charset val="128"/>
    </font>
    <font>
      <b/>
      <sz val="13"/>
      <color indexed="56"/>
      <name val="ＭＳ Ｐゴシック"/>
      <family val="3"/>
      <charset val="128"/>
    </font>
    <font>
      <b/>
      <sz val="24"/>
      <name val="メイリオ"/>
      <family val="3"/>
      <charset val="128"/>
    </font>
    <font>
      <b/>
      <sz val="8"/>
      <name val="メイリオ"/>
      <family val="3"/>
      <charset val="128"/>
    </font>
    <font>
      <sz val="11"/>
      <name val="Yu Gothic"/>
      <family val="3"/>
      <charset val="128"/>
    </font>
    <font>
      <b/>
      <sz val="11"/>
      <name val="Consolas"/>
      <family val="3"/>
    </font>
    <font>
      <b/>
      <sz val="11"/>
      <name val="游ゴシック"/>
      <family val="3"/>
      <charset val="128"/>
    </font>
    <font>
      <b/>
      <sz val="10"/>
      <name val="游ゴシック"/>
      <family val="3"/>
      <charset val="128"/>
    </font>
    <font>
      <u/>
      <sz val="15"/>
      <color indexed="12"/>
      <name val="游ゴシック Light"/>
      <family val="3"/>
      <charset val="128"/>
      <scheme val="major"/>
    </font>
    <font>
      <sz val="4"/>
      <name val="メイリオ"/>
      <family val="3"/>
      <charset val="128"/>
    </font>
    <font>
      <sz val="11"/>
      <color theme="1"/>
      <name val="游ゴシック"/>
      <family val="2"/>
      <charset val="128"/>
    </font>
    <font>
      <sz val="11"/>
      <color rgb="FF242424"/>
      <name val="Segoe UI Symbol"/>
      <family val="2"/>
    </font>
    <font>
      <b/>
      <sz val="11"/>
      <color indexed="5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538DD5"/>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rgb="FFFFFFFF"/>
        <bgColor rgb="FF000000"/>
      </patternFill>
    </fill>
    <fill>
      <patternFill patternType="solid">
        <fgColor indexed="42"/>
        <bgColor indexed="42"/>
      </patternFill>
    </fill>
  </fills>
  <borders count="8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top/>
      <bottom style="thick">
        <color rgb="FF538DD5"/>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style="double">
        <color rgb="FF538DD5"/>
      </left>
      <right/>
      <top/>
      <bottom style="double">
        <color rgb="FF538DD5"/>
      </bottom>
      <diagonal/>
    </border>
    <border>
      <left/>
      <right/>
      <top/>
      <bottom style="double">
        <color rgb="FF538DD5"/>
      </bottom>
      <diagonal/>
    </border>
    <border>
      <left/>
      <right style="double">
        <color rgb="FF538DD5"/>
      </right>
      <top/>
      <bottom style="double">
        <color rgb="FF538DD5"/>
      </bottom>
      <diagonal/>
    </border>
    <border>
      <left style="medium">
        <color indexed="64"/>
      </left>
      <right style="medium">
        <color indexed="64"/>
      </right>
      <top style="medium">
        <color indexed="64"/>
      </top>
      <bottom style="medium">
        <color indexed="64"/>
      </bottom>
      <diagonal/>
    </border>
  </borders>
  <cellStyleXfs count="16">
    <xf numFmtId="0" fontId="0" fillId="0" borderId="0">
      <alignment vertical="center"/>
    </xf>
    <xf numFmtId="0" fontId="3" fillId="0" borderId="0">
      <alignment vertical="center"/>
    </xf>
    <xf numFmtId="0" fontId="9" fillId="0" borderId="0" applyNumberFormat="0" applyFill="0" applyBorder="0" applyAlignment="0" applyProtection="0">
      <alignment vertical="top"/>
      <protection locked="0"/>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44" fillId="0" borderId="0"/>
    <xf numFmtId="0" fontId="13" fillId="0" borderId="0">
      <alignment vertical="center"/>
    </xf>
    <xf numFmtId="0" fontId="47" fillId="0" borderId="0" applyNumberFormat="0" applyFill="0" applyBorder="0" applyAlignment="0" applyProtection="0">
      <alignment vertical="top"/>
      <protection locked="0"/>
    </xf>
    <xf numFmtId="0" fontId="13" fillId="0" borderId="0"/>
    <xf numFmtId="0" fontId="2" fillId="0" borderId="0">
      <alignment vertical="center"/>
    </xf>
    <xf numFmtId="0" fontId="1" fillId="0" borderId="0">
      <alignment vertical="center"/>
    </xf>
    <xf numFmtId="0" fontId="59" fillId="10" borderId="0" applyNumberFormat="0" applyBorder="0" applyAlignment="0" applyProtection="0">
      <alignment vertical="center"/>
    </xf>
  </cellStyleXfs>
  <cellXfs count="619">
    <xf numFmtId="0" fontId="0" fillId="0" borderId="0" xfId="0">
      <alignment vertical="center"/>
    </xf>
    <xf numFmtId="0" fontId="12" fillId="3" borderId="0" xfId="1" applyFont="1" applyFill="1">
      <alignment vertical="center"/>
    </xf>
    <xf numFmtId="0" fontId="12" fillId="3" borderId="0" xfId="1" applyFont="1" applyFill="1" applyAlignment="1">
      <alignment vertical="top"/>
    </xf>
    <xf numFmtId="0" fontId="12" fillId="3" borderId="0" xfId="1" applyFont="1" applyFill="1" applyBorder="1">
      <alignment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left" vertical="top"/>
    </xf>
    <xf numFmtId="0" fontId="12" fillId="0" borderId="0" xfId="0" applyFont="1">
      <alignment vertical="center"/>
    </xf>
    <xf numFmtId="0" fontId="12" fillId="0" borderId="4" xfId="0" applyFont="1" applyBorder="1" applyAlignment="1">
      <alignment vertical="top"/>
    </xf>
    <xf numFmtId="0" fontId="12" fillId="0" borderId="4" xfId="0" applyFont="1" applyFill="1" applyBorder="1" applyAlignment="1">
      <alignment vertical="top"/>
    </xf>
    <xf numFmtId="0" fontId="16" fillId="5" borderId="0" xfId="1" applyFont="1" applyFill="1" applyAlignment="1">
      <alignment horizontal="centerContinuous" vertical="center"/>
    </xf>
    <xf numFmtId="0" fontId="12" fillId="3" borderId="0" xfId="1" applyFont="1" applyFill="1" applyBorder="1" applyAlignment="1">
      <alignment vertical="center"/>
    </xf>
    <xf numFmtId="0" fontId="12" fillId="3" borderId="14" xfId="1" applyFont="1" applyFill="1" applyBorder="1" applyAlignment="1">
      <alignment vertical="center"/>
    </xf>
    <xf numFmtId="0" fontId="11" fillId="3" borderId="15" xfId="1" applyFont="1" applyFill="1" applyBorder="1" applyAlignment="1">
      <alignment vertical="center"/>
    </xf>
    <xf numFmtId="0" fontId="11" fillId="3" borderId="15" xfId="1" applyFont="1" applyFill="1" applyBorder="1" applyAlignment="1">
      <alignment horizontal="left" vertical="center"/>
    </xf>
    <xf numFmtId="0" fontId="12" fillId="3" borderId="16" xfId="1" applyFont="1" applyFill="1" applyBorder="1" applyAlignment="1">
      <alignment vertical="center"/>
    </xf>
    <xf numFmtId="0" fontId="12" fillId="3" borderId="17" xfId="1" applyFont="1" applyFill="1" applyBorder="1" applyAlignment="1">
      <alignment vertical="center"/>
    </xf>
    <xf numFmtId="0" fontId="17" fillId="3" borderId="0" xfId="1" applyFont="1" applyFill="1" applyBorder="1" applyAlignment="1">
      <alignment vertical="center"/>
    </xf>
    <xf numFmtId="0" fontId="12" fillId="3" borderId="0" xfId="1" applyFont="1" applyFill="1" applyBorder="1" applyAlignment="1">
      <alignment horizontal="left" vertical="center"/>
    </xf>
    <xf numFmtId="0" fontId="18" fillId="3" borderId="0" xfId="1" applyFont="1" applyFill="1" applyBorder="1" applyAlignment="1">
      <alignment horizontal="left" vertical="center"/>
    </xf>
    <xf numFmtId="0" fontId="11" fillId="3" borderId="0" xfId="1" applyFont="1" applyFill="1" applyBorder="1" applyAlignment="1">
      <alignment horizontal="left" vertical="center"/>
    </xf>
    <xf numFmtId="0" fontId="11" fillId="3" borderId="0" xfId="4" applyNumberFormat="1" applyFont="1" applyFill="1" applyBorder="1" applyAlignment="1">
      <alignment horizontal="left" vertical="center"/>
    </xf>
    <xf numFmtId="0" fontId="12" fillId="3" borderId="18" xfId="1" applyFont="1" applyFill="1" applyBorder="1" applyAlignment="1">
      <alignment vertical="center"/>
    </xf>
    <xf numFmtId="0" fontId="11" fillId="3" borderId="0" xfId="1" applyFont="1" applyFill="1" applyBorder="1" applyAlignment="1">
      <alignment vertical="center"/>
    </xf>
    <xf numFmtId="0" fontId="12" fillId="3" borderId="0" xfId="3" applyFont="1" applyFill="1" applyBorder="1" applyAlignment="1">
      <alignment horizontal="left" vertical="center"/>
    </xf>
    <xf numFmtId="0" fontId="11" fillId="3" borderId="18" xfId="4" applyNumberFormat="1" applyFont="1" applyFill="1" applyBorder="1" applyAlignment="1">
      <alignment vertical="center"/>
    </xf>
    <xf numFmtId="0" fontId="11" fillId="3" borderId="0" xfId="4" applyNumberFormat="1" applyFont="1" applyFill="1" applyBorder="1" applyAlignment="1">
      <alignment vertical="center" wrapText="1"/>
    </xf>
    <xf numFmtId="0" fontId="19" fillId="3" borderId="0" xfId="3" applyFont="1" applyFill="1" applyBorder="1" applyAlignment="1">
      <alignment horizontal="left" vertical="center"/>
    </xf>
    <xf numFmtId="0" fontId="19" fillId="3" borderId="0" xfId="3" applyFont="1" applyFill="1" applyBorder="1" applyAlignment="1">
      <alignment horizontal="left" vertical="top"/>
    </xf>
    <xf numFmtId="0" fontId="12" fillId="3" borderId="18" xfId="3" applyFont="1" applyFill="1" applyBorder="1" applyAlignment="1">
      <alignment vertical="center"/>
    </xf>
    <xf numFmtId="0" fontId="12" fillId="3" borderId="0" xfId="3" applyFont="1" applyFill="1" applyBorder="1" applyAlignment="1">
      <alignment vertical="center" wrapText="1"/>
    </xf>
    <xf numFmtId="0" fontId="9" fillId="3" borderId="0" xfId="2" applyNumberFormat="1" applyFill="1" applyBorder="1" applyAlignment="1" applyProtection="1">
      <alignment horizontal="left" vertical="center"/>
    </xf>
    <xf numFmtId="0" fontId="12" fillId="3" borderId="19" xfId="1" applyFont="1" applyFill="1" applyBorder="1" applyAlignment="1">
      <alignment vertical="center"/>
    </xf>
    <xf numFmtId="0" fontId="12" fillId="3" borderId="20" xfId="1" applyFont="1" applyFill="1" applyBorder="1" applyAlignment="1">
      <alignment vertical="center"/>
    </xf>
    <xf numFmtId="0" fontId="20" fillId="3" borderId="20" xfId="1" applyFont="1" applyFill="1" applyBorder="1" applyAlignment="1">
      <alignment horizontal="left" vertical="center"/>
    </xf>
    <xf numFmtId="49" fontId="12" fillId="3" borderId="20" xfId="1" applyNumberFormat="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pplyAlignment="1">
      <alignment vertical="center"/>
    </xf>
    <xf numFmtId="0" fontId="12" fillId="3" borderId="15" xfId="1" applyFont="1" applyFill="1" applyBorder="1">
      <alignment vertical="center"/>
    </xf>
    <xf numFmtId="0" fontId="12" fillId="0" borderId="0" xfId="0" applyNumberFormat="1" applyFont="1" applyAlignment="1">
      <alignment vertical="top"/>
    </xf>
    <xf numFmtId="0" fontId="12" fillId="0" borderId="0" xfId="0" applyFont="1" applyBorder="1" applyAlignment="1">
      <alignment vertical="center"/>
    </xf>
    <xf numFmtId="0" fontId="16" fillId="5" borderId="0" xfId="0" applyNumberFormat="1" applyFont="1" applyFill="1" applyBorder="1" applyAlignment="1">
      <alignment horizontal="centerContinuous" vertical="center"/>
    </xf>
    <xf numFmtId="0" fontId="16" fillId="5" borderId="0" xfId="0" applyFont="1" applyFill="1" applyBorder="1" applyAlignment="1">
      <alignment horizontal="centerContinuous" vertical="top"/>
    </xf>
    <xf numFmtId="0" fontId="12" fillId="0" borderId="0" xfId="0" applyFont="1" applyAlignment="1">
      <alignment vertical="center"/>
    </xf>
    <xf numFmtId="0" fontId="12" fillId="0" borderId="0" xfId="0" applyNumberFormat="1" applyFont="1" applyAlignment="1">
      <alignment vertical="center"/>
    </xf>
    <xf numFmtId="0" fontId="12" fillId="0" borderId="0" xfId="0" applyFont="1" applyAlignment="1">
      <alignment vertical="top"/>
    </xf>
    <xf numFmtId="0" fontId="15" fillId="5" borderId="22" xfId="0" applyNumberFormat="1" applyFont="1" applyFill="1" applyBorder="1" applyAlignment="1">
      <alignment horizontal="center" vertical="center"/>
    </xf>
    <xf numFmtId="0" fontId="15" fillId="5" borderId="23" xfId="0" applyNumberFormat="1" applyFont="1" applyFill="1" applyBorder="1" applyAlignment="1">
      <alignment horizontal="center" vertical="center"/>
    </xf>
    <xf numFmtId="0" fontId="15" fillId="5" borderId="24" xfId="0" applyNumberFormat="1" applyFont="1" applyFill="1" applyBorder="1" applyAlignment="1">
      <alignment horizontal="center" vertical="center"/>
    </xf>
    <xf numFmtId="0" fontId="11" fillId="7" borderId="9" xfId="5" applyFont="1" applyFill="1" applyBorder="1" applyAlignment="1">
      <alignment vertical="center"/>
    </xf>
    <xf numFmtId="0" fontId="11" fillId="7" borderId="10" xfId="5" applyFont="1" applyFill="1" applyBorder="1" applyAlignment="1">
      <alignment vertical="center"/>
    </xf>
    <xf numFmtId="0" fontId="11" fillId="7" borderId="11" xfId="5" applyFont="1" applyFill="1" applyBorder="1" applyAlignment="1">
      <alignment vertical="center"/>
    </xf>
    <xf numFmtId="0" fontId="12" fillId="0" borderId="25" xfId="6" applyNumberFormat="1" applyFont="1" applyBorder="1" applyAlignment="1">
      <alignment vertical="top" wrapText="1"/>
    </xf>
    <xf numFmtId="0" fontId="12" fillId="0" borderId="8" xfId="0" applyFont="1" applyBorder="1" applyAlignment="1">
      <alignment horizontal="left" vertical="top" wrapText="1"/>
    </xf>
    <xf numFmtId="0" fontId="12" fillId="0" borderId="26" xfId="0" applyFont="1" applyBorder="1" applyAlignment="1">
      <alignment vertical="top" wrapText="1"/>
    </xf>
    <xf numFmtId="0" fontId="12" fillId="0" borderId="27" xfId="6" applyNumberFormat="1" applyFont="1" applyBorder="1" applyAlignment="1">
      <alignment vertical="top" wrapText="1"/>
    </xf>
    <xf numFmtId="0" fontId="12" fillId="0" borderId="28" xfId="0" applyFont="1" applyBorder="1" applyAlignment="1">
      <alignment vertical="top" wrapText="1"/>
    </xf>
    <xf numFmtId="0" fontId="12" fillId="0" borderId="29" xfId="0" applyFont="1" applyBorder="1" applyAlignment="1">
      <alignment horizontal="left" vertical="top" wrapText="1"/>
    </xf>
    <xf numFmtId="0" fontId="12" fillId="0" borderId="30" xfId="0" applyFont="1" applyBorder="1" applyAlignment="1">
      <alignment vertical="top" wrapText="1"/>
    </xf>
    <xf numFmtId="0" fontId="12" fillId="0" borderId="4" xfId="0" applyFont="1" applyBorder="1" applyAlignment="1">
      <alignment horizontal="left" vertical="top" wrapText="1"/>
    </xf>
    <xf numFmtId="0" fontId="0" fillId="0" borderId="27" xfId="0" applyBorder="1" applyAlignment="1">
      <alignment vertical="top" wrapText="1"/>
    </xf>
    <xf numFmtId="0" fontId="12" fillId="0" borderId="31" xfId="0" applyFont="1" applyBorder="1" applyAlignment="1">
      <alignment horizontal="left" vertical="top" wrapText="1"/>
    </xf>
    <xf numFmtId="0" fontId="12" fillId="0" borderId="32" xfId="0" applyFont="1" applyBorder="1" applyAlignment="1">
      <alignment vertical="top" wrapText="1"/>
    </xf>
    <xf numFmtId="0" fontId="12" fillId="0" borderId="33" xfId="6" applyNumberFormat="1" applyFont="1" applyBorder="1" applyAlignment="1">
      <alignment vertical="top" wrapText="1"/>
    </xf>
    <xf numFmtId="0" fontId="12" fillId="0" borderId="1" xfId="0" applyFont="1" applyBorder="1" applyAlignment="1">
      <alignment horizontal="left" vertical="top" wrapText="1"/>
    </xf>
    <xf numFmtId="0" fontId="12" fillId="0" borderId="25" xfId="6" applyFont="1" applyBorder="1" applyAlignment="1">
      <alignment vertical="top" wrapText="1"/>
    </xf>
    <xf numFmtId="0" fontId="12" fillId="0" borderId="33" xfId="6" applyFont="1" applyBorder="1" applyAlignment="1">
      <alignment vertical="top" wrapText="1"/>
    </xf>
    <xf numFmtId="0" fontId="12" fillId="0" borderId="31" xfId="6" applyFont="1" applyBorder="1" applyAlignment="1">
      <alignment horizontal="left" vertical="top"/>
    </xf>
    <xf numFmtId="0" fontId="12" fillId="0" borderId="23" xfId="0" applyFont="1" applyBorder="1" applyAlignment="1">
      <alignment horizontal="left" vertical="top" wrapText="1"/>
    </xf>
    <xf numFmtId="0" fontId="12" fillId="0" borderId="24" xfId="0" applyFont="1" applyBorder="1" applyAlignment="1">
      <alignment vertical="top" wrapText="1"/>
    </xf>
    <xf numFmtId="0" fontId="12" fillId="0" borderId="34" xfId="0" applyFont="1" applyBorder="1" applyAlignment="1">
      <alignment horizontal="left" vertical="top" wrapText="1"/>
    </xf>
    <xf numFmtId="0" fontId="11" fillId="7" borderId="36" xfId="5" applyFont="1" applyFill="1" applyBorder="1" applyAlignment="1">
      <alignment vertical="center"/>
    </xf>
    <xf numFmtId="0" fontId="11" fillId="7" borderId="37" xfId="5" applyFont="1" applyFill="1" applyBorder="1" applyAlignment="1">
      <alignment vertical="center"/>
    </xf>
    <xf numFmtId="0" fontId="12" fillId="0" borderId="25" xfId="6" applyFont="1" applyBorder="1" applyAlignment="1">
      <alignment horizontal="left" vertical="top" wrapText="1"/>
    </xf>
    <xf numFmtId="0" fontId="12" fillId="0" borderId="38" xfId="0" applyFont="1" applyBorder="1" applyAlignment="1">
      <alignment horizontal="left" vertical="top" wrapText="1"/>
    </xf>
    <xf numFmtId="0" fontId="12" fillId="0" borderId="39" xfId="6" applyFont="1" applyBorder="1" applyAlignment="1">
      <alignment horizontal="left" vertical="top" wrapText="1"/>
    </xf>
    <xf numFmtId="0" fontId="12" fillId="0" borderId="29" xfId="6" applyFont="1" applyBorder="1" applyAlignment="1">
      <alignment horizontal="left" vertical="top"/>
    </xf>
    <xf numFmtId="49" fontId="12" fillId="0" borderId="37" xfId="6" applyNumberFormat="1" applyFont="1" applyBorder="1" applyAlignment="1">
      <alignment horizontal="left" vertical="top" wrapText="1"/>
    </xf>
    <xf numFmtId="0" fontId="12" fillId="0" borderId="40" xfId="6" applyFont="1" applyBorder="1" applyAlignment="1">
      <alignment horizontal="left" vertical="top" wrapText="1"/>
    </xf>
    <xf numFmtId="49" fontId="12" fillId="0" borderId="41" xfId="6" applyNumberFormat="1" applyFont="1" applyBorder="1" applyAlignment="1">
      <alignment horizontal="left" vertical="top" wrapText="1"/>
    </xf>
    <xf numFmtId="0" fontId="12" fillId="0" borderId="42" xfId="6" applyFont="1" applyBorder="1" applyAlignment="1">
      <alignment horizontal="left" vertical="top" wrapText="1"/>
    </xf>
    <xf numFmtId="0" fontId="12" fillId="0" borderId="1" xfId="6" applyFont="1" applyBorder="1" applyAlignment="1">
      <alignment horizontal="left" vertical="top"/>
    </xf>
    <xf numFmtId="49" fontId="12" fillId="0" borderId="43" xfId="6" applyNumberFormat="1" applyFont="1" applyBorder="1" applyAlignment="1">
      <alignment horizontal="left" vertical="top" wrapText="1"/>
    </xf>
    <xf numFmtId="0" fontId="12" fillId="0" borderId="0" xfId="0" applyNumberFormat="1" applyFont="1">
      <alignment vertical="center"/>
    </xf>
    <xf numFmtId="0" fontId="12" fillId="0" borderId="4" xfId="6" applyFont="1" applyBorder="1" applyAlignment="1">
      <alignment horizontal="left" vertical="top"/>
    </xf>
    <xf numFmtId="0" fontId="12" fillId="0" borderId="8" xfId="6" applyFont="1" applyBorder="1" applyAlignment="1">
      <alignment horizontal="left" vertical="top"/>
    </xf>
    <xf numFmtId="0" fontId="12" fillId="0" borderId="8" xfId="0" applyFont="1" applyBorder="1" applyAlignment="1">
      <alignment horizontal="left" vertical="top"/>
    </xf>
    <xf numFmtId="49" fontId="12" fillId="0" borderId="28" xfId="6" applyNumberFormat="1" applyFont="1" applyBorder="1" applyAlignment="1">
      <alignment horizontal="left" vertical="top" wrapText="1"/>
    </xf>
    <xf numFmtId="0" fontId="0" fillId="0" borderId="27" xfId="0" applyBorder="1" applyAlignment="1">
      <alignment horizontal="left" vertical="top" wrapText="1"/>
    </xf>
    <xf numFmtId="0" fontId="12" fillId="0" borderId="27" xfId="6" applyFont="1" applyBorder="1" applyAlignment="1">
      <alignment vertical="top" wrapText="1"/>
    </xf>
    <xf numFmtId="0" fontId="12" fillId="0" borderId="22" xfId="6" applyNumberFormat="1" applyFont="1" applyFill="1" applyBorder="1" applyAlignment="1">
      <alignment horizontal="left" vertical="top" wrapText="1"/>
    </xf>
    <xf numFmtId="0" fontId="12" fillId="0" borderId="23" xfId="0" applyFont="1" applyBorder="1" applyAlignment="1">
      <alignment horizontal="center" vertical="top" wrapText="1"/>
    </xf>
    <xf numFmtId="0" fontId="12" fillId="0" borderId="25" xfId="6" applyNumberFormat="1" applyFont="1" applyBorder="1" applyAlignment="1">
      <alignment horizontal="left" vertical="top" wrapText="1"/>
    </xf>
    <xf numFmtId="0" fontId="12" fillId="0" borderId="27" xfId="6" applyNumberFormat="1" applyFont="1" applyBorder="1" applyAlignment="1">
      <alignment horizontal="left" vertical="top" wrapText="1"/>
    </xf>
    <xf numFmtId="0" fontId="12" fillId="0" borderId="33" xfId="6" applyNumberFormat="1" applyFont="1" applyBorder="1" applyAlignment="1">
      <alignment horizontal="left" vertical="top" wrapText="1"/>
    </xf>
    <xf numFmtId="0" fontId="12" fillId="0" borderId="22" xfId="6" applyNumberFormat="1" applyFont="1" applyBorder="1" applyAlignment="1">
      <alignment vertical="top" wrapText="1"/>
    </xf>
    <xf numFmtId="0" fontId="11" fillId="7" borderId="9" xfId="0" applyNumberFormat="1" applyFont="1" applyFill="1" applyBorder="1" applyAlignment="1">
      <alignment vertical="center"/>
    </xf>
    <xf numFmtId="0" fontId="11" fillId="7" borderId="10" xfId="0" applyNumberFormat="1" applyFont="1" applyFill="1" applyBorder="1" applyAlignment="1">
      <alignment vertical="center"/>
    </xf>
    <xf numFmtId="0" fontId="11" fillId="7" borderId="11" xfId="0" applyNumberFormat="1" applyFont="1" applyFill="1" applyBorder="1" applyAlignment="1">
      <alignment vertical="center"/>
    </xf>
    <xf numFmtId="0" fontId="12" fillId="0" borderId="44" xfId="0" applyNumberFormat="1" applyFont="1" applyFill="1" applyBorder="1" applyAlignment="1">
      <alignment vertical="top"/>
    </xf>
    <xf numFmtId="0" fontId="12" fillId="0" borderId="22" xfId="6" applyNumberFormat="1" applyFont="1" applyBorder="1" applyAlignment="1">
      <alignment horizontal="left" vertical="top" wrapText="1"/>
    </xf>
    <xf numFmtId="0" fontId="12" fillId="0" borderId="23" xfId="0" applyFont="1" applyBorder="1" applyAlignment="1">
      <alignment vertical="top" wrapText="1"/>
    </xf>
    <xf numFmtId="0" fontId="12" fillId="0" borderId="30" xfId="0" applyFont="1" applyBorder="1" applyAlignment="1">
      <alignment horizontal="left" vertical="top" wrapText="1"/>
    </xf>
    <xf numFmtId="0" fontId="12" fillId="0" borderId="29" xfId="0" applyFont="1" applyBorder="1" applyAlignment="1">
      <alignment vertical="top" wrapText="1"/>
    </xf>
    <xf numFmtId="0" fontId="12" fillId="0" borderId="26" xfId="0" applyFont="1" applyBorder="1" applyAlignment="1">
      <alignment horizontal="left" vertical="top" wrapText="1"/>
    </xf>
    <xf numFmtId="0" fontId="12" fillId="0" borderId="31" xfId="0" applyFont="1" applyBorder="1" applyAlignment="1">
      <alignment vertical="top" wrapText="1"/>
    </xf>
    <xf numFmtId="0" fontId="12" fillId="0" borderId="45" xfId="0" applyFont="1" applyBorder="1" applyAlignment="1">
      <alignment horizontal="left" vertical="top" wrapText="1"/>
    </xf>
    <xf numFmtId="0" fontId="12" fillId="0" borderId="4" xfId="0" applyFont="1" applyBorder="1" applyAlignment="1">
      <alignment vertical="top" wrapText="1"/>
    </xf>
    <xf numFmtId="0" fontId="12" fillId="0" borderId="28" xfId="0" applyFont="1" applyBorder="1" applyAlignment="1">
      <alignment horizontal="left" vertical="top" wrapText="1"/>
    </xf>
    <xf numFmtId="0" fontId="12" fillId="0" borderId="32" xfId="0" applyFont="1" applyBorder="1" applyAlignment="1">
      <alignment horizontal="left" vertical="top" wrapText="1"/>
    </xf>
    <xf numFmtId="0" fontId="12" fillId="0" borderId="1" xfId="0" applyFont="1" applyBorder="1" applyAlignment="1">
      <alignment vertical="top" wrapText="1"/>
    </xf>
    <xf numFmtId="0" fontId="12" fillId="0" borderId="46" xfId="0" applyFont="1" applyBorder="1" applyAlignment="1">
      <alignment horizontal="left" vertical="top" wrapText="1"/>
    </xf>
    <xf numFmtId="0" fontId="12" fillId="0" borderId="35" xfId="0" applyFont="1" applyBorder="1" applyAlignment="1">
      <alignment horizontal="left" vertical="top" wrapText="1"/>
    </xf>
    <xf numFmtId="0" fontId="12" fillId="0" borderId="8" xfId="0" applyFont="1" applyBorder="1" applyAlignment="1">
      <alignment vertical="top" wrapText="1"/>
    </xf>
    <xf numFmtId="0" fontId="12" fillId="0" borderId="47" xfId="0" applyFont="1" applyBorder="1" applyAlignment="1">
      <alignment horizontal="left" vertical="top" wrapText="1"/>
    </xf>
    <xf numFmtId="0" fontId="0" fillId="0" borderId="33" xfId="0" applyBorder="1" applyAlignment="1">
      <alignment horizontal="left" vertical="top" wrapText="1"/>
    </xf>
    <xf numFmtId="0" fontId="12" fillId="0" borderId="27" xfId="0" applyFont="1" applyBorder="1" applyAlignment="1">
      <alignment horizontal="left" vertical="top" wrapText="1"/>
    </xf>
    <xf numFmtId="0" fontId="12" fillId="0" borderId="29" xfId="0" applyFont="1" applyFill="1" applyBorder="1" applyAlignment="1">
      <alignment vertical="top" wrapText="1"/>
    </xf>
    <xf numFmtId="0" fontId="12" fillId="0" borderId="4" xfId="0" applyFont="1" applyFill="1" applyBorder="1" applyAlignment="1">
      <alignment vertical="top" wrapText="1"/>
    </xf>
    <xf numFmtId="0" fontId="0" fillId="0" borderId="46" xfId="0" applyBorder="1" applyAlignment="1">
      <alignment horizontal="left" vertical="top" wrapText="1"/>
    </xf>
    <xf numFmtId="0" fontId="0" fillId="0" borderId="28" xfId="0" applyBorder="1" applyAlignment="1">
      <alignment horizontal="left" vertical="top" wrapText="1"/>
    </xf>
    <xf numFmtId="0" fontId="0" fillId="0" borderId="32" xfId="0" applyBorder="1" applyAlignment="1">
      <alignment horizontal="left" vertical="top" wrapText="1"/>
    </xf>
    <xf numFmtId="0" fontId="12" fillId="0" borderId="38" xfId="0" applyFont="1" applyBorder="1" applyAlignment="1">
      <alignment vertical="top" wrapText="1"/>
    </xf>
    <xf numFmtId="0" fontId="12" fillId="0" borderId="6" xfId="0" applyFont="1" applyBorder="1" applyAlignment="1">
      <alignment vertical="top" wrapText="1"/>
    </xf>
    <xf numFmtId="0" fontId="12" fillId="0" borderId="38" xfId="0" applyFont="1" applyBorder="1" applyAlignment="1">
      <alignment horizontal="center" vertical="top" wrapText="1"/>
    </xf>
    <xf numFmtId="0" fontId="12" fillId="0" borderId="25" xfId="6" applyNumberFormat="1" applyFont="1" applyFill="1" applyBorder="1" applyAlignment="1">
      <alignment horizontal="left" vertical="top" wrapText="1"/>
    </xf>
    <xf numFmtId="0" fontId="12" fillId="0" borderId="33" xfId="6" applyNumberFormat="1" applyFont="1" applyFill="1" applyBorder="1" applyAlignment="1">
      <alignment horizontal="left" vertical="top" wrapText="1"/>
    </xf>
    <xf numFmtId="0" fontId="12" fillId="0" borderId="27" xfId="6" applyNumberFormat="1" applyFont="1" applyFill="1" applyBorder="1" applyAlignment="1">
      <alignment horizontal="left" vertical="top" wrapText="1"/>
    </xf>
    <xf numFmtId="0" fontId="12" fillId="0" borderId="25" xfId="0" applyFont="1" applyBorder="1" applyAlignment="1">
      <alignment horizontal="left" vertical="top" wrapText="1"/>
    </xf>
    <xf numFmtId="0" fontId="12" fillId="0" borderId="33" xfId="0" applyFont="1" applyBorder="1" applyAlignment="1">
      <alignment horizontal="left" vertical="top" wrapText="1"/>
    </xf>
    <xf numFmtId="0" fontId="12" fillId="0" borderId="45" xfId="0" applyFont="1" applyBorder="1" applyAlignment="1">
      <alignment vertical="top" wrapText="1"/>
    </xf>
    <xf numFmtId="0" fontId="12" fillId="0" borderId="47" xfId="0" applyFont="1" applyBorder="1" applyAlignment="1">
      <alignment vertical="top" wrapText="1"/>
    </xf>
    <xf numFmtId="0" fontId="12" fillId="0" borderId="8" xfId="0" applyFont="1" applyBorder="1" applyAlignment="1">
      <alignment vertical="top"/>
    </xf>
    <xf numFmtId="0" fontId="12" fillId="0" borderId="35" xfId="0" applyFont="1" applyBorder="1" applyAlignment="1">
      <alignment vertical="top" wrapText="1"/>
    </xf>
    <xf numFmtId="0" fontId="12" fillId="0" borderId="4" xfId="0" applyNumberFormat="1" applyFont="1" applyBorder="1" applyAlignment="1">
      <alignment vertical="top"/>
    </xf>
    <xf numFmtId="0" fontId="12" fillId="0" borderId="31" xfId="0" applyNumberFormat="1" applyFont="1" applyBorder="1" applyAlignment="1">
      <alignment vertical="top"/>
    </xf>
    <xf numFmtId="0" fontId="12" fillId="0" borderId="46" xfId="0" applyFont="1" applyBorder="1" applyAlignment="1">
      <alignment vertical="top" wrapText="1"/>
    </xf>
    <xf numFmtId="0" fontId="11" fillId="7" borderId="9" xfId="0" applyFont="1" applyFill="1" applyBorder="1" applyAlignment="1">
      <alignment vertical="center"/>
    </xf>
    <xf numFmtId="0" fontId="11" fillId="7" borderId="10" xfId="0" applyFont="1" applyFill="1" applyBorder="1" applyAlignment="1">
      <alignment vertical="center"/>
    </xf>
    <xf numFmtId="0" fontId="11" fillId="7" borderId="11" xfId="0" applyFont="1" applyFill="1" applyBorder="1" applyAlignment="1">
      <alignment vertical="center"/>
    </xf>
    <xf numFmtId="0" fontId="12" fillId="0" borderId="27" xfId="6"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33" xfId="6" applyFont="1" applyFill="1" applyBorder="1" applyAlignment="1">
      <alignment horizontal="left" vertical="top" wrapText="1"/>
    </xf>
    <xf numFmtId="0" fontId="12" fillId="0" borderId="25" xfId="6"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29" xfId="0" applyFont="1" applyFill="1" applyBorder="1" applyAlignment="1">
      <alignment horizontal="left" vertical="top" wrapText="1"/>
    </xf>
    <xf numFmtId="0" fontId="12" fillId="0" borderId="25" xfId="0" applyFont="1" applyFill="1" applyBorder="1" applyAlignment="1">
      <alignment vertical="top"/>
    </xf>
    <xf numFmtId="0" fontId="12" fillId="0" borderId="30" xfId="0" applyFont="1" applyFill="1" applyBorder="1" applyAlignment="1">
      <alignment vertical="top" wrapText="1"/>
    </xf>
    <xf numFmtId="0" fontId="12" fillId="0" borderId="27" xfId="0" applyFont="1" applyFill="1" applyBorder="1" applyAlignment="1">
      <alignment vertical="top"/>
    </xf>
    <xf numFmtId="0" fontId="12" fillId="0" borderId="28" xfId="0" applyFont="1" applyFill="1" applyBorder="1" applyAlignment="1">
      <alignment vertical="top" wrapText="1"/>
    </xf>
    <xf numFmtId="0" fontId="12" fillId="0" borderId="34" xfId="0" applyFont="1" applyFill="1" applyBorder="1" applyAlignment="1">
      <alignment horizontal="left" vertical="top" wrapText="1"/>
    </xf>
    <xf numFmtId="0" fontId="12" fillId="0" borderId="6" xfId="0" applyFont="1" applyBorder="1" applyAlignment="1">
      <alignment horizontal="left" vertical="top" wrapText="1"/>
    </xf>
    <xf numFmtId="0" fontId="12" fillId="0" borderId="34" xfId="0" applyFont="1" applyBorder="1" applyAlignment="1">
      <alignment vertical="top" wrapText="1"/>
    </xf>
    <xf numFmtId="0" fontId="11" fillId="7" borderId="39" xfId="0" applyNumberFormat="1" applyFont="1" applyFill="1" applyBorder="1" applyAlignment="1">
      <alignment vertical="center"/>
    </xf>
    <xf numFmtId="0" fontId="11" fillId="7" borderId="36" xfId="0" applyNumberFormat="1" applyFont="1" applyFill="1" applyBorder="1" applyAlignment="1">
      <alignment vertical="center"/>
    </xf>
    <xf numFmtId="0" fontId="11" fillId="7" borderId="37" xfId="0" applyNumberFormat="1" applyFont="1" applyFill="1" applyBorder="1" applyAlignment="1">
      <alignment vertical="center"/>
    </xf>
    <xf numFmtId="0" fontId="12" fillId="0" borderId="8" xfId="5" applyFont="1" applyFill="1" applyBorder="1" applyAlignment="1">
      <alignment vertical="top"/>
    </xf>
    <xf numFmtId="0" fontId="12" fillId="0" borderId="1" xfId="5" applyFont="1" applyFill="1" applyBorder="1" applyAlignment="1">
      <alignment vertical="top"/>
    </xf>
    <xf numFmtId="0" fontId="12" fillId="0" borderId="29" xfId="5" applyFont="1" applyFill="1" applyBorder="1" applyAlignment="1">
      <alignment vertical="top"/>
    </xf>
    <xf numFmtId="0" fontId="12" fillId="0" borderId="4" xfId="5" applyFont="1" applyFill="1" applyBorder="1" applyAlignment="1">
      <alignment vertical="top"/>
    </xf>
    <xf numFmtId="0" fontId="12" fillId="0" borderId="4" xfId="5" applyNumberFormat="1" applyFont="1" applyFill="1" applyBorder="1" applyAlignment="1">
      <alignment vertical="top"/>
    </xf>
    <xf numFmtId="0" fontId="12" fillId="0" borderId="31" xfId="0" applyNumberFormat="1" applyFont="1" applyFill="1" applyBorder="1" applyAlignment="1">
      <alignment vertical="top"/>
    </xf>
    <xf numFmtId="0" fontId="12" fillId="0" borderId="4" xfId="0" applyNumberFormat="1" applyFont="1" applyFill="1" applyBorder="1" applyAlignment="1">
      <alignment vertical="top"/>
    </xf>
    <xf numFmtId="0" fontId="12" fillId="0" borderId="4" xfId="0" applyNumberFormat="1" applyFont="1" applyFill="1" applyBorder="1" applyAlignment="1">
      <alignment vertical="top" wrapText="1"/>
    </xf>
    <xf numFmtId="0" fontId="12" fillId="0" borderId="8" xfId="5" applyNumberFormat="1" applyFont="1" applyFill="1" applyBorder="1" applyAlignment="1">
      <alignment vertical="top"/>
    </xf>
    <xf numFmtId="0" fontId="12" fillId="0" borderId="29" xfId="5" applyNumberFormat="1" applyFont="1" applyFill="1" applyBorder="1" applyAlignment="1">
      <alignment vertical="top"/>
    </xf>
    <xf numFmtId="0" fontId="12" fillId="0" borderId="38" xfId="0" applyFont="1" applyFill="1" applyBorder="1" applyAlignment="1">
      <alignment vertical="top"/>
    </xf>
    <xf numFmtId="0" fontId="12" fillId="0" borderId="8" xfId="0" applyFont="1" applyFill="1" applyBorder="1" applyAlignment="1">
      <alignment vertical="top"/>
    </xf>
    <xf numFmtId="0" fontId="12" fillId="0" borderId="31" xfId="0" applyFont="1" applyFill="1" applyBorder="1" applyAlignment="1">
      <alignment vertical="top"/>
    </xf>
    <xf numFmtId="0" fontId="12" fillId="0" borderId="1" xfId="0" applyFont="1" applyFill="1" applyBorder="1" applyAlignment="1">
      <alignment vertical="top"/>
    </xf>
    <xf numFmtId="0" fontId="12" fillId="0" borderId="1" xfId="0" applyNumberFormat="1" applyFont="1" applyFill="1" applyBorder="1" applyAlignment="1">
      <alignment vertical="top"/>
    </xf>
    <xf numFmtId="0" fontId="12" fillId="0" borderId="6" xfId="0" applyFont="1" applyBorder="1" applyAlignment="1">
      <alignment vertical="top"/>
    </xf>
    <xf numFmtId="0" fontId="12" fillId="0" borderId="29" xfId="0" applyFont="1" applyFill="1" applyBorder="1" applyAlignment="1">
      <alignment vertical="top"/>
    </xf>
    <xf numFmtId="0" fontId="12" fillId="0" borderId="56" xfId="0" applyFont="1" applyBorder="1" applyAlignment="1">
      <alignment vertical="top" wrapText="1"/>
    </xf>
    <xf numFmtId="0" fontId="12" fillId="0" borderId="29" xfId="0" applyFont="1" applyBorder="1" applyAlignment="1">
      <alignment vertical="top"/>
    </xf>
    <xf numFmtId="0" fontId="12" fillId="0" borderId="57" xfId="0" applyFont="1" applyBorder="1" applyAlignment="1">
      <alignment horizontal="left" vertical="top" wrapText="1"/>
    </xf>
    <xf numFmtId="0" fontId="12" fillId="0" borderId="3" xfId="0" applyFont="1" applyBorder="1" applyAlignment="1">
      <alignment horizontal="left" vertical="top" wrapText="1"/>
    </xf>
    <xf numFmtId="0" fontId="12" fillId="0" borderId="58"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NumberFormat="1" applyFont="1" applyFill="1" applyAlignment="1">
      <alignment vertical="top"/>
    </xf>
    <xf numFmtId="0" fontId="12" fillId="0" borderId="0" xfId="0" applyFont="1" applyFill="1" applyAlignment="1">
      <alignment vertical="top" wrapText="1"/>
    </xf>
    <xf numFmtId="0" fontId="12" fillId="0" borderId="0" xfId="0" applyNumberFormat="1" applyFont="1" applyAlignment="1">
      <alignment horizontal="center" vertical="center"/>
    </xf>
    <xf numFmtId="0" fontId="12" fillId="0" borderId="0" xfId="0" applyNumberFormat="1" applyFont="1" applyFill="1" applyBorder="1">
      <alignment vertical="center"/>
    </xf>
    <xf numFmtId="0" fontId="12" fillId="0" borderId="0" xfId="0" applyFont="1" applyFill="1">
      <alignment vertical="center"/>
    </xf>
    <xf numFmtId="0" fontId="14" fillId="0" borderId="0" xfId="9" applyNumberFormat="1" applyFont="1" applyAlignment="1">
      <alignment vertical="center"/>
    </xf>
    <xf numFmtId="0" fontId="14" fillId="0" borderId="0" xfId="9" applyNumberFormat="1" applyFont="1" applyAlignment="1">
      <alignment horizontal="center" vertical="center" wrapText="1"/>
    </xf>
    <xf numFmtId="0" fontId="14" fillId="0" borderId="0" xfId="9" applyNumberFormat="1" applyFont="1" applyAlignment="1">
      <alignment horizontal="center" vertical="center"/>
    </xf>
    <xf numFmtId="0" fontId="14" fillId="0" borderId="0" xfId="9" applyNumberFormat="1" applyFont="1" applyFill="1" applyBorder="1" applyAlignment="1">
      <alignment vertical="center"/>
    </xf>
    <xf numFmtId="0" fontId="45" fillId="0" borderId="39" xfId="0" applyNumberFormat="1" applyFont="1" applyBorder="1" applyAlignment="1">
      <alignment vertical="center"/>
    </xf>
    <xf numFmtId="0" fontId="45" fillId="0" borderId="36" xfId="0" applyNumberFormat="1" applyFont="1" applyBorder="1" applyAlignment="1">
      <alignment vertical="center"/>
    </xf>
    <xf numFmtId="0" fontId="45" fillId="0" borderId="37" xfId="0" applyNumberFormat="1" applyFont="1" applyBorder="1" applyAlignment="1">
      <alignment vertical="center"/>
    </xf>
    <xf numFmtId="0" fontId="12" fillId="0" borderId="0" xfId="0" applyFont="1" applyFill="1" applyBorder="1" applyAlignment="1"/>
    <xf numFmtId="0" fontId="12" fillId="0" borderId="10" xfId="0" applyFont="1" applyBorder="1" applyAlignment="1">
      <alignment vertical="center"/>
    </xf>
    <xf numFmtId="0" fontId="12" fillId="0" borderId="0" xfId="0" applyFont="1" applyFill="1" applyBorder="1" applyAlignment="1">
      <alignment vertical="center"/>
    </xf>
    <xf numFmtId="0" fontId="11" fillId="8" borderId="33" xfId="5" applyNumberFormat="1" applyFont="1" applyFill="1" applyBorder="1" applyAlignment="1">
      <alignment horizontal="center" vertical="center"/>
    </xf>
    <xf numFmtId="0" fontId="11" fillId="8" borderId="34" xfId="5" applyNumberFormat="1" applyFont="1" applyFill="1" applyBorder="1" applyAlignment="1">
      <alignment horizontal="center" vertical="center"/>
    </xf>
    <xf numFmtId="0" fontId="11" fillId="8" borderId="32" xfId="5" applyNumberFormat="1" applyFont="1" applyFill="1" applyBorder="1" applyAlignment="1">
      <alignment horizontal="center" vertical="center"/>
    </xf>
    <xf numFmtId="0" fontId="11" fillId="8" borderId="50" xfId="5" applyNumberFormat="1" applyFont="1" applyFill="1" applyBorder="1" applyAlignment="1">
      <alignment horizontal="center" vertical="center"/>
    </xf>
    <xf numFmtId="0" fontId="11" fillId="8" borderId="9" xfId="0" applyFont="1" applyFill="1" applyBorder="1">
      <alignment vertical="center"/>
    </xf>
    <xf numFmtId="0" fontId="11" fillId="8" borderId="10" xfId="0" applyFont="1" applyFill="1" applyBorder="1">
      <alignment vertical="center"/>
    </xf>
    <xf numFmtId="0" fontId="11" fillId="8" borderId="11" xfId="0" applyFont="1" applyFill="1" applyBorder="1">
      <alignment vertical="center"/>
    </xf>
    <xf numFmtId="0" fontId="20" fillId="0" borderId="42" xfId="0" applyNumberFormat="1" applyFont="1" applyFill="1" applyBorder="1" applyAlignment="1">
      <alignment horizontal="left" vertical="center" wrapText="1"/>
    </xf>
    <xf numFmtId="0" fontId="12" fillId="0" borderId="62" xfId="0" applyNumberFormat="1" applyFont="1" applyBorder="1" applyAlignment="1">
      <alignment vertical="center" wrapText="1"/>
    </xf>
    <xf numFmtId="49" fontId="39" fillId="0" borderId="60" xfId="0" applyNumberFormat="1" applyFont="1" applyBorder="1" applyAlignment="1">
      <alignment horizontal="center" vertical="center"/>
    </xf>
    <xf numFmtId="49" fontId="12" fillId="0" borderId="63" xfId="0" applyNumberFormat="1" applyFont="1" applyBorder="1" applyAlignment="1">
      <alignment horizontal="center" vertical="center"/>
    </xf>
    <xf numFmtId="0" fontId="12" fillId="0" borderId="64" xfId="0" applyNumberFormat="1" applyFont="1" applyBorder="1" applyAlignment="1">
      <alignment horizontal="center" vertical="center"/>
    </xf>
    <xf numFmtId="0" fontId="12" fillId="0" borderId="26" xfId="0" applyNumberFormat="1" applyFont="1" applyBorder="1" applyAlignment="1">
      <alignment horizontal="center" vertical="center"/>
    </xf>
    <xf numFmtId="0" fontId="20" fillId="0" borderId="62" xfId="0" applyNumberFormat="1" applyFont="1" applyFill="1" applyBorder="1" applyAlignment="1">
      <alignment horizontal="left" vertical="center" wrapText="1"/>
    </xf>
    <xf numFmtId="0" fontId="12" fillId="0" borderId="65" xfId="0" applyNumberFormat="1" applyFont="1" applyBorder="1" applyAlignment="1">
      <alignment vertical="center" wrapText="1"/>
    </xf>
    <xf numFmtId="49" fontId="39" fillId="0" borderId="53"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47" xfId="0" applyNumberFormat="1" applyFont="1" applyBorder="1" applyAlignment="1">
      <alignment horizontal="center" vertical="center"/>
    </xf>
    <xf numFmtId="0" fontId="12" fillId="0" borderId="47" xfId="0" applyNumberFormat="1" applyFont="1" applyFill="1" applyBorder="1" applyAlignment="1">
      <alignment horizontal="center" vertical="center"/>
    </xf>
    <xf numFmtId="0" fontId="20" fillId="0" borderId="65" xfId="0" applyNumberFormat="1" applyFont="1" applyFill="1" applyBorder="1" applyAlignment="1">
      <alignment horizontal="left" vertical="center" wrapText="1"/>
    </xf>
    <xf numFmtId="0" fontId="12" fillId="0" borderId="66" xfId="0" applyNumberFormat="1" applyFont="1" applyBorder="1" applyAlignment="1">
      <alignment vertical="center" wrapText="1"/>
    </xf>
    <xf numFmtId="49" fontId="39" fillId="0" borderId="55" xfId="0" applyNumberFormat="1" applyFont="1" applyBorder="1" applyAlignment="1">
      <alignment horizontal="center" vertical="center"/>
    </xf>
    <xf numFmtId="49" fontId="12" fillId="0" borderId="31" xfId="0" applyNumberFormat="1" applyFont="1" applyBorder="1" applyAlignment="1">
      <alignment horizontal="center" vertical="center"/>
    </xf>
    <xf numFmtId="0" fontId="12" fillId="0" borderId="31" xfId="0" applyNumberFormat="1" applyFont="1" applyBorder="1" applyAlignment="1">
      <alignment horizontal="center" vertical="center"/>
    </xf>
    <xf numFmtId="0" fontId="12" fillId="0" borderId="45" xfId="0" applyNumberFormat="1" applyFont="1" applyBorder="1" applyAlignment="1">
      <alignment horizontal="center" vertical="center"/>
    </xf>
    <xf numFmtId="0" fontId="20" fillId="0" borderId="66" xfId="0" applyNumberFormat="1" applyFont="1" applyFill="1" applyBorder="1" applyAlignment="1">
      <alignment horizontal="left" vertical="center" wrapText="1"/>
    </xf>
    <xf numFmtId="0" fontId="14" fillId="0" borderId="36" xfId="9" applyNumberFormat="1" applyFont="1" applyBorder="1" applyAlignment="1">
      <alignment vertical="center"/>
    </xf>
    <xf numFmtId="0" fontId="14" fillId="0" borderId="36" xfId="9" applyNumberFormat="1" applyFont="1" applyBorder="1" applyAlignment="1">
      <alignment horizontal="center" vertical="center" wrapText="1"/>
    </xf>
    <xf numFmtId="0" fontId="14" fillId="0" borderId="36" xfId="9" applyNumberFormat="1" applyFont="1" applyBorder="1" applyAlignment="1">
      <alignment horizontal="center" vertical="center"/>
    </xf>
    <xf numFmtId="0" fontId="12" fillId="0" borderId="36" xfId="0" applyNumberFormat="1" applyFont="1" applyBorder="1" applyAlignment="1">
      <alignment horizontal="center" vertical="center"/>
    </xf>
    <xf numFmtId="0" fontId="12" fillId="0" borderId="0" xfId="0" applyFont="1" applyAlignment="1">
      <alignment horizontal="center" vertical="center"/>
    </xf>
    <xf numFmtId="0" fontId="20" fillId="0" borderId="67" xfId="0" applyNumberFormat="1" applyFont="1" applyFill="1" applyBorder="1" applyAlignment="1">
      <alignment horizontal="left" vertical="center" wrapText="1"/>
    </xf>
    <xf numFmtId="0" fontId="20" fillId="0" borderId="48"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0" fontId="20" fillId="0" borderId="48"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12" fillId="0" borderId="65" xfId="0" applyFont="1" applyBorder="1" applyAlignment="1">
      <alignment vertical="center" wrapText="1"/>
    </xf>
    <xf numFmtId="0" fontId="12" fillId="0" borderId="47" xfId="0" applyFont="1" applyBorder="1" applyAlignment="1">
      <alignment horizontal="center" vertical="center"/>
    </xf>
    <xf numFmtId="0" fontId="20" fillId="0" borderId="65" xfId="0" applyFont="1" applyBorder="1" applyAlignment="1">
      <alignment horizontal="left" vertical="center" wrapText="1"/>
    </xf>
    <xf numFmtId="0" fontId="20" fillId="0" borderId="42" xfId="0" applyFont="1" applyBorder="1" applyAlignment="1">
      <alignment horizontal="left" vertical="center" wrapText="1"/>
    </xf>
    <xf numFmtId="0" fontId="20" fillId="0" borderId="61" xfId="0" applyNumberFormat="1" applyFont="1" applyFill="1" applyBorder="1" applyAlignment="1">
      <alignment horizontal="left" vertical="center" wrapText="1"/>
    </xf>
    <xf numFmtId="0" fontId="12" fillId="0" borderId="0" xfId="0" applyNumberFormat="1" applyFont="1" applyBorder="1" applyAlignment="1">
      <alignment vertical="center"/>
    </xf>
    <xf numFmtId="0" fontId="12" fillId="0" borderId="36" xfId="0" applyFont="1" applyBorder="1" applyAlignment="1">
      <alignment vertical="center"/>
    </xf>
    <xf numFmtId="0" fontId="12" fillId="0" borderId="1" xfId="0" applyFont="1" applyBorder="1" applyAlignment="1">
      <alignment horizontal="center" vertical="center"/>
    </xf>
    <xf numFmtId="0" fontId="12" fillId="0" borderId="0" xfId="0" applyFont="1" applyBorder="1">
      <alignment vertical="center"/>
    </xf>
    <xf numFmtId="0" fontId="12" fillId="0" borderId="59" xfId="0" applyFont="1" applyBorder="1" applyAlignment="1">
      <alignment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20" fillId="2" borderId="65" xfId="5" applyNumberFormat="1" applyFont="1" applyFill="1" applyBorder="1" applyAlignment="1">
      <alignment horizontal="left" vertical="center" wrapText="1"/>
    </xf>
    <xf numFmtId="0" fontId="20" fillId="0" borderId="50" xfId="0" applyFont="1" applyBorder="1" applyAlignment="1">
      <alignment horizontal="left" vertical="center" wrapText="1"/>
    </xf>
    <xf numFmtId="0" fontId="11" fillId="8" borderId="39" xfId="0" applyFont="1" applyFill="1" applyBorder="1">
      <alignment vertical="center"/>
    </xf>
    <xf numFmtId="0" fontId="11" fillId="8" borderId="36" xfId="0" applyFont="1" applyFill="1" applyBorder="1">
      <alignment vertical="center"/>
    </xf>
    <xf numFmtId="0" fontId="11" fillId="8" borderId="37" xfId="0" applyFont="1" applyFill="1" applyBorder="1">
      <alignment vertical="center"/>
    </xf>
    <xf numFmtId="0" fontId="11" fillId="8" borderId="40" xfId="0" applyFont="1" applyFill="1" applyBorder="1">
      <alignment vertical="center"/>
    </xf>
    <xf numFmtId="0" fontId="11" fillId="8" borderId="59" xfId="0" applyFont="1" applyFill="1" applyBorder="1">
      <alignment vertical="center"/>
    </xf>
    <xf numFmtId="0" fontId="11" fillId="8" borderId="41" xfId="0" applyFont="1" applyFill="1" applyBorder="1">
      <alignment vertical="center"/>
    </xf>
    <xf numFmtId="0" fontId="20" fillId="9" borderId="65" xfId="0" applyNumberFormat="1" applyFont="1" applyFill="1" applyBorder="1" applyAlignment="1">
      <alignment horizontal="left" vertical="center" wrapText="1"/>
    </xf>
    <xf numFmtId="49" fontId="12" fillId="0" borderId="13"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20" fillId="0" borderId="68" xfId="0" applyNumberFormat="1" applyFont="1" applyFill="1" applyBorder="1" applyAlignment="1">
      <alignment horizontal="left" vertical="center" wrapText="1"/>
    </xf>
    <xf numFmtId="0" fontId="12" fillId="0" borderId="67" xfId="0" applyNumberFormat="1" applyFont="1" applyBorder="1" applyAlignment="1">
      <alignment vertical="center" wrapText="1"/>
    </xf>
    <xf numFmtId="49" fontId="39" fillId="0" borderId="54"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35" xfId="0" applyNumberFormat="1" applyFont="1" applyBorder="1" applyAlignment="1">
      <alignment horizontal="center" vertical="center"/>
    </xf>
    <xf numFmtId="0" fontId="20" fillId="0" borderId="65" xfId="5" applyNumberFormat="1" applyFont="1" applyFill="1" applyBorder="1" applyAlignment="1">
      <alignment horizontal="left" vertical="center" wrapText="1"/>
    </xf>
    <xf numFmtId="0" fontId="20" fillId="9" borderId="65" xfId="5" applyNumberFormat="1" applyFont="1" applyFill="1" applyBorder="1" applyAlignment="1">
      <alignment horizontal="left" vertical="center" wrapText="1"/>
    </xf>
    <xf numFmtId="0" fontId="12" fillId="0" borderId="68" xfId="5" applyFont="1" applyBorder="1">
      <alignment vertical="center"/>
    </xf>
    <xf numFmtId="49" fontId="39" fillId="0" borderId="52" xfId="5" applyNumberFormat="1" applyFont="1" applyBorder="1" applyAlignment="1">
      <alignment horizontal="center" vertical="center"/>
    </xf>
    <xf numFmtId="49" fontId="12" fillId="0" borderId="4" xfId="5" applyNumberFormat="1" applyFont="1" applyBorder="1" applyAlignment="1">
      <alignment horizontal="center" vertical="center"/>
    </xf>
    <xf numFmtId="0" fontId="12" fillId="0" borderId="2" xfId="5" applyFont="1" applyBorder="1" applyAlignment="1">
      <alignment horizontal="center" vertical="center"/>
    </xf>
    <xf numFmtId="0" fontId="12" fillId="0" borderId="47" xfId="5" applyFont="1" applyBorder="1" applyAlignment="1">
      <alignment horizontal="center" vertical="center"/>
    </xf>
    <xf numFmtId="0" fontId="20" fillId="0" borderId="65" xfId="5" applyFont="1" applyBorder="1" applyAlignment="1">
      <alignment horizontal="left" vertical="center" wrapText="1"/>
    </xf>
    <xf numFmtId="0" fontId="12" fillId="0" borderId="36" xfId="0" applyNumberFormat="1" applyFont="1" applyBorder="1" applyAlignment="1">
      <alignment vertical="center" wrapText="1"/>
    </xf>
    <xf numFmtId="49" fontId="39" fillId="0" borderId="36" xfId="0" applyNumberFormat="1" applyFont="1" applyBorder="1" applyAlignment="1">
      <alignment horizontal="center" vertical="center"/>
    </xf>
    <xf numFmtId="49" fontId="12" fillId="0" borderId="36" xfId="0" applyNumberFormat="1" applyFont="1" applyBorder="1" applyAlignment="1">
      <alignment horizontal="center" vertical="center"/>
    </xf>
    <xf numFmtId="0" fontId="12" fillId="0" borderId="36" xfId="0" applyNumberFormat="1" applyFont="1" applyFill="1" applyBorder="1" applyAlignment="1">
      <alignment horizontal="center" vertical="center"/>
    </xf>
    <xf numFmtId="0" fontId="20" fillId="0" borderId="36"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12" fillId="0" borderId="59" xfId="0" applyNumberFormat="1" applyFont="1" applyBorder="1" applyAlignment="1">
      <alignment vertical="center" wrapText="1"/>
    </xf>
    <xf numFmtId="49" fontId="39" fillId="0" borderId="59" xfId="0" applyNumberFormat="1" applyFont="1" applyBorder="1" applyAlignment="1">
      <alignment horizontal="center" vertical="center"/>
    </xf>
    <xf numFmtId="49" fontId="12" fillId="0" borderId="59" xfId="0" applyNumberFormat="1" applyFont="1" applyBorder="1" applyAlignment="1">
      <alignment horizontal="center" vertical="center"/>
    </xf>
    <xf numFmtId="0" fontId="12" fillId="0" borderId="59" xfId="0" applyNumberFormat="1" applyFont="1" applyBorder="1" applyAlignment="1">
      <alignment horizontal="center" vertical="center"/>
    </xf>
    <xf numFmtId="0" fontId="12" fillId="0" borderId="59" xfId="0" applyNumberFormat="1" applyFont="1" applyFill="1" applyBorder="1" applyAlignment="1">
      <alignment horizontal="center" vertical="center"/>
    </xf>
    <xf numFmtId="0" fontId="20" fillId="0" borderId="59" xfId="0" applyNumberFormat="1" applyFont="1" applyFill="1" applyBorder="1" applyAlignment="1">
      <alignment horizontal="left" vertical="center" wrapText="1"/>
    </xf>
    <xf numFmtId="0" fontId="48" fillId="0" borderId="42" xfId="0" applyNumberFormat="1" applyFont="1" applyFill="1" applyBorder="1">
      <alignment vertical="center"/>
    </xf>
    <xf numFmtId="49" fontId="39" fillId="0" borderId="0"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20" fillId="0" borderId="43" xfId="0" applyNumberFormat="1" applyFont="1" applyFill="1" applyBorder="1" applyAlignment="1">
      <alignment horizontal="left" vertical="center" wrapText="1"/>
    </xf>
    <xf numFmtId="0" fontId="12" fillId="0" borderId="42" xfId="0" applyNumberFormat="1" applyFont="1" applyFill="1" applyBorder="1">
      <alignment vertical="center"/>
    </xf>
    <xf numFmtId="0" fontId="45" fillId="0" borderId="9" xfId="0" applyNumberFormat="1" applyFont="1" applyBorder="1" applyAlignment="1">
      <alignment vertical="center"/>
    </xf>
    <xf numFmtId="0" fontId="45" fillId="0" borderId="10" xfId="0" applyNumberFormat="1" applyFont="1" applyBorder="1" applyAlignment="1">
      <alignment vertical="center"/>
    </xf>
    <xf numFmtId="0" fontId="45" fillId="0" borderId="11" xfId="0" applyNumberFormat="1" applyFont="1" applyBorder="1" applyAlignment="1">
      <alignment vertical="center"/>
    </xf>
    <xf numFmtId="0" fontId="12" fillId="0" borderId="62" xfId="0" applyFont="1" applyBorder="1">
      <alignment vertical="center"/>
    </xf>
    <xf numFmtId="0" fontId="12" fillId="0" borderId="29" xfId="0" applyNumberFormat="1" applyFont="1" applyBorder="1" applyAlignment="1">
      <alignment horizontal="center" vertical="center"/>
    </xf>
    <xf numFmtId="0" fontId="20" fillId="2" borderId="62" xfId="0" applyNumberFormat="1" applyFont="1" applyFill="1" applyBorder="1" applyAlignment="1">
      <alignment horizontal="left" vertical="center" wrapText="1"/>
    </xf>
    <xf numFmtId="0" fontId="12" fillId="0" borderId="65" xfId="0" applyFont="1" applyBorder="1">
      <alignment vertical="center"/>
    </xf>
    <xf numFmtId="49" fontId="12" fillId="0" borderId="13" xfId="5" applyNumberFormat="1" applyFont="1" applyBorder="1" applyAlignment="1">
      <alignment horizontal="center" vertical="center"/>
    </xf>
    <xf numFmtId="0" fontId="20" fillId="2" borderId="65" xfId="0" applyNumberFormat="1" applyFont="1" applyFill="1" applyBorder="1" applyAlignment="1">
      <alignment horizontal="left" vertical="center" wrapText="1"/>
    </xf>
    <xf numFmtId="0" fontId="12" fillId="0" borderId="65" xfId="0" applyNumberFormat="1" applyFont="1" applyBorder="1" applyAlignment="1">
      <alignment vertical="center"/>
    </xf>
    <xf numFmtId="0" fontId="20" fillId="0" borderId="68" xfId="0" applyNumberFormat="1" applyFont="1" applyBorder="1" applyAlignment="1">
      <alignment horizontal="left" vertical="center" wrapText="1"/>
    </xf>
    <xf numFmtId="0" fontId="0" fillId="0" borderId="48" xfId="0" applyBorder="1" applyAlignment="1">
      <alignment horizontal="left" vertical="center" wrapText="1"/>
    </xf>
    <xf numFmtId="0" fontId="0" fillId="0" borderId="50" xfId="0" applyBorder="1" applyAlignment="1">
      <alignment horizontal="left" vertical="center" wrapText="1"/>
    </xf>
    <xf numFmtId="0" fontId="48" fillId="2" borderId="42" xfId="0" applyNumberFormat="1" applyFont="1" applyFill="1" applyBorder="1">
      <alignment vertical="center"/>
    </xf>
    <xf numFmtId="49" fontId="39" fillId="0" borderId="0"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2" borderId="42" xfId="0" applyNumberFormat="1" applyFont="1" applyFill="1" applyBorder="1">
      <alignment vertical="center"/>
    </xf>
    <xf numFmtId="0" fontId="12" fillId="2" borderId="40" xfId="0" applyNumberFormat="1" applyFont="1" applyFill="1" applyBorder="1">
      <alignment vertical="center"/>
    </xf>
    <xf numFmtId="0" fontId="20" fillId="0" borderId="41" xfId="0" applyNumberFormat="1" applyFont="1" applyFill="1" applyBorder="1" applyAlignment="1">
      <alignment horizontal="left" vertical="center" wrapText="1"/>
    </xf>
    <xf numFmtId="0" fontId="12" fillId="0" borderId="40" xfId="0" applyNumberFormat="1" applyFont="1" applyFill="1" applyBorder="1">
      <alignment vertical="center"/>
    </xf>
    <xf numFmtId="49" fontId="39" fillId="0" borderId="59" xfId="0" applyNumberFormat="1" applyFont="1" applyFill="1" applyBorder="1" applyAlignment="1">
      <alignment horizontal="center" vertical="center"/>
    </xf>
    <xf numFmtId="49" fontId="12" fillId="0" borderId="59" xfId="0" applyNumberFormat="1" applyFont="1" applyFill="1" applyBorder="1" applyAlignment="1">
      <alignment horizontal="center" vertical="center"/>
    </xf>
    <xf numFmtId="0" fontId="20" fillId="0" borderId="65" xfId="0" applyNumberFormat="1" applyFont="1" applyFill="1" applyBorder="1" applyAlignment="1">
      <alignment horizontal="left" vertical="center" wrapText="1"/>
    </xf>
    <xf numFmtId="0" fontId="20" fillId="0" borderId="66" xfId="0" applyNumberFormat="1" applyFont="1" applyFill="1" applyBorder="1" applyAlignment="1">
      <alignment horizontal="left" vertical="center" wrapText="1"/>
    </xf>
    <xf numFmtId="0" fontId="20" fillId="2" borderId="50" xfId="0" applyNumberFormat="1" applyFont="1" applyFill="1" applyBorder="1" applyAlignment="1">
      <alignment horizontal="left" vertical="center" wrapText="1"/>
    </xf>
    <xf numFmtId="49" fontId="39" fillId="0" borderId="63" xfId="0" applyNumberFormat="1" applyFont="1" applyBorder="1" applyAlignment="1">
      <alignment horizontal="center" vertical="center"/>
    </xf>
    <xf numFmtId="49" fontId="39" fillId="0" borderId="52" xfId="0" applyNumberFormat="1" applyFont="1" applyBorder="1" applyAlignment="1">
      <alignment horizontal="center" vertical="center"/>
    </xf>
    <xf numFmtId="0" fontId="12" fillId="0" borderId="65" xfId="5" applyFont="1" applyBorder="1">
      <alignment vertical="center"/>
    </xf>
    <xf numFmtId="0" fontId="20" fillId="2" borderId="65" xfId="5" applyFont="1" applyFill="1" applyBorder="1" applyAlignment="1">
      <alignment horizontal="left" vertical="center" wrapText="1"/>
    </xf>
    <xf numFmtId="0" fontId="48" fillId="0" borderId="39" xfId="5" applyFont="1" applyFill="1" applyBorder="1" applyAlignment="1">
      <alignment horizontal="left" vertical="center"/>
    </xf>
    <xf numFmtId="0" fontId="48" fillId="0" borderId="36" xfId="5" applyFont="1" applyFill="1" applyBorder="1" applyAlignment="1">
      <alignment horizontal="left" vertical="center"/>
    </xf>
    <xf numFmtId="0" fontId="48" fillId="0" borderId="37" xfId="5" applyFont="1" applyFill="1" applyBorder="1" applyAlignment="1">
      <alignment horizontal="left" vertical="center"/>
    </xf>
    <xf numFmtId="0" fontId="12" fillId="0" borderId="42" xfId="5" applyFont="1" applyFill="1" applyBorder="1" applyAlignment="1">
      <alignment horizontal="left" vertical="center"/>
    </xf>
    <xf numFmtId="0" fontId="12" fillId="0" borderId="0" xfId="5" applyFont="1" applyFill="1" applyBorder="1" applyAlignment="1">
      <alignment horizontal="left" vertical="center"/>
    </xf>
    <xf numFmtId="0" fontId="12" fillId="0" borderId="43" xfId="5" applyFont="1" applyFill="1" applyBorder="1" applyAlignment="1">
      <alignment horizontal="left" vertical="center"/>
    </xf>
    <xf numFmtId="0" fontId="48" fillId="0" borderId="42" xfId="5" applyFont="1" applyFill="1" applyBorder="1" applyAlignment="1">
      <alignment horizontal="left" vertical="center"/>
    </xf>
    <xf numFmtId="0" fontId="48" fillId="0" borderId="0" xfId="5" applyFont="1" applyFill="1" applyBorder="1" applyAlignment="1">
      <alignment horizontal="left" vertical="center"/>
    </xf>
    <xf numFmtId="0" fontId="11" fillId="8" borderId="39" xfId="0" applyNumberFormat="1" applyFont="1" applyFill="1" applyBorder="1" applyAlignment="1"/>
    <xf numFmtId="0" fontId="11" fillId="8" borderId="42" xfId="0" applyNumberFormat="1" applyFont="1" applyFill="1" applyBorder="1" applyAlignment="1"/>
    <xf numFmtId="0" fontId="11" fillId="8" borderId="0" xfId="0" applyFont="1" applyFill="1" applyBorder="1">
      <alignment vertical="center"/>
    </xf>
    <xf numFmtId="0" fontId="11" fillId="8" borderId="43" xfId="0" applyFont="1" applyFill="1" applyBorder="1">
      <alignment vertical="center"/>
    </xf>
    <xf numFmtId="0" fontId="11" fillId="8" borderId="40" xfId="0" applyNumberFormat="1" applyFont="1" applyFill="1" applyBorder="1" applyAlignment="1"/>
    <xf numFmtId="0" fontId="48" fillId="0" borderId="42" xfId="5" applyNumberFormat="1" applyFont="1" applyFill="1" applyBorder="1" applyAlignment="1">
      <alignment horizontal="left" vertical="center"/>
    </xf>
    <xf numFmtId="0" fontId="48" fillId="0" borderId="0" xfId="5" applyNumberFormat="1" applyFont="1" applyFill="1" applyBorder="1" applyAlignment="1">
      <alignment horizontal="left" vertical="center"/>
    </xf>
    <xf numFmtId="0" fontId="48" fillId="0" borderId="43" xfId="5" applyNumberFormat="1" applyFont="1" applyFill="1" applyBorder="1" applyAlignment="1">
      <alignment horizontal="left" vertical="center"/>
    </xf>
    <xf numFmtId="0" fontId="12" fillId="0" borderId="42" xfId="5" applyNumberFormat="1" applyFont="1" applyFill="1" applyBorder="1" applyAlignment="1">
      <alignment horizontal="left" vertical="center"/>
    </xf>
    <xf numFmtId="0" fontId="12" fillId="0" borderId="0" xfId="5" applyNumberFormat="1" applyFont="1" applyFill="1" applyBorder="1" applyAlignment="1">
      <alignment horizontal="left" vertical="center"/>
    </xf>
    <xf numFmtId="0" fontId="12" fillId="0" borderId="43" xfId="5" applyNumberFormat="1" applyFont="1" applyFill="1" applyBorder="1" applyAlignment="1">
      <alignment horizontal="left" vertical="center"/>
    </xf>
    <xf numFmtId="0" fontId="12" fillId="0" borderId="36" xfId="0" applyNumberFormat="1" applyFont="1" applyBorder="1">
      <alignment vertical="center"/>
    </xf>
    <xf numFmtId="49" fontId="12" fillId="0" borderId="69" xfId="0" applyNumberFormat="1" applyFont="1" applyBorder="1" applyAlignment="1">
      <alignment horizontal="center" vertical="center"/>
    </xf>
    <xf numFmtId="0" fontId="11" fillId="0" borderId="9" xfId="0" applyFont="1" applyFill="1" applyBorder="1">
      <alignment vertical="center"/>
    </xf>
    <xf numFmtId="0" fontId="11" fillId="0" borderId="10" xfId="0" applyFont="1" applyFill="1" applyBorder="1">
      <alignment vertical="center"/>
    </xf>
    <xf numFmtId="0" fontId="11" fillId="0" borderId="11" xfId="0" applyFont="1" applyFill="1" applyBorder="1">
      <alignment vertical="center"/>
    </xf>
    <xf numFmtId="0" fontId="12" fillId="0" borderId="46" xfId="0" applyFont="1" applyBorder="1" applyAlignment="1">
      <alignment horizontal="center" vertical="center"/>
    </xf>
    <xf numFmtId="0" fontId="11" fillId="0" borderId="48" xfId="0" applyFont="1" applyFill="1" applyBorder="1">
      <alignment vertical="center"/>
    </xf>
    <xf numFmtId="0" fontId="20" fillId="0" borderId="48" xfId="0" applyFont="1" applyBorder="1" applyAlignment="1">
      <alignment horizontal="left" vertical="center" wrapText="1"/>
    </xf>
    <xf numFmtId="0" fontId="12" fillId="0" borderId="67" xfId="0" applyFont="1" applyBorder="1" applyAlignment="1">
      <alignment vertical="center" wrapText="1"/>
    </xf>
    <xf numFmtId="0" fontId="12" fillId="0" borderId="35" xfId="0" applyFont="1" applyBorder="1" applyAlignment="1">
      <alignment horizontal="center" vertical="center"/>
    </xf>
    <xf numFmtId="0" fontId="20" fillId="0" borderId="71" xfId="5" applyNumberFormat="1" applyFont="1" applyFill="1" applyBorder="1" applyAlignment="1">
      <alignment horizontal="left" vertical="center" wrapText="1"/>
    </xf>
    <xf numFmtId="0" fontId="20" fillId="0" borderId="61" xfId="0" applyNumberFormat="1" applyFont="1" applyFill="1" applyBorder="1" applyAlignment="1">
      <alignment horizontal="left" vertical="center" wrapText="1"/>
    </xf>
    <xf numFmtId="0" fontId="20" fillId="0" borderId="67" xfId="0" applyFont="1" applyBorder="1" applyAlignment="1">
      <alignment horizontal="left" vertical="center" wrapText="1"/>
    </xf>
    <xf numFmtId="0" fontId="20" fillId="0" borderId="67" xfId="0" applyFont="1" applyFill="1" applyBorder="1" applyAlignment="1">
      <alignment horizontal="left" vertical="center" wrapText="1"/>
    </xf>
    <xf numFmtId="0" fontId="12" fillId="0" borderId="43" xfId="0" applyFont="1" applyFill="1" applyBorder="1" applyAlignment="1">
      <alignment vertical="center"/>
    </xf>
    <xf numFmtId="0" fontId="11" fillId="0" borderId="42" xfId="5" applyNumberFormat="1" applyFont="1" applyFill="1" applyBorder="1" applyAlignment="1">
      <alignment horizontal="left" vertical="center"/>
    </xf>
    <xf numFmtId="0" fontId="12" fillId="0" borderId="42" xfId="0" applyNumberFormat="1" applyFont="1" applyBorder="1" applyAlignment="1">
      <alignment vertical="center" wrapText="1"/>
    </xf>
    <xf numFmtId="0" fontId="11" fillId="8" borderId="42" xfId="0" applyFont="1" applyFill="1" applyBorder="1">
      <alignment vertical="center"/>
    </xf>
    <xf numFmtId="0" fontId="62" fillId="0" borderId="0" xfId="5" applyNumberFormat="1" applyFont="1" applyFill="1" applyBorder="1" applyAlignment="1">
      <alignment horizontal="left" vertical="center"/>
    </xf>
    <xf numFmtId="0" fontId="12" fillId="0" borderId="40" xfId="0" applyNumberFormat="1" applyFont="1" applyBorder="1" applyAlignment="1">
      <alignment vertical="center" wrapText="1"/>
    </xf>
    <xf numFmtId="0" fontId="45" fillId="0" borderId="39" xfId="0" applyNumberFormat="1" applyFont="1" applyFill="1" applyBorder="1" applyAlignment="1">
      <alignment vertical="center"/>
    </xf>
    <xf numFmtId="0" fontId="45" fillId="0" borderId="36" xfId="0" applyNumberFormat="1" applyFont="1" applyFill="1" applyBorder="1" applyAlignment="1">
      <alignment vertical="center"/>
    </xf>
    <xf numFmtId="0" fontId="45" fillId="0" borderId="37" xfId="0" applyNumberFormat="1" applyFont="1" applyFill="1" applyBorder="1" applyAlignment="1">
      <alignment vertical="center"/>
    </xf>
    <xf numFmtId="0" fontId="12" fillId="0" borderId="44" xfId="0" applyNumberFormat="1" applyFont="1" applyBorder="1" applyAlignment="1">
      <alignment vertical="center" wrapText="1"/>
    </xf>
    <xf numFmtId="49" fontId="39" fillId="0" borderId="44"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0" borderId="44" xfId="0" applyNumberFormat="1" applyFont="1" applyBorder="1" applyAlignment="1">
      <alignment horizontal="center" vertical="center"/>
    </xf>
    <xf numFmtId="0" fontId="20" fillId="0" borderId="44" xfId="0" applyNumberFormat="1" applyFont="1" applyFill="1" applyBorder="1" applyAlignment="1">
      <alignment horizontal="left" vertical="center" wrapText="1"/>
    </xf>
    <xf numFmtId="0" fontId="20" fillId="0" borderId="67" xfId="5" applyNumberFormat="1" applyFont="1" applyFill="1" applyBorder="1" applyAlignment="1">
      <alignment horizontal="left" vertical="center" wrapText="1"/>
    </xf>
    <xf numFmtId="0" fontId="48" fillId="0" borderId="39" xfId="5" applyNumberFormat="1" applyFont="1" applyFill="1" applyBorder="1" applyAlignment="1">
      <alignment horizontal="left" vertical="center"/>
    </xf>
    <xf numFmtId="0" fontId="48" fillId="0" borderId="36" xfId="5" applyNumberFormat="1" applyFont="1" applyFill="1" applyBorder="1" applyAlignment="1">
      <alignment horizontal="left" vertical="center"/>
    </xf>
    <xf numFmtId="0" fontId="20" fillId="0" borderId="37" xfId="0" applyNumberFormat="1" applyFont="1" applyFill="1" applyBorder="1" applyAlignment="1">
      <alignment horizontal="left" vertical="center" wrapText="1"/>
    </xf>
    <xf numFmtId="0" fontId="65" fillId="3" borderId="74" xfId="1" applyFont="1" applyFill="1" applyBorder="1" applyAlignment="1">
      <alignment horizontal="centerContinuous" vertical="center"/>
    </xf>
    <xf numFmtId="0" fontId="11" fillId="3" borderId="0" xfId="1" applyFont="1" applyFill="1" applyBorder="1" applyAlignment="1">
      <alignment horizontal="center" wrapText="1"/>
    </xf>
    <xf numFmtId="14" fontId="11" fillId="3" borderId="0" xfId="1" applyNumberFormat="1" applyFont="1" applyFill="1" applyBorder="1" applyAlignment="1">
      <alignment horizontal="right" vertical="center" wrapText="1"/>
    </xf>
    <xf numFmtId="0" fontId="12" fillId="3" borderId="75" xfId="1" applyFont="1" applyFill="1" applyBorder="1" applyAlignment="1">
      <alignment vertical="center"/>
    </xf>
    <xf numFmtId="0" fontId="12" fillId="3" borderId="76" xfId="1" applyFont="1" applyFill="1" applyBorder="1" applyAlignment="1">
      <alignment vertical="center"/>
    </xf>
    <xf numFmtId="0" fontId="12" fillId="3" borderId="77" xfId="1" applyFont="1" applyFill="1" applyBorder="1" applyAlignment="1">
      <alignment vertical="center"/>
    </xf>
    <xf numFmtId="0" fontId="12" fillId="3" borderId="78" xfId="1" applyFont="1" applyFill="1" applyBorder="1" applyAlignment="1">
      <alignment vertical="center"/>
    </xf>
    <xf numFmtId="0" fontId="12" fillId="3" borderId="79" xfId="1" applyFont="1" applyFill="1" applyBorder="1" applyAlignment="1">
      <alignment vertical="center"/>
    </xf>
    <xf numFmtId="0" fontId="12" fillId="3" borderId="0" xfId="4" applyNumberFormat="1" applyFont="1" applyFill="1" applyBorder="1" applyAlignment="1">
      <alignment vertical="center"/>
    </xf>
    <xf numFmtId="0" fontId="11" fillId="3" borderId="79" xfId="4" applyNumberFormat="1" applyFont="1" applyFill="1" applyBorder="1" applyAlignment="1">
      <alignment vertical="center"/>
    </xf>
    <xf numFmtId="0" fontId="12" fillId="3" borderId="79" xfId="3" applyFont="1" applyFill="1" applyBorder="1" applyAlignment="1">
      <alignment vertical="center"/>
    </xf>
    <xf numFmtId="0" fontId="11" fillId="4" borderId="2" xfId="1" applyFont="1"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11" fillId="4" borderId="5" xfId="1" applyFont="1" applyFill="1" applyBorder="1" applyAlignment="1">
      <alignment vertical="center"/>
    </xf>
    <xf numFmtId="0" fontId="12" fillId="4" borderId="80" xfId="1" applyFont="1" applyFill="1" applyBorder="1" applyAlignment="1">
      <alignment vertical="center"/>
    </xf>
    <xf numFmtId="0" fontId="12" fillId="4" borderId="13" xfId="1" applyFont="1" applyFill="1" applyBorder="1" applyAlignment="1">
      <alignment vertical="center"/>
    </xf>
    <xf numFmtId="49" fontId="12" fillId="3" borderId="2" xfId="1" applyNumberFormat="1" applyFont="1" applyFill="1" applyBorder="1" applyAlignment="1">
      <alignment vertical="center"/>
    </xf>
    <xf numFmtId="49" fontId="12" fillId="3" borderId="12" xfId="1" applyNumberFormat="1" applyFont="1" applyFill="1" applyBorder="1" applyAlignment="1">
      <alignment vertical="center"/>
    </xf>
    <xf numFmtId="49" fontId="12" fillId="3" borderId="13" xfId="1" applyNumberFormat="1" applyFont="1" applyFill="1" applyBorder="1" applyAlignment="1">
      <alignment vertical="center"/>
    </xf>
    <xf numFmtId="49" fontId="12" fillId="3" borderId="2" xfId="1" applyNumberFormat="1" applyFont="1" applyFill="1" applyBorder="1" applyAlignment="1">
      <alignment horizontal="left" vertical="center"/>
    </xf>
    <xf numFmtId="49" fontId="12" fillId="3" borderId="12" xfId="1" applyNumberFormat="1" applyFont="1" applyFill="1" applyBorder="1" applyAlignment="1">
      <alignment horizontal="left" vertical="center"/>
    </xf>
    <xf numFmtId="49" fontId="12" fillId="3" borderId="13" xfId="1" applyNumberFormat="1" applyFont="1" applyFill="1" applyBorder="1" applyAlignment="1">
      <alignment horizontal="left" vertical="center"/>
    </xf>
    <xf numFmtId="49" fontId="12" fillId="3" borderId="0" xfId="1" applyNumberFormat="1" applyFont="1" applyFill="1" applyBorder="1" applyAlignment="1">
      <alignment horizontal="left" vertical="center"/>
    </xf>
    <xf numFmtId="0" fontId="19" fillId="3" borderId="0" xfId="4" applyNumberFormat="1" applyFont="1" applyFill="1" applyBorder="1" applyAlignment="1">
      <alignment horizontal="left" vertical="center"/>
    </xf>
    <xf numFmtId="0" fontId="12" fillId="4" borderId="72" xfId="1" applyFont="1" applyFill="1" applyBorder="1" applyAlignment="1">
      <alignment vertical="center"/>
    </xf>
    <xf numFmtId="0" fontId="12" fillId="4" borderId="3" xfId="1" applyFont="1" applyFill="1" applyBorder="1" applyAlignment="1">
      <alignment vertical="center"/>
    </xf>
    <xf numFmtId="0" fontId="12" fillId="4" borderId="0" xfId="1" applyFont="1" applyFill="1" applyBorder="1" applyAlignment="1">
      <alignment vertical="center"/>
    </xf>
    <xf numFmtId="0" fontId="11" fillId="4" borderId="2" xfId="1" applyFont="1" applyFill="1" applyBorder="1" applyAlignment="1">
      <alignment horizontal="center" vertical="center"/>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2" fillId="3" borderId="2" xfId="1" applyFont="1" applyFill="1" applyBorder="1" applyAlignment="1">
      <alignment horizontal="left" vertical="center"/>
    </xf>
    <xf numFmtId="0" fontId="12" fillId="3" borderId="12" xfId="1" applyFont="1" applyFill="1" applyBorder="1" applyAlignment="1">
      <alignment horizontal="left" vertical="center"/>
    </xf>
    <xf numFmtId="0" fontId="12" fillId="3" borderId="13" xfId="1" applyFont="1" applyFill="1" applyBorder="1" applyAlignment="1">
      <alignment horizontal="left" vertical="center"/>
    </xf>
    <xf numFmtId="0" fontId="20" fillId="3" borderId="2" xfId="1" applyFont="1" applyFill="1" applyBorder="1" applyAlignment="1">
      <alignment horizontal="left" vertical="center"/>
    </xf>
    <xf numFmtId="0" fontId="20" fillId="3" borderId="12" xfId="1" applyFont="1" applyFill="1" applyBorder="1" applyAlignment="1">
      <alignment horizontal="left" vertical="center"/>
    </xf>
    <xf numFmtId="0" fontId="20" fillId="3" borderId="13" xfId="1" applyFont="1" applyFill="1" applyBorder="1" applyAlignment="1">
      <alignment horizontal="left" vertical="center"/>
    </xf>
    <xf numFmtId="0" fontId="20" fillId="3" borderId="0" xfId="1" applyFont="1" applyFill="1" applyBorder="1" applyAlignment="1">
      <alignment horizontal="left" vertical="center"/>
    </xf>
    <xf numFmtId="0" fontId="66" fillId="3" borderId="0" xfId="3" applyFont="1" applyFill="1" applyBorder="1" applyAlignment="1">
      <alignment horizontal="left" vertical="center"/>
    </xf>
    <xf numFmtId="0" fontId="63" fillId="3" borderId="0" xfId="1" applyFont="1" applyFill="1" applyBorder="1" applyAlignment="1">
      <alignment horizontal="left" vertical="center"/>
    </xf>
    <xf numFmtId="0" fontId="12" fillId="3" borderId="81" xfId="1" applyFont="1" applyFill="1" applyBorder="1" applyAlignment="1">
      <alignment vertical="center"/>
    </xf>
    <xf numFmtId="0" fontId="12" fillId="3" borderId="82" xfId="1" applyFont="1" applyFill="1" applyBorder="1" applyAlignment="1">
      <alignment vertical="center"/>
    </xf>
    <xf numFmtId="0" fontId="12" fillId="3" borderId="83" xfId="1" applyFont="1" applyFill="1" applyBorder="1" applyAlignment="1">
      <alignment vertical="center"/>
    </xf>
    <xf numFmtId="0" fontId="12" fillId="3" borderId="76" xfId="1" applyFont="1" applyFill="1" applyBorder="1">
      <alignment vertical="center"/>
    </xf>
    <xf numFmtId="0" fontId="11" fillId="8" borderId="9" xfId="0" applyFont="1" applyFill="1" applyBorder="1" applyAlignment="1">
      <alignment vertical="center" wrapText="1"/>
    </xf>
    <xf numFmtId="49" fontId="39" fillId="8" borderId="10" xfId="0" applyNumberFormat="1" applyFont="1" applyFill="1" applyBorder="1" applyAlignment="1">
      <alignment horizontal="center" vertical="center"/>
    </xf>
    <xf numFmtId="49" fontId="12" fillId="8" borderId="10" xfId="0" applyNumberFormat="1" applyFont="1" applyFill="1" applyBorder="1" applyAlignment="1">
      <alignment horizontal="center" vertical="center"/>
    </xf>
    <xf numFmtId="0" fontId="12" fillId="8" borderId="10" xfId="0" applyNumberFormat="1" applyFont="1" applyFill="1" applyBorder="1" applyAlignment="1">
      <alignment horizontal="center" vertical="center"/>
    </xf>
    <xf numFmtId="0" fontId="20" fillId="8" borderId="11" xfId="0" applyNumberFormat="1" applyFont="1" applyFill="1" applyBorder="1" applyAlignment="1">
      <alignment horizontal="left" vertical="center" wrapText="1"/>
    </xf>
    <xf numFmtId="0" fontId="11" fillId="0" borderId="39" xfId="0" applyNumberFormat="1" applyFont="1" applyBorder="1" applyAlignment="1">
      <alignment vertical="center"/>
    </xf>
    <xf numFmtId="0" fontId="12" fillId="0" borderId="42" xfId="0" applyNumberFormat="1" applyFont="1" applyBorder="1" applyAlignment="1">
      <alignment vertical="center"/>
    </xf>
    <xf numFmtId="0" fontId="12" fillId="0" borderId="40" xfId="0" applyNumberFormat="1" applyFont="1" applyBorder="1" applyAlignment="1">
      <alignment vertical="center"/>
    </xf>
    <xf numFmtId="49" fontId="12" fillId="0" borderId="29" xfId="0" applyNumberFormat="1" applyFont="1" applyBorder="1" applyAlignment="1">
      <alignment horizontal="center" vertical="center"/>
    </xf>
    <xf numFmtId="0" fontId="12" fillId="0" borderId="68" xfId="0" applyNumberFormat="1" applyFont="1" applyBorder="1" applyAlignment="1">
      <alignment vertical="center" wrapText="1"/>
    </xf>
    <xf numFmtId="49" fontId="12" fillId="0" borderId="8"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0" borderId="46" xfId="0" applyNumberFormat="1" applyFont="1" applyBorder="1" applyAlignment="1">
      <alignment horizontal="center" vertical="center"/>
    </xf>
    <xf numFmtId="0" fontId="12" fillId="8" borderId="10" xfId="0" applyFont="1" applyFill="1" applyBorder="1" applyAlignment="1">
      <alignment horizontal="center" vertical="center"/>
    </xf>
    <xf numFmtId="0" fontId="12" fillId="8" borderId="11" xfId="0" applyFont="1" applyFill="1" applyBorder="1" applyAlignment="1">
      <alignment horizontal="center" vertical="center"/>
    </xf>
    <xf numFmtId="0" fontId="14" fillId="0" borderId="0" xfId="9" applyFont="1" applyAlignment="1">
      <alignment vertical="center"/>
    </xf>
    <xf numFmtId="0" fontId="12" fillId="0" borderId="64" xfId="0" applyFont="1" applyBorder="1" applyAlignment="1">
      <alignment horizontal="center" vertical="center"/>
    </xf>
    <xf numFmtId="0" fontId="12" fillId="0" borderId="26" xfId="0" applyFont="1" applyBorder="1" applyAlignment="1">
      <alignment horizontal="center" vertical="center"/>
    </xf>
    <xf numFmtId="0" fontId="12" fillId="0" borderId="29" xfId="0" applyFont="1" applyBorder="1" applyAlignment="1">
      <alignment horizontal="center" vertical="center"/>
    </xf>
    <xf numFmtId="0" fontId="20" fillId="0" borderId="68" xfId="5" applyFont="1" applyBorder="1" applyAlignment="1">
      <alignment horizontal="left" vertical="center" wrapText="1"/>
    </xf>
    <xf numFmtId="0" fontId="20" fillId="0" borderId="68" xfId="0" applyFont="1" applyBorder="1" applyAlignment="1">
      <alignment horizontal="left" vertical="center" wrapText="1"/>
    </xf>
    <xf numFmtId="0" fontId="12" fillId="0" borderId="36" xfId="0" applyFont="1" applyBorder="1">
      <alignment vertical="center"/>
    </xf>
    <xf numFmtId="0" fontId="12" fillId="0" borderId="36" xfId="0" applyFont="1" applyBorder="1" applyAlignment="1">
      <alignment horizontal="center" vertical="center"/>
    </xf>
    <xf numFmtId="0" fontId="12" fillId="0" borderId="62" xfId="0" applyFont="1" applyBorder="1" applyAlignment="1">
      <alignment vertical="center" wrapText="1"/>
    </xf>
    <xf numFmtId="0" fontId="12" fillId="0" borderId="0" xfId="0" applyFont="1" applyFill="1" applyBorder="1">
      <alignment vertical="center"/>
    </xf>
    <xf numFmtId="0" fontId="11" fillId="0" borderId="36" xfId="0" applyFont="1" applyFill="1" applyBorder="1">
      <alignment vertical="center"/>
    </xf>
    <xf numFmtId="49" fontId="39" fillId="0" borderId="36" xfId="0" applyNumberFormat="1" applyFont="1" applyFill="1" applyBorder="1" applyAlignment="1">
      <alignment horizontal="center" vertical="center"/>
    </xf>
    <xf numFmtId="49" fontId="12" fillId="0" borderId="36" xfId="0" applyNumberFormat="1" applyFont="1" applyFill="1" applyBorder="1" applyAlignment="1">
      <alignment horizontal="center" vertical="center"/>
    </xf>
    <xf numFmtId="0" fontId="11" fillId="0" borderId="59" xfId="0" applyFont="1" applyFill="1" applyBorder="1">
      <alignment vertical="center"/>
    </xf>
    <xf numFmtId="0" fontId="11" fillId="0" borderId="42" xfId="0" applyNumberFormat="1" applyFont="1" applyBorder="1" applyAlignment="1">
      <alignment vertical="center"/>
    </xf>
    <xf numFmtId="49" fontId="68" fillId="0" borderId="0" xfId="0" applyNumberFormat="1" applyFont="1" applyBorder="1" applyAlignment="1">
      <alignment horizontal="center" vertical="center"/>
    </xf>
    <xf numFmtId="49" fontId="11" fillId="0" borderId="0" xfId="0" applyNumberFormat="1" applyFont="1" applyBorder="1" applyAlignment="1">
      <alignment horizontal="left" vertical="center"/>
    </xf>
    <xf numFmtId="0" fontId="11" fillId="0" borderId="0" xfId="0" applyNumberFormat="1" applyFont="1" applyBorder="1" applyAlignment="1">
      <alignment horizontal="center" vertical="center"/>
    </xf>
    <xf numFmtId="0" fontId="12" fillId="0" borderId="0" xfId="0" applyFont="1" applyBorder="1" applyAlignment="1">
      <alignment horizontal="right" vertical="center"/>
    </xf>
    <xf numFmtId="0" fontId="11" fillId="8" borderId="22" xfId="5" applyNumberFormat="1" applyFont="1" applyFill="1" applyBorder="1" applyAlignment="1">
      <alignment horizontal="center" vertical="center"/>
    </xf>
    <xf numFmtId="0" fontId="11" fillId="8" borderId="23" xfId="5" applyNumberFormat="1" applyFont="1" applyFill="1" applyBorder="1" applyAlignment="1">
      <alignment horizontal="center" vertical="center"/>
    </xf>
    <xf numFmtId="0" fontId="11" fillId="8" borderId="24" xfId="5" applyNumberFormat="1" applyFont="1" applyFill="1" applyBorder="1" applyAlignment="1">
      <alignment horizontal="center" vertical="center"/>
    </xf>
    <xf numFmtId="0" fontId="11" fillId="8" borderId="84" xfId="5" applyNumberFormat="1" applyFont="1" applyFill="1" applyBorder="1" applyAlignment="1">
      <alignment horizontal="center" vertical="center"/>
    </xf>
    <xf numFmtId="49" fontId="69" fillId="6" borderId="36" xfId="0" applyNumberFormat="1" applyFont="1" applyFill="1" applyBorder="1" applyAlignment="1">
      <alignment horizontal="left" vertical="center"/>
    </xf>
    <xf numFmtId="49" fontId="12" fillId="8" borderId="36" xfId="0" applyNumberFormat="1" applyFont="1" applyFill="1" applyBorder="1" applyAlignment="1">
      <alignment horizontal="center" vertical="center"/>
    </xf>
    <xf numFmtId="0" fontId="12" fillId="8" borderId="36" xfId="0" applyNumberFormat="1" applyFont="1" applyFill="1" applyBorder="1" applyAlignment="1">
      <alignment horizontal="center" vertical="center"/>
    </xf>
    <xf numFmtId="0" fontId="20" fillId="8" borderId="37" xfId="0" applyNumberFormat="1" applyFont="1" applyFill="1" applyBorder="1" applyAlignment="1">
      <alignment horizontal="left" vertical="center" wrapText="1"/>
    </xf>
    <xf numFmtId="49" fontId="70" fillId="8" borderId="40" xfId="0" applyNumberFormat="1" applyFont="1" applyFill="1" applyBorder="1" applyAlignment="1">
      <alignment horizontal="left" vertical="center"/>
    </xf>
    <xf numFmtId="49" fontId="69" fillId="8" borderId="59" xfId="0" applyNumberFormat="1" applyFont="1" applyFill="1" applyBorder="1" applyAlignment="1">
      <alignment horizontal="left" vertical="center"/>
    </xf>
    <xf numFmtId="49" fontId="12" fillId="8" borderId="59" xfId="0" applyNumberFormat="1" applyFont="1" applyFill="1" applyBorder="1" applyAlignment="1">
      <alignment horizontal="center" vertical="center"/>
    </xf>
    <xf numFmtId="0" fontId="12" fillId="8" borderId="59" xfId="0" applyNumberFormat="1" applyFont="1" applyFill="1" applyBorder="1" applyAlignment="1">
      <alignment horizontal="center" vertical="center"/>
    </xf>
    <xf numFmtId="0" fontId="20" fillId="8" borderId="41" xfId="0" applyNumberFormat="1" applyFont="1" applyFill="1" applyBorder="1" applyAlignment="1">
      <alignment horizontal="left" vertical="center" wrapText="1"/>
    </xf>
    <xf numFmtId="0" fontId="11" fillId="0" borderId="9" xfId="0" applyNumberFormat="1" applyFont="1" applyBorder="1" applyAlignment="1">
      <alignment vertical="center"/>
    </xf>
    <xf numFmtId="49" fontId="39" fillId="0" borderId="10"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10" xfId="0" applyNumberFormat="1" applyFont="1" applyBorder="1" applyAlignment="1">
      <alignment horizontal="center" vertical="center"/>
    </xf>
    <xf numFmtId="0" fontId="12" fillId="0" borderId="10" xfId="0" applyNumberFormat="1" applyFont="1" applyFill="1" applyBorder="1" applyAlignment="1">
      <alignment horizontal="center" vertical="center"/>
    </xf>
    <xf numFmtId="0" fontId="20" fillId="0" borderId="11" xfId="0" applyNumberFormat="1" applyFont="1" applyFill="1" applyBorder="1" applyAlignment="1">
      <alignment horizontal="left" vertical="center" wrapText="1"/>
    </xf>
    <xf numFmtId="0" fontId="12" fillId="0" borderId="68" xfId="0" applyFont="1" applyBorder="1" applyAlignment="1">
      <alignment vertical="center" wrapText="1"/>
    </xf>
    <xf numFmtId="0" fontId="11" fillId="0" borderId="39" xfId="0" applyFont="1" applyBorder="1">
      <alignment vertical="center"/>
    </xf>
    <xf numFmtId="0" fontId="20" fillId="0" borderId="37" xfId="0" applyFont="1" applyBorder="1" applyAlignment="1">
      <alignment horizontal="left" vertical="center" wrapText="1"/>
    </xf>
    <xf numFmtId="0" fontId="11" fillId="0" borderId="40" xfId="0" applyFont="1" applyBorder="1" applyAlignment="1">
      <alignment vertical="center"/>
    </xf>
    <xf numFmtId="0" fontId="12" fillId="0" borderId="59" xfId="0" applyFont="1" applyBorder="1" applyAlignment="1">
      <alignment horizontal="center" vertical="center"/>
    </xf>
    <xf numFmtId="0" fontId="20" fillId="0" borderId="41" xfId="0" applyFont="1" applyBorder="1" applyAlignment="1">
      <alignment horizontal="left" vertical="center" wrapText="1"/>
    </xf>
    <xf numFmtId="0" fontId="11" fillId="0" borderId="9" xfId="0" applyFont="1" applyBorder="1">
      <alignment vertical="center"/>
    </xf>
    <xf numFmtId="0" fontId="12" fillId="0" borderId="10" xfId="0" applyFont="1" applyBorder="1" applyAlignment="1">
      <alignment horizontal="center" vertical="center"/>
    </xf>
    <xf numFmtId="0" fontId="20" fillId="0" borderId="11" xfId="0" applyFont="1" applyBorder="1" applyAlignment="1">
      <alignment horizontal="left" vertical="center" wrapText="1"/>
    </xf>
    <xf numFmtId="0" fontId="20" fillId="0" borderId="61" xfId="10" applyFont="1" applyBorder="1" applyAlignment="1">
      <alignment horizontal="left" vertical="center" wrapText="1"/>
    </xf>
    <xf numFmtId="0" fontId="20" fillId="0" borderId="48" xfId="10" applyFont="1" applyBorder="1" applyAlignment="1">
      <alignment horizontal="left" vertical="center" wrapText="1"/>
    </xf>
    <xf numFmtId="0" fontId="20" fillId="0" borderId="50" xfId="10" applyFont="1" applyBorder="1" applyAlignment="1">
      <alignment horizontal="left" vertical="center" wrapText="1"/>
    </xf>
    <xf numFmtId="0" fontId="12" fillId="0" borderId="61" xfId="0" applyFont="1" applyBorder="1" applyAlignment="1">
      <alignment vertical="center" wrapText="1"/>
    </xf>
    <xf numFmtId="49" fontId="39" fillId="0" borderId="25" xfId="0" applyNumberFormat="1" applyFont="1" applyBorder="1" applyAlignment="1">
      <alignment horizontal="center" vertical="center"/>
    </xf>
    <xf numFmtId="49" fontId="12" fillId="0" borderId="38" xfId="0" applyNumberFormat="1" applyFont="1" applyBorder="1" applyAlignment="1">
      <alignment horizontal="center" vertical="center"/>
    </xf>
    <xf numFmtId="0" fontId="12" fillId="0" borderId="38" xfId="0" applyFont="1" applyBorder="1" applyAlignment="1">
      <alignment horizontal="center" vertical="center"/>
    </xf>
    <xf numFmtId="0" fontId="12" fillId="0" borderId="30" xfId="0" applyFont="1" applyBorder="1" applyAlignment="1">
      <alignment horizontal="center" vertical="center"/>
    </xf>
    <xf numFmtId="0" fontId="20" fillId="0" borderId="61" xfId="0" applyFont="1" applyBorder="1" applyAlignment="1">
      <alignment horizontal="left" vertical="center" wrapText="1"/>
    </xf>
    <xf numFmtId="0" fontId="20" fillId="0" borderId="73" xfId="10" applyFont="1" applyBorder="1" applyAlignment="1">
      <alignment horizontal="left" vertical="center" wrapText="1"/>
    </xf>
    <xf numFmtId="0" fontId="20" fillId="0" borderId="67" xfId="10" applyFont="1" applyBorder="1" applyAlignment="1">
      <alignment vertical="center" wrapText="1"/>
    </xf>
    <xf numFmtId="0" fontId="20" fillId="0" borderId="48" xfId="10" applyFont="1" applyBorder="1" applyAlignment="1">
      <alignment vertical="center" wrapText="1"/>
    </xf>
    <xf numFmtId="0" fontId="20" fillId="0" borderId="50" xfId="10" applyFont="1" applyBorder="1" applyAlignment="1">
      <alignment vertical="center" wrapText="1"/>
    </xf>
    <xf numFmtId="0" fontId="20" fillId="0" borderId="61" xfId="10" applyFont="1" applyBorder="1" applyAlignment="1">
      <alignment vertical="center" wrapText="1"/>
    </xf>
    <xf numFmtId="0" fontId="12" fillId="0" borderId="66" xfId="0" applyNumberFormat="1" applyFont="1" applyBorder="1" applyAlignment="1">
      <alignment vertical="center"/>
    </xf>
    <xf numFmtId="49" fontId="12" fillId="0" borderId="51" xfId="0" applyNumberFormat="1" applyFont="1" applyBorder="1" applyAlignment="1">
      <alignment horizontal="center" vertical="center"/>
    </xf>
    <xf numFmtId="0" fontId="12" fillId="0" borderId="70"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28" xfId="0" applyNumberFormat="1" applyFont="1" applyBorder="1" applyAlignment="1">
      <alignment horizontal="center" vertical="center"/>
    </xf>
    <xf numFmtId="0" fontId="14" fillId="0" borderId="0" xfId="9" applyNumberFormat="1" applyFont="1" applyBorder="1" applyAlignment="1">
      <alignment vertical="center"/>
    </xf>
    <xf numFmtId="0" fontId="14" fillId="0" borderId="0" xfId="9" applyNumberFormat="1" applyFont="1" applyBorder="1" applyAlignment="1">
      <alignment horizontal="center" vertical="center" wrapText="1"/>
    </xf>
    <xf numFmtId="0" fontId="14" fillId="0" borderId="0" xfId="9" applyNumberFormat="1" applyFont="1" applyBorder="1" applyAlignment="1">
      <alignment horizontal="center" vertical="center"/>
    </xf>
    <xf numFmtId="49" fontId="69" fillId="8" borderId="36" xfId="0" applyNumberFormat="1" applyFont="1" applyFill="1" applyBorder="1" applyAlignment="1">
      <alignment horizontal="left" vertical="center"/>
    </xf>
    <xf numFmtId="49" fontId="12" fillId="0" borderId="49" xfId="0" applyNumberFormat="1" applyFont="1" applyBorder="1" applyAlignment="1">
      <alignment horizontal="center" vertical="center"/>
    </xf>
    <xf numFmtId="49" fontId="39" fillId="0" borderId="10"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0" fontId="12" fillId="0" borderId="50" xfId="0" applyNumberFormat="1" applyFont="1" applyBorder="1" applyAlignment="1">
      <alignment vertical="center" wrapText="1"/>
    </xf>
    <xf numFmtId="49" fontId="39" fillId="0" borderId="33" xfId="0" applyNumberFormat="1" applyFont="1" applyBorder="1" applyAlignment="1">
      <alignment horizontal="center" vertical="center"/>
    </xf>
    <xf numFmtId="49" fontId="12" fillId="0" borderId="34" xfId="0" applyNumberFormat="1" applyFont="1" applyBorder="1" applyAlignment="1">
      <alignment horizontal="center" vertical="center"/>
    </xf>
    <xf numFmtId="0" fontId="12" fillId="0" borderId="34" xfId="0" applyNumberFormat="1" applyFont="1" applyBorder="1" applyAlignment="1">
      <alignment horizontal="center" vertical="center"/>
    </xf>
    <xf numFmtId="0" fontId="12" fillId="0" borderId="32" xfId="0" applyNumberFormat="1" applyFont="1" applyBorder="1" applyAlignment="1">
      <alignment horizontal="center" vertical="center"/>
    </xf>
    <xf numFmtId="0" fontId="20" fillId="0" borderId="48" xfId="0" applyNumberFormat="1" applyFont="1" applyFill="1" applyBorder="1" applyAlignment="1">
      <alignment vertical="center" wrapText="1"/>
    </xf>
    <xf numFmtId="0" fontId="20" fillId="0" borderId="50" xfId="0" applyNumberFormat="1" applyFont="1" applyFill="1" applyBorder="1" applyAlignment="1">
      <alignment vertical="center" wrapText="1"/>
    </xf>
    <xf numFmtId="0" fontId="11" fillId="0" borderId="39" xfId="0" applyFont="1" applyFill="1" applyBorder="1">
      <alignment vertical="center"/>
    </xf>
    <xf numFmtId="49" fontId="69" fillId="0" borderId="36" xfId="0" applyNumberFormat="1" applyFont="1" applyFill="1" applyBorder="1" applyAlignment="1">
      <alignment horizontal="left" vertical="center"/>
    </xf>
    <xf numFmtId="49" fontId="69" fillId="0" borderId="40" xfId="0" applyNumberFormat="1" applyFont="1" applyFill="1" applyBorder="1" applyAlignment="1">
      <alignment horizontal="left" vertical="center"/>
    </xf>
    <xf numFmtId="49" fontId="69" fillId="0" borderId="59" xfId="0" applyNumberFormat="1" applyFont="1" applyFill="1" applyBorder="1" applyAlignment="1">
      <alignment horizontal="left" vertical="center"/>
    </xf>
    <xf numFmtId="0" fontId="11" fillId="0" borderId="9" xfId="0" applyFont="1" applyFill="1" applyBorder="1" applyAlignment="1">
      <alignment vertical="center" wrapText="1"/>
    </xf>
    <xf numFmtId="49" fontId="39" fillId="0" borderId="60" xfId="10" applyNumberFormat="1" applyFont="1" applyBorder="1" applyAlignment="1">
      <alignment horizontal="center" vertical="center"/>
    </xf>
    <xf numFmtId="0" fontId="20" fillId="0" borderId="68" xfId="10" applyFont="1" applyBorder="1" applyAlignment="1">
      <alignment horizontal="left" vertical="center" wrapText="1"/>
    </xf>
    <xf numFmtId="0" fontId="20" fillId="0" borderId="4" xfId="0" applyFont="1" applyBorder="1" applyAlignment="1">
      <alignment horizontal="center" vertical="center"/>
    </xf>
    <xf numFmtId="0" fontId="20" fillId="2" borderId="68" xfId="5" applyFont="1" applyFill="1" applyBorder="1" applyAlignment="1">
      <alignment horizontal="left" vertical="center" wrapText="1"/>
    </xf>
    <xf numFmtId="0" fontId="20" fillId="2" borderId="67" xfId="5" applyFont="1" applyFill="1" applyBorder="1" applyAlignment="1">
      <alignment horizontal="left" vertical="center" wrapText="1"/>
    </xf>
    <xf numFmtId="49" fontId="39" fillId="8" borderId="36" xfId="0" applyNumberFormat="1" applyFont="1" applyFill="1" applyBorder="1" applyAlignment="1">
      <alignment horizontal="center" vertical="center"/>
    </xf>
    <xf numFmtId="0" fontId="12" fillId="8" borderId="36" xfId="0" applyFont="1" applyFill="1" applyBorder="1" applyAlignment="1">
      <alignment horizontal="center" vertical="center"/>
    </xf>
    <xf numFmtId="0" fontId="20" fillId="8" borderId="37" xfId="0" applyFont="1" applyFill="1" applyBorder="1" applyAlignment="1">
      <alignment horizontal="left" vertical="center" wrapText="1"/>
    </xf>
    <xf numFmtId="49" fontId="39" fillId="8" borderId="59" xfId="0" applyNumberFormat="1" applyFont="1" applyFill="1" applyBorder="1" applyAlignment="1">
      <alignment horizontal="center" vertical="center"/>
    </xf>
    <xf numFmtId="0" fontId="12" fillId="8" borderId="59" xfId="0" applyFont="1" applyFill="1" applyBorder="1" applyAlignment="1">
      <alignment horizontal="center" vertical="center"/>
    </xf>
    <xf numFmtId="0" fontId="20" fillId="8" borderId="41" xfId="0" applyFont="1" applyFill="1" applyBorder="1" applyAlignment="1">
      <alignment horizontal="left" vertical="center" wrapText="1"/>
    </xf>
    <xf numFmtId="0" fontId="14" fillId="0" borderId="0" xfId="9" applyFont="1" applyAlignment="1">
      <alignment horizontal="center" vertical="center" wrapText="1"/>
    </xf>
    <xf numFmtId="0" fontId="14" fillId="0" borderId="0" xfId="9" applyFont="1" applyAlignment="1">
      <alignment horizontal="center" vertical="center"/>
    </xf>
    <xf numFmtId="0" fontId="45" fillId="0" borderId="39" xfId="0" applyFont="1" applyBorder="1">
      <alignment vertical="center"/>
    </xf>
    <xf numFmtId="0" fontId="45" fillId="0" borderId="36" xfId="0" applyFont="1" applyBorder="1">
      <alignment vertical="center"/>
    </xf>
    <xf numFmtId="0" fontId="45" fillId="0" borderId="37" xfId="0" applyFont="1" applyBorder="1">
      <alignment vertical="center"/>
    </xf>
    <xf numFmtId="0" fontId="12" fillId="0" borderId="0" xfId="0" applyFont="1" applyAlignment="1"/>
    <xf numFmtId="0" fontId="12" fillId="0" borderId="59" xfId="0" applyFont="1" applyBorder="1">
      <alignment vertical="center"/>
    </xf>
    <xf numFmtId="0" fontId="11" fillId="8" borderId="33" xfId="5" applyFont="1" applyFill="1" applyBorder="1" applyAlignment="1">
      <alignment horizontal="center" vertical="center"/>
    </xf>
    <xf numFmtId="0" fontId="11" fillId="8" borderId="34" xfId="5" applyFont="1" applyFill="1" applyBorder="1" applyAlignment="1">
      <alignment horizontal="center" vertical="center"/>
    </xf>
    <xf numFmtId="0" fontId="11" fillId="8" borderId="32" xfId="5" applyFont="1" applyFill="1" applyBorder="1" applyAlignment="1">
      <alignment horizontal="center" vertical="center"/>
    </xf>
    <xf numFmtId="0" fontId="11" fillId="8" borderId="50" xfId="5" applyFont="1" applyFill="1" applyBorder="1" applyAlignment="1">
      <alignment horizontal="center" vertical="center"/>
    </xf>
    <xf numFmtId="0" fontId="20" fillId="8" borderId="11" xfId="0" applyFont="1" applyFill="1" applyBorder="1" applyAlignment="1">
      <alignment horizontal="left" vertical="center" wrapText="1"/>
    </xf>
    <xf numFmtId="0" fontId="20" fillId="0" borderId="62" xfId="0" applyFont="1" applyBorder="1" applyAlignment="1">
      <alignment horizontal="left" vertical="center" wrapText="1"/>
    </xf>
    <xf numFmtId="0" fontId="12" fillId="0" borderId="66" xfId="0" applyFont="1" applyBorder="1" applyAlignment="1">
      <alignment vertical="center" wrapText="1"/>
    </xf>
    <xf numFmtId="0" fontId="12" fillId="0" borderId="31" xfId="0" applyFont="1" applyBorder="1" applyAlignment="1">
      <alignment horizontal="center" vertical="center"/>
    </xf>
    <xf numFmtId="0" fontId="12" fillId="0" borderId="45" xfId="0" applyFont="1" applyBorder="1" applyAlignment="1">
      <alignment horizontal="center" vertical="center"/>
    </xf>
    <xf numFmtId="0" fontId="20" fillId="0" borderId="66" xfId="0" applyFont="1" applyBorder="1" applyAlignment="1">
      <alignment horizontal="left" vertical="center" wrapText="1"/>
    </xf>
    <xf numFmtId="0" fontId="12" fillId="0" borderId="48" xfId="0" applyFont="1" applyBorder="1" applyAlignment="1">
      <alignment vertical="center" wrapText="1"/>
    </xf>
    <xf numFmtId="49" fontId="39" fillId="0" borderId="27"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12" fillId="0" borderId="28" xfId="0" applyFont="1" applyBorder="1" applyAlignment="1">
      <alignment horizontal="center" vertical="center"/>
    </xf>
    <xf numFmtId="0" fontId="0" fillId="0" borderId="68" xfId="0" applyBorder="1" applyAlignment="1">
      <alignment horizontal="left" vertical="center" wrapText="1"/>
    </xf>
    <xf numFmtId="49" fontId="69" fillId="0" borderId="36" xfId="0" applyNumberFormat="1" applyFont="1" applyBorder="1" applyAlignment="1">
      <alignment horizontal="left" vertical="center"/>
    </xf>
    <xf numFmtId="49" fontId="69" fillId="0" borderId="40" xfId="0" applyNumberFormat="1" applyFont="1" applyBorder="1" applyAlignment="1">
      <alignment horizontal="left" vertical="center"/>
    </xf>
    <xf numFmtId="49" fontId="69" fillId="0" borderId="59" xfId="0" applyNumberFormat="1" applyFont="1" applyBorder="1" applyAlignment="1">
      <alignment horizontal="left" vertical="center"/>
    </xf>
    <xf numFmtId="0" fontId="11" fillId="0" borderId="9" xfId="0" applyFont="1" applyBorder="1" applyAlignment="1">
      <alignment vertical="center" wrapText="1"/>
    </xf>
    <xf numFmtId="49" fontId="39" fillId="0" borderId="52" xfId="10" applyNumberFormat="1" applyFont="1" applyBorder="1" applyAlignment="1">
      <alignment horizontal="center" vertical="center"/>
    </xf>
    <xf numFmtId="49" fontId="39" fillId="0" borderId="49" xfId="10" applyNumberFormat="1" applyFont="1" applyBorder="1" applyAlignment="1">
      <alignment horizontal="center" vertical="center"/>
    </xf>
    <xf numFmtId="49" fontId="39" fillId="0" borderId="13" xfId="10" applyNumberFormat="1" applyFont="1" applyBorder="1" applyAlignment="1">
      <alignment horizontal="center" vertical="center"/>
    </xf>
    <xf numFmtId="0" fontId="20" fillId="0" borderId="61" xfId="10" applyFont="1" applyFill="1" applyBorder="1" applyAlignment="1">
      <alignment horizontal="left" vertical="center" wrapText="1"/>
    </xf>
    <xf numFmtId="0" fontId="20" fillId="0" borderId="48" xfId="10" applyFont="1" applyFill="1" applyBorder="1" applyAlignment="1">
      <alignment horizontal="left" vertical="center" wrapText="1"/>
    </xf>
    <xf numFmtId="0" fontId="20" fillId="0" borderId="50" xfId="10" applyFont="1" applyFill="1" applyBorder="1" applyAlignment="1">
      <alignment horizontal="left" vertical="center" wrapText="1"/>
    </xf>
    <xf numFmtId="0" fontId="20" fillId="2" borderId="61" xfId="10" applyFont="1" applyFill="1" applyBorder="1" applyAlignment="1">
      <alignment horizontal="left" vertical="center" wrapText="1"/>
    </xf>
    <xf numFmtId="0" fontId="20" fillId="2" borderId="48" xfId="10" applyFont="1" applyFill="1" applyBorder="1" applyAlignment="1">
      <alignment horizontal="left" vertical="center" wrapText="1"/>
    </xf>
    <xf numFmtId="0" fontId="20" fillId="2" borderId="50" xfId="10" applyFont="1" applyFill="1" applyBorder="1" applyAlignment="1">
      <alignment horizontal="left" vertical="center" wrapText="1"/>
    </xf>
    <xf numFmtId="49" fontId="39" fillId="0" borderId="53" xfId="10" applyNumberFormat="1" applyFont="1" applyBorder="1" applyAlignment="1">
      <alignment horizontal="center" vertical="center"/>
    </xf>
    <xf numFmtId="0" fontId="14" fillId="0" borderId="36" xfId="9" applyFont="1" applyBorder="1" applyAlignment="1">
      <alignment vertical="center"/>
    </xf>
    <xf numFmtId="0" fontId="14" fillId="0" borderId="36" xfId="9" applyFont="1" applyBorder="1" applyAlignment="1">
      <alignment horizontal="center" vertical="center" wrapText="1"/>
    </xf>
    <xf numFmtId="0" fontId="14" fillId="0" borderId="36" xfId="9" applyFont="1" applyBorder="1" applyAlignment="1">
      <alignment horizontal="center" vertical="center"/>
    </xf>
    <xf numFmtId="0" fontId="11" fillId="0" borderId="11" xfId="0" applyFont="1" applyBorder="1">
      <alignment vertical="center"/>
    </xf>
    <xf numFmtId="0" fontId="74" fillId="0" borderId="0" xfId="0" applyFont="1">
      <alignment vertical="center"/>
    </xf>
    <xf numFmtId="0" fontId="12" fillId="0" borderId="43" xfId="0" applyNumberFormat="1" applyFont="1" applyFill="1" applyBorder="1" applyAlignment="1">
      <alignment vertical="center"/>
    </xf>
    <xf numFmtId="0" fontId="12" fillId="0" borderId="40" xfId="0" applyFont="1" applyBorder="1" applyAlignment="1">
      <alignment vertical="center" wrapText="1"/>
    </xf>
    <xf numFmtId="0" fontId="20" fillId="0" borderId="68" xfId="14" applyFont="1" applyBorder="1" applyAlignment="1">
      <alignment horizontal="left" vertical="center" wrapText="1"/>
    </xf>
    <xf numFmtId="0" fontId="48" fillId="0" borderId="37" xfId="5" applyNumberFormat="1" applyFont="1" applyFill="1" applyBorder="1" applyAlignment="1">
      <alignment horizontal="left" vertical="center"/>
    </xf>
    <xf numFmtId="0" fontId="12" fillId="0" borderId="43" xfId="0" applyFont="1" applyFill="1" applyBorder="1">
      <alignment vertical="center"/>
    </xf>
    <xf numFmtId="0" fontId="12" fillId="0" borderId="42" xfId="5" applyFont="1" applyFill="1" applyBorder="1" applyAlignment="1">
      <alignment horizontal="left" vertical="center" wrapText="1"/>
    </xf>
    <xf numFmtId="0" fontId="12" fillId="0" borderId="0" xfId="5" applyFont="1" applyFill="1" applyBorder="1" applyAlignment="1">
      <alignment horizontal="left" vertical="center" wrapText="1"/>
    </xf>
    <xf numFmtId="0" fontId="12" fillId="0" borderId="43" xfId="5" applyFont="1" applyFill="1" applyBorder="1" applyAlignment="1">
      <alignment horizontal="left" vertical="center" wrapText="1"/>
    </xf>
    <xf numFmtId="0" fontId="12" fillId="0" borderId="42" xfId="0" applyFont="1" applyFill="1" applyBorder="1">
      <alignment vertical="center"/>
    </xf>
    <xf numFmtId="0" fontId="12" fillId="0" borderId="0" xfId="0" applyFont="1" applyFill="1" applyBorder="1" applyAlignment="1">
      <alignment horizontal="center" vertical="center"/>
    </xf>
    <xf numFmtId="0" fontId="0" fillId="0" borderId="27" xfId="0" applyBorder="1" applyAlignment="1">
      <alignment vertical="top" wrapText="1"/>
    </xf>
    <xf numFmtId="0" fontId="0" fillId="0" borderId="33" xfId="0" applyBorder="1" applyAlignment="1">
      <alignment vertical="top" wrapText="1"/>
    </xf>
    <xf numFmtId="0" fontId="11" fillId="7" borderId="9" xfId="5" applyFont="1" applyFill="1" applyBorder="1">
      <alignment vertical="center"/>
    </xf>
    <xf numFmtId="0" fontId="11" fillId="7" borderId="10" xfId="5" applyFont="1" applyFill="1" applyBorder="1">
      <alignment vertical="center"/>
    </xf>
    <xf numFmtId="0" fontId="11" fillId="7" borderId="11" xfId="5" applyFont="1" applyFill="1" applyBorder="1">
      <alignment vertical="center"/>
    </xf>
    <xf numFmtId="0" fontId="12" fillId="0" borderId="27" xfId="6" applyFont="1" applyBorder="1" applyAlignment="1">
      <alignment vertical="top" wrapText="1"/>
    </xf>
    <xf numFmtId="14" fontId="11" fillId="3" borderId="0" xfId="1" applyNumberFormat="1" applyFont="1" applyFill="1" applyBorder="1" applyAlignment="1">
      <alignment horizontal="right" vertical="center" wrapText="1"/>
    </xf>
    <xf numFmtId="0" fontId="9" fillId="3" borderId="0" xfId="2" applyNumberFormat="1" applyFill="1" applyBorder="1" applyAlignment="1" applyProtection="1">
      <alignment horizontal="left" vertical="center"/>
    </xf>
    <xf numFmtId="0" fontId="12" fillId="0" borderId="25"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0" borderId="25" xfId="6" applyNumberFormat="1" applyFont="1" applyBorder="1" applyAlignment="1">
      <alignment horizontal="left" vertical="top" wrapText="1"/>
    </xf>
    <xf numFmtId="0" fontId="12" fillId="0" borderId="33" xfId="6" applyNumberFormat="1" applyFont="1" applyBorder="1" applyAlignment="1">
      <alignment horizontal="left" vertical="top" wrapText="1"/>
    </xf>
    <xf numFmtId="0" fontId="12" fillId="0" borderId="27" xfId="0" applyFont="1" applyBorder="1" applyAlignment="1">
      <alignment horizontal="left" vertical="top" wrapText="1"/>
    </xf>
    <xf numFmtId="0" fontId="12" fillId="0" borderId="33" xfId="0" applyFont="1" applyBorder="1" applyAlignment="1">
      <alignment horizontal="left" vertical="top" wrapText="1"/>
    </xf>
    <xf numFmtId="0" fontId="12" fillId="0" borderId="25" xfId="0" applyFont="1" applyBorder="1" applyAlignment="1">
      <alignment horizontal="left" vertical="top" wrapText="1"/>
    </xf>
    <xf numFmtId="0" fontId="0" fillId="0" borderId="27" xfId="0" applyBorder="1" applyAlignment="1">
      <alignment horizontal="left" vertical="top" wrapText="1"/>
    </xf>
    <xf numFmtId="0" fontId="12" fillId="0" borderId="25" xfId="6" applyFont="1" applyBorder="1" applyAlignment="1">
      <alignment horizontal="left" vertical="top" wrapText="1"/>
    </xf>
    <xf numFmtId="0" fontId="0" fillId="0" borderId="33" xfId="0" applyBorder="1" applyAlignment="1">
      <alignment horizontal="left" vertical="top" wrapText="1"/>
    </xf>
    <xf numFmtId="0" fontId="12" fillId="0" borderId="25" xfId="0" applyFont="1" applyBorder="1" applyAlignment="1">
      <alignment vertical="top" wrapText="1"/>
    </xf>
    <xf numFmtId="0" fontId="0" fillId="0" borderId="33" xfId="0" applyBorder="1" applyAlignment="1">
      <alignment vertical="top" wrapText="1"/>
    </xf>
    <xf numFmtId="0" fontId="12" fillId="0" borderId="35" xfId="0" applyFont="1" applyBorder="1" applyAlignment="1">
      <alignment vertical="top" wrapText="1"/>
    </xf>
    <xf numFmtId="0" fontId="0" fillId="0" borderId="32" xfId="0" applyBorder="1" applyAlignment="1">
      <alignment vertical="top" wrapText="1"/>
    </xf>
    <xf numFmtId="0" fontId="0" fillId="0" borderId="27" xfId="0" applyBorder="1" applyAlignment="1">
      <alignment vertical="top" wrapText="1"/>
    </xf>
    <xf numFmtId="0" fontId="12" fillId="0" borderId="30" xfId="0" applyFont="1" applyBorder="1" applyAlignment="1">
      <alignment vertical="top" wrapText="1"/>
    </xf>
    <xf numFmtId="0" fontId="0" fillId="0" borderId="28" xfId="0" applyBorder="1" applyAlignment="1">
      <alignment vertical="top" wrapText="1"/>
    </xf>
    <xf numFmtId="0" fontId="12" fillId="0" borderId="25" xfId="6" applyNumberFormat="1" applyFont="1" applyBorder="1" applyAlignment="1">
      <alignment vertical="top" wrapText="1"/>
    </xf>
    <xf numFmtId="0" fontId="12" fillId="0" borderId="27" xfId="6" applyNumberFormat="1" applyFont="1" applyBorder="1" applyAlignment="1">
      <alignment vertical="top" wrapText="1"/>
    </xf>
    <xf numFmtId="0" fontId="12" fillId="0" borderId="25" xfId="6" applyFont="1" applyBorder="1" applyAlignment="1">
      <alignment vertical="top" wrapText="1"/>
    </xf>
    <xf numFmtId="0" fontId="12" fillId="0" borderId="27" xfId="6" applyFont="1" applyBorder="1" applyAlignment="1">
      <alignment vertical="top" wrapText="1"/>
    </xf>
    <xf numFmtId="0" fontId="12" fillId="0" borderId="32" xfId="0" applyFont="1" applyBorder="1" applyAlignment="1">
      <alignment vertical="top" wrapText="1"/>
    </xf>
    <xf numFmtId="0" fontId="20" fillId="0" borderId="67" xfId="0" applyNumberFormat="1" applyFont="1" applyFill="1" applyBorder="1" applyAlignment="1">
      <alignment horizontal="left" vertical="center" wrapText="1"/>
    </xf>
    <xf numFmtId="0" fontId="20" fillId="0" borderId="68" xfId="0" applyNumberFormat="1" applyFont="1" applyFill="1" applyBorder="1" applyAlignment="1">
      <alignment horizontal="left" vertical="center" wrapText="1"/>
    </xf>
    <xf numFmtId="0" fontId="20" fillId="0" borderId="48" xfId="0" applyFont="1" applyBorder="1" applyAlignment="1">
      <alignment horizontal="left" vertical="center" wrapText="1"/>
    </xf>
    <xf numFmtId="0" fontId="0" fillId="0" borderId="48" xfId="0" applyBorder="1" applyAlignment="1">
      <alignment horizontal="left" vertical="center" wrapText="1"/>
    </xf>
    <xf numFmtId="0" fontId="0" fillId="0" borderId="50" xfId="0" applyBorder="1" applyAlignment="1">
      <alignment horizontal="left" vertical="center" wrapText="1"/>
    </xf>
    <xf numFmtId="0" fontId="20" fillId="0" borderId="50" xfId="0" applyFont="1" applyBorder="1" applyAlignment="1">
      <alignment horizontal="left" vertical="center" wrapText="1"/>
    </xf>
    <xf numFmtId="0" fontId="20" fillId="0" borderId="68" xfId="0" applyFont="1" applyBorder="1" applyAlignment="1">
      <alignment horizontal="left" vertical="center" wrapText="1"/>
    </xf>
    <xf numFmtId="0" fontId="20" fillId="0" borderId="48" xfId="0" applyNumberFormat="1" applyFont="1" applyFill="1" applyBorder="1" applyAlignment="1">
      <alignment horizontal="left" vertical="center" wrapText="1"/>
    </xf>
    <xf numFmtId="0" fontId="20" fillId="0" borderId="65" xfId="0" applyNumberFormat="1" applyFont="1" applyFill="1" applyBorder="1" applyAlignment="1">
      <alignment horizontal="left" vertical="center" wrapText="1"/>
    </xf>
    <xf numFmtId="0" fontId="20" fillId="0" borderId="66" xfId="0" applyNumberFormat="1" applyFont="1" applyFill="1" applyBorder="1" applyAlignment="1">
      <alignment horizontal="left" vertical="center" wrapText="1"/>
    </xf>
    <xf numFmtId="0" fontId="20" fillId="0" borderId="67" xfId="0" applyFont="1" applyBorder="1" applyAlignment="1">
      <alignment horizontal="left" vertical="center" wrapText="1"/>
    </xf>
  </cellXfs>
  <cellStyles count="16">
    <cellStyle name="ハイパーリンク" xfId="2" builtinId="8"/>
    <cellStyle name="ハイパーリンク 2 2" xfId="11"/>
    <cellStyle name="標準" xfId="0" builtinId="0"/>
    <cellStyle name="標準 2 2" xfId="5"/>
    <cellStyle name="標準 2 2 2" xfId="10"/>
    <cellStyle name="標準 3 2" xfId="8"/>
    <cellStyle name="標準 4" xfId="12"/>
    <cellStyle name="標準 5 5" xfId="13"/>
    <cellStyle name="標準 6 2 4" xfId="7"/>
    <cellStyle name="標準 8 5 2" xfId="14"/>
    <cellStyle name="標準_cmtable" xfId="9"/>
    <cellStyle name="標準_コピー汎用データ作成受入形式一覧表（給与）" xfId="4"/>
    <cellStyle name="標準_汎用データ　受入形式一覧表（販仕）" xfId="3"/>
    <cellStyle name="標準_汎用データ作成受入形式一覧表（人事）" xfId="1"/>
    <cellStyle name="標準_変更履歴_汎用データレイアウト集（受入形式）" xfId="6"/>
    <cellStyle name="良"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394970</xdr:colOff>
      <xdr:row>30</xdr:row>
      <xdr:rowOff>0</xdr:rowOff>
    </xdr:from>
    <xdr:to>
      <xdr:col>2</xdr:col>
      <xdr:colOff>340996</xdr:colOff>
      <xdr:row>37</xdr:row>
      <xdr:rowOff>96648</xdr:rowOff>
    </xdr:to>
    <xdr:pic>
      <xdr:nvPicPr>
        <xdr:cNvPr id="2" name="図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t="29073" r="70864" b="34390"/>
        <a:stretch/>
      </xdr:blipFill>
      <xdr:spPr>
        <a:xfrm>
          <a:off x="566420" y="13220700"/>
          <a:ext cx="2212976" cy="1874648"/>
        </a:xfrm>
        <a:prstGeom prst="rect">
          <a:avLst/>
        </a:prstGeom>
        <a:ln>
          <a:solidFill>
            <a:schemeClr val="bg1">
              <a:lumMod val="65000"/>
            </a:schemeClr>
          </a:solidFill>
        </a:ln>
      </xdr:spPr>
    </xdr:pic>
    <xdr:clientData/>
  </xdr:twoCellAnchor>
  <xdr:twoCellAnchor editAs="oneCell">
    <xdr:from>
      <xdr:col>3</xdr:col>
      <xdr:colOff>149861</xdr:colOff>
      <xdr:row>30</xdr:row>
      <xdr:rowOff>38100</xdr:rowOff>
    </xdr:from>
    <xdr:to>
      <xdr:col>6</xdr:col>
      <xdr:colOff>3883118</xdr:colOff>
      <xdr:row>34</xdr:row>
      <xdr:rowOff>190500</xdr:rowOff>
    </xdr:to>
    <xdr:grpSp>
      <xdr:nvGrpSpPr>
        <xdr:cNvPr id="3" name="グループ化 2">
          <a:extLst>
            <a:ext uri="{FF2B5EF4-FFF2-40B4-BE49-F238E27FC236}">
              <a16:creationId xmlns:a16="http://schemas.microsoft.com/office/drawing/2014/main" id="{00000000-0008-0000-1300-000023000000}"/>
            </a:ext>
          </a:extLst>
        </xdr:cNvPr>
        <xdr:cNvGrpSpPr/>
      </xdr:nvGrpSpPr>
      <xdr:grpSpPr>
        <a:xfrm>
          <a:off x="3559811" y="11658600"/>
          <a:ext cx="5876382" cy="1143000"/>
          <a:chOff x="3559811" y="12030075"/>
          <a:chExt cx="6046471" cy="1143000"/>
        </a:xfrm>
      </xdr:grpSpPr>
      <xdr:pic>
        <xdr:nvPicPr>
          <xdr:cNvPr id="4" name="図 3">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2"/>
          <a:srcRect l="-150" t="30187" r="61152" b="28601"/>
          <a:stretch/>
        </xdr:blipFill>
        <xdr:spPr>
          <a:xfrm>
            <a:off x="3559811" y="12030075"/>
            <a:ext cx="3893682" cy="1129665"/>
          </a:xfrm>
          <a:prstGeom prst="rect">
            <a:avLst/>
          </a:prstGeom>
          <a:ln>
            <a:solidFill>
              <a:schemeClr val="bg1">
                <a:lumMod val="65000"/>
              </a:schemeClr>
            </a:solidFill>
          </a:ln>
        </xdr:spPr>
      </xdr:pic>
      <xdr:grpSp>
        <xdr:nvGrpSpPr>
          <xdr:cNvPr id="5" name="グループ化 4">
            <a:extLst>
              <a:ext uri="{FF2B5EF4-FFF2-40B4-BE49-F238E27FC236}">
                <a16:creationId xmlns:a16="http://schemas.microsoft.com/office/drawing/2014/main" id="{00000000-0008-0000-1300-000022000000}"/>
              </a:ext>
            </a:extLst>
          </xdr:cNvPr>
          <xdr:cNvGrpSpPr/>
        </xdr:nvGrpSpPr>
        <xdr:grpSpPr>
          <a:xfrm>
            <a:off x="3820162" y="12376150"/>
            <a:ext cx="5786120" cy="796925"/>
            <a:chOff x="3820162" y="12376150"/>
            <a:chExt cx="5786120" cy="796925"/>
          </a:xfrm>
        </xdr:grpSpPr>
        <xdr:sp macro="" textlink="">
          <xdr:nvSpPr>
            <xdr:cNvPr id="6" name="正方形/長方形 5">
              <a:extLst>
                <a:ext uri="{FF2B5EF4-FFF2-40B4-BE49-F238E27FC236}">
                  <a16:creationId xmlns:a16="http://schemas.microsoft.com/office/drawing/2014/main" id="{00000000-0008-0000-1300-000005000000}"/>
                </a:ext>
              </a:extLst>
            </xdr:cNvPr>
            <xdr:cNvSpPr/>
          </xdr:nvSpPr>
          <xdr:spPr>
            <a:xfrm>
              <a:off x="3820162" y="12411967"/>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1300-000006000000}"/>
                </a:ext>
              </a:extLst>
            </xdr:cNvPr>
            <xdr:cNvSpPr/>
          </xdr:nvSpPr>
          <xdr:spPr>
            <a:xfrm>
              <a:off x="3820162" y="12761181"/>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1300-000007000000}"/>
                </a:ext>
              </a:extLst>
            </xdr:cNvPr>
            <xdr:cNvSpPr/>
          </xdr:nvSpPr>
          <xdr:spPr>
            <a:xfrm>
              <a:off x="7684180" y="12376150"/>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9" name="直角三角形 8">
              <a:extLst>
                <a:ext uri="{FF2B5EF4-FFF2-40B4-BE49-F238E27FC236}">
                  <a16:creationId xmlns:a16="http://schemas.microsoft.com/office/drawing/2014/main" id="{00000000-0008-0000-1300-000008000000}"/>
                </a:ext>
              </a:extLst>
            </xdr:cNvPr>
            <xdr:cNvSpPr/>
          </xdr:nvSpPr>
          <xdr:spPr>
            <a:xfrm flipH="1" flipV="1">
              <a:off x="7476117" y="12465692"/>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0" name="角丸四角形 9">
              <a:extLst>
                <a:ext uri="{FF2B5EF4-FFF2-40B4-BE49-F238E27FC236}">
                  <a16:creationId xmlns:a16="http://schemas.microsoft.com/office/drawing/2014/main" id="{00000000-0008-0000-1300-000009000000}"/>
                </a:ext>
              </a:extLst>
            </xdr:cNvPr>
            <xdr:cNvSpPr/>
          </xdr:nvSpPr>
          <xdr:spPr>
            <a:xfrm>
              <a:off x="7684180" y="12805952"/>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「Ｂグループ」の階層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11" name="直角三角形 10">
              <a:extLst>
                <a:ext uri="{FF2B5EF4-FFF2-40B4-BE49-F238E27FC236}">
                  <a16:creationId xmlns:a16="http://schemas.microsoft.com/office/drawing/2014/main" id="{00000000-0008-0000-1300-00000A000000}"/>
                </a:ext>
              </a:extLst>
            </xdr:cNvPr>
            <xdr:cNvSpPr/>
          </xdr:nvSpPr>
          <xdr:spPr>
            <a:xfrm flipH="1" flipV="1">
              <a:off x="7476117" y="12895494"/>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grpSp>
    <xdr:clientData/>
  </xdr:twoCellAnchor>
  <xdr:twoCellAnchor editAs="oneCell">
    <xdr:from>
      <xdr:col>1</xdr:col>
      <xdr:colOff>404496</xdr:colOff>
      <xdr:row>44</xdr:row>
      <xdr:rowOff>24131</xdr:rowOff>
    </xdr:from>
    <xdr:to>
      <xdr:col>2</xdr:col>
      <xdr:colOff>366396</xdr:colOff>
      <xdr:row>52</xdr:row>
      <xdr:rowOff>63493</xdr:rowOff>
    </xdr:to>
    <xdr:pic>
      <xdr:nvPicPr>
        <xdr:cNvPr id="12" name="図 11">
          <a:extLst>
            <a:ext uri="{FF2B5EF4-FFF2-40B4-BE49-F238E27FC236}">
              <a16:creationId xmlns:a16="http://schemas.microsoft.com/office/drawing/2014/main" id="{00000000-0008-0000-1300-00000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98" t="28754" r="71080" b="30736"/>
        <a:stretch/>
      </xdr:blipFill>
      <xdr:spPr>
        <a:xfrm>
          <a:off x="575946" y="16800831"/>
          <a:ext cx="2228850" cy="2071362"/>
        </a:xfrm>
        <a:prstGeom prst="rect">
          <a:avLst/>
        </a:prstGeom>
        <a:ln>
          <a:solidFill>
            <a:schemeClr val="bg1">
              <a:lumMod val="65000"/>
            </a:schemeClr>
          </a:solidFill>
        </a:ln>
      </xdr:spPr>
    </xdr:pic>
    <xdr:clientData/>
  </xdr:twoCellAnchor>
  <xdr:twoCellAnchor editAs="oneCell">
    <xdr:from>
      <xdr:col>3</xdr:col>
      <xdr:colOff>85725</xdr:colOff>
      <xdr:row>45</xdr:row>
      <xdr:rowOff>19050</xdr:rowOff>
    </xdr:from>
    <xdr:to>
      <xdr:col>6</xdr:col>
      <xdr:colOff>4510496</xdr:colOff>
      <xdr:row>54</xdr:row>
      <xdr:rowOff>2333</xdr:rowOff>
    </xdr:to>
    <xdr:grpSp>
      <xdr:nvGrpSpPr>
        <xdr:cNvPr id="13" name="グループ化 12">
          <a:extLst>
            <a:ext uri="{FF2B5EF4-FFF2-40B4-BE49-F238E27FC236}">
              <a16:creationId xmlns:a16="http://schemas.microsoft.com/office/drawing/2014/main" id="{00000000-0008-0000-1300-000017000000}"/>
            </a:ext>
          </a:extLst>
        </xdr:cNvPr>
        <xdr:cNvGrpSpPr/>
      </xdr:nvGrpSpPr>
      <xdr:grpSpPr>
        <a:xfrm>
          <a:off x="3495675" y="15354300"/>
          <a:ext cx="6567896" cy="2212133"/>
          <a:chOff x="3409950" y="15087600"/>
          <a:chExt cx="6737985" cy="2212133"/>
        </a:xfrm>
      </xdr:grpSpPr>
      <xdr:pic>
        <xdr:nvPicPr>
          <xdr:cNvPr id="14" name="図 13">
            <a:extLst>
              <a:ext uri="{FF2B5EF4-FFF2-40B4-BE49-F238E27FC236}">
                <a16:creationId xmlns:a16="http://schemas.microsoft.com/office/drawing/2014/main" id="{00000000-0008-0000-1300-000018000000}"/>
              </a:ext>
            </a:extLst>
          </xdr:cNvPr>
          <xdr:cNvPicPr>
            <a:picLocks noChangeAspect="1"/>
          </xdr:cNvPicPr>
        </xdr:nvPicPr>
        <xdr:blipFill rotWithShape="1">
          <a:blip xmlns:r="http://schemas.openxmlformats.org/officeDocument/2006/relationships" r:embed="rId4"/>
          <a:srcRect l="72" t="30957" r="36264" b="28562"/>
          <a:stretch/>
        </xdr:blipFill>
        <xdr:spPr>
          <a:xfrm>
            <a:off x="3409950" y="15604218"/>
            <a:ext cx="6737350" cy="1069224"/>
          </a:xfrm>
          <a:prstGeom prst="rect">
            <a:avLst/>
          </a:prstGeom>
          <a:ln>
            <a:solidFill>
              <a:schemeClr val="bg1">
                <a:lumMod val="65000"/>
              </a:schemeClr>
            </a:solidFill>
          </a:ln>
        </xdr:spPr>
      </xdr:pic>
      <xdr:sp macro="" textlink="">
        <xdr:nvSpPr>
          <xdr:cNvPr id="15" name="正方形/長方形 14">
            <a:extLst>
              <a:ext uri="{FF2B5EF4-FFF2-40B4-BE49-F238E27FC236}">
                <a16:creationId xmlns:a16="http://schemas.microsoft.com/office/drawing/2014/main" id="{00000000-0008-0000-1300-000019000000}"/>
              </a:ext>
            </a:extLst>
          </xdr:cNvPr>
          <xdr:cNvSpPr/>
        </xdr:nvSpPr>
        <xdr:spPr>
          <a:xfrm>
            <a:off x="3670300" y="15740108"/>
            <a:ext cx="2983230" cy="9328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3">
            <a:extLst>
              <a:ext uri="{FF2B5EF4-FFF2-40B4-BE49-F238E27FC236}">
                <a16:creationId xmlns:a16="http://schemas.microsoft.com/office/drawing/2014/main" id="{00000000-0008-0000-1300-00001A000000}"/>
              </a:ext>
            </a:extLst>
          </xdr:cNvPr>
          <xdr:cNvSpPr/>
        </xdr:nvSpPr>
        <xdr:spPr>
          <a:xfrm>
            <a:off x="6653531" y="15108283"/>
            <a:ext cx="2362684" cy="38163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7" name="角丸四角形 14">
            <a:extLst>
              <a:ext uri="{FF2B5EF4-FFF2-40B4-BE49-F238E27FC236}">
                <a16:creationId xmlns:a16="http://schemas.microsoft.com/office/drawing/2014/main" id="{00000000-0008-0000-1300-00001B000000}"/>
              </a:ext>
            </a:extLst>
          </xdr:cNvPr>
          <xdr:cNvSpPr/>
        </xdr:nvSpPr>
        <xdr:spPr>
          <a:xfrm>
            <a:off x="3674324" y="15087600"/>
            <a:ext cx="2199424" cy="39977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8" name="直角三角形 17">
            <a:extLst>
              <a:ext uri="{FF2B5EF4-FFF2-40B4-BE49-F238E27FC236}">
                <a16:creationId xmlns:a16="http://schemas.microsoft.com/office/drawing/2014/main" id="{00000000-0008-0000-1300-00001C000000}"/>
              </a:ext>
            </a:extLst>
          </xdr:cNvPr>
          <xdr:cNvSpPr/>
        </xdr:nvSpPr>
        <xdr:spPr>
          <a:xfrm rot="16200000" flipH="1" flipV="1">
            <a:off x="4619617" y="15579866"/>
            <a:ext cx="245353" cy="14275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9" name="正方形/長方形 18">
            <a:extLst>
              <a:ext uri="{FF2B5EF4-FFF2-40B4-BE49-F238E27FC236}">
                <a16:creationId xmlns:a16="http://schemas.microsoft.com/office/drawing/2014/main" id="{00000000-0008-0000-1300-00001D000000}"/>
              </a:ext>
            </a:extLst>
          </xdr:cNvPr>
          <xdr:cNvSpPr/>
        </xdr:nvSpPr>
        <xdr:spPr>
          <a:xfrm>
            <a:off x="6653530" y="15740109"/>
            <a:ext cx="3011805"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7">
            <a:extLst>
              <a:ext uri="{FF2B5EF4-FFF2-40B4-BE49-F238E27FC236}">
                <a16:creationId xmlns:a16="http://schemas.microsoft.com/office/drawing/2014/main" id="{00000000-0008-0000-1300-00001E000000}"/>
              </a:ext>
            </a:extLst>
          </xdr:cNvPr>
          <xdr:cNvSpPr/>
        </xdr:nvSpPr>
        <xdr:spPr>
          <a:xfrm>
            <a:off x="7433574" y="16954928"/>
            <a:ext cx="2687319" cy="34480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00000000-0008-0000-1300-00001F000000}"/>
              </a:ext>
            </a:extLst>
          </xdr:cNvPr>
          <xdr:cNvSpPr/>
        </xdr:nvSpPr>
        <xdr:spPr>
          <a:xfrm>
            <a:off x="9665335" y="15740109"/>
            <a:ext cx="482600"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直角三角形 21">
            <a:extLst>
              <a:ext uri="{FF2B5EF4-FFF2-40B4-BE49-F238E27FC236}">
                <a16:creationId xmlns:a16="http://schemas.microsoft.com/office/drawing/2014/main" id="{00000000-0008-0000-1300-000020000000}"/>
              </a:ext>
            </a:extLst>
          </xdr:cNvPr>
          <xdr:cNvSpPr/>
        </xdr:nvSpPr>
        <xdr:spPr>
          <a:xfrm rot="16200000" flipH="1" flipV="1">
            <a:off x="7882730" y="15530730"/>
            <a:ext cx="249163" cy="16662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3" name="直角三角形 22">
            <a:extLst>
              <a:ext uri="{FF2B5EF4-FFF2-40B4-BE49-F238E27FC236}">
                <a16:creationId xmlns:a16="http://schemas.microsoft.com/office/drawing/2014/main" id="{00000000-0008-0000-1300-000021000000}"/>
              </a:ext>
            </a:extLst>
          </xdr:cNvPr>
          <xdr:cNvSpPr/>
        </xdr:nvSpPr>
        <xdr:spPr>
          <a:xfrm rot="5400000" flipH="1" flipV="1">
            <a:off x="9704599" y="16717128"/>
            <a:ext cx="262969" cy="17678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33333"/>
    <pageSetUpPr fitToPage="1"/>
  </sheetPr>
  <dimension ref="A1:AV55"/>
  <sheetViews>
    <sheetView showGridLines="0" tabSelected="1" zoomScaleNormal="100" zoomScaleSheetLayoutView="100" workbookViewId="0"/>
  </sheetViews>
  <sheetFormatPr defaultColWidth="9.140625" defaultRowHeight="16.5"/>
  <cols>
    <col min="1" max="1" width="4.7109375" style="1" customWidth="1"/>
    <col min="2" max="47" width="2.5703125" style="1" customWidth="1"/>
    <col min="48" max="48" width="4.7109375" style="1" customWidth="1"/>
    <col min="49" max="16384" width="9.140625" style="1"/>
  </cols>
  <sheetData>
    <row r="1" spans="1:48" ht="10.35" customHeight="1"/>
    <row r="2" spans="1:48" ht="60" customHeight="1">
      <c r="B2" s="11" t="s">
        <v>4212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spans="1:48" ht="15" customHeight="1"/>
    <row r="4" spans="1:48" ht="48" customHeight="1" thickBot="1">
      <c r="D4" s="371" t="s">
        <v>4166</v>
      </c>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row>
    <row r="5" spans="1:48" ht="15" customHeight="1" thickTop="1">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3"/>
      <c r="AO5" s="373"/>
      <c r="AP5" s="373"/>
      <c r="AQ5" s="373"/>
      <c r="AR5" s="373"/>
      <c r="AS5" s="373"/>
      <c r="AT5" s="372"/>
    </row>
    <row r="6" spans="1:48" ht="15" customHeight="1">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583">
        <v>44931</v>
      </c>
      <c r="AO6" s="583"/>
      <c r="AP6" s="583"/>
      <c r="AQ6" s="583"/>
      <c r="AR6" s="583"/>
      <c r="AS6" s="583"/>
    </row>
    <row r="7" spans="1:48" ht="15" customHeight="1" thickBo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8" ht="15" customHeight="1" thickTop="1">
      <c r="B8" s="3"/>
      <c r="C8" s="3"/>
      <c r="D8" s="374"/>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6"/>
      <c r="AT8" s="3"/>
      <c r="AU8" s="3"/>
    </row>
    <row r="9" spans="1:48" ht="15" customHeight="1">
      <c r="D9" s="377"/>
      <c r="E9" s="24" t="s">
        <v>4164</v>
      </c>
      <c r="F9" s="21" t="s">
        <v>4167</v>
      </c>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378"/>
    </row>
    <row r="10" spans="1:48" ht="15" customHeight="1">
      <c r="D10" s="377"/>
      <c r="E10" s="12"/>
      <c r="F10" s="19" t="s">
        <v>4168</v>
      </c>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378"/>
    </row>
    <row r="11" spans="1:48" ht="15" customHeight="1">
      <c r="A11" s="3"/>
      <c r="D11" s="377"/>
      <c r="E11" s="12"/>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378"/>
      <c r="AV11" s="3"/>
    </row>
    <row r="12" spans="1:48" s="3" customFormat="1" ht="15" customHeight="1">
      <c r="A12" s="1"/>
      <c r="B12" s="1"/>
      <c r="C12" s="1"/>
      <c r="D12" s="377"/>
      <c r="E12" s="24" t="s">
        <v>4164</v>
      </c>
      <c r="F12" s="22" t="s">
        <v>4169</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378"/>
      <c r="AT12" s="1"/>
      <c r="AU12" s="1"/>
      <c r="AV12" s="1"/>
    </row>
    <row r="13" spans="1:48" ht="15" customHeight="1">
      <c r="D13" s="377"/>
      <c r="E13" s="379"/>
      <c r="F13" s="25" t="s">
        <v>4170</v>
      </c>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380"/>
      <c r="AT13" s="27"/>
    </row>
    <row r="14" spans="1:48" ht="15" customHeight="1">
      <c r="D14" s="377"/>
      <c r="E14" s="379"/>
      <c r="F14" s="28" t="s">
        <v>4171</v>
      </c>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380"/>
      <c r="AT14" s="27"/>
    </row>
    <row r="15" spans="1:48" ht="15" customHeight="1">
      <c r="D15" s="377"/>
      <c r="E15" s="24"/>
      <c r="F15" s="28" t="s">
        <v>4172</v>
      </c>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380"/>
      <c r="AT15" s="27"/>
    </row>
    <row r="16" spans="1:48" ht="15" customHeight="1">
      <c r="D16" s="377"/>
      <c r="E16" s="379"/>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380"/>
      <c r="AT16" s="27"/>
      <c r="AU16" s="27"/>
    </row>
    <row r="17" spans="1:48" ht="15" customHeight="1">
      <c r="D17" s="377"/>
      <c r="E17" s="379"/>
      <c r="F17" s="25" t="s">
        <v>4173</v>
      </c>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380"/>
      <c r="AT17" s="27"/>
      <c r="AU17" s="27"/>
    </row>
    <row r="18" spans="1:48" ht="15" customHeight="1">
      <c r="D18" s="377"/>
      <c r="E18" s="379"/>
      <c r="F18" s="25" t="s">
        <v>4174</v>
      </c>
      <c r="G18" s="25"/>
      <c r="H18" s="25"/>
      <c r="I18" s="25"/>
      <c r="J18" s="25"/>
      <c r="K18" s="25"/>
      <c r="L18" s="25"/>
      <c r="M18" s="25"/>
      <c r="N18" s="25"/>
      <c r="O18" s="25"/>
      <c r="P18" s="25"/>
      <c r="Q18" s="25"/>
      <c r="R18" s="25"/>
      <c r="S18" s="25"/>
      <c r="T18" s="25"/>
      <c r="U18" s="25"/>
      <c r="V18" s="25"/>
      <c r="W18" s="25"/>
      <c r="X18" s="25"/>
      <c r="Y18" s="25"/>
      <c r="Z18" s="25"/>
      <c r="AA18" s="28" t="s">
        <v>4216</v>
      </c>
      <c r="AB18" s="25"/>
      <c r="AC18" s="25"/>
      <c r="AD18" s="25"/>
      <c r="AE18" s="25"/>
      <c r="AF18" s="25"/>
      <c r="AG18" s="25"/>
      <c r="AH18" s="25"/>
      <c r="AI18" s="25"/>
      <c r="AJ18" s="25"/>
      <c r="AK18" s="25"/>
      <c r="AL18" s="25"/>
      <c r="AM18" s="25"/>
      <c r="AN18" s="25"/>
      <c r="AO18" s="25"/>
      <c r="AP18" s="25"/>
      <c r="AQ18" s="25"/>
      <c r="AR18" s="25"/>
      <c r="AS18" s="380"/>
      <c r="AT18" s="27"/>
      <c r="AU18" s="27"/>
    </row>
    <row r="19" spans="1:48" ht="15" customHeight="1">
      <c r="D19" s="377"/>
      <c r="E19" s="379"/>
      <c r="F19" s="29" t="s">
        <v>4175</v>
      </c>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381"/>
      <c r="AT19" s="31"/>
      <c r="AU19" s="31"/>
    </row>
    <row r="20" spans="1:48" ht="15" customHeight="1">
      <c r="B20" s="3"/>
      <c r="C20" s="3"/>
      <c r="D20" s="377"/>
      <c r="E20" s="24" t="s">
        <v>4164</v>
      </c>
      <c r="F20" s="22" t="s">
        <v>4176</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378"/>
      <c r="AT20" s="3"/>
      <c r="AU20" s="3"/>
    </row>
    <row r="21" spans="1:48" ht="15" customHeight="1">
      <c r="B21" s="3"/>
      <c r="C21" s="3"/>
      <c r="D21" s="377"/>
      <c r="E21" s="24"/>
      <c r="F21" s="25" t="s">
        <v>4177</v>
      </c>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378"/>
      <c r="AT21" s="3"/>
      <c r="AU21" s="3"/>
    </row>
    <row r="22" spans="1:48" ht="15" customHeight="1">
      <c r="B22" s="3"/>
      <c r="C22" s="3"/>
      <c r="D22" s="377"/>
      <c r="E22" s="24"/>
      <c r="F22" s="382" t="s">
        <v>4178</v>
      </c>
      <c r="G22" s="383"/>
      <c r="H22" s="383"/>
      <c r="I22" s="383"/>
      <c r="J22" s="383"/>
      <c r="K22" s="383"/>
      <c r="L22" s="383"/>
      <c r="M22" s="383"/>
      <c r="N22" s="383"/>
      <c r="O22" s="383"/>
      <c r="P22" s="383"/>
      <c r="Q22" s="383"/>
      <c r="R22" s="383"/>
      <c r="S22" s="384"/>
      <c r="T22" s="385" t="s">
        <v>4179</v>
      </c>
      <c r="U22" s="386"/>
      <c r="V22" s="386"/>
      <c r="W22" s="386"/>
      <c r="X22" s="386"/>
      <c r="Y22" s="386"/>
      <c r="Z22" s="387"/>
      <c r="AA22" s="22"/>
      <c r="AB22" s="22"/>
      <c r="AC22" s="22"/>
      <c r="AD22" s="22"/>
      <c r="AE22" s="22"/>
      <c r="AF22" s="22"/>
      <c r="AG22" s="22"/>
      <c r="AH22" s="22"/>
      <c r="AI22" s="22"/>
      <c r="AJ22" s="22"/>
      <c r="AK22" s="22"/>
      <c r="AL22" s="22"/>
      <c r="AM22" s="22"/>
      <c r="AN22" s="22"/>
      <c r="AO22" s="22"/>
      <c r="AP22" s="22"/>
      <c r="AQ22" s="22"/>
      <c r="AR22" s="22"/>
      <c r="AS22" s="378"/>
      <c r="AT22" s="3"/>
      <c r="AU22" s="3"/>
    </row>
    <row r="23" spans="1:48" ht="15" customHeight="1">
      <c r="A23" s="3"/>
      <c r="B23" s="3"/>
      <c r="C23" s="3"/>
      <c r="D23" s="377"/>
      <c r="E23" s="24"/>
      <c r="F23" s="388" t="s">
        <v>4180</v>
      </c>
      <c r="G23" s="389"/>
      <c r="H23" s="389"/>
      <c r="I23" s="389"/>
      <c r="J23" s="389"/>
      <c r="K23" s="389"/>
      <c r="L23" s="390"/>
      <c r="M23" s="388" t="s">
        <v>4181</v>
      </c>
      <c r="N23" s="389"/>
      <c r="O23" s="389"/>
      <c r="P23" s="389"/>
      <c r="Q23" s="389"/>
      <c r="R23" s="389"/>
      <c r="S23" s="390"/>
      <c r="T23" s="391" t="s">
        <v>4182</v>
      </c>
      <c r="U23" s="392"/>
      <c r="V23" s="392"/>
      <c r="W23" s="392"/>
      <c r="X23" s="392"/>
      <c r="Y23" s="392"/>
      <c r="Z23" s="393"/>
      <c r="AA23" s="22"/>
      <c r="AB23" s="22"/>
      <c r="AC23" s="22"/>
      <c r="AD23" s="22"/>
      <c r="AE23" s="22"/>
      <c r="AF23" s="22"/>
      <c r="AG23" s="22"/>
      <c r="AH23" s="22"/>
      <c r="AI23" s="22"/>
      <c r="AJ23" s="22"/>
      <c r="AK23" s="22"/>
      <c r="AL23" s="22"/>
      <c r="AM23" s="22"/>
      <c r="AN23" s="22"/>
      <c r="AO23" s="22"/>
      <c r="AP23" s="22"/>
      <c r="AQ23" s="22"/>
      <c r="AR23" s="22"/>
      <c r="AS23" s="378"/>
      <c r="AT23" s="3"/>
      <c r="AU23" s="3"/>
      <c r="AV23" s="3"/>
    </row>
    <row r="24" spans="1:48" s="3" customFormat="1" ht="15" customHeight="1">
      <c r="D24" s="377"/>
      <c r="E24" s="24"/>
      <c r="F24" s="388" t="s">
        <v>4183</v>
      </c>
      <c r="G24" s="389"/>
      <c r="H24" s="389"/>
      <c r="I24" s="389"/>
      <c r="J24" s="389"/>
      <c r="K24" s="389"/>
      <c r="L24" s="390"/>
      <c r="M24" s="388" t="s">
        <v>4184</v>
      </c>
      <c r="N24" s="389"/>
      <c r="O24" s="389"/>
      <c r="P24" s="389"/>
      <c r="Q24" s="389"/>
      <c r="R24" s="389"/>
      <c r="S24" s="390"/>
      <c r="T24" s="391" t="s">
        <v>4185</v>
      </c>
      <c r="U24" s="392"/>
      <c r="V24" s="392"/>
      <c r="W24" s="392"/>
      <c r="X24" s="392"/>
      <c r="Y24" s="392"/>
      <c r="Z24" s="393"/>
      <c r="AA24" s="22"/>
      <c r="AB24" s="22"/>
      <c r="AC24" s="22"/>
      <c r="AD24" s="22"/>
      <c r="AE24" s="22"/>
      <c r="AF24" s="22"/>
      <c r="AG24" s="22"/>
      <c r="AH24" s="22"/>
      <c r="AI24" s="22"/>
      <c r="AJ24" s="22"/>
      <c r="AK24" s="22"/>
      <c r="AL24" s="22"/>
      <c r="AM24" s="22"/>
      <c r="AN24" s="22"/>
      <c r="AO24" s="22"/>
      <c r="AP24" s="22"/>
      <c r="AQ24" s="22"/>
      <c r="AR24" s="22"/>
      <c r="AS24" s="378"/>
    </row>
    <row r="25" spans="1:48" s="3" customFormat="1" ht="15" customHeight="1">
      <c r="D25" s="377"/>
      <c r="E25" s="24"/>
      <c r="F25" s="388" t="s">
        <v>4186</v>
      </c>
      <c r="G25" s="389"/>
      <c r="H25" s="389"/>
      <c r="I25" s="389"/>
      <c r="J25" s="389"/>
      <c r="K25" s="389"/>
      <c r="L25" s="390"/>
      <c r="M25" s="388" t="s">
        <v>4187</v>
      </c>
      <c r="N25" s="389"/>
      <c r="O25" s="389"/>
      <c r="P25" s="389"/>
      <c r="Q25" s="389"/>
      <c r="R25" s="389"/>
      <c r="S25" s="390"/>
      <c r="T25" s="391" t="s">
        <v>4188</v>
      </c>
      <c r="U25" s="392"/>
      <c r="V25" s="392"/>
      <c r="W25" s="392"/>
      <c r="X25" s="392"/>
      <c r="Y25" s="392"/>
      <c r="Z25" s="393"/>
      <c r="AA25" s="22"/>
      <c r="AB25" s="22"/>
      <c r="AC25" s="22"/>
      <c r="AD25" s="22"/>
      <c r="AE25" s="22"/>
      <c r="AF25" s="22"/>
      <c r="AG25" s="22"/>
      <c r="AH25" s="22"/>
      <c r="AI25" s="22"/>
      <c r="AJ25" s="22"/>
      <c r="AK25" s="22"/>
      <c r="AL25" s="22"/>
      <c r="AM25" s="22"/>
      <c r="AN25" s="22"/>
      <c r="AO25" s="22"/>
      <c r="AP25" s="22"/>
      <c r="AQ25" s="22"/>
      <c r="AR25" s="22"/>
      <c r="AS25" s="378"/>
    </row>
    <row r="26" spans="1:48" s="3" customFormat="1" ht="15" customHeight="1">
      <c r="D26" s="377"/>
      <c r="E26" s="24"/>
      <c r="F26" s="388" t="s">
        <v>4189</v>
      </c>
      <c r="G26" s="389"/>
      <c r="H26" s="389"/>
      <c r="I26" s="389"/>
      <c r="J26" s="389"/>
      <c r="K26" s="389"/>
      <c r="L26" s="390"/>
      <c r="M26" s="388" t="s">
        <v>4190</v>
      </c>
      <c r="N26" s="389"/>
      <c r="O26" s="389"/>
      <c r="P26" s="389"/>
      <c r="Q26" s="389"/>
      <c r="R26" s="389"/>
      <c r="S26" s="390"/>
      <c r="T26" s="391" t="s">
        <v>4191</v>
      </c>
      <c r="U26" s="392"/>
      <c r="V26" s="392"/>
      <c r="W26" s="392"/>
      <c r="X26" s="392"/>
      <c r="Y26" s="392"/>
      <c r="Z26" s="393"/>
      <c r="AA26" s="22"/>
      <c r="AB26" s="22"/>
      <c r="AC26" s="22"/>
      <c r="AD26" s="22"/>
      <c r="AE26" s="22"/>
      <c r="AF26" s="22"/>
      <c r="AG26" s="22"/>
      <c r="AH26" s="22"/>
      <c r="AI26" s="22"/>
      <c r="AJ26" s="22"/>
      <c r="AK26" s="22"/>
      <c r="AL26" s="22"/>
      <c r="AM26" s="22"/>
      <c r="AN26" s="22"/>
      <c r="AO26" s="22"/>
      <c r="AP26" s="22"/>
      <c r="AQ26" s="22"/>
      <c r="AR26" s="22"/>
      <c r="AS26" s="378"/>
    </row>
    <row r="27" spans="1:48" s="3" customFormat="1" ht="15" customHeight="1">
      <c r="D27" s="377"/>
      <c r="E27" s="12"/>
      <c r="F27" s="19"/>
      <c r="G27" s="19"/>
      <c r="H27" s="19"/>
      <c r="I27" s="19"/>
      <c r="J27" s="19"/>
      <c r="K27" s="19"/>
      <c r="L27" s="19"/>
      <c r="M27" s="19"/>
      <c r="N27" s="394"/>
      <c r="O27" s="394"/>
      <c r="P27" s="394"/>
      <c r="Q27" s="394"/>
      <c r="R27" s="394"/>
      <c r="S27" s="394"/>
      <c r="T27" s="394"/>
      <c r="U27" s="19"/>
      <c r="V27" s="19"/>
      <c r="W27" s="19"/>
      <c r="X27" s="19"/>
      <c r="Y27" s="19"/>
      <c r="Z27" s="19"/>
      <c r="AA27" s="19"/>
      <c r="AB27" s="19"/>
      <c r="AC27" s="394"/>
      <c r="AD27" s="394"/>
      <c r="AE27" s="394"/>
      <c r="AF27" s="394"/>
      <c r="AG27" s="394"/>
      <c r="AH27" s="394"/>
      <c r="AI27" s="394"/>
      <c r="AJ27" s="12"/>
      <c r="AK27" s="12"/>
      <c r="AL27" s="12"/>
      <c r="AM27" s="12"/>
      <c r="AN27" s="12"/>
      <c r="AO27" s="12"/>
      <c r="AP27" s="12"/>
      <c r="AQ27" s="12"/>
      <c r="AR27" s="12"/>
      <c r="AS27" s="378"/>
    </row>
    <row r="28" spans="1:48" s="3" customFormat="1" ht="15" customHeight="1">
      <c r="D28" s="377"/>
      <c r="E28" s="24"/>
      <c r="F28" s="28" t="s">
        <v>4192</v>
      </c>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378"/>
    </row>
    <row r="29" spans="1:48" s="3" customFormat="1" ht="15" customHeight="1">
      <c r="D29" s="377"/>
      <c r="E29" s="24"/>
      <c r="F29" s="395"/>
      <c r="G29" s="395" t="s">
        <v>4193</v>
      </c>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78"/>
    </row>
    <row r="30" spans="1:48" s="3" customFormat="1" ht="15" customHeight="1">
      <c r="D30" s="377"/>
      <c r="E30" s="12"/>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378"/>
    </row>
    <row r="31" spans="1:48" s="3" customFormat="1" ht="15" customHeight="1">
      <c r="D31" s="377"/>
      <c r="E31" s="24" t="s">
        <v>4164</v>
      </c>
      <c r="F31" s="22" t="s">
        <v>4194</v>
      </c>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378"/>
    </row>
    <row r="32" spans="1:48" s="3" customFormat="1" ht="15" customHeight="1">
      <c r="D32" s="377"/>
      <c r="E32" s="12"/>
      <c r="F32" s="385" t="s">
        <v>4195</v>
      </c>
      <c r="G32" s="386"/>
      <c r="H32" s="386"/>
      <c r="I32" s="386"/>
      <c r="J32" s="386"/>
      <c r="K32" s="386"/>
      <c r="L32" s="386"/>
      <c r="M32" s="386"/>
      <c r="N32" s="386"/>
      <c r="O32" s="386"/>
      <c r="P32" s="386"/>
      <c r="Q32" s="386"/>
      <c r="R32" s="386"/>
      <c r="S32" s="386"/>
      <c r="T32" s="386"/>
      <c r="U32" s="385" t="s">
        <v>4196</v>
      </c>
      <c r="V32" s="386"/>
      <c r="W32" s="386"/>
      <c r="X32" s="386"/>
      <c r="Y32" s="386"/>
      <c r="Z32" s="386"/>
      <c r="AA32" s="386"/>
      <c r="AB32" s="386"/>
      <c r="AC32" s="386"/>
      <c r="AD32" s="386"/>
      <c r="AE32" s="386"/>
      <c r="AF32" s="386"/>
      <c r="AG32" s="386"/>
      <c r="AH32" s="386"/>
      <c r="AI32" s="396"/>
      <c r="AJ32" s="19"/>
      <c r="AK32" s="19"/>
      <c r="AL32" s="19"/>
      <c r="AM32" s="19"/>
      <c r="AN32" s="19"/>
      <c r="AO32" s="19"/>
      <c r="AP32" s="19"/>
      <c r="AQ32" s="19"/>
      <c r="AR32" s="19"/>
      <c r="AS32" s="378"/>
    </row>
    <row r="33" spans="1:48" s="3" customFormat="1" ht="15" customHeight="1">
      <c r="D33" s="377"/>
      <c r="E33" s="12"/>
      <c r="F33" s="397"/>
      <c r="G33" s="398"/>
      <c r="H33" s="398"/>
      <c r="I33" s="398"/>
      <c r="J33" s="398"/>
      <c r="K33" s="398"/>
      <c r="L33" s="398"/>
      <c r="M33" s="398"/>
      <c r="N33" s="399" t="s">
        <v>817</v>
      </c>
      <c r="O33" s="400"/>
      <c r="P33" s="400"/>
      <c r="Q33" s="400"/>
      <c r="R33" s="400"/>
      <c r="S33" s="400"/>
      <c r="T33" s="401"/>
      <c r="U33" s="397"/>
      <c r="V33" s="398"/>
      <c r="W33" s="398"/>
      <c r="X33" s="398"/>
      <c r="Y33" s="398"/>
      <c r="Z33" s="398"/>
      <c r="AA33" s="398"/>
      <c r="AB33" s="398"/>
      <c r="AC33" s="399" t="s">
        <v>817</v>
      </c>
      <c r="AD33" s="400"/>
      <c r="AE33" s="400"/>
      <c r="AF33" s="400"/>
      <c r="AG33" s="400"/>
      <c r="AH33" s="400"/>
      <c r="AI33" s="401"/>
      <c r="AJ33" s="19"/>
      <c r="AK33" s="19"/>
      <c r="AL33" s="19"/>
      <c r="AM33" s="19"/>
      <c r="AN33" s="19"/>
      <c r="AO33" s="19"/>
      <c r="AP33" s="19"/>
      <c r="AQ33" s="19"/>
      <c r="AR33" s="19"/>
      <c r="AS33" s="378"/>
    </row>
    <row r="34" spans="1:48" s="3" customFormat="1" ht="15" customHeight="1">
      <c r="D34" s="377"/>
      <c r="E34" s="12"/>
      <c r="F34" s="402" t="s">
        <v>4197</v>
      </c>
      <c r="G34" s="403"/>
      <c r="H34" s="403"/>
      <c r="I34" s="403"/>
      <c r="J34" s="403"/>
      <c r="K34" s="403"/>
      <c r="L34" s="403"/>
      <c r="M34" s="404"/>
      <c r="N34" s="391" t="s">
        <v>4198</v>
      </c>
      <c r="O34" s="392"/>
      <c r="P34" s="392"/>
      <c r="Q34" s="392"/>
      <c r="R34" s="392"/>
      <c r="S34" s="392"/>
      <c r="T34" s="393"/>
      <c r="U34" s="403" t="s">
        <v>4199</v>
      </c>
      <c r="V34" s="403"/>
      <c r="W34" s="403"/>
      <c r="X34" s="403"/>
      <c r="Y34" s="403"/>
      <c r="Z34" s="403"/>
      <c r="AA34" s="403"/>
      <c r="AB34" s="404"/>
      <c r="AC34" s="391" t="s">
        <v>4200</v>
      </c>
      <c r="AD34" s="392"/>
      <c r="AE34" s="392"/>
      <c r="AF34" s="392"/>
      <c r="AG34" s="392"/>
      <c r="AH34" s="392"/>
      <c r="AI34" s="393"/>
      <c r="AJ34" s="19"/>
      <c r="AK34" s="19"/>
      <c r="AL34" s="19"/>
      <c r="AM34" s="19"/>
      <c r="AN34" s="19"/>
      <c r="AO34" s="19"/>
      <c r="AP34" s="19"/>
      <c r="AQ34" s="19"/>
      <c r="AR34" s="19"/>
      <c r="AS34" s="378"/>
    </row>
    <row r="35" spans="1:48" s="3" customFormat="1" ht="15" customHeight="1">
      <c r="D35" s="377"/>
      <c r="E35" s="12"/>
      <c r="F35" s="405" t="s">
        <v>4201</v>
      </c>
      <c r="G35" s="406"/>
      <c r="H35" s="406"/>
      <c r="I35" s="406"/>
      <c r="J35" s="406"/>
      <c r="K35" s="406"/>
      <c r="L35" s="406"/>
      <c r="M35" s="407"/>
      <c r="N35" s="391" t="s">
        <v>4202</v>
      </c>
      <c r="O35" s="392"/>
      <c r="P35" s="392"/>
      <c r="Q35" s="392"/>
      <c r="R35" s="392"/>
      <c r="S35" s="392"/>
      <c r="T35" s="393"/>
      <c r="U35" s="19"/>
      <c r="V35" s="19"/>
      <c r="W35" s="19"/>
      <c r="X35" s="19"/>
      <c r="Y35" s="19"/>
      <c r="Z35" s="19"/>
      <c r="AA35" s="19"/>
      <c r="AB35" s="19"/>
      <c r="AC35" s="394"/>
      <c r="AD35" s="394"/>
      <c r="AE35" s="394"/>
      <c r="AF35" s="394"/>
      <c r="AG35" s="394"/>
      <c r="AH35" s="394"/>
      <c r="AI35" s="394"/>
      <c r="AJ35" s="19"/>
      <c r="AK35" s="19"/>
      <c r="AL35" s="19"/>
      <c r="AM35" s="19"/>
      <c r="AN35" s="19"/>
      <c r="AO35" s="19"/>
      <c r="AP35" s="19"/>
      <c r="AQ35" s="19"/>
      <c r="AR35" s="19"/>
      <c r="AS35" s="378"/>
    </row>
    <row r="36" spans="1:48" s="3" customFormat="1" ht="15" customHeight="1">
      <c r="D36" s="377"/>
      <c r="E36" s="12"/>
      <c r="F36" s="408"/>
      <c r="G36" s="408"/>
      <c r="H36" s="408"/>
      <c r="I36" s="408"/>
      <c r="J36" s="408"/>
      <c r="K36" s="408"/>
      <c r="L36" s="408"/>
      <c r="M36" s="408"/>
      <c r="N36" s="394"/>
      <c r="O36" s="394"/>
      <c r="P36" s="394"/>
      <c r="Q36" s="394"/>
      <c r="R36" s="394"/>
      <c r="S36" s="394"/>
      <c r="T36" s="394"/>
      <c r="U36" s="19"/>
      <c r="V36" s="19"/>
      <c r="W36" s="19"/>
      <c r="X36" s="19"/>
      <c r="Y36" s="19"/>
      <c r="Z36" s="19"/>
      <c r="AA36" s="19"/>
      <c r="AB36" s="19"/>
      <c r="AC36" s="394"/>
      <c r="AD36" s="394"/>
      <c r="AE36" s="394"/>
      <c r="AF36" s="394"/>
      <c r="AG36" s="394"/>
      <c r="AH36" s="394"/>
      <c r="AI36" s="394"/>
      <c r="AJ36" s="19"/>
      <c r="AK36" s="19"/>
      <c r="AL36" s="19"/>
      <c r="AM36" s="19"/>
      <c r="AN36" s="19"/>
      <c r="AO36" s="19"/>
      <c r="AP36" s="19"/>
      <c r="AQ36" s="19"/>
      <c r="AR36" s="19"/>
      <c r="AS36" s="378"/>
    </row>
    <row r="37" spans="1:48" s="3" customFormat="1" ht="15" customHeight="1">
      <c r="A37" s="1"/>
      <c r="B37" s="1"/>
      <c r="C37" s="1"/>
      <c r="D37" s="377"/>
      <c r="E37" s="24" t="s">
        <v>4203</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378"/>
      <c r="AT37" s="1"/>
      <c r="AU37" s="1"/>
      <c r="AV37" s="1"/>
    </row>
    <row r="38" spans="1:48" ht="15" customHeight="1">
      <c r="D38" s="377"/>
      <c r="E38" s="379"/>
      <c r="F38" s="25" t="s">
        <v>4213</v>
      </c>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380"/>
      <c r="AT38" s="27"/>
    </row>
    <row r="39" spans="1:48" ht="15" customHeight="1">
      <c r="D39" s="377"/>
      <c r="E39" s="24"/>
      <c r="F39" s="409" t="s">
        <v>4204</v>
      </c>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380"/>
      <c r="AT39" s="27"/>
    </row>
    <row r="40" spans="1:48" ht="15" customHeight="1">
      <c r="D40" s="377"/>
      <c r="E40" s="379"/>
      <c r="F40" s="25"/>
      <c r="G40" s="25" t="s">
        <v>4205</v>
      </c>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380"/>
      <c r="AT40" s="27"/>
      <c r="AU40" s="27"/>
    </row>
    <row r="41" spans="1:48" s="3" customFormat="1" ht="15" customHeight="1">
      <c r="D41" s="377"/>
      <c r="E41" s="12"/>
      <c r="F41" s="408"/>
      <c r="G41" s="408"/>
      <c r="H41" s="408"/>
      <c r="I41" s="408" t="s">
        <v>4214</v>
      </c>
      <c r="J41" s="408"/>
      <c r="K41" s="408"/>
      <c r="L41" s="408"/>
      <c r="M41" s="394"/>
      <c r="N41" s="394"/>
      <c r="O41" s="394"/>
      <c r="P41" s="394"/>
      <c r="Q41" s="394"/>
      <c r="R41" s="394"/>
      <c r="S41" s="394"/>
      <c r="T41" s="19"/>
      <c r="U41" s="19"/>
      <c r="V41" s="12"/>
      <c r="W41" s="19"/>
      <c r="X41" s="19"/>
      <c r="Y41" s="19"/>
      <c r="Z41" s="19"/>
      <c r="AA41" s="19"/>
      <c r="AB41" s="19"/>
      <c r="AC41" s="394"/>
      <c r="AD41" s="394"/>
      <c r="AE41" s="394"/>
      <c r="AF41" s="394"/>
      <c r="AG41" s="394"/>
      <c r="AH41" s="394"/>
      <c r="AI41" s="394"/>
      <c r="AJ41" s="19"/>
      <c r="AK41" s="19"/>
      <c r="AL41" s="19"/>
      <c r="AM41" s="19"/>
      <c r="AN41" s="19"/>
      <c r="AO41" s="19"/>
      <c r="AP41" s="19"/>
      <c r="AQ41" s="19"/>
      <c r="AR41" s="19"/>
      <c r="AS41" s="378"/>
    </row>
    <row r="42" spans="1:48" s="3" customFormat="1" ht="15" customHeight="1">
      <c r="D42" s="377"/>
      <c r="E42" s="12"/>
      <c r="F42" s="408"/>
      <c r="G42" s="408" t="s">
        <v>4206</v>
      </c>
      <c r="H42" s="408"/>
      <c r="I42" s="408"/>
      <c r="J42" s="408"/>
      <c r="K42" s="408"/>
      <c r="L42" s="408"/>
      <c r="M42" s="394"/>
      <c r="N42" s="394"/>
      <c r="O42" s="394"/>
      <c r="P42" s="394"/>
      <c r="Q42" s="394"/>
      <c r="R42" s="394"/>
      <c r="S42" s="394"/>
      <c r="T42" s="19"/>
      <c r="U42" s="19"/>
      <c r="V42" s="12"/>
      <c r="W42" s="19"/>
      <c r="X42" s="19"/>
      <c r="Y42" s="19"/>
      <c r="Z42" s="19"/>
      <c r="AA42" s="19"/>
      <c r="AB42" s="19"/>
      <c r="AC42" s="394"/>
      <c r="AD42" s="394"/>
      <c r="AE42" s="394"/>
      <c r="AF42" s="394"/>
      <c r="AG42" s="394"/>
      <c r="AH42" s="394"/>
      <c r="AI42" s="394"/>
      <c r="AJ42" s="19"/>
      <c r="AK42" s="19"/>
      <c r="AL42" s="19"/>
      <c r="AM42" s="19"/>
      <c r="AN42" s="19"/>
      <c r="AO42" s="19"/>
      <c r="AP42" s="19"/>
      <c r="AQ42" s="19"/>
      <c r="AR42" s="19"/>
      <c r="AS42" s="378"/>
    </row>
    <row r="43" spans="1:48" s="3" customFormat="1" ht="15" customHeight="1">
      <c r="D43" s="377"/>
      <c r="E43" s="12"/>
      <c r="F43" s="408"/>
      <c r="G43" s="408"/>
      <c r="H43" s="408"/>
      <c r="I43" s="408" t="s">
        <v>4207</v>
      </c>
      <c r="J43" s="408"/>
      <c r="K43" s="408"/>
      <c r="L43" s="408"/>
      <c r="M43" s="394"/>
      <c r="N43" s="394"/>
      <c r="O43" s="394"/>
      <c r="P43" s="394"/>
      <c r="Q43" s="394"/>
      <c r="R43" s="394"/>
      <c r="S43" s="394"/>
      <c r="T43" s="19"/>
      <c r="U43" s="19"/>
      <c r="V43" s="12"/>
      <c r="W43" s="19"/>
      <c r="X43" s="19"/>
      <c r="Y43" s="19"/>
      <c r="Z43" s="19"/>
      <c r="AA43" s="19"/>
      <c r="AB43" s="19"/>
      <c r="AC43" s="394"/>
      <c r="AD43" s="394"/>
      <c r="AE43" s="394"/>
      <c r="AF43" s="394"/>
      <c r="AG43" s="394"/>
      <c r="AH43" s="394"/>
      <c r="AI43" s="394"/>
      <c r="AJ43" s="19"/>
      <c r="AK43" s="19"/>
      <c r="AL43" s="19"/>
      <c r="AM43" s="19"/>
      <c r="AN43" s="19"/>
      <c r="AO43" s="19"/>
      <c r="AP43" s="19"/>
      <c r="AQ43" s="19"/>
      <c r="AR43" s="19"/>
      <c r="AS43" s="378"/>
    </row>
    <row r="44" spans="1:48" s="3" customFormat="1" ht="15" customHeight="1">
      <c r="D44" s="377"/>
      <c r="E44" s="12"/>
      <c r="F44" s="408"/>
      <c r="G44" s="408"/>
      <c r="H44" s="408"/>
      <c r="I44" s="408" t="s">
        <v>4215</v>
      </c>
      <c r="J44" s="408"/>
      <c r="K44" s="408"/>
      <c r="L44" s="408"/>
      <c r="M44" s="394"/>
      <c r="N44" s="394"/>
      <c r="O44" s="394"/>
      <c r="P44" s="394"/>
      <c r="Q44" s="394"/>
      <c r="R44" s="394"/>
      <c r="S44" s="394"/>
      <c r="T44" s="19"/>
      <c r="U44" s="19"/>
      <c r="V44" s="12"/>
      <c r="W44" s="19"/>
      <c r="X44" s="19"/>
      <c r="Y44" s="19"/>
      <c r="Z44" s="19"/>
      <c r="AA44" s="19"/>
      <c r="AB44" s="19"/>
      <c r="AC44" s="394"/>
      <c r="AD44" s="394"/>
      <c r="AE44" s="394"/>
      <c r="AF44" s="394"/>
      <c r="AG44" s="394"/>
      <c r="AH44" s="394"/>
      <c r="AI44" s="394"/>
      <c r="AJ44" s="19"/>
      <c r="AK44" s="19"/>
      <c r="AL44" s="19"/>
      <c r="AM44" s="19"/>
      <c r="AN44" s="19"/>
      <c r="AO44" s="19"/>
      <c r="AP44" s="19"/>
      <c r="AQ44" s="19"/>
      <c r="AR44" s="19"/>
      <c r="AS44" s="378"/>
    </row>
    <row r="45" spans="1:48" s="3" customFormat="1" ht="15" customHeight="1">
      <c r="D45" s="377"/>
      <c r="E45" s="12"/>
      <c r="F45" s="408"/>
      <c r="G45" s="408"/>
      <c r="H45" s="408"/>
      <c r="I45" s="408" t="s">
        <v>4208</v>
      </c>
      <c r="J45" s="408"/>
      <c r="K45" s="408"/>
      <c r="L45" s="408"/>
      <c r="M45" s="394"/>
      <c r="N45" s="394"/>
      <c r="O45" s="394"/>
      <c r="P45" s="394"/>
      <c r="Q45" s="394"/>
      <c r="R45" s="394"/>
      <c r="S45" s="394"/>
      <c r="T45" s="19"/>
      <c r="U45" s="19"/>
      <c r="V45" s="12"/>
      <c r="W45" s="19"/>
      <c r="X45" s="19"/>
      <c r="Y45" s="19"/>
      <c r="Z45" s="19"/>
      <c r="AA45" s="19"/>
      <c r="AB45" s="19"/>
      <c r="AC45" s="394"/>
      <c r="AD45" s="394"/>
      <c r="AE45" s="394"/>
      <c r="AF45" s="394"/>
      <c r="AG45" s="394"/>
      <c r="AH45" s="394"/>
      <c r="AI45" s="394"/>
      <c r="AJ45" s="19"/>
      <c r="AK45" s="19"/>
      <c r="AL45" s="19"/>
      <c r="AM45" s="19"/>
      <c r="AN45" s="19"/>
      <c r="AO45" s="19"/>
      <c r="AP45" s="19"/>
      <c r="AQ45" s="19"/>
      <c r="AR45" s="19"/>
      <c r="AS45" s="378"/>
    </row>
    <row r="46" spans="1:48" s="3" customFormat="1" ht="15" customHeight="1">
      <c r="D46" s="377"/>
      <c r="E46" s="12"/>
      <c r="F46" s="408"/>
      <c r="G46" s="408"/>
      <c r="H46" s="408"/>
      <c r="I46" s="408" t="s">
        <v>4209</v>
      </c>
      <c r="J46" s="408"/>
      <c r="K46" s="408"/>
      <c r="L46" s="408"/>
      <c r="M46" s="394"/>
      <c r="N46" s="394"/>
      <c r="O46" s="394"/>
      <c r="P46" s="394"/>
      <c r="Q46" s="394"/>
      <c r="R46" s="394"/>
      <c r="S46" s="394"/>
      <c r="T46" s="19"/>
      <c r="U46" s="19"/>
      <c r="V46" s="12"/>
      <c r="W46" s="19"/>
      <c r="X46" s="19"/>
      <c r="Y46" s="19"/>
      <c r="Z46" s="19"/>
      <c r="AA46" s="19"/>
      <c r="AB46" s="19"/>
      <c r="AC46" s="394"/>
      <c r="AD46" s="394"/>
      <c r="AE46" s="394"/>
      <c r="AF46" s="394"/>
      <c r="AG46" s="394"/>
      <c r="AH46" s="394"/>
      <c r="AI46" s="394"/>
      <c r="AJ46" s="19"/>
      <c r="AK46" s="19"/>
      <c r="AL46" s="19"/>
      <c r="AM46" s="19"/>
      <c r="AN46" s="19"/>
      <c r="AO46" s="19"/>
      <c r="AP46" s="19"/>
      <c r="AQ46" s="19"/>
      <c r="AR46" s="19"/>
      <c r="AS46" s="378"/>
    </row>
    <row r="47" spans="1:48" s="3" customFormat="1" ht="15" customHeight="1">
      <c r="D47" s="377"/>
      <c r="E47" s="12"/>
      <c r="F47" s="410" t="s">
        <v>4210</v>
      </c>
      <c r="G47" s="24"/>
      <c r="H47" s="410"/>
      <c r="I47" s="410"/>
      <c r="J47" s="410"/>
      <c r="K47" s="410"/>
      <c r="L47" s="410"/>
      <c r="M47" s="394"/>
      <c r="N47" s="394"/>
      <c r="O47" s="394"/>
      <c r="P47" s="394"/>
      <c r="Q47" s="394"/>
      <c r="R47" s="394"/>
      <c r="S47" s="394"/>
      <c r="T47" s="19"/>
      <c r="U47" s="19"/>
      <c r="V47" s="12"/>
      <c r="W47" s="19"/>
      <c r="X47" s="19"/>
      <c r="Y47" s="19"/>
      <c r="Z47" s="19"/>
      <c r="AA47" s="19"/>
      <c r="AB47" s="19"/>
      <c r="AC47" s="394"/>
      <c r="AD47" s="394"/>
      <c r="AE47" s="394"/>
      <c r="AF47" s="394"/>
      <c r="AG47" s="394"/>
      <c r="AH47" s="394"/>
      <c r="AI47" s="394"/>
      <c r="AJ47" s="19"/>
      <c r="AK47" s="19"/>
      <c r="AL47" s="19"/>
      <c r="AM47" s="19"/>
      <c r="AN47" s="19"/>
      <c r="AO47" s="19"/>
      <c r="AP47" s="19"/>
      <c r="AQ47" s="19"/>
      <c r="AR47" s="19"/>
      <c r="AS47" s="378"/>
    </row>
    <row r="48" spans="1:48" s="3" customFormat="1" ht="15" customHeight="1">
      <c r="D48" s="377"/>
      <c r="E48" s="12"/>
      <c r="F48" s="408"/>
      <c r="G48" s="408" t="s">
        <v>4205</v>
      </c>
      <c r="H48" s="408"/>
      <c r="I48" s="12"/>
      <c r="J48" s="408"/>
      <c r="K48" s="408"/>
      <c r="L48" s="408"/>
      <c r="M48" s="394"/>
      <c r="N48" s="394"/>
      <c r="O48" s="394"/>
      <c r="P48" s="394"/>
      <c r="Q48" s="394"/>
      <c r="R48" s="394"/>
      <c r="S48" s="394"/>
      <c r="T48" s="19"/>
      <c r="U48" s="19"/>
      <c r="V48" s="12"/>
      <c r="W48" s="19"/>
      <c r="X48" s="19"/>
      <c r="Y48" s="19"/>
      <c r="Z48" s="19"/>
      <c r="AA48" s="19"/>
      <c r="AB48" s="19"/>
      <c r="AC48" s="394"/>
      <c r="AD48" s="394"/>
      <c r="AE48" s="394"/>
      <c r="AF48" s="394"/>
      <c r="AG48" s="394"/>
      <c r="AH48" s="394"/>
      <c r="AI48" s="394"/>
      <c r="AJ48" s="19"/>
      <c r="AK48" s="19"/>
      <c r="AL48" s="19"/>
      <c r="AM48" s="19"/>
      <c r="AN48" s="19"/>
      <c r="AO48" s="19"/>
      <c r="AP48" s="19"/>
      <c r="AQ48" s="19"/>
      <c r="AR48" s="19"/>
      <c r="AS48" s="378"/>
    </row>
    <row r="49" spans="2:47" s="3" customFormat="1" ht="15" customHeight="1">
      <c r="D49" s="377"/>
      <c r="E49" s="12"/>
      <c r="F49" s="408"/>
      <c r="G49" s="408"/>
      <c r="H49" s="408"/>
      <c r="I49" s="408" t="s">
        <v>4211</v>
      </c>
      <c r="J49" s="408"/>
      <c r="K49" s="408"/>
      <c r="L49" s="408"/>
      <c r="M49" s="394"/>
      <c r="N49" s="394"/>
      <c r="O49" s="394"/>
      <c r="P49" s="394"/>
      <c r="Q49" s="394"/>
      <c r="R49" s="394"/>
      <c r="S49" s="394"/>
      <c r="T49" s="19"/>
      <c r="U49" s="19"/>
      <c r="V49" s="12"/>
      <c r="W49" s="19"/>
      <c r="X49" s="19"/>
      <c r="Y49" s="19"/>
      <c r="Z49" s="19"/>
      <c r="AA49" s="19"/>
      <c r="AB49" s="19"/>
      <c r="AC49" s="394"/>
      <c r="AD49" s="394"/>
      <c r="AE49" s="394"/>
      <c r="AF49" s="394"/>
      <c r="AG49" s="394"/>
      <c r="AH49" s="394"/>
      <c r="AI49" s="394"/>
      <c r="AJ49" s="19"/>
      <c r="AK49" s="19"/>
      <c r="AL49" s="19"/>
      <c r="AM49" s="19"/>
      <c r="AN49" s="19"/>
      <c r="AO49" s="19"/>
      <c r="AP49" s="19"/>
      <c r="AQ49" s="19"/>
      <c r="AR49" s="19"/>
      <c r="AS49" s="378"/>
    </row>
    <row r="50" spans="2:47" s="3" customFormat="1" ht="15" customHeight="1">
      <c r="D50" s="377"/>
      <c r="E50" s="12"/>
      <c r="F50" s="408"/>
      <c r="G50" s="408" t="s">
        <v>4206</v>
      </c>
      <c r="H50" s="408"/>
      <c r="I50" s="408"/>
      <c r="J50" s="408"/>
      <c r="K50" s="408"/>
      <c r="L50" s="408"/>
      <c r="M50" s="394"/>
      <c r="N50" s="394"/>
      <c r="O50" s="394"/>
      <c r="P50" s="394"/>
      <c r="Q50" s="394"/>
      <c r="R50" s="394"/>
      <c r="S50" s="394"/>
      <c r="T50" s="19"/>
      <c r="U50" s="19"/>
      <c r="V50" s="12"/>
      <c r="W50" s="19"/>
      <c r="X50" s="19"/>
      <c r="Y50" s="19"/>
      <c r="Z50" s="19"/>
      <c r="AA50" s="19"/>
      <c r="AB50" s="19"/>
      <c r="AC50" s="394"/>
      <c r="AD50" s="394"/>
      <c r="AE50" s="394"/>
      <c r="AF50" s="394"/>
      <c r="AG50" s="394"/>
      <c r="AH50" s="394"/>
      <c r="AI50" s="394"/>
      <c r="AJ50" s="19"/>
      <c r="AK50" s="19"/>
      <c r="AL50" s="19"/>
      <c r="AM50" s="19"/>
      <c r="AN50" s="19"/>
      <c r="AO50" s="19"/>
      <c r="AP50" s="19"/>
      <c r="AQ50" s="19"/>
      <c r="AR50" s="19"/>
      <c r="AS50" s="378"/>
    </row>
    <row r="51" spans="2:47" s="3" customFormat="1" ht="15" customHeight="1">
      <c r="D51" s="377"/>
      <c r="E51" s="12"/>
      <c r="F51" s="408"/>
      <c r="G51" s="408"/>
      <c r="H51" s="408"/>
      <c r="I51" s="408" t="s">
        <v>4207</v>
      </c>
      <c r="J51" s="408"/>
      <c r="K51" s="408"/>
      <c r="L51" s="408"/>
      <c r="M51" s="394"/>
      <c r="N51" s="394"/>
      <c r="O51" s="394"/>
      <c r="P51" s="394"/>
      <c r="Q51" s="394"/>
      <c r="R51" s="394"/>
      <c r="S51" s="394"/>
      <c r="T51" s="19"/>
      <c r="U51" s="19"/>
      <c r="V51" s="12"/>
      <c r="W51" s="19"/>
      <c r="X51" s="19"/>
      <c r="Y51" s="19"/>
      <c r="Z51" s="19"/>
      <c r="AA51" s="19"/>
      <c r="AB51" s="19"/>
      <c r="AC51" s="394"/>
      <c r="AD51" s="394"/>
      <c r="AE51" s="394"/>
      <c r="AF51" s="394"/>
      <c r="AG51" s="394"/>
      <c r="AH51" s="394"/>
      <c r="AI51" s="394"/>
      <c r="AJ51" s="19"/>
      <c r="AK51" s="19"/>
      <c r="AL51" s="19"/>
      <c r="AM51" s="19"/>
      <c r="AN51" s="19"/>
      <c r="AO51" s="19"/>
      <c r="AP51" s="19"/>
      <c r="AQ51" s="19"/>
      <c r="AR51" s="19"/>
      <c r="AS51" s="378"/>
    </row>
    <row r="52" spans="2:47" s="3" customFormat="1" ht="15" customHeight="1">
      <c r="D52" s="377"/>
      <c r="E52" s="12"/>
      <c r="F52" s="408"/>
      <c r="G52" s="408"/>
      <c r="H52" s="408"/>
      <c r="I52" s="408" t="s">
        <v>4208</v>
      </c>
      <c r="J52" s="408"/>
      <c r="K52" s="408"/>
      <c r="L52" s="408"/>
      <c r="M52" s="394"/>
      <c r="N52" s="394"/>
      <c r="O52" s="394"/>
      <c r="P52" s="394"/>
      <c r="Q52" s="394"/>
      <c r="R52" s="394"/>
      <c r="S52" s="394"/>
      <c r="T52" s="19"/>
      <c r="U52" s="19"/>
      <c r="V52" s="12"/>
      <c r="W52" s="19"/>
      <c r="X52" s="19"/>
      <c r="Y52" s="19"/>
      <c r="Z52" s="19"/>
      <c r="AA52" s="19"/>
      <c r="AB52" s="19"/>
      <c r="AC52" s="394"/>
      <c r="AD52" s="394"/>
      <c r="AE52" s="394"/>
      <c r="AF52" s="394"/>
      <c r="AG52" s="394"/>
      <c r="AH52" s="394"/>
      <c r="AI52" s="394"/>
      <c r="AJ52" s="19"/>
      <c r="AK52" s="19"/>
      <c r="AL52" s="19"/>
      <c r="AM52" s="19"/>
      <c r="AN52" s="19"/>
      <c r="AO52" s="19"/>
      <c r="AP52" s="19"/>
      <c r="AQ52" s="19"/>
      <c r="AR52" s="19"/>
      <c r="AS52" s="378"/>
    </row>
    <row r="53" spans="2:47" s="3" customFormat="1" ht="15" customHeight="1">
      <c r="D53" s="377"/>
      <c r="E53" s="12"/>
      <c r="F53" s="408"/>
      <c r="G53" s="408"/>
      <c r="H53" s="408"/>
      <c r="I53" s="408" t="s">
        <v>4209</v>
      </c>
      <c r="J53" s="408"/>
      <c r="K53" s="408"/>
      <c r="L53" s="408"/>
      <c r="M53" s="394"/>
      <c r="N53" s="394"/>
      <c r="O53" s="394"/>
      <c r="P53" s="394"/>
      <c r="Q53" s="394"/>
      <c r="R53" s="394"/>
      <c r="S53" s="394"/>
      <c r="T53" s="19"/>
      <c r="U53" s="19"/>
      <c r="V53" s="12"/>
      <c r="W53" s="19"/>
      <c r="X53" s="19"/>
      <c r="Y53" s="19"/>
      <c r="Z53" s="19"/>
      <c r="AA53" s="19"/>
      <c r="AB53" s="19"/>
      <c r="AC53" s="394"/>
      <c r="AD53" s="394"/>
      <c r="AE53" s="394"/>
      <c r="AF53" s="394"/>
      <c r="AG53" s="394"/>
      <c r="AH53" s="394"/>
      <c r="AI53" s="394"/>
      <c r="AJ53" s="19"/>
      <c r="AK53" s="19"/>
      <c r="AL53" s="19"/>
      <c r="AM53" s="19"/>
      <c r="AN53" s="19"/>
      <c r="AO53" s="19"/>
      <c r="AP53" s="19"/>
      <c r="AQ53" s="19"/>
      <c r="AR53" s="19"/>
      <c r="AS53" s="378"/>
    </row>
    <row r="54" spans="2:47" s="3" customFormat="1" ht="15" customHeight="1" thickBot="1">
      <c r="D54" s="411"/>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3"/>
    </row>
    <row r="55" spans="2:47" s="3" customFormat="1" ht="15" customHeight="1" thickTop="1">
      <c r="B55" s="1"/>
      <c r="C55" s="1"/>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1"/>
      <c r="AU55" s="1"/>
    </row>
  </sheetData>
  <mergeCells count="1">
    <mergeCell ref="AN6:AS6"/>
  </mergeCells>
  <phoneticPr fontId="4"/>
  <printOptions horizontalCentered="1"/>
  <pageMargins left="0.19685039370078741" right="0.19685039370078741" top="0.19685039370078741" bottom="0.19685039370078741" header="0.11811023622047245" footer="0.11811023622047245"/>
  <pageSetup paperSize="9"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333333"/>
    <pageSetUpPr fitToPage="1"/>
  </sheetPr>
  <dimension ref="B1:VSQ73"/>
  <sheetViews>
    <sheetView zoomScaleNormal="100" workbookViewId="0"/>
  </sheetViews>
  <sheetFormatPr defaultColWidth="9.140625" defaultRowHeight="16.5"/>
  <cols>
    <col min="1" max="1" width="4.7109375" style="1" customWidth="1"/>
    <col min="2" max="47" width="2.5703125" style="1" customWidth="1"/>
    <col min="48" max="48" width="4.7109375" style="1" customWidth="1"/>
    <col min="49" max="16384" width="9.140625" style="1"/>
  </cols>
  <sheetData>
    <row r="1" spans="2:15383" ht="10.35" customHeight="1"/>
    <row r="2" spans="2:15383" ht="60" customHeight="1">
      <c r="B2" s="11" t="s">
        <v>20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spans="2:15383" ht="15" customHeight="1"/>
    <row r="4" spans="2:15383" ht="1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row>
    <row r="5" spans="2:15383" ht="15" customHeight="1" thickBot="1">
      <c r="B5" s="3"/>
      <c r="C5" s="3"/>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3"/>
      <c r="AU5" s="3"/>
    </row>
    <row r="6" spans="2:15383" ht="15" customHeight="1">
      <c r="B6" s="3"/>
      <c r="C6" s="3"/>
      <c r="D6" s="13"/>
      <c r="E6" s="14"/>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6"/>
      <c r="AT6" s="3"/>
      <c r="AU6" s="3"/>
    </row>
    <row r="7" spans="2:15383" ht="20.100000000000001" customHeight="1">
      <c r="B7" s="3"/>
      <c r="C7" s="3"/>
      <c r="D7" s="17"/>
      <c r="E7" s="18" t="s">
        <v>21</v>
      </c>
      <c r="F7" s="19"/>
      <c r="G7" s="19"/>
      <c r="H7" s="19"/>
      <c r="I7" s="19"/>
      <c r="J7" s="19"/>
      <c r="K7" s="19"/>
      <c r="L7" s="19"/>
      <c r="M7" s="19"/>
      <c r="N7" s="19"/>
      <c r="O7" s="19"/>
      <c r="P7" s="19"/>
      <c r="Q7" s="19"/>
      <c r="R7" s="19"/>
      <c r="S7" s="19"/>
      <c r="T7" s="20"/>
      <c r="U7" s="19"/>
      <c r="V7" s="21"/>
      <c r="W7" s="22"/>
      <c r="X7" s="19"/>
      <c r="Y7" s="19"/>
      <c r="Z7" s="19"/>
      <c r="AA7" s="19"/>
      <c r="AB7" s="19"/>
      <c r="AC7" s="19"/>
      <c r="AD7" s="19"/>
      <c r="AE7" s="19"/>
      <c r="AF7" s="19"/>
      <c r="AG7" s="19"/>
      <c r="AH7" s="19"/>
      <c r="AI7" s="19"/>
      <c r="AJ7" s="19"/>
      <c r="AK7" s="19"/>
      <c r="AL7" s="19"/>
      <c r="AM7" s="19"/>
      <c r="AN7" s="19"/>
      <c r="AO7" s="19"/>
      <c r="AP7" s="19"/>
      <c r="AQ7" s="19"/>
      <c r="AR7" s="19"/>
      <c r="AS7" s="23"/>
      <c r="AT7" s="3"/>
      <c r="AU7" s="3"/>
    </row>
    <row r="8" spans="2:15383" s="3" customFormat="1" ht="20.100000000000001" customHeight="1">
      <c r="D8" s="17"/>
      <c r="E8" s="24"/>
      <c r="F8" s="22"/>
      <c r="G8" s="22"/>
      <c r="H8" s="22"/>
      <c r="I8" s="22"/>
      <c r="J8" s="22"/>
      <c r="K8" s="22"/>
      <c r="L8" s="22"/>
      <c r="M8" s="22"/>
      <c r="N8" s="22"/>
      <c r="O8" s="22"/>
      <c r="P8" s="22"/>
      <c r="Q8" s="22"/>
      <c r="R8" s="22"/>
      <c r="S8" s="22"/>
      <c r="T8" s="22"/>
      <c r="U8" s="22"/>
      <c r="V8" s="584" t="str">
        <f>HYPERLINK("#'仕入管理科目データ'!A1","仕入管理科目データ")</f>
        <v>仕入管理科目データ</v>
      </c>
      <c r="W8" s="584"/>
      <c r="X8" s="584"/>
      <c r="Y8" s="584"/>
      <c r="Z8" s="584"/>
      <c r="AA8" s="584"/>
      <c r="AB8" s="584"/>
      <c r="AC8" s="584"/>
      <c r="AD8" s="584"/>
      <c r="AE8" s="584"/>
      <c r="AF8" s="584"/>
      <c r="AG8" s="584"/>
      <c r="AH8" s="584"/>
      <c r="AI8" s="584"/>
      <c r="AJ8" s="584"/>
      <c r="AK8" s="584"/>
      <c r="AL8" s="584"/>
      <c r="AM8" s="584"/>
      <c r="AN8" s="22"/>
      <c r="AO8" s="22"/>
      <c r="AP8" s="22"/>
      <c r="AQ8" s="22"/>
      <c r="AR8" s="22"/>
      <c r="AS8" s="23"/>
    </row>
    <row r="9" spans="2:15383" s="3" customFormat="1" ht="20.100000000000001" customHeight="1">
      <c r="D9" s="17"/>
      <c r="E9" s="24"/>
      <c r="F9" s="22"/>
      <c r="G9" s="22"/>
      <c r="H9" s="22"/>
      <c r="I9" s="22"/>
      <c r="J9" s="22"/>
      <c r="K9" s="22"/>
      <c r="L9" s="22"/>
      <c r="M9" s="22"/>
      <c r="N9" s="22"/>
      <c r="O9" s="22"/>
      <c r="P9" s="22"/>
      <c r="Q9" s="22"/>
      <c r="R9" s="22"/>
      <c r="S9" s="22"/>
      <c r="T9" s="22"/>
      <c r="U9" s="22"/>
      <c r="V9" s="584" t="str">
        <f>HYPERLINK("#'仕入管理補助科目データ'!A1","仕入管理補助科目データ")</f>
        <v>仕入管理補助科目データ</v>
      </c>
      <c r="W9" s="584"/>
      <c r="X9" s="584"/>
      <c r="Y9" s="584"/>
      <c r="Z9" s="584"/>
      <c r="AA9" s="584"/>
      <c r="AB9" s="584"/>
      <c r="AC9" s="584"/>
      <c r="AD9" s="584"/>
      <c r="AE9" s="584"/>
      <c r="AF9" s="584"/>
      <c r="AG9" s="584"/>
      <c r="AH9" s="584"/>
      <c r="AI9" s="584"/>
      <c r="AJ9" s="584"/>
      <c r="AK9" s="584"/>
      <c r="AL9" s="584"/>
      <c r="AM9" s="584"/>
      <c r="AN9" s="22"/>
      <c r="AO9" s="22"/>
      <c r="AP9" s="22"/>
      <c r="AQ9" s="22"/>
      <c r="AR9" s="22"/>
      <c r="AS9" s="23"/>
    </row>
    <row r="10" spans="2:15383" s="3" customFormat="1" ht="20.100000000000001" customHeight="1">
      <c r="D10" s="17"/>
      <c r="E10" s="24"/>
      <c r="F10" s="22"/>
      <c r="G10" s="22"/>
      <c r="H10" s="22"/>
      <c r="I10" s="22"/>
      <c r="J10" s="22"/>
      <c r="K10" s="22"/>
      <c r="L10" s="22"/>
      <c r="M10" s="22"/>
      <c r="N10" s="22"/>
      <c r="O10" s="22"/>
      <c r="P10" s="22"/>
      <c r="Q10" s="22"/>
      <c r="R10" s="22"/>
      <c r="S10" s="22"/>
      <c r="T10" s="22"/>
      <c r="U10" s="22"/>
      <c r="V10" s="584" t="str">
        <f>HYPERLINK("#'仕入取引データ'!A1","仕入取引データ")</f>
        <v>仕入取引データ</v>
      </c>
      <c r="W10" s="584"/>
      <c r="X10" s="584"/>
      <c r="Y10" s="584"/>
      <c r="Z10" s="584"/>
      <c r="AA10" s="584"/>
      <c r="AB10" s="584"/>
      <c r="AC10" s="584"/>
      <c r="AD10" s="584"/>
      <c r="AE10" s="584"/>
      <c r="AF10" s="584"/>
      <c r="AG10" s="584"/>
      <c r="AH10" s="584"/>
      <c r="AI10" s="584"/>
      <c r="AJ10" s="584"/>
      <c r="AK10" s="584"/>
      <c r="AL10" s="584"/>
      <c r="AM10" s="584"/>
      <c r="AN10" s="22"/>
      <c r="AO10" s="22"/>
      <c r="AP10" s="22"/>
      <c r="AQ10" s="22"/>
      <c r="AR10" s="22"/>
      <c r="AS10" s="23"/>
    </row>
    <row r="11" spans="2:15383" s="3" customFormat="1" ht="20.100000000000001" customHeight="1">
      <c r="D11" s="17"/>
      <c r="E11" s="24"/>
      <c r="F11" s="22"/>
      <c r="G11" s="22"/>
      <c r="H11" s="22"/>
      <c r="I11" s="22"/>
      <c r="J11" s="22"/>
      <c r="K11" s="22"/>
      <c r="L11" s="22"/>
      <c r="M11" s="22"/>
      <c r="N11" s="22"/>
      <c r="O11" s="22"/>
      <c r="P11" s="22"/>
      <c r="Q11" s="22"/>
      <c r="R11" s="22"/>
      <c r="S11" s="22"/>
      <c r="T11" s="22"/>
      <c r="U11" s="22"/>
      <c r="V11" s="584" t="str">
        <f>HYPERLINK("#'在庫取引データ'!A1","在庫取引データ")</f>
        <v>在庫取引データ</v>
      </c>
      <c r="W11" s="584"/>
      <c r="X11" s="584"/>
      <c r="Y11" s="584"/>
      <c r="Z11" s="584"/>
      <c r="AA11" s="584"/>
      <c r="AB11" s="584"/>
      <c r="AC11" s="584"/>
      <c r="AD11" s="584"/>
      <c r="AE11" s="584"/>
      <c r="AF11" s="584"/>
      <c r="AG11" s="584"/>
      <c r="AH11" s="584"/>
      <c r="AI11" s="584"/>
      <c r="AJ11" s="584"/>
      <c r="AK11" s="584"/>
      <c r="AL11" s="584"/>
      <c r="AM11" s="584"/>
      <c r="AN11" s="22"/>
      <c r="AO11" s="22"/>
      <c r="AP11" s="22"/>
      <c r="AQ11" s="22"/>
      <c r="AR11" s="22"/>
      <c r="AS11" s="23"/>
    </row>
    <row r="12" spans="2:15383" s="3" customFormat="1" ht="20.100000000000001" customHeight="1">
      <c r="D12" s="17"/>
      <c r="E12" s="24"/>
      <c r="F12" s="22"/>
      <c r="G12" s="22"/>
      <c r="H12" s="22"/>
      <c r="I12" s="22"/>
      <c r="J12" s="22"/>
      <c r="K12" s="22"/>
      <c r="L12" s="22"/>
      <c r="M12" s="22"/>
      <c r="N12" s="22"/>
      <c r="O12" s="22"/>
      <c r="P12" s="22"/>
      <c r="Q12" s="22"/>
      <c r="R12" s="22"/>
      <c r="S12" s="22"/>
      <c r="T12" s="22"/>
      <c r="U12" s="22"/>
      <c r="V12" s="584" t="str">
        <f>HYPERLINK("#'支払方法データ'!A1","支払方法データ")</f>
        <v>支払方法データ</v>
      </c>
      <c r="W12" s="584"/>
      <c r="X12" s="584"/>
      <c r="Y12" s="584"/>
      <c r="Z12" s="584"/>
      <c r="AA12" s="584"/>
      <c r="AB12" s="584"/>
      <c r="AC12" s="584"/>
      <c r="AD12" s="584"/>
      <c r="AE12" s="584"/>
      <c r="AF12" s="584"/>
      <c r="AG12" s="584"/>
      <c r="AH12" s="584"/>
      <c r="AI12" s="584"/>
      <c r="AJ12" s="584"/>
      <c r="AK12" s="584"/>
      <c r="AL12" s="584"/>
      <c r="AM12" s="584"/>
      <c r="AN12" s="22"/>
      <c r="AO12" s="22"/>
      <c r="AP12" s="22"/>
      <c r="AQ12" s="22"/>
      <c r="AR12" s="22"/>
      <c r="AS12" s="23"/>
    </row>
    <row r="13" spans="2:15383" s="3" customFormat="1" ht="20.100000000000001" customHeight="1">
      <c r="D13" s="17"/>
      <c r="E13" s="24"/>
      <c r="F13" s="22"/>
      <c r="G13" s="22"/>
      <c r="H13" s="22"/>
      <c r="I13" s="22"/>
      <c r="J13" s="22"/>
      <c r="K13" s="22"/>
      <c r="L13" s="22"/>
      <c r="M13" s="22"/>
      <c r="N13" s="22"/>
      <c r="O13" s="22"/>
      <c r="P13" s="22"/>
      <c r="Q13" s="22"/>
      <c r="R13" s="22"/>
      <c r="S13" s="22"/>
      <c r="T13" s="22"/>
      <c r="U13" s="22"/>
      <c r="V13" s="584" t="str">
        <f>HYPERLINK("#'部門データ'!A1","部門データ")</f>
        <v>部門データ</v>
      </c>
      <c r="W13" s="584"/>
      <c r="X13" s="584"/>
      <c r="Y13" s="584"/>
      <c r="Z13" s="584"/>
      <c r="AA13" s="584"/>
      <c r="AB13" s="584"/>
      <c r="AC13" s="584"/>
      <c r="AD13" s="584"/>
      <c r="AE13" s="584"/>
      <c r="AF13" s="584"/>
      <c r="AG13" s="584"/>
      <c r="AH13" s="584"/>
      <c r="AI13" s="584"/>
      <c r="AJ13" s="584"/>
      <c r="AK13" s="584"/>
      <c r="AL13" s="584"/>
      <c r="AM13" s="584"/>
      <c r="AN13" s="28"/>
      <c r="AO13" s="28"/>
      <c r="AP13" s="28"/>
      <c r="AQ13" s="28"/>
      <c r="AR13" s="28"/>
      <c r="AS13" s="26"/>
      <c r="AT13" s="27"/>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row>
    <row r="14" spans="2:15383" s="3" customFormat="1" ht="20.100000000000001" customHeight="1">
      <c r="D14" s="17"/>
      <c r="E14" s="24"/>
      <c r="F14" s="22"/>
      <c r="G14" s="22"/>
      <c r="H14" s="22"/>
      <c r="I14" s="22"/>
      <c r="J14" s="22"/>
      <c r="K14" s="22"/>
      <c r="L14" s="22"/>
      <c r="M14" s="22"/>
      <c r="N14" s="22"/>
      <c r="O14" s="22"/>
      <c r="P14" s="22"/>
      <c r="Q14" s="22"/>
      <c r="R14" s="22"/>
      <c r="S14" s="22"/>
      <c r="T14" s="22"/>
      <c r="U14" s="22"/>
      <c r="V14" s="584" t="str">
        <f>HYPERLINK("#'部門グループデータ'!A1","部門グループデータ")</f>
        <v>部門グループデータ</v>
      </c>
      <c r="W14" s="584"/>
      <c r="X14" s="584"/>
      <c r="Y14" s="584"/>
      <c r="Z14" s="584"/>
      <c r="AA14" s="584"/>
      <c r="AB14" s="584"/>
      <c r="AC14" s="584"/>
      <c r="AD14" s="584"/>
      <c r="AE14" s="584"/>
      <c r="AF14" s="584"/>
      <c r="AG14" s="584"/>
      <c r="AH14" s="584"/>
      <c r="AI14" s="584"/>
      <c r="AJ14" s="584"/>
      <c r="AK14" s="584"/>
      <c r="AL14" s="584"/>
      <c r="AM14" s="584"/>
      <c r="AN14" s="25"/>
      <c r="AO14" s="25"/>
      <c r="AP14" s="25"/>
      <c r="AQ14" s="25"/>
      <c r="AR14" s="25"/>
      <c r="AS14" s="26"/>
      <c r="AT14" s="27"/>
      <c r="AU14" s="27"/>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row>
    <row r="15" spans="2:15383" s="3" customFormat="1" ht="20.100000000000001" customHeight="1">
      <c r="D15" s="17"/>
      <c r="E15" s="24"/>
      <c r="F15" s="22"/>
      <c r="G15" s="22"/>
      <c r="H15" s="22"/>
      <c r="I15" s="22"/>
      <c r="J15" s="22"/>
      <c r="K15" s="22"/>
      <c r="L15" s="22"/>
      <c r="M15" s="22"/>
      <c r="N15" s="22"/>
      <c r="O15" s="22"/>
      <c r="P15" s="22"/>
      <c r="Q15" s="22"/>
      <c r="R15" s="22"/>
      <c r="S15" s="22"/>
      <c r="T15" s="22"/>
      <c r="U15" s="22"/>
      <c r="V15" s="584" t="str">
        <f>HYPERLINK("#'プロジェクトデータ'!A1","プロジェクトデータ")</f>
        <v>プロジェクトデータ</v>
      </c>
      <c r="W15" s="584"/>
      <c r="X15" s="584"/>
      <c r="Y15" s="584"/>
      <c r="Z15" s="584"/>
      <c r="AA15" s="584"/>
      <c r="AB15" s="584"/>
      <c r="AC15" s="584"/>
      <c r="AD15" s="584"/>
      <c r="AE15" s="584"/>
      <c r="AF15" s="584"/>
      <c r="AG15" s="584"/>
      <c r="AH15" s="584"/>
      <c r="AI15" s="584"/>
      <c r="AJ15" s="584"/>
      <c r="AK15" s="584"/>
      <c r="AL15" s="584"/>
      <c r="AM15" s="584"/>
      <c r="AN15" s="25"/>
      <c r="AO15" s="25"/>
      <c r="AP15" s="25"/>
      <c r="AQ15" s="25"/>
      <c r="AR15" s="25"/>
      <c r="AS15" s="26"/>
      <c r="AT15" s="27"/>
      <c r="AU15" s="27"/>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row>
    <row r="16" spans="2:15383" s="3" customFormat="1" ht="20.100000000000001" customHeight="1">
      <c r="D16" s="17"/>
      <c r="E16" s="24"/>
      <c r="F16" s="22"/>
      <c r="G16" s="22"/>
      <c r="H16" s="22"/>
      <c r="I16" s="22"/>
      <c r="J16" s="22"/>
      <c r="K16" s="22"/>
      <c r="L16" s="22"/>
      <c r="M16" s="22"/>
      <c r="N16" s="22"/>
      <c r="O16" s="22"/>
      <c r="P16" s="22"/>
      <c r="Q16" s="22"/>
      <c r="R16" s="22"/>
      <c r="S16" s="22"/>
      <c r="T16" s="22"/>
      <c r="U16" s="22"/>
      <c r="V16" s="584" t="str">
        <f>HYPERLINK("#'プロジェクト区分データ'!A1","プロジェクト区分データ")</f>
        <v>プロジェクト区分データ</v>
      </c>
      <c r="W16" s="584"/>
      <c r="X16" s="584"/>
      <c r="Y16" s="584"/>
      <c r="Z16" s="584"/>
      <c r="AA16" s="584"/>
      <c r="AB16" s="584"/>
      <c r="AC16" s="584"/>
      <c r="AD16" s="584"/>
      <c r="AE16" s="584"/>
      <c r="AF16" s="584"/>
      <c r="AG16" s="584"/>
      <c r="AH16" s="584"/>
      <c r="AI16" s="584"/>
      <c r="AJ16" s="584"/>
      <c r="AK16" s="584"/>
      <c r="AL16" s="584"/>
      <c r="AM16" s="584"/>
      <c r="AN16" s="25"/>
      <c r="AO16" s="25"/>
      <c r="AP16" s="25"/>
      <c r="AQ16" s="25"/>
      <c r="AR16" s="25"/>
      <c r="AS16" s="26"/>
      <c r="AT16" s="27"/>
      <c r="AU16" s="27"/>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row>
    <row r="17" spans="4:15383" s="3" customFormat="1" ht="20.100000000000001" customHeight="1">
      <c r="D17" s="17"/>
      <c r="E17" s="24"/>
      <c r="F17" s="22"/>
      <c r="G17" s="22"/>
      <c r="H17" s="22"/>
      <c r="I17" s="22"/>
      <c r="J17" s="22"/>
      <c r="K17" s="22"/>
      <c r="L17" s="22"/>
      <c r="M17" s="22"/>
      <c r="N17" s="22"/>
      <c r="O17" s="22"/>
      <c r="P17" s="22"/>
      <c r="Q17" s="22"/>
      <c r="R17" s="22"/>
      <c r="S17" s="22"/>
      <c r="T17" s="22"/>
      <c r="U17" s="22"/>
      <c r="V17" s="584" t="str">
        <f>HYPERLINK("#'工程・工種データ'!A1","工程／工種データ")</f>
        <v>工程／工種データ</v>
      </c>
      <c r="W17" s="584"/>
      <c r="X17" s="584"/>
      <c r="Y17" s="584"/>
      <c r="Z17" s="584"/>
      <c r="AA17" s="584"/>
      <c r="AB17" s="584"/>
      <c r="AC17" s="584"/>
      <c r="AD17" s="584"/>
      <c r="AE17" s="584"/>
      <c r="AF17" s="584"/>
      <c r="AG17" s="584"/>
      <c r="AH17" s="584"/>
      <c r="AI17" s="584"/>
      <c r="AJ17" s="584"/>
      <c r="AK17" s="584"/>
      <c r="AL17" s="584"/>
      <c r="AM17" s="584"/>
      <c r="AN17" s="25"/>
      <c r="AO17" s="25"/>
      <c r="AP17" s="25"/>
      <c r="AQ17" s="25"/>
      <c r="AR17" s="25"/>
      <c r="AS17" s="26"/>
      <c r="AT17" s="27"/>
      <c r="AU17" s="27"/>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row>
    <row r="18" spans="4:15383" s="3" customFormat="1" ht="20.100000000000001" customHeight="1">
      <c r="D18" s="17"/>
      <c r="E18" s="24"/>
      <c r="F18" s="22"/>
      <c r="G18" s="22"/>
      <c r="H18" s="22"/>
      <c r="I18" s="22"/>
      <c r="J18" s="22"/>
      <c r="K18" s="22"/>
      <c r="L18" s="22"/>
      <c r="M18" s="22"/>
      <c r="N18" s="22"/>
      <c r="O18" s="22"/>
      <c r="P18" s="22"/>
      <c r="Q18" s="22"/>
      <c r="R18" s="22"/>
      <c r="S18" s="22"/>
      <c r="T18" s="22"/>
      <c r="U18" s="22"/>
      <c r="V18" s="584" t="str">
        <f>HYPERLINK("#'担当者データ'!A1","担当者データ")</f>
        <v>担当者データ</v>
      </c>
      <c r="W18" s="584"/>
      <c r="X18" s="584"/>
      <c r="Y18" s="584"/>
      <c r="Z18" s="584"/>
      <c r="AA18" s="584"/>
      <c r="AB18" s="584"/>
      <c r="AC18" s="584"/>
      <c r="AD18" s="584"/>
      <c r="AE18" s="584"/>
      <c r="AF18" s="584"/>
      <c r="AG18" s="584"/>
      <c r="AH18" s="584"/>
      <c r="AI18" s="584"/>
      <c r="AJ18" s="584"/>
      <c r="AK18" s="584"/>
      <c r="AL18" s="584"/>
      <c r="AM18" s="584"/>
      <c r="AN18" s="29"/>
      <c r="AO18" s="29"/>
      <c r="AP18" s="29"/>
      <c r="AQ18" s="29"/>
      <c r="AR18" s="29"/>
      <c r="AS18" s="30"/>
      <c r="AT18" s="31"/>
      <c r="AU18" s="3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row>
    <row r="19" spans="4:15383" s="3" customFormat="1" ht="20.100000000000001" customHeight="1">
      <c r="D19" s="17"/>
      <c r="E19" s="24"/>
      <c r="F19" s="22"/>
      <c r="G19" s="22"/>
      <c r="H19" s="22"/>
      <c r="I19" s="22"/>
      <c r="J19" s="22"/>
      <c r="K19" s="22"/>
      <c r="L19" s="22"/>
      <c r="M19" s="22"/>
      <c r="N19" s="22"/>
      <c r="O19" s="22"/>
      <c r="P19" s="22"/>
      <c r="Q19" s="22"/>
      <c r="R19" s="22"/>
      <c r="S19" s="22"/>
      <c r="T19" s="22"/>
      <c r="U19" s="22"/>
      <c r="V19" s="584" t="str">
        <f>HYPERLINK("#'担当者区分データ'!A1","担当者区分データ")</f>
        <v>担当者区分データ</v>
      </c>
      <c r="W19" s="584"/>
      <c r="X19" s="584"/>
      <c r="Y19" s="584"/>
      <c r="Z19" s="584"/>
      <c r="AA19" s="584"/>
      <c r="AB19" s="584"/>
      <c r="AC19" s="584"/>
      <c r="AD19" s="584"/>
      <c r="AE19" s="584"/>
      <c r="AF19" s="584"/>
      <c r="AG19" s="584"/>
      <c r="AH19" s="584"/>
      <c r="AI19" s="584"/>
      <c r="AJ19" s="584"/>
      <c r="AK19" s="584"/>
      <c r="AL19" s="584"/>
      <c r="AM19" s="584"/>
      <c r="AN19" s="22"/>
      <c r="AO19" s="22"/>
      <c r="AP19" s="22"/>
      <c r="AQ19" s="22"/>
      <c r="AR19" s="22"/>
      <c r="AS19" s="23"/>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row>
    <row r="20" spans="4:15383" s="3" customFormat="1" ht="20.100000000000001" customHeight="1">
      <c r="D20" s="17"/>
      <c r="E20" s="24"/>
      <c r="F20" s="22"/>
      <c r="G20" s="22"/>
      <c r="H20" s="22"/>
      <c r="I20" s="22"/>
      <c r="J20" s="22"/>
      <c r="K20" s="22"/>
      <c r="L20" s="22"/>
      <c r="M20" s="22"/>
      <c r="N20" s="22"/>
      <c r="O20" s="22"/>
      <c r="P20" s="22"/>
      <c r="Q20" s="22"/>
      <c r="R20" s="22"/>
      <c r="S20" s="22"/>
      <c r="T20" s="22"/>
      <c r="U20" s="22"/>
      <c r="V20" s="584" t="str">
        <f>HYPERLINK("#'倉庫データ'!A1","倉庫データ")</f>
        <v>倉庫データ</v>
      </c>
      <c r="W20" s="584"/>
      <c r="X20" s="584"/>
      <c r="Y20" s="584"/>
      <c r="Z20" s="584"/>
      <c r="AA20" s="584"/>
      <c r="AB20" s="584"/>
      <c r="AC20" s="584"/>
      <c r="AD20" s="584"/>
      <c r="AE20" s="584"/>
      <c r="AF20" s="584"/>
      <c r="AG20" s="584"/>
      <c r="AH20" s="584"/>
      <c r="AI20" s="584"/>
      <c r="AJ20" s="584"/>
      <c r="AK20" s="584"/>
      <c r="AL20" s="584"/>
      <c r="AM20" s="584"/>
      <c r="AN20" s="22"/>
      <c r="AO20" s="22"/>
      <c r="AP20" s="22"/>
      <c r="AQ20" s="22"/>
      <c r="AR20" s="22"/>
      <c r="AS20" s="23"/>
    </row>
    <row r="21" spans="4:15383" s="3" customFormat="1" ht="20.100000000000001" customHeight="1">
      <c r="D21" s="17"/>
      <c r="E21" s="24"/>
      <c r="F21" s="22"/>
      <c r="G21" s="22"/>
      <c r="H21" s="22"/>
      <c r="I21" s="22"/>
      <c r="J21" s="22"/>
      <c r="K21" s="22"/>
      <c r="L21" s="22"/>
      <c r="M21" s="22"/>
      <c r="N21" s="22"/>
      <c r="O21" s="22"/>
      <c r="P21" s="22"/>
      <c r="Q21" s="22"/>
      <c r="R21" s="22"/>
      <c r="S21" s="22"/>
      <c r="T21" s="22"/>
      <c r="U21" s="22"/>
      <c r="V21" s="584" t="str">
        <f>HYPERLINK("#'倉庫区分データ'!A1","倉庫区分データ")</f>
        <v>倉庫区分データ</v>
      </c>
      <c r="W21" s="584"/>
      <c r="X21" s="584"/>
      <c r="Y21" s="584"/>
      <c r="Z21" s="584"/>
      <c r="AA21" s="584"/>
      <c r="AB21" s="584"/>
      <c r="AC21" s="584"/>
      <c r="AD21" s="584"/>
      <c r="AE21" s="584"/>
      <c r="AF21" s="584"/>
      <c r="AG21" s="584"/>
      <c r="AH21" s="584"/>
      <c r="AI21" s="584"/>
      <c r="AJ21" s="584"/>
      <c r="AK21" s="584"/>
      <c r="AL21" s="584"/>
      <c r="AM21" s="584"/>
      <c r="AN21" s="22"/>
      <c r="AO21" s="22"/>
      <c r="AP21" s="22"/>
      <c r="AQ21" s="22"/>
      <c r="AR21" s="22"/>
      <c r="AS21" s="23"/>
    </row>
    <row r="22" spans="4:15383" s="3" customFormat="1" ht="20.100000000000001" customHeight="1">
      <c r="D22" s="17"/>
      <c r="E22" s="24"/>
      <c r="F22" s="22"/>
      <c r="G22" s="22"/>
      <c r="H22" s="22"/>
      <c r="I22" s="22"/>
      <c r="J22" s="22"/>
      <c r="K22" s="22"/>
      <c r="L22" s="22"/>
      <c r="M22" s="22"/>
      <c r="N22" s="22"/>
      <c r="O22" s="22"/>
      <c r="P22" s="22"/>
      <c r="Q22" s="22"/>
      <c r="R22" s="22"/>
      <c r="S22" s="22"/>
      <c r="T22" s="22"/>
      <c r="U22" s="22"/>
      <c r="V22" s="584" t="str">
        <f>HYPERLINK("#'為替レートデータ'!A1","為替レートデータ")</f>
        <v>為替レートデータ</v>
      </c>
      <c r="W22" s="584"/>
      <c r="X22" s="584"/>
      <c r="Y22" s="584"/>
      <c r="Z22" s="584"/>
      <c r="AA22" s="584"/>
      <c r="AB22" s="584"/>
      <c r="AC22" s="584"/>
      <c r="AD22" s="584"/>
      <c r="AE22" s="584"/>
      <c r="AF22" s="584"/>
      <c r="AG22" s="584"/>
      <c r="AH22" s="584"/>
      <c r="AI22" s="584"/>
      <c r="AJ22" s="584"/>
      <c r="AK22" s="584"/>
      <c r="AL22" s="584"/>
      <c r="AM22" s="584"/>
      <c r="AN22" s="22"/>
      <c r="AO22" s="22"/>
      <c r="AP22" s="22"/>
      <c r="AQ22" s="22"/>
      <c r="AR22" s="22"/>
      <c r="AS22" s="23"/>
    </row>
    <row r="23" spans="4:15383" s="3" customFormat="1" ht="20.100000000000001" customHeight="1">
      <c r="D23" s="17"/>
      <c r="E23" s="24"/>
      <c r="F23" s="22"/>
      <c r="G23" s="22"/>
      <c r="H23" s="22"/>
      <c r="I23" s="22"/>
      <c r="J23" s="22"/>
      <c r="K23" s="22"/>
      <c r="L23" s="22"/>
      <c r="M23" s="22"/>
      <c r="N23" s="22"/>
      <c r="O23" s="22"/>
      <c r="P23" s="22"/>
      <c r="Q23" s="22"/>
      <c r="R23" s="22"/>
      <c r="S23" s="22"/>
      <c r="T23" s="22"/>
      <c r="U23" s="22"/>
      <c r="V23" s="584" t="str">
        <f>HYPERLINK("#'摘要データ'!A1","摘要データ")</f>
        <v>摘要データ</v>
      </c>
      <c r="W23" s="584"/>
      <c r="X23" s="584"/>
      <c r="Y23" s="584"/>
      <c r="Z23" s="584"/>
      <c r="AA23" s="584"/>
      <c r="AB23" s="584"/>
      <c r="AC23" s="584"/>
      <c r="AD23" s="584"/>
      <c r="AE23" s="584"/>
      <c r="AF23" s="584"/>
      <c r="AG23" s="584"/>
      <c r="AH23" s="584"/>
      <c r="AI23" s="584"/>
      <c r="AJ23" s="584"/>
      <c r="AK23" s="584"/>
      <c r="AL23" s="584"/>
      <c r="AM23" s="584"/>
      <c r="AN23" s="25"/>
      <c r="AO23" s="25"/>
      <c r="AP23" s="25"/>
      <c r="AQ23" s="25"/>
      <c r="AR23" s="25"/>
      <c r="AS23" s="23"/>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row>
    <row r="24" spans="4:15383" s="3" customFormat="1" ht="20.100000000000001" customHeight="1">
      <c r="D24" s="17"/>
      <c r="E24" s="24"/>
      <c r="F24" s="22"/>
      <c r="G24" s="22"/>
      <c r="H24" s="22"/>
      <c r="I24" s="22"/>
      <c r="J24" s="22"/>
      <c r="K24" s="22"/>
      <c r="L24" s="22"/>
      <c r="M24" s="22"/>
      <c r="N24" s="22"/>
      <c r="O24" s="22"/>
      <c r="P24" s="22"/>
      <c r="Q24" s="22"/>
      <c r="R24" s="22"/>
      <c r="S24" s="22"/>
      <c r="T24" s="22"/>
      <c r="U24" s="22"/>
      <c r="V24" s="584" t="str">
        <f>HYPERLINK("#'法人口座データ'!A1","法人口座データ")</f>
        <v>法人口座データ</v>
      </c>
      <c r="W24" s="584"/>
      <c r="X24" s="584"/>
      <c r="Y24" s="584"/>
      <c r="Z24" s="584"/>
      <c r="AA24" s="584"/>
      <c r="AB24" s="584"/>
      <c r="AC24" s="584"/>
      <c r="AD24" s="584"/>
      <c r="AE24" s="584"/>
      <c r="AF24" s="584"/>
      <c r="AG24" s="584"/>
      <c r="AH24" s="584"/>
      <c r="AI24" s="584"/>
      <c r="AJ24" s="584"/>
      <c r="AK24" s="584"/>
      <c r="AL24" s="584"/>
      <c r="AM24" s="584"/>
      <c r="AN24" s="22"/>
      <c r="AO24" s="22"/>
      <c r="AP24" s="22"/>
      <c r="AQ24" s="22"/>
      <c r="AR24" s="22"/>
      <c r="AS24" s="23"/>
    </row>
    <row r="25" spans="4:15383" s="3" customFormat="1" ht="20.100000000000001" customHeight="1">
      <c r="D25" s="17"/>
      <c r="E25" s="24"/>
      <c r="F25" s="22"/>
      <c r="G25" s="22"/>
      <c r="H25" s="22"/>
      <c r="I25" s="22"/>
      <c r="J25" s="22"/>
      <c r="K25" s="22"/>
      <c r="L25" s="22"/>
      <c r="M25" s="22"/>
      <c r="N25" s="22"/>
      <c r="O25" s="22"/>
      <c r="P25" s="22"/>
      <c r="Q25" s="22"/>
      <c r="R25" s="22"/>
      <c r="S25" s="22"/>
      <c r="T25" s="22"/>
      <c r="U25" s="22"/>
      <c r="V25" s="32"/>
      <c r="W25" s="22"/>
      <c r="X25" s="22"/>
      <c r="Y25" s="22"/>
      <c r="Z25" s="22"/>
      <c r="AA25" s="22"/>
      <c r="AB25" s="22"/>
      <c r="AC25" s="22"/>
      <c r="AD25" s="22"/>
      <c r="AE25" s="22"/>
      <c r="AF25" s="22"/>
      <c r="AG25" s="22"/>
      <c r="AH25" s="22"/>
      <c r="AI25" s="22"/>
      <c r="AJ25" s="22"/>
      <c r="AK25" s="22"/>
      <c r="AL25" s="22"/>
      <c r="AM25" s="22"/>
      <c r="AN25" s="22"/>
      <c r="AO25" s="22"/>
      <c r="AP25" s="22"/>
      <c r="AQ25" s="22"/>
      <c r="AR25" s="22"/>
      <c r="AS25" s="23"/>
    </row>
    <row r="26" spans="4:15383" s="3" customFormat="1" ht="20.100000000000001" customHeight="1">
      <c r="D26" s="17"/>
      <c r="E26" s="18" t="s">
        <v>7</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3"/>
    </row>
    <row r="27" spans="4:15383" s="3" customFormat="1" ht="20.100000000000001" customHeight="1">
      <c r="D27" s="17"/>
      <c r="E27" s="24"/>
      <c r="F27" s="22"/>
      <c r="G27" s="22"/>
      <c r="H27" s="22"/>
      <c r="I27" s="22"/>
      <c r="J27" s="22"/>
      <c r="K27" s="22"/>
      <c r="L27" s="22"/>
      <c r="M27" s="22"/>
      <c r="N27" s="22"/>
      <c r="O27" s="22"/>
      <c r="P27" s="22"/>
      <c r="Q27" s="22"/>
      <c r="R27" s="22"/>
      <c r="S27" s="22"/>
      <c r="T27" s="22"/>
      <c r="U27" s="22"/>
      <c r="V27" s="584" t="str">
        <f>HYPERLINK("#'仕入先データ'!A1","仕入先データ")</f>
        <v>仕入先データ</v>
      </c>
      <c r="W27" s="584"/>
      <c r="X27" s="584"/>
      <c r="Y27" s="584"/>
      <c r="Z27" s="584"/>
      <c r="AA27" s="584"/>
      <c r="AB27" s="584"/>
      <c r="AC27" s="584"/>
      <c r="AD27" s="584"/>
      <c r="AE27" s="584"/>
      <c r="AF27" s="584"/>
      <c r="AG27" s="584"/>
      <c r="AH27" s="584"/>
      <c r="AI27" s="584"/>
      <c r="AJ27" s="584"/>
      <c r="AK27" s="584"/>
      <c r="AL27" s="584"/>
      <c r="AM27" s="584"/>
      <c r="AN27" s="19"/>
      <c r="AO27" s="19"/>
      <c r="AP27" s="19"/>
      <c r="AQ27" s="19"/>
      <c r="AR27" s="19"/>
      <c r="AS27" s="23"/>
    </row>
    <row r="28" spans="4:15383" s="3" customFormat="1" ht="20.100000000000001" customHeight="1">
      <c r="D28" s="17"/>
      <c r="E28" s="24"/>
      <c r="F28" s="22"/>
      <c r="G28" s="22"/>
      <c r="H28" s="22"/>
      <c r="I28" s="22"/>
      <c r="J28" s="22"/>
      <c r="K28" s="22"/>
      <c r="L28" s="22"/>
      <c r="M28" s="22"/>
      <c r="N28" s="22"/>
      <c r="O28" s="22"/>
      <c r="P28" s="22"/>
      <c r="Q28" s="22"/>
      <c r="R28" s="22"/>
      <c r="S28" s="22"/>
      <c r="T28" s="22"/>
      <c r="U28" s="22"/>
      <c r="V28" s="584" t="str">
        <f>HYPERLINK("#'仕入先区分データ'!A1","仕入先区分データ")</f>
        <v>仕入先区分データ</v>
      </c>
      <c r="W28" s="584"/>
      <c r="X28" s="584"/>
      <c r="Y28" s="584"/>
      <c r="Z28" s="584"/>
      <c r="AA28" s="584"/>
      <c r="AB28" s="584"/>
      <c r="AC28" s="584"/>
      <c r="AD28" s="584"/>
      <c r="AE28" s="584"/>
      <c r="AF28" s="584"/>
      <c r="AG28" s="584"/>
      <c r="AH28" s="584"/>
      <c r="AI28" s="584"/>
      <c r="AJ28" s="584"/>
      <c r="AK28" s="584"/>
      <c r="AL28" s="584"/>
      <c r="AM28" s="584"/>
      <c r="AN28" s="22"/>
      <c r="AO28" s="22"/>
      <c r="AP28" s="22"/>
      <c r="AQ28" s="22"/>
      <c r="AR28" s="22"/>
      <c r="AS28" s="23"/>
    </row>
    <row r="29" spans="4:15383" s="3" customFormat="1" ht="20.100000000000001" customHeight="1">
      <c r="D29" s="17"/>
      <c r="E29" s="24"/>
      <c r="F29" s="22"/>
      <c r="G29" s="22"/>
      <c r="H29" s="22"/>
      <c r="I29" s="22"/>
      <c r="J29" s="22"/>
      <c r="K29" s="22"/>
      <c r="L29" s="22"/>
      <c r="M29" s="22"/>
      <c r="N29" s="22"/>
      <c r="O29" s="22"/>
      <c r="P29" s="22"/>
      <c r="Q29" s="22"/>
      <c r="R29" s="22"/>
      <c r="S29" s="22"/>
      <c r="T29" s="22"/>
      <c r="U29" s="22"/>
      <c r="V29" s="584" t="str">
        <f>HYPERLINK("#'精算締日データ'!A1","精算締日データ")</f>
        <v>精算締日データ</v>
      </c>
      <c r="W29" s="584"/>
      <c r="X29" s="584"/>
      <c r="Y29" s="584"/>
      <c r="Z29" s="584"/>
      <c r="AA29" s="584"/>
      <c r="AB29" s="584"/>
      <c r="AC29" s="584"/>
      <c r="AD29" s="584"/>
      <c r="AE29" s="584"/>
      <c r="AF29" s="584"/>
      <c r="AG29" s="584"/>
      <c r="AH29" s="584"/>
      <c r="AI29" s="584"/>
      <c r="AJ29" s="584"/>
      <c r="AK29" s="584"/>
      <c r="AL29" s="584"/>
      <c r="AM29" s="584"/>
      <c r="AN29" s="28"/>
      <c r="AO29" s="28"/>
      <c r="AP29" s="28"/>
      <c r="AQ29" s="28"/>
      <c r="AR29" s="28"/>
      <c r="AS29" s="23"/>
    </row>
    <row r="30" spans="4:15383" s="3" customFormat="1" ht="20.100000000000001" customHeight="1">
      <c r="D30" s="17"/>
      <c r="E30" s="24"/>
      <c r="F30" s="22"/>
      <c r="G30" s="22"/>
      <c r="H30" s="22"/>
      <c r="I30" s="22"/>
      <c r="J30" s="22"/>
      <c r="K30" s="22"/>
      <c r="L30" s="22"/>
      <c r="M30" s="22"/>
      <c r="N30" s="22"/>
      <c r="O30" s="22"/>
      <c r="P30" s="22"/>
      <c r="Q30" s="22"/>
      <c r="R30" s="22"/>
      <c r="S30" s="22"/>
      <c r="T30" s="22"/>
      <c r="U30" s="22"/>
      <c r="V30" s="584" t="str">
        <f>HYPERLINK("#'得意先データ'!A1","得意先データ")</f>
        <v>得意先データ</v>
      </c>
      <c r="W30" s="584"/>
      <c r="X30" s="584"/>
      <c r="Y30" s="584"/>
      <c r="Z30" s="584"/>
      <c r="AA30" s="584"/>
      <c r="AB30" s="584"/>
      <c r="AC30" s="584"/>
      <c r="AD30" s="584"/>
      <c r="AE30" s="584"/>
      <c r="AF30" s="584"/>
      <c r="AG30" s="584"/>
      <c r="AH30" s="584"/>
      <c r="AI30" s="584"/>
      <c r="AJ30" s="584"/>
      <c r="AK30" s="584"/>
      <c r="AL30" s="584"/>
      <c r="AM30" s="584"/>
      <c r="AN30" s="19"/>
      <c r="AO30" s="19"/>
      <c r="AP30" s="19"/>
      <c r="AQ30" s="19"/>
      <c r="AR30" s="19"/>
      <c r="AS30" s="23"/>
    </row>
    <row r="31" spans="4:15383" s="3" customFormat="1" ht="20.100000000000001" customHeight="1">
      <c r="D31" s="17"/>
      <c r="E31" s="24"/>
      <c r="F31" s="22"/>
      <c r="G31" s="22"/>
      <c r="H31" s="22"/>
      <c r="I31" s="22"/>
      <c r="J31" s="22"/>
      <c r="K31" s="22"/>
      <c r="L31" s="22"/>
      <c r="M31" s="22"/>
      <c r="N31" s="22"/>
      <c r="O31" s="22"/>
      <c r="P31" s="22"/>
      <c r="Q31" s="22"/>
      <c r="R31" s="22"/>
      <c r="S31" s="22"/>
      <c r="T31" s="22"/>
      <c r="U31" s="22"/>
      <c r="V31" s="584" t="str">
        <f>HYPERLINK("#'得意先区分データ'!A1","得意先区分データ")</f>
        <v>得意先区分データ</v>
      </c>
      <c r="W31" s="584"/>
      <c r="X31" s="584"/>
      <c r="Y31" s="584"/>
      <c r="Z31" s="584"/>
      <c r="AA31" s="584"/>
      <c r="AB31" s="584"/>
      <c r="AC31" s="584"/>
      <c r="AD31" s="584"/>
      <c r="AE31" s="584"/>
      <c r="AF31" s="584"/>
      <c r="AG31" s="584"/>
      <c r="AH31" s="584"/>
      <c r="AI31" s="584"/>
      <c r="AJ31" s="584"/>
      <c r="AK31" s="584"/>
      <c r="AL31" s="584"/>
      <c r="AM31" s="584"/>
      <c r="AN31" s="22"/>
      <c r="AO31" s="22"/>
      <c r="AP31" s="22"/>
      <c r="AQ31" s="22"/>
      <c r="AR31" s="22"/>
      <c r="AS31" s="23"/>
    </row>
    <row r="32" spans="4:15383" s="3" customFormat="1" ht="20.100000000000001" customHeight="1">
      <c r="D32" s="17"/>
      <c r="E32" s="24"/>
      <c r="F32" s="22"/>
      <c r="G32" s="22"/>
      <c r="H32" s="22"/>
      <c r="I32" s="22"/>
      <c r="J32" s="22"/>
      <c r="K32" s="22"/>
      <c r="L32" s="22"/>
      <c r="M32" s="22"/>
      <c r="N32" s="22"/>
      <c r="O32" s="22"/>
      <c r="P32" s="22"/>
      <c r="Q32" s="22"/>
      <c r="R32" s="22"/>
      <c r="S32" s="22"/>
      <c r="T32" s="22"/>
      <c r="U32" s="22"/>
      <c r="V32" s="584" t="str">
        <f>HYPERLINK("#'直送先データ'!A1","直送先データ")</f>
        <v>直送先データ</v>
      </c>
      <c r="W32" s="584"/>
      <c r="X32" s="584"/>
      <c r="Y32" s="584"/>
      <c r="Z32" s="584"/>
      <c r="AA32" s="584"/>
      <c r="AB32" s="584"/>
      <c r="AC32" s="584"/>
      <c r="AD32" s="584"/>
      <c r="AE32" s="584"/>
      <c r="AF32" s="584"/>
      <c r="AG32" s="584"/>
      <c r="AH32" s="584"/>
      <c r="AI32" s="584"/>
      <c r="AJ32" s="584"/>
      <c r="AK32" s="584"/>
      <c r="AL32" s="584"/>
      <c r="AM32" s="584"/>
      <c r="AN32" s="19"/>
      <c r="AO32" s="19"/>
      <c r="AP32" s="19"/>
      <c r="AQ32" s="19"/>
      <c r="AR32" s="19"/>
      <c r="AS32" s="23"/>
    </row>
    <row r="33" spans="4:15383" s="3" customFormat="1" ht="20.100000000000001" customHeight="1">
      <c r="D33" s="17"/>
      <c r="E33" s="24"/>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19"/>
      <c r="AM33" s="19"/>
      <c r="AN33" s="19"/>
      <c r="AO33" s="19"/>
      <c r="AP33" s="19"/>
      <c r="AQ33" s="19"/>
      <c r="AR33" s="19"/>
      <c r="AS33" s="23"/>
    </row>
    <row r="34" spans="4:15383" s="3" customFormat="1" ht="20.100000000000001" customHeight="1">
      <c r="D34" s="17"/>
      <c r="E34" s="18" t="s">
        <v>8</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19"/>
      <c r="AM34" s="19"/>
      <c r="AN34" s="19"/>
      <c r="AO34" s="19"/>
      <c r="AP34" s="19"/>
      <c r="AQ34" s="19"/>
      <c r="AR34" s="19"/>
      <c r="AS34" s="23"/>
    </row>
    <row r="35" spans="4:15383" s="3" customFormat="1" ht="20.100000000000001" customHeight="1">
      <c r="D35" s="17"/>
      <c r="E35" s="24"/>
      <c r="F35" s="22"/>
      <c r="G35" s="22"/>
      <c r="H35" s="22"/>
      <c r="I35" s="22"/>
      <c r="J35" s="22"/>
      <c r="K35" s="22"/>
      <c r="L35" s="22"/>
      <c r="M35" s="22"/>
      <c r="N35" s="22"/>
      <c r="O35" s="22"/>
      <c r="P35" s="22"/>
      <c r="Q35" s="22"/>
      <c r="R35" s="22"/>
      <c r="S35" s="22"/>
      <c r="T35" s="22"/>
      <c r="U35" s="22"/>
      <c r="V35" s="584" t="str">
        <f>HYPERLINK("#'商品データ'!A1","商品データ")</f>
        <v>商品データ</v>
      </c>
      <c r="W35" s="584"/>
      <c r="X35" s="584"/>
      <c r="Y35" s="584"/>
      <c r="Z35" s="584"/>
      <c r="AA35" s="584"/>
      <c r="AB35" s="584"/>
      <c r="AC35" s="584"/>
      <c r="AD35" s="584"/>
      <c r="AE35" s="584"/>
      <c r="AF35" s="584"/>
      <c r="AG35" s="584"/>
      <c r="AH35" s="584"/>
      <c r="AI35" s="584"/>
      <c r="AJ35" s="584"/>
      <c r="AK35" s="584"/>
      <c r="AL35" s="584"/>
      <c r="AM35" s="584"/>
      <c r="AN35" s="19"/>
      <c r="AO35" s="19"/>
      <c r="AP35" s="19"/>
      <c r="AQ35" s="19"/>
      <c r="AR35" s="19"/>
      <c r="AS35" s="23"/>
    </row>
    <row r="36" spans="4:15383" s="3" customFormat="1" ht="20.100000000000001" customHeight="1">
      <c r="D36" s="17"/>
      <c r="E36" s="24"/>
      <c r="F36" s="22"/>
      <c r="G36" s="22"/>
      <c r="H36" s="22"/>
      <c r="I36" s="22"/>
      <c r="J36" s="22"/>
      <c r="K36" s="22"/>
      <c r="L36" s="22"/>
      <c r="M36" s="22"/>
      <c r="N36" s="22"/>
      <c r="O36" s="22"/>
      <c r="P36" s="22"/>
      <c r="Q36" s="22"/>
      <c r="R36" s="22"/>
      <c r="S36" s="22"/>
      <c r="T36" s="22"/>
      <c r="U36" s="22"/>
      <c r="V36" s="584" t="str">
        <f>HYPERLINK("#'バリエーションデータ'!A1","バリエーションデータ")</f>
        <v>バリエーションデータ</v>
      </c>
      <c r="W36" s="584"/>
      <c r="X36" s="584"/>
      <c r="Y36" s="584"/>
      <c r="Z36" s="584"/>
      <c r="AA36" s="584"/>
      <c r="AB36" s="584"/>
      <c r="AC36" s="584"/>
      <c r="AD36" s="584"/>
      <c r="AE36" s="584"/>
      <c r="AF36" s="584"/>
      <c r="AG36" s="584"/>
      <c r="AH36" s="584"/>
      <c r="AI36" s="584"/>
      <c r="AJ36" s="584"/>
      <c r="AK36" s="584"/>
      <c r="AL36" s="584"/>
      <c r="AM36" s="584"/>
      <c r="AN36" s="19"/>
      <c r="AO36" s="19"/>
      <c r="AP36" s="19"/>
      <c r="AQ36" s="19"/>
      <c r="AR36" s="19"/>
      <c r="AS36" s="23"/>
    </row>
    <row r="37" spans="4:15383" s="3" customFormat="1" ht="20.100000000000001" customHeight="1">
      <c r="D37" s="17"/>
      <c r="E37" s="24"/>
      <c r="F37" s="22"/>
      <c r="G37" s="22"/>
      <c r="H37" s="22"/>
      <c r="I37" s="22"/>
      <c r="J37" s="22"/>
      <c r="K37" s="22"/>
      <c r="L37" s="22"/>
      <c r="M37" s="22"/>
      <c r="N37" s="22"/>
      <c r="O37" s="22"/>
      <c r="P37" s="22"/>
      <c r="Q37" s="22"/>
      <c r="R37" s="22"/>
      <c r="S37" s="22"/>
      <c r="T37" s="22"/>
      <c r="U37" s="22"/>
      <c r="V37" s="584" t="str">
        <f>HYPERLINK("#'バリエーション区分データ'!A1","バリエーション区分データ")</f>
        <v>バリエーション区分データ</v>
      </c>
      <c r="W37" s="584"/>
      <c r="X37" s="584"/>
      <c r="Y37" s="584"/>
      <c r="Z37" s="584"/>
      <c r="AA37" s="584"/>
      <c r="AB37" s="584"/>
      <c r="AC37" s="584"/>
      <c r="AD37" s="584"/>
      <c r="AE37" s="584"/>
      <c r="AF37" s="584"/>
      <c r="AG37" s="584"/>
      <c r="AH37" s="584"/>
      <c r="AI37" s="584"/>
      <c r="AJ37" s="584"/>
      <c r="AK37" s="584"/>
      <c r="AL37" s="584"/>
      <c r="AM37" s="584"/>
      <c r="AN37" s="19"/>
      <c r="AO37" s="19"/>
      <c r="AP37" s="19"/>
      <c r="AQ37" s="19"/>
      <c r="AR37" s="19"/>
      <c r="AS37" s="23"/>
    </row>
    <row r="38" spans="4:15383" s="3" customFormat="1" ht="20.100000000000001" customHeight="1">
      <c r="D38" s="17"/>
      <c r="E38" s="24"/>
      <c r="F38" s="22"/>
      <c r="G38" s="22"/>
      <c r="H38" s="22"/>
      <c r="I38" s="22"/>
      <c r="J38" s="22"/>
      <c r="K38" s="22"/>
      <c r="L38" s="22"/>
      <c r="M38" s="22"/>
      <c r="N38" s="22"/>
      <c r="O38" s="22"/>
      <c r="P38" s="22"/>
      <c r="Q38" s="22"/>
      <c r="R38" s="22"/>
      <c r="S38" s="22"/>
      <c r="T38" s="22"/>
      <c r="U38" s="22"/>
      <c r="V38" s="584" t="str">
        <f>HYPERLINK("#'発行コードデータ'!A1","発行コードデータ")</f>
        <v>発行コードデータ</v>
      </c>
      <c r="W38" s="584"/>
      <c r="X38" s="584"/>
      <c r="Y38" s="584"/>
      <c r="Z38" s="584"/>
      <c r="AA38" s="584"/>
      <c r="AB38" s="584"/>
      <c r="AC38" s="584"/>
      <c r="AD38" s="584"/>
      <c r="AE38" s="584"/>
      <c r="AF38" s="584"/>
      <c r="AG38" s="584"/>
      <c r="AH38" s="584"/>
      <c r="AI38" s="584"/>
      <c r="AJ38" s="584"/>
      <c r="AK38" s="584"/>
      <c r="AL38" s="584"/>
      <c r="AM38" s="584"/>
      <c r="AN38" s="19"/>
      <c r="AO38" s="19"/>
      <c r="AP38" s="19"/>
      <c r="AQ38" s="19"/>
      <c r="AR38" s="19"/>
      <c r="AS38" s="23"/>
      <c r="AV38" s="1"/>
    </row>
    <row r="39" spans="4:15383" s="3" customFormat="1" ht="20.100000000000001" customHeight="1">
      <c r="D39" s="17"/>
      <c r="E39" s="24"/>
      <c r="F39" s="22"/>
      <c r="G39" s="22"/>
      <c r="H39" s="22"/>
      <c r="I39" s="22"/>
      <c r="J39" s="22"/>
      <c r="K39" s="22"/>
      <c r="L39" s="22"/>
      <c r="M39" s="22"/>
      <c r="N39" s="22"/>
      <c r="O39" s="22"/>
      <c r="P39" s="22"/>
      <c r="Q39" s="22"/>
      <c r="R39" s="22"/>
      <c r="S39" s="22"/>
      <c r="T39" s="22"/>
      <c r="U39" s="22"/>
      <c r="V39" s="584" t="str">
        <f>HYPERLINK("#'荷姿データ'!A1","荷姿データ")</f>
        <v>荷姿データ</v>
      </c>
      <c r="W39" s="584"/>
      <c r="X39" s="584"/>
      <c r="Y39" s="584"/>
      <c r="Z39" s="584"/>
      <c r="AA39" s="584"/>
      <c r="AB39" s="584"/>
      <c r="AC39" s="584"/>
      <c r="AD39" s="584"/>
      <c r="AE39" s="584"/>
      <c r="AF39" s="584"/>
      <c r="AG39" s="584"/>
      <c r="AH39" s="584"/>
      <c r="AI39" s="584"/>
      <c r="AJ39" s="584"/>
      <c r="AK39" s="584"/>
      <c r="AL39" s="584"/>
      <c r="AM39" s="584"/>
      <c r="AN39" s="19"/>
      <c r="AO39" s="19"/>
      <c r="AP39" s="19"/>
      <c r="AQ39" s="19"/>
      <c r="AR39" s="19"/>
      <c r="AS39" s="23"/>
    </row>
    <row r="40" spans="4:15383" s="3" customFormat="1" ht="20.100000000000001" customHeight="1">
      <c r="D40" s="17"/>
      <c r="E40" s="24"/>
      <c r="F40" s="22"/>
      <c r="G40" s="22"/>
      <c r="H40" s="22"/>
      <c r="I40" s="22"/>
      <c r="J40" s="22"/>
      <c r="K40" s="22"/>
      <c r="L40" s="22"/>
      <c r="M40" s="22"/>
      <c r="N40" s="22"/>
      <c r="O40" s="22"/>
      <c r="P40" s="22"/>
      <c r="Q40" s="22"/>
      <c r="R40" s="22"/>
      <c r="S40" s="22"/>
      <c r="T40" s="22"/>
      <c r="U40" s="22"/>
      <c r="V40" s="584" t="str">
        <f>HYPERLINK("#'荷姿区分データ'!A1","荷姿区分データ")</f>
        <v>荷姿区分データ</v>
      </c>
      <c r="W40" s="584"/>
      <c r="X40" s="584"/>
      <c r="Y40" s="584"/>
      <c r="Z40" s="584"/>
      <c r="AA40" s="584"/>
      <c r="AB40" s="584"/>
      <c r="AC40" s="584"/>
      <c r="AD40" s="584"/>
      <c r="AE40" s="584"/>
      <c r="AF40" s="584"/>
      <c r="AG40" s="584"/>
      <c r="AH40" s="584"/>
      <c r="AI40" s="584"/>
      <c r="AJ40" s="584"/>
      <c r="AK40" s="584"/>
      <c r="AL40" s="584"/>
      <c r="AM40" s="584"/>
      <c r="AN40" s="19"/>
      <c r="AO40" s="19"/>
      <c r="AP40" s="19"/>
      <c r="AQ40" s="19"/>
      <c r="AR40" s="19"/>
      <c r="AS40" s="23"/>
    </row>
    <row r="41" spans="4:15383" s="3" customFormat="1" ht="20.100000000000001" customHeight="1">
      <c r="D41" s="17"/>
      <c r="E41" s="24"/>
      <c r="F41" s="22"/>
      <c r="G41" s="22"/>
      <c r="H41" s="22"/>
      <c r="I41" s="22"/>
      <c r="J41" s="22"/>
      <c r="K41" s="22"/>
      <c r="L41" s="22"/>
      <c r="M41" s="22"/>
      <c r="N41" s="22"/>
      <c r="O41" s="22"/>
      <c r="P41" s="22"/>
      <c r="Q41" s="22"/>
      <c r="R41" s="22"/>
      <c r="S41" s="22"/>
      <c r="T41" s="22"/>
      <c r="U41" s="22"/>
      <c r="V41" s="584" t="str">
        <f>HYPERLINK("#'発注検討方法データ'!A1","発注検討方法データ")</f>
        <v>発注検討方法データ</v>
      </c>
      <c r="W41" s="584"/>
      <c r="X41" s="584"/>
      <c r="Y41" s="584"/>
      <c r="Z41" s="584"/>
      <c r="AA41" s="584"/>
      <c r="AB41" s="584"/>
      <c r="AC41" s="584"/>
      <c r="AD41" s="584"/>
      <c r="AE41" s="584"/>
      <c r="AF41" s="584"/>
      <c r="AG41" s="584"/>
      <c r="AH41" s="584"/>
      <c r="AI41" s="584"/>
      <c r="AJ41" s="584"/>
      <c r="AK41" s="584"/>
      <c r="AL41" s="584"/>
      <c r="AM41" s="584"/>
      <c r="AN41" s="19"/>
      <c r="AO41" s="19"/>
      <c r="AP41" s="19"/>
      <c r="AQ41" s="19"/>
      <c r="AR41" s="19"/>
      <c r="AS41" s="23"/>
    </row>
    <row r="42" spans="4:15383" s="3" customFormat="1" ht="20.100000000000001" customHeight="1">
      <c r="D42" s="17"/>
      <c r="E42" s="24"/>
      <c r="F42" s="22"/>
      <c r="G42" s="22"/>
      <c r="H42" s="22"/>
      <c r="I42" s="22"/>
      <c r="J42" s="22"/>
      <c r="K42" s="22"/>
      <c r="L42" s="22"/>
      <c r="M42" s="22"/>
      <c r="N42" s="22"/>
      <c r="O42" s="22"/>
      <c r="P42" s="22"/>
      <c r="Q42" s="22"/>
      <c r="R42" s="22"/>
      <c r="S42" s="22"/>
      <c r="T42" s="22"/>
      <c r="U42" s="22"/>
      <c r="V42" s="584" t="str">
        <f>HYPERLINK("#'構成品データ'!A1","構成品データ")</f>
        <v>構成品データ</v>
      </c>
      <c r="W42" s="584"/>
      <c r="X42" s="584"/>
      <c r="Y42" s="584"/>
      <c r="Z42" s="584"/>
      <c r="AA42" s="584"/>
      <c r="AB42" s="584"/>
      <c r="AC42" s="584"/>
      <c r="AD42" s="584"/>
      <c r="AE42" s="584"/>
      <c r="AF42" s="584"/>
      <c r="AG42" s="584"/>
      <c r="AH42" s="584"/>
      <c r="AI42" s="584"/>
      <c r="AJ42" s="584"/>
      <c r="AK42" s="584"/>
      <c r="AL42" s="584"/>
      <c r="AM42" s="584"/>
      <c r="AN42" s="19"/>
      <c r="AO42" s="19"/>
      <c r="AP42" s="19"/>
      <c r="AQ42" s="19"/>
      <c r="AR42" s="19"/>
      <c r="AS42" s="23"/>
    </row>
    <row r="43" spans="4:15383" s="3" customFormat="1" ht="20.100000000000001" customHeight="1">
      <c r="D43" s="17"/>
      <c r="E43" s="24"/>
      <c r="F43" s="22"/>
      <c r="G43" s="22"/>
      <c r="H43" s="22"/>
      <c r="I43" s="22"/>
      <c r="J43" s="22"/>
      <c r="K43" s="22"/>
      <c r="L43" s="22"/>
      <c r="M43" s="22"/>
      <c r="N43" s="22"/>
      <c r="O43" s="22"/>
      <c r="P43" s="22"/>
      <c r="Q43" s="22"/>
      <c r="R43" s="22"/>
      <c r="S43" s="22"/>
      <c r="T43" s="22"/>
      <c r="U43" s="22"/>
      <c r="V43" s="584" t="str">
        <f>HYPERLINK("#'セット商品データ'!A1","セット商品データ")</f>
        <v>セット商品データ</v>
      </c>
      <c r="W43" s="584"/>
      <c r="X43" s="584"/>
      <c r="Y43" s="584"/>
      <c r="Z43" s="584"/>
      <c r="AA43" s="584"/>
      <c r="AB43" s="584"/>
      <c r="AC43" s="584"/>
      <c r="AD43" s="584"/>
      <c r="AE43" s="584"/>
      <c r="AF43" s="584"/>
      <c r="AG43" s="584"/>
      <c r="AH43" s="584"/>
      <c r="AI43" s="584"/>
      <c r="AJ43" s="584"/>
      <c r="AK43" s="584"/>
      <c r="AL43" s="584"/>
      <c r="AM43" s="584"/>
      <c r="AN43" s="19"/>
      <c r="AO43" s="19"/>
      <c r="AP43" s="19"/>
      <c r="AQ43" s="19"/>
      <c r="AR43" s="19"/>
      <c r="AS43" s="23"/>
    </row>
    <row r="44" spans="4:15383" s="3" customFormat="1" ht="20.100000000000001" customHeight="1">
      <c r="D44" s="17"/>
      <c r="E44" s="24"/>
      <c r="F44" s="22"/>
      <c r="G44" s="22"/>
      <c r="H44" s="22"/>
      <c r="I44" s="22"/>
      <c r="J44" s="22"/>
      <c r="K44" s="22"/>
      <c r="L44" s="22"/>
      <c r="M44" s="22"/>
      <c r="N44" s="22"/>
      <c r="O44" s="22"/>
      <c r="P44" s="22"/>
      <c r="Q44" s="22"/>
      <c r="R44" s="22"/>
      <c r="S44" s="22"/>
      <c r="T44" s="22"/>
      <c r="U44" s="22"/>
      <c r="V44" s="584" t="str">
        <f>HYPERLINK("#'商品区分データ'!A1","商品区分データ")</f>
        <v>商品区分データ</v>
      </c>
      <c r="W44" s="584"/>
      <c r="X44" s="584"/>
      <c r="Y44" s="584"/>
      <c r="Z44" s="584"/>
      <c r="AA44" s="584"/>
      <c r="AB44" s="584"/>
      <c r="AC44" s="584"/>
      <c r="AD44" s="584"/>
      <c r="AE44" s="584"/>
      <c r="AF44" s="584"/>
      <c r="AG44" s="584"/>
      <c r="AH44" s="584"/>
      <c r="AI44" s="584"/>
      <c r="AJ44" s="584"/>
      <c r="AK44" s="584"/>
      <c r="AL44" s="584"/>
      <c r="AM44" s="584"/>
      <c r="AN44" s="19"/>
      <c r="AO44" s="19"/>
      <c r="AP44" s="19"/>
      <c r="AQ44" s="19"/>
      <c r="AR44" s="19"/>
      <c r="AS44" s="23"/>
    </row>
    <row r="45" spans="4:15383" s="3" customFormat="1" ht="20.100000000000001" customHeight="1">
      <c r="D45" s="17"/>
      <c r="E45" s="24"/>
      <c r="F45" s="22"/>
      <c r="G45" s="22"/>
      <c r="H45" s="22"/>
      <c r="I45" s="22"/>
      <c r="J45" s="22"/>
      <c r="K45" s="22"/>
      <c r="L45" s="22"/>
      <c r="M45" s="22"/>
      <c r="N45" s="22"/>
      <c r="O45" s="22"/>
      <c r="P45" s="22"/>
      <c r="Q45" s="22"/>
      <c r="R45" s="22"/>
      <c r="S45" s="22"/>
      <c r="T45" s="22"/>
      <c r="U45" s="22"/>
      <c r="V45" s="584" t="str">
        <f>HYPERLINK("#'債務連携データ'!A1","債務連携データ")</f>
        <v>債務連携データ</v>
      </c>
      <c r="W45" s="584"/>
      <c r="X45" s="584"/>
      <c r="Y45" s="584"/>
      <c r="Z45" s="584"/>
      <c r="AA45" s="584"/>
      <c r="AB45" s="584"/>
      <c r="AC45" s="584"/>
      <c r="AD45" s="584"/>
      <c r="AE45" s="584"/>
      <c r="AF45" s="584"/>
      <c r="AG45" s="584"/>
      <c r="AH45" s="584"/>
      <c r="AI45" s="584"/>
      <c r="AJ45" s="584"/>
      <c r="AK45" s="584"/>
      <c r="AL45" s="584"/>
      <c r="AM45" s="584"/>
      <c r="AN45" s="22"/>
      <c r="AO45" s="22"/>
      <c r="AP45" s="22"/>
      <c r="AQ45" s="22"/>
      <c r="AR45" s="22"/>
      <c r="AS45" s="26"/>
      <c r="AT45" s="27"/>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row>
    <row r="46" spans="4:15383" s="3" customFormat="1" ht="20.100000000000001" customHeight="1">
      <c r="D46" s="17"/>
      <c r="E46" s="24"/>
      <c r="F46" s="22"/>
      <c r="G46" s="22"/>
      <c r="H46" s="22"/>
      <c r="I46" s="22"/>
      <c r="J46" s="22"/>
      <c r="K46" s="22"/>
      <c r="L46" s="22"/>
      <c r="M46" s="22"/>
      <c r="N46" s="22"/>
      <c r="O46" s="22"/>
      <c r="P46" s="22"/>
      <c r="Q46" s="22"/>
      <c r="R46" s="22"/>
      <c r="S46" s="22"/>
      <c r="T46" s="22"/>
      <c r="U46" s="22"/>
      <c r="V46" s="584" t="str">
        <f>HYPERLINK("#'単価データ'!A1","単価データ")</f>
        <v>単価データ</v>
      </c>
      <c r="W46" s="584"/>
      <c r="X46" s="584"/>
      <c r="Y46" s="584"/>
      <c r="Z46" s="584"/>
      <c r="AA46" s="584"/>
      <c r="AB46" s="584"/>
      <c r="AC46" s="584"/>
      <c r="AD46" s="584"/>
      <c r="AE46" s="584"/>
      <c r="AF46" s="584"/>
      <c r="AG46" s="584"/>
      <c r="AH46" s="584"/>
      <c r="AI46" s="584"/>
      <c r="AJ46" s="584"/>
      <c r="AK46" s="584"/>
      <c r="AL46" s="584"/>
      <c r="AM46" s="584"/>
      <c r="AN46" s="25"/>
      <c r="AO46" s="25"/>
      <c r="AP46" s="25"/>
      <c r="AQ46" s="25"/>
      <c r="AR46" s="25"/>
      <c r="AS46" s="26"/>
      <c r="AT46" s="27"/>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row>
    <row r="47" spans="4:15383" s="3" customFormat="1" ht="20.100000000000001" customHeight="1">
      <c r="D47" s="17"/>
      <c r="E47" s="24"/>
      <c r="F47" s="22"/>
      <c r="G47" s="22"/>
      <c r="H47" s="22"/>
      <c r="I47" s="22"/>
      <c r="J47" s="22"/>
      <c r="K47" s="22"/>
      <c r="L47" s="22"/>
      <c r="M47" s="22"/>
      <c r="N47" s="22"/>
      <c r="O47" s="22"/>
      <c r="P47" s="22"/>
      <c r="Q47" s="22"/>
      <c r="R47" s="22"/>
      <c r="S47" s="22"/>
      <c r="T47" s="22"/>
      <c r="U47" s="22"/>
      <c r="V47" s="584" t="str">
        <f>HYPERLINK("#'価格データ'!A1","価格データ")</f>
        <v>価格データ</v>
      </c>
      <c r="W47" s="584"/>
      <c r="X47" s="584"/>
      <c r="Y47" s="584"/>
      <c r="Z47" s="584"/>
      <c r="AA47" s="584"/>
      <c r="AB47" s="584"/>
      <c r="AC47" s="584"/>
      <c r="AD47" s="584"/>
      <c r="AE47" s="584"/>
      <c r="AF47" s="584"/>
      <c r="AG47" s="584"/>
      <c r="AH47" s="584"/>
      <c r="AI47" s="584"/>
      <c r="AJ47" s="584"/>
      <c r="AK47" s="584"/>
      <c r="AL47" s="584"/>
      <c r="AM47" s="584"/>
      <c r="AN47" s="28"/>
      <c r="AO47" s="28"/>
      <c r="AP47" s="28"/>
      <c r="AQ47" s="28"/>
      <c r="AR47" s="28"/>
      <c r="AS47" s="26"/>
      <c r="AT47" s="27"/>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row>
    <row r="48" spans="4:15383" s="3" customFormat="1" ht="20.100000000000001" customHeight="1">
      <c r="D48" s="17"/>
      <c r="E48" s="24"/>
      <c r="F48" s="22"/>
      <c r="G48" s="22"/>
      <c r="H48" s="22"/>
      <c r="I48" s="22"/>
      <c r="J48" s="22"/>
      <c r="K48" s="22"/>
      <c r="L48" s="22"/>
      <c r="M48" s="22"/>
      <c r="N48" s="22"/>
      <c r="O48" s="22"/>
      <c r="P48" s="22"/>
      <c r="Q48" s="22"/>
      <c r="R48" s="22"/>
      <c r="S48" s="22"/>
      <c r="T48" s="22"/>
      <c r="U48" s="22"/>
      <c r="V48" s="584" t="str">
        <f>HYPERLINK("#'棚卸資産評価方法データ'!A1","棚卸資産評価方法データ")</f>
        <v>棚卸資産評価方法データ</v>
      </c>
      <c r="W48" s="584"/>
      <c r="X48" s="584"/>
      <c r="Y48" s="584"/>
      <c r="Z48" s="584"/>
      <c r="AA48" s="584"/>
      <c r="AB48" s="584"/>
      <c r="AC48" s="584"/>
      <c r="AD48" s="584"/>
      <c r="AE48" s="584"/>
      <c r="AF48" s="584"/>
      <c r="AG48" s="584"/>
      <c r="AH48" s="584"/>
      <c r="AI48" s="584"/>
      <c r="AJ48" s="584"/>
      <c r="AK48" s="584"/>
      <c r="AL48" s="584"/>
      <c r="AM48" s="584"/>
      <c r="AN48" s="19"/>
      <c r="AO48" s="19"/>
      <c r="AP48" s="19"/>
      <c r="AQ48" s="19"/>
      <c r="AR48" s="19"/>
      <c r="AS48" s="23"/>
    </row>
    <row r="49" spans="2:15383" s="3" customFormat="1" ht="20.100000000000001" customHeight="1">
      <c r="D49" s="17"/>
      <c r="E49" s="24"/>
      <c r="F49" s="22"/>
      <c r="G49" s="22"/>
      <c r="H49" s="22"/>
      <c r="I49" s="22"/>
      <c r="J49" s="22"/>
      <c r="K49" s="22"/>
      <c r="L49" s="22"/>
      <c r="M49" s="22"/>
      <c r="N49" s="22"/>
      <c r="O49" s="22"/>
      <c r="P49" s="22"/>
      <c r="Q49" s="22"/>
      <c r="R49" s="22"/>
      <c r="S49" s="22"/>
      <c r="T49" s="22"/>
      <c r="U49" s="22"/>
      <c r="V49" s="584" t="str">
        <f>HYPERLINK("#'在庫単価データ'!A1","在庫単価データ")</f>
        <v>在庫単価データ</v>
      </c>
      <c r="W49" s="584"/>
      <c r="X49" s="584"/>
      <c r="Y49" s="584"/>
      <c r="Z49" s="584"/>
      <c r="AA49" s="584"/>
      <c r="AB49" s="584"/>
      <c r="AC49" s="584"/>
      <c r="AD49" s="584"/>
      <c r="AE49" s="584"/>
      <c r="AF49" s="584"/>
      <c r="AG49" s="584"/>
      <c r="AH49" s="584"/>
      <c r="AI49" s="584"/>
      <c r="AJ49" s="584"/>
      <c r="AK49" s="584"/>
      <c r="AL49" s="584"/>
      <c r="AM49" s="584"/>
      <c r="AN49" s="19"/>
      <c r="AO49" s="19"/>
      <c r="AP49" s="19"/>
      <c r="AQ49" s="19"/>
      <c r="AR49" s="19"/>
      <c r="AS49" s="23"/>
    </row>
    <row r="50" spans="2:15383" ht="20.100000000000001" customHeight="1">
      <c r="B50" s="3"/>
      <c r="C50" s="3"/>
      <c r="D50" s="17"/>
      <c r="E50" s="24"/>
      <c r="F50" s="22"/>
      <c r="G50" s="22"/>
      <c r="H50" s="22"/>
      <c r="I50" s="22"/>
      <c r="J50" s="22"/>
      <c r="K50" s="22"/>
      <c r="L50" s="22"/>
      <c r="M50" s="22"/>
      <c r="N50" s="22"/>
      <c r="O50" s="22"/>
      <c r="P50" s="22"/>
      <c r="Q50" s="22"/>
      <c r="R50" s="22"/>
      <c r="S50" s="22"/>
      <c r="T50" s="22"/>
      <c r="U50" s="22"/>
      <c r="V50" s="25"/>
      <c r="W50" s="22"/>
      <c r="X50" s="22"/>
      <c r="Y50" s="22"/>
      <c r="Z50" s="22"/>
      <c r="AA50" s="22"/>
      <c r="AB50" s="22"/>
      <c r="AC50" s="22"/>
      <c r="AD50" s="22"/>
      <c r="AE50" s="22"/>
      <c r="AF50" s="22"/>
      <c r="AG50" s="22"/>
      <c r="AH50" s="22"/>
      <c r="AI50" s="22"/>
      <c r="AJ50" s="22"/>
      <c r="AK50" s="22"/>
      <c r="AL50" s="22"/>
      <c r="AM50" s="22"/>
      <c r="AN50" s="22"/>
      <c r="AO50" s="22"/>
      <c r="AP50" s="22"/>
      <c r="AQ50" s="22"/>
      <c r="AR50" s="22"/>
      <c r="AS50" s="26"/>
      <c r="AT50" s="27"/>
      <c r="AU50" s="3"/>
    </row>
    <row r="51" spans="2:15383" ht="20.100000000000001" customHeight="1">
      <c r="B51" s="3"/>
      <c r="C51" s="3"/>
      <c r="D51" s="17"/>
      <c r="E51" s="18" t="s">
        <v>11</v>
      </c>
      <c r="F51" s="25"/>
      <c r="G51" s="25"/>
      <c r="H51" s="25"/>
      <c r="I51" s="25"/>
      <c r="J51" s="25"/>
      <c r="K51" s="25"/>
      <c r="L51" s="25"/>
      <c r="M51" s="25"/>
      <c r="N51" s="25"/>
      <c r="O51" s="25"/>
      <c r="P51" s="25"/>
      <c r="Q51" s="25"/>
      <c r="R51" s="25"/>
      <c r="S51" s="25"/>
      <c r="T51" s="25"/>
      <c r="U51" s="25"/>
      <c r="V51" s="22"/>
      <c r="W51" s="25"/>
      <c r="X51" s="25"/>
      <c r="Y51" s="25"/>
      <c r="Z51" s="25"/>
      <c r="AA51" s="25"/>
      <c r="AB51" s="25"/>
      <c r="AC51" s="25"/>
      <c r="AD51" s="25"/>
      <c r="AE51" s="25"/>
      <c r="AF51" s="25"/>
      <c r="AG51" s="25"/>
      <c r="AH51" s="25"/>
      <c r="AI51" s="25"/>
      <c r="AJ51" s="25"/>
      <c r="AK51" s="25"/>
      <c r="AL51" s="25"/>
      <c r="AM51" s="25"/>
      <c r="AN51" s="25"/>
      <c r="AO51" s="25"/>
      <c r="AP51" s="25"/>
      <c r="AQ51" s="25"/>
      <c r="AR51" s="25"/>
      <c r="AS51" s="26"/>
      <c r="AT51" s="27"/>
      <c r="AU51" s="3"/>
    </row>
    <row r="52" spans="2:15383" s="3" customFormat="1" ht="20.100000000000001" customHeight="1">
      <c r="D52" s="17"/>
      <c r="E52" s="24"/>
      <c r="F52" s="22"/>
      <c r="G52" s="22"/>
      <c r="H52" s="22"/>
      <c r="I52" s="22"/>
      <c r="J52" s="22"/>
      <c r="K52" s="22"/>
      <c r="L52" s="22"/>
      <c r="M52" s="22"/>
      <c r="N52" s="22"/>
      <c r="O52" s="22"/>
      <c r="P52" s="22"/>
      <c r="Q52" s="22"/>
      <c r="R52" s="22"/>
      <c r="S52" s="22"/>
      <c r="T52" s="22"/>
      <c r="U52" s="22"/>
      <c r="V52" s="584" t="str">
        <f>HYPERLINK("#'発注伝票データ'!A1","発注伝票データ")</f>
        <v>発注伝票データ</v>
      </c>
      <c r="W52" s="584"/>
      <c r="X52" s="584"/>
      <c r="Y52" s="584"/>
      <c r="Z52" s="584"/>
      <c r="AA52" s="584"/>
      <c r="AB52" s="584"/>
      <c r="AC52" s="584"/>
      <c r="AD52" s="584"/>
      <c r="AE52" s="584"/>
      <c r="AF52" s="584"/>
      <c r="AG52" s="584"/>
      <c r="AH52" s="584"/>
      <c r="AI52" s="584"/>
      <c r="AJ52" s="584"/>
      <c r="AK52" s="584"/>
      <c r="AL52" s="584"/>
      <c r="AM52" s="584"/>
      <c r="AN52" s="19"/>
      <c r="AO52" s="19"/>
      <c r="AP52" s="19"/>
      <c r="AQ52" s="19"/>
      <c r="AR52" s="19"/>
      <c r="AS52" s="23"/>
    </row>
    <row r="53" spans="2:15383" s="3" customFormat="1" ht="20.100000000000001" customHeight="1">
      <c r="D53" s="17"/>
      <c r="E53" s="24"/>
      <c r="F53" s="22"/>
      <c r="G53" s="22"/>
      <c r="H53" s="22"/>
      <c r="I53" s="22"/>
      <c r="J53" s="22"/>
      <c r="K53" s="22"/>
      <c r="L53" s="22"/>
      <c r="M53" s="22"/>
      <c r="N53" s="22"/>
      <c r="O53" s="22"/>
      <c r="P53" s="22"/>
      <c r="Q53" s="22"/>
      <c r="R53" s="22"/>
      <c r="S53" s="22"/>
      <c r="T53" s="22"/>
      <c r="U53" s="22"/>
      <c r="V53" s="584" t="str">
        <f>HYPERLINK("#'仕入伝票データ'!A1","仕入伝票データ")</f>
        <v>仕入伝票データ</v>
      </c>
      <c r="W53" s="584"/>
      <c r="X53" s="584"/>
      <c r="Y53" s="584"/>
      <c r="Z53" s="584"/>
      <c r="AA53" s="584"/>
      <c r="AB53" s="584"/>
      <c r="AC53" s="584"/>
      <c r="AD53" s="584"/>
      <c r="AE53" s="584"/>
      <c r="AF53" s="584"/>
      <c r="AG53" s="584"/>
      <c r="AH53" s="584"/>
      <c r="AI53" s="584"/>
      <c r="AJ53" s="584"/>
      <c r="AK53" s="584"/>
      <c r="AL53" s="584"/>
      <c r="AM53" s="584"/>
      <c r="AN53" s="28"/>
      <c r="AO53" s="28"/>
      <c r="AP53" s="28"/>
      <c r="AQ53" s="28"/>
      <c r="AR53" s="28"/>
      <c r="AS53" s="26"/>
      <c r="AT53" s="27"/>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c r="AML53" s="1"/>
      <c r="AMM53" s="1"/>
      <c r="AMN53" s="1"/>
      <c r="AMO53" s="1"/>
      <c r="AMP53" s="1"/>
      <c r="AMQ53" s="1"/>
      <c r="AMR53" s="1"/>
      <c r="AMS53" s="1"/>
      <c r="AMT53" s="1"/>
      <c r="AMU53" s="1"/>
      <c r="AMV53" s="1"/>
      <c r="AMW53" s="1"/>
      <c r="AMX53" s="1"/>
      <c r="AMY53" s="1"/>
      <c r="AMZ53" s="1"/>
      <c r="ANA53" s="1"/>
      <c r="ANB53" s="1"/>
      <c r="ANC53" s="1"/>
      <c r="AND53" s="1"/>
      <c r="ANE53" s="1"/>
      <c r="ANF53" s="1"/>
      <c r="ANG53" s="1"/>
      <c r="ANH53" s="1"/>
      <c r="ANI53" s="1"/>
      <c r="ANJ53" s="1"/>
      <c r="ANK53" s="1"/>
      <c r="ANL53" s="1"/>
      <c r="ANM53" s="1"/>
      <c r="ANN53" s="1"/>
      <c r="ANO53" s="1"/>
      <c r="ANP53" s="1"/>
      <c r="ANQ53" s="1"/>
      <c r="ANR53" s="1"/>
      <c r="ANS53" s="1"/>
      <c r="ANT53" s="1"/>
      <c r="ANU53" s="1"/>
      <c r="ANV53" s="1"/>
      <c r="ANW53" s="1"/>
      <c r="ANX53" s="1"/>
      <c r="ANY53" s="1"/>
      <c r="ANZ53" s="1"/>
      <c r="AOA53" s="1"/>
      <c r="AOB53" s="1"/>
      <c r="AOC53" s="1"/>
      <c r="AOD53" s="1"/>
      <c r="AOE53" s="1"/>
      <c r="AOF53" s="1"/>
      <c r="AOG53" s="1"/>
      <c r="AOH53" s="1"/>
      <c r="AOI53" s="1"/>
      <c r="AOJ53" s="1"/>
      <c r="AOK53" s="1"/>
      <c r="AOL53" s="1"/>
      <c r="AOM53" s="1"/>
      <c r="AON53" s="1"/>
      <c r="AOO53" s="1"/>
      <c r="AOP53" s="1"/>
      <c r="AOQ53" s="1"/>
      <c r="AOR53" s="1"/>
      <c r="AOS53" s="1"/>
      <c r="AOT53" s="1"/>
      <c r="AOU53" s="1"/>
      <c r="AOV53" s="1"/>
      <c r="AOW53" s="1"/>
      <c r="AOX53" s="1"/>
      <c r="AOY53" s="1"/>
      <c r="AOZ53" s="1"/>
      <c r="APA53" s="1"/>
      <c r="APB53" s="1"/>
      <c r="APC53" s="1"/>
      <c r="APD53" s="1"/>
      <c r="APE53" s="1"/>
      <c r="APF53" s="1"/>
      <c r="APG53" s="1"/>
      <c r="APH53" s="1"/>
      <c r="API53" s="1"/>
      <c r="APJ53" s="1"/>
      <c r="APK53" s="1"/>
      <c r="APL53" s="1"/>
      <c r="APM53" s="1"/>
      <c r="APN53" s="1"/>
      <c r="APO53" s="1"/>
      <c r="APP53" s="1"/>
      <c r="APQ53" s="1"/>
      <c r="APR53" s="1"/>
      <c r="APS53" s="1"/>
      <c r="APT53" s="1"/>
      <c r="APU53" s="1"/>
      <c r="APV53" s="1"/>
      <c r="APW53" s="1"/>
      <c r="APX53" s="1"/>
      <c r="APY53" s="1"/>
      <c r="APZ53" s="1"/>
      <c r="AQA53" s="1"/>
      <c r="AQB53" s="1"/>
      <c r="AQC53" s="1"/>
      <c r="AQD53" s="1"/>
      <c r="AQE53" s="1"/>
      <c r="AQF53" s="1"/>
      <c r="AQG53" s="1"/>
      <c r="AQH53" s="1"/>
      <c r="AQI53" s="1"/>
      <c r="AQJ53" s="1"/>
      <c r="AQK53" s="1"/>
      <c r="AQL53" s="1"/>
      <c r="AQM53" s="1"/>
      <c r="AQN53" s="1"/>
      <c r="AQO53" s="1"/>
      <c r="AQP53" s="1"/>
      <c r="AQQ53" s="1"/>
      <c r="AQR53" s="1"/>
      <c r="AQS53" s="1"/>
      <c r="AQT53" s="1"/>
      <c r="AQU53" s="1"/>
      <c r="AQV53" s="1"/>
      <c r="AQW53" s="1"/>
      <c r="AQX53" s="1"/>
      <c r="AQY53" s="1"/>
      <c r="AQZ53" s="1"/>
      <c r="ARA53" s="1"/>
      <c r="ARB53" s="1"/>
      <c r="ARC53" s="1"/>
      <c r="ARD53" s="1"/>
      <c r="ARE53" s="1"/>
      <c r="ARF53" s="1"/>
      <c r="ARG53" s="1"/>
      <c r="ARH53" s="1"/>
      <c r="ARI53" s="1"/>
      <c r="ARJ53" s="1"/>
      <c r="ARK53" s="1"/>
      <c r="ARL53" s="1"/>
      <c r="ARM53" s="1"/>
      <c r="ARN53" s="1"/>
      <c r="ARO53" s="1"/>
      <c r="ARP53" s="1"/>
      <c r="ARQ53" s="1"/>
      <c r="ARR53" s="1"/>
      <c r="ARS53" s="1"/>
      <c r="ART53" s="1"/>
      <c r="ARU53" s="1"/>
      <c r="ARV53" s="1"/>
      <c r="ARW53" s="1"/>
      <c r="ARX53" s="1"/>
      <c r="ARY53" s="1"/>
      <c r="ARZ53" s="1"/>
      <c r="ASA53" s="1"/>
      <c r="ASB53" s="1"/>
      <c r="ASC53" s="1"/>
      <c r="ASD53" s="1"/>
      <c r="ASE53" s="1"/>
      <c r="ASF53" s="1"/>
      <c r="ASG53" s="1"/>
      <c r="ASH53" s="1"/>
      <c r="ASI53" s="1"/>
      <c r="ASJ53" s="1"/>
      <c r="ASK53" s="1"/>
      <c r="ASL53" s="1"/>
      <c r="ASM53" s="1"/>
      <c r="ASN53" s="1"/>
      <c r="ASO53" s="1"/>
      <c r="ASP53" s="1"/>
      <c r="ASQ53" s="1"/>
      <c r="ASR53" s="1"/>
      <c r="ASS53" s="1"/>
      <c r="AST53" s="1"/>
      <c r="ASU53" s="1"/>
      <c r="ASV53" s="1"/>
      <c r="ASW53" s="1"/>
      <c r="ASX53" s="1"/>
      <c r="ASY53" s="1"/>
      <c r="ASZ53" s="1"/>
      <c r="ATA53" s="1"/>
      <c r="ATB53" s="1"/>
      <c r="ATC53" s="1"/>
      <c r="ATD53" s="1"/>
      <c r="ATE53" s="1"/>
      <c r="ATF53" s="1"/>
      <c r="ATG53" s="1"/>
      <c r="ATH53" s="1"/>
      <c r="ATI53" s="1"/>
      <c r="ATJ53" s="1"/>
      <c r="ATK53" s="1"/>
      <c r="ATL53" s="1"/>
      <c r="ATM53" s="1"/>
      <c r="ATN53" s="1"/>
      <c r="ATO53" s="1"/>
      <c r="ATP53" s="1"/>
      <c r="ATQ53" s="1"/>
      <c r="ATR53" s="1"/>
      <c r="ATS53" s="1"/>
      <c r="ATT53" s="1"/>
      <c r="ATU53" s="1"/>
      <c r="ATV53" s="1"/>
      <c r="ATW53" s="1"/>
      <c r="ATX53" s="1"/>
      <c r="ATY53" s="1"/>
      <c r="ATZ53" s="1"/>
      <c r="AUA53" s="1"/>
      <c r="AUB53" s="1"/>
      <c r="AUC53" s="1"/>
      <c r="AUD53" s="1"/>
      <c r="AUE53" s="1"/>
      <c r="AUF53" s="1"/>
      <c r="AUG53" s="1"/>
      <c r="AUH53" s="1"/>
      <c r="AUI53" s="1"/>
      <c r="AUJ53" s="1"/>
      <c r="AUK53" s="1"/>
      <c r="AUL53" s="1"/>
      <c r="AUM53" s="1"/>
      <c r="AUN53" s="1"/>
      <c r="AUO53" s="1"/>
      <c r="AUP53" s="1"/>
      <c r="AUQ53" s="1"/>
      <c r="AUR53" s="1"/>
      <c r="AUS53" s="1"/>
      <c r="AUT53" s="1"/>
      <c r="AUU53" s="1"/>
      <c r="AUV53" s="1"/>
      <c r="AUW53" s="1"/>
      <c r="AUX53" s="1"/>
      <c r="AUY53" s="1"/>
      <c r="AUZ53" s="1"/>
      <c r="AVA53" s="1"/>
      <c r="AVB53" s="1"/>
      <c r="AVC53" s="1"/>
      <c r="AVD53" s="1"/>
      <c r="AVE53" s="1"/>
      <c r="AVF53" s="1"/>
      <c r="AVG53" s="1"/>
      <c r="AVH53" s="1"/>
      <c r="AVI53" s="1"/>
      <c r="AVJ53" s="1"/>
      <c r="AVK53" s="1"/>
      <c r="AVL53" s="1"/>
      <c r="AVM53" s="1"/>
      <c r="AVN53" s="1"/>
      <c r="AVO53" s="1"/>
      <c r="AVP53" s="1"/>
      <c r="AVQ53" s="1"/>
      <c r="AVR53" s="1"/>
      <c r="AVS53" s="1"/>
      <c r="AVT53" s="1"/>
      <c r="AVU53" s="1"/>
      <c r="AVV53" s="1"/>
      <c r="AVW53" s="1"/>
      <c r="AVX53" s="1"/>
      <c r="AVY53" s="1"/>
      <c r="AVZ53" s="1"/>
      <c r="AWA53" s="1"/>
      <c r="AWB53" s="1"/>
      <c r="AWC53" s="1"/>
      <c r="AWD53" s="1"/>
      <c r="AWE53" s="1"/>
      <c r="AWF53" s="1"/>
      <c r="AWG53" s="1"/>
      <c r="AWH53" s="1"/>
      <c r="AWI53" s="1"/>
      <c r="AWJ53" s="1"/>
      <c r="AWK53" s="1"/>
      <c r="AWL53" s="1"/>
      <c r="AWM53" s="1"/>
      <c r="AWN53" s="1"/>
      <c r="AWO53" s="1"/>
      <c r="AWP53" s="1"/>
      <c r="AWQ53" s="1"/>
      <c r="AWR53" s="1"/>
      <c r="AWS53" s="1"/>
      <c r="AWT53" s="1"/>
      <c r="AWU53" s="1"/>
      <c r="AWV53" s="1"/>
      <c r="AWW53" s="1"/>
      <c r="AWX53" s="1"/>
      <c r="AWY53" s="1"/>
      <c r="AWZ53" s="1"/>
      <c r="AXA53" s="1"/>
      <c r="AXB53" s="1"/>
      <c r="AXC53" s="1"/>
      <c r="AXD53" s="1"/>
      <c r="AXE53" s="1"/>
      <c r="AXF53" s="1"/>
      <c r="AXG53" s="1"/>
      <c r="AXH53" s="1"/>
      <c r="AXI53" s="1"/>
      <c r="AXJ53" s="1"/>
      <c r="AXK53" s="1"/>
      <c r="AXL53" s="1"/>
      <c r="AXM53" s="1"/>
      <c r="AXN53" s="1"/>
      <c r="AXO53" s="1"/>
      <c r="AXP53" s="1"/>
      <c r="AXQ53" s="1"/>
      <c r="AXR53" s="1"/>
      <c r="AXS53" s="1"/>
      <c r="AXT53" s="1"/>
      <c r="AXU53" s="1"/>
      <c r="AXV53" s="1"/>
      <c r="AXW53" s="1"/>
      <c r="AXX53" s="1"/>
      <c r="AXY53" s="1"/>
      <c r="AXZ53" s="1"/>
      <c r="AYA53" s="1"/>
      <c r="AYB53" s="1"/>
      <c r="AYC53" s="1"/>
      <c r="AYD53" s="1"/>
      <c r="AYE53" s="1"/>
      <c r="AYF53" s="1"/>
      <c r="AYG53" s="1"/>
      <c r="AYH53" s="1"/>
      <c r="AYI53" s="1"/>
      <c r="AYJ53" s="1"/>
      <c r="AYK53" s="1"/>
      <c r="AYL53" s="1"/>
      <c r="AYM53" s="1"/>
      <c r="AYN53" s="1"/>
      <c r="AYO53" s="1"/>
      <c r="AYP53" s="1"/>
      <c r="AYQ53" s="1"/>
      <c r="AYR53" s="1"/>
      <c r="AYS53" s="1"/>
      <c r="AYT53" s="1"/>
      <c r="AYU53" s="1"/>
      <c r="AYV53" s="1"/>
      <c r="AYW53" s="1"/>
      <c r="AYX53" s="1"/>
      <c r="AYY53" s="1"/>
      <c r="AYZ53" s="1"/>
      <c r="AZA53" s="1"/>
      <c r="AZB53" s="1"/>
      <c r="AZC53" s="1"/>
      <c r="AZD53" s="1"/>
      <c r="AZE53" s="1"/>
      <c r="AZF53" s="1"/>
      <c r="AZG53" s="1"/>
      <c r="AZH53" s="1"/>
      <c r="AZI53" s="1"/>
      <c r="AZJ53" s="1"/>
      <c r="AZK53" s="1"/>
      <c r="AZL53" s="1"/>
      <c r="AZM53" s="1"/>
      <c r="AZN53" s="1"/>
      <c r="AZO53" s="1"/>
      <c r="AZP53" s="1"/>
      <c r="AZQ53" s="1"/>
      <c r="AZR53" s="1"/>
      <c r="AZS53" s="1"/>
      <c r="AZT53" s="1"/>
      <c r="AZU53" s="1"/>
      <c r="AZV53" s="1"/>
      <c r="AZW53" s="1"/>
      <c r="AZX53" s="1"/>
      <c r="AZY53" s="1"/>
      <c r="AZZ53" s="1"/>
      <c r="BAA53" s="1"/>
      <c r="BAB53" s="1"/>
      <c r="BAC53" s="1"/>
      <c r="BAD53" s="1"/>
      <c r="BAE53" s="1"/>
      <c r="BAF53" s="1"/>
      <c r="BAG53" s="1"/>
      <c r="BAH53" s="1"/>
      <c r="BAI53" s="1"/>
      <c r="BAJ53" s="1"/>
      <c r="BAK53" s="1"/>
      <c r="BAL53" s="1"/>
      <c r="BAM53" s="1"/>
      <c r="BAN53" s="1"/>
      <c r="BAO53" s="1"/>
      <c r="BAP53" s="1"/>
      <c r="BAQ53" s="1"/>
      <c r="BAR53" s="1"/>
      <c r="BAS53" s="1"/>
      <c r="BAT53" s="1"/>
      <c r="BAU53" s="1"/>
      <c r="BAV53" s="1"/>
      <c r="BAW53" s="1"/>
      <c r="BAX53" s="1"/>
      <c r="BAY53" s="1"/>
      <c r="BAZ53" s="1"/>
      <c r="BBA53" s="1"/>
      <c r="BBB53" s="1"/>
      <c r="BBC53" s="1"/>
      <c r="BBD53" s="1"/>
      <c r="BBE53" s="1"/>
      <c r="BBF53" s="1"/>
      <c r="BBG53" s="1"/>
      <c r="BBH53" s="1"/>
      <c r="BBI53" s="1"/>
      <c r="BBJ53" s="1"/>
      <c r="BBK53" s="1"/>
      <c r="BBL53" s="1"/>
      <c r="BBM53" s="1"/>
      <c r="BBN53" s="1"/>
      <c r="BBO53" s="1"/>
      <c r="BBP53" s="1"/>
      <c r="BBQ53" s="1"/>
      <c r="BBR53" s="1"/>
      <c r="BBS53" s="1"/>
      <c r="BBT53" s="1"/>
      <c r="BBU53" s="1"/>
      <c r="BBV53" s="1"/>
      <c r="BBW53" s="1"/>
      <c r="BBX53" s="1"/>
      <c r="BBY53" s="1"/>
      <c r="BBZ53" s="1"/>
      <c r="BCA53" s="1"/>
      <c r="BCB53" s="1"/>
      <c r="BCC53" s="1"/>
      <c r="BCD53" s="1"/>
      <c r="BCE53" s="1"/>
      <c r="BCF53" s="1"/>
      <c r="BCG53" s="1"/>
      <c r="BCH53" s="1"/>
      <c r="BCI53" s="1"/>
      <c r="BCJ53" s="1"/>
      <c r="BCK53" s="1"/>
      <c r="BCL53" s="1"/>
      <c r="BCM53" s="1"/>
      <c r="BCN53" s="1"/>
      <c r="BCO53" s="1"/>
      <c r="BCP53" s="1"/>
      <c r="BCQ53" s="1"/>
      <c r="BCR53" s="1"/>
      <c r="BCS53" s="1"/>
      <c r="BCT53" s="1"/>
      <c r="BCU53" s="1"/>
      <c r="BCV53" s="1"/>
      <c r="BCW53" s="1"/>
      <c r="BCX53" s="1"/>
      <c r="BCY53" s="1"/>
      <c r="BCZ53" s="1"/>
      <c r="BDA53" s="1"/>
      <c r="BDB53" s="1"/>
      <c r="BDC53" s="1"/>
      <c r="BDD53" s="1"/>
      <c r="BDE53" s="1"/>
      <c r="BDF53" s="1"/>
      <c r="BDG53" s="1"/>
      <c r="BDH53" s="1"/>
      <c r="BDI53" s="1"/>
      <c r="BDJ53" s="1"/>
      <c r="BDK53" s="1"/>
      <c r="BDL53" s="1"/>
      <c r="BDM53" s="1"/>
      <c r="BDN53" s="1"/>
      <c r="BDO53" s="1"/>
      <c r="BDP53" s="1"/>
      <c r="BDQ53" s="1"/>
      <c r="BDR53" s="1"/>
      <c r="BDS53" s="1"/>
      <c r="BDT53" s="1"/>
      <c r="BDU53" s="1"/>
      <c r="BDV53" s="1"/>
      <c r="BDW53" s="1"/>
      <c r="BDX53" s="1"/>
      <c r="BDY53" s="1"/>
      <c r="BDZ53" s="1"/>
      <c r="BEA53" s="1"/>
      <c r="BEB53" s="1"/>
      <c r="BEC53" s="1"/>
      <c r="BED53" s="1"/>
      <c r="BEE53" s="1"/>
      <c r="BEF53" s="1"/>
      <c r="BEG53" s="1"/>
      <c r="BEH53" s="1"/>
      <c r="BEI53" s="1"/>
      <c r="BEJ53" s="1"/>
      <c r="BEK53" s="1"/>
      <c r="BEL53" s="1"/>
      <c r="BEM53" s="1"/>
      <c r="BEN53" s="1"/>
      <c r="BEO53" s="1"/>
      <c r="BEP53" s="1"/>
      <c r="BEQ53" s="1"/>
      <c r="BER53" s="1"/>
      <c r="BES53" s="1"/>
      <c r="BET53" s="1"/>
      <c r="BEU53" s="1"/>
      <c r="BEV53" s="1"/>
      <c r="BEW53" s="1"/>
      <c r="BEX53" s="1"/>
      <c r="BEY53" s="1"/>
      <c r="BEZ53" s="1"/>
      <c r="BFA53" s="1"/>
      <c r="BFB53" s="1"/>
      <c r="BFC53" s="1"/>
      <c r="BFD53" s="1"/>
      <c r="BFE53" s="1"/>
      <c r="BFF53" s="1"/>
      <c r="BFG53" s="1"/>
      <c r="BFH53" s="1"/>
      <c r="BFI53" s="1"/>
      <c r="BFJ53" s="1"/>
      <c r="BFK53" s="1"/>
      <c r="BFL53" s="1"/>
      <c r="BFM53" s="1"/>
      <c r="BFN53" s="1"/>
      <c r="BFO53" s="1"/>
      <c r="BFP53" s="1"/>
      <c r="BFQ53" s="1"/>
      <c r="BFR53" s="1"/>
      <c r="BFS53" s="1"/>
      <c r="BFT53" s="1"/>
      <c r="BFU53" s="1"/>
      <c r="BFV53" s="1"/>
      <c r="BFW53" s="1"/>
      <c r="BFX53" s="1"/>
      <c r="BFY53" s="1"/>
      <c r="BFZ53" s="1"/>
      <c r="BGA53" s="1"/>
      <c r="BGB53" s="1"/>
      <c r="BGC53" s="1"/>
      <c r="BGD53" s="1"/>
      <c r="BGE53" s="1"/>
      <c r="BGF53" s="1"/>
      <c r="BGG53" s="1"/>
      <c r="BGH53" s="1"/>
      <c r="BGI53" s="1"/>
      <c r="BGJ53" s="1"/>
      <c r="BGK53" s="1"/>
      <c r="BGL53" s="1"/>
      <c r="BGM53" s="1"/>
      <c r="BGN53" s="1"/>
      <c r="BGO53" s="1"/>
      <c r="BGP53" s="1"/>
      <c r="BGQ53" s="1"/>
      <c r="BGR53" s="1"/>
      <c r="BGS53" s="1"/>
      <c r="BGT53" s="1"/>
      <c r="BGU53" s="1"/>
      <c r="BGV53" s="1"/>
      <c r="BGW53" s="1"/>
      <c r="BGX53" s="1"/>
      <c r="BGY53" s="1"/>
      <c r="BGZ53" s="1"/>
      <c r="BHA53" s="1"/>
      <c r="BHB53" s="1"/>
      <c r="BHC53" s="1"/>
      <c r="BHD53" s="1"/>
      <c r="BHE53" s="1"/>
      <c r="BHF53" s="1"/>
      <c r="BHG53" s="1"/>
      <c r="BHH53" s="1"/>
      <c r="BHI53" s="1"/>
      <c r="BHJ53" s="1"/>
      <c r="BHK53" s="1"/>
      <c r="BHL53" s="1"/>
      <c r="BHM53" s="1"/>
      <c r="BHN53" s="1"/>
      <c r="BHO53" s="1"/>
      <c r="BHP53" s="1"/>
      <c r="BHQ53" s="1"/>
      <c r="BHR53" s="1"/>
      <c r="BHS53" s="1"/>
      <c r="BHT53" s="1"/>
      <c r="BHU53" s="1"/>
      <c r="BHV53" s="1"/>
      <c r="BHW53" s="1"/>
      <c r="BHX53" s="1"/>
      <c r="BHY53" s="1"/>
      <c r="BHZ53" s="1"/>
      <c r="BIA53" s="1"/>
      <c r="BIB53" s="1"/>
      <c r="BIC53" s="1"/>
      <c r="BID53" s="1"/>
      <c r="BIE53" s="1"/>
      <c r="BIF53" s="1"/>
      <c r="BIG53" s="1"/>
      <c r="BIH53" s="1"/>
      <c r="BII53" s="1"/>
      <c r="BIJ53" s="1"/>
      <c r="BIK53" s="1"/>
      <c r="BIL53" s="1"/>
      <c r="BIM53" s="1"/>
      <c r="BIN53" s="1"/>
      <c r="BIO53" s="1"/>
      <c r="BIP53" s="1"/>
      <c r="BIQ53" s="1"/>
      <c r="BIR53" s="1"/>
      <c r="BIS53" s="1"/>
      <c r="BIT53" s="1"/>
      <c r="BIU53" s="1"/>
      <c r="BIV53" s="1"/>
      <c r="BIW53" s="1"/>
      <c r="BIX53" s="1"/>
      <c r="BIY53" s="1"/>
      <c r="BIZ53" s="1"/>
      <c r="BJA53" s="1"/>
      <c r="BJB53" s="1"/>
      <c r="BJC53" s="1"/>
      <c r="BJD53" s="1"/>
      <c r="BJE53" s="1"/>
      <c r="BJF53" s="1"/>
      <c r="BJG53" s="1"/>
      <c r="BJH53" s="1"/>
      <c r="BJI53" s="1"/>
      <c r="BJJ53" s="1"/>
      <c r="BJK53" s="1"/>
      <c r="BJL53" s="1"/>
      <c r="BJM53" s="1"/>
      <c r="BJN53" s="1"/>
      <c r="BJO53" s="1"/>
      <c r="BJP53" s="1"/>
      <c r="BJQ53" s="1"/>
      <c r="BJR53" s="1"/>
      <c r="BJS53" s="1"/>
      <c r="BJT53" s="1"/>
      <c r="BJU53" s="1"/>
      <c r="BJV53" s="1"/>
      <c r="BJW53" s="1"/>
      <c r="BJX53" s="1"/>
      <c r="BJY53" s="1"/>
      <c r="BJZ53" s="1"/>
      <c r="BKA53" s="1"/>
      <c r="BKB53" s="1"/>
      <c r="BKC53" s="1"/>
      <c r="BKD53" s="1"/>
      <c r="BKE53" s="1"/>
      <c r="BKF53" s="1"/>
      <c r="BKG53" s="1"/>
      <c r="BKH53" s="1"/>
      <c r="BKI53" s="1"/>
      <c r="BKJ53" s="1"/>
      <c r="BKK53" s="1"/>
      <c r="BKL53" s="1"/>
      <c r="BKM53" s="1"/>
      <c r="BKN53" s="1"/>
      <c r="BKO53" s="1"/>
      <c r="BKP53" s="1"/>
      <c r="BKQ53" s="1"/>
      <c r="BKR53" s="1"/>
      <c r="BKS53" s="1"/>
      <c r="BKT53" s="1"/>
      <c r="BKU53" s="1"/>
      <c r="BKV53" s="1"/>
      <c r="BKW53" s="1"/>
      <c r="BKX53" s="1"/>
      <c r="BKY53" s="1"/>
      <c r="BKZ53" s="1"/>
      <c r="BLA53" s="1"/>
      <c r="BLB53" s="1"/>
      <c r="BLC53" s="1"/>
      <c r="BLD53" s="1"/>
      <c r="BLE53" s="1"/>
      <c r="BLF53" s="1"/>
      <c r="BLG53" s="1"/>
      <c r="BLH53" s="1"/>
      <c r="BLI53" s="1"/>
      <c r="BLJ53" s="1"/>
      <c r="BLK53" s="1"/>
      <c r="BLL53" s="1"/>
      <c r="BLM53" s="1"/>
      <c r="BLN53" s="1"/>
      <c r="BLO53" s="1"/>
      <c r="BLP53" s="1"/>
      <c r="BLQ53" s="1"/>
      <c r="BLR53" s="1"/>
      <c r="BLS53" s="1"/>
      <c r="BLT53" s="1"/>
      <c r="BLU53" s="1"/>
      <c r="BLV53" s="1"/>
      <c r="BLW53" s="1"/>
      <c r="BLX53" s="1"/>
      <c r="BLY53" s="1"/>
      <c r="BLZ53" s="1"/>
      <c r="BMA53" s="1"/>
      <c r="BMB53" s="1"/>
      <c r="BMC53" s="1"/>
      <c r="BMD53" s="1"/>
      <c r="BME53" s="1"/>
      <c r="BMF53" s="1"/>
      <c r="BMG53" s="1"/>
      <c r="BMH53" s="1"/>
      <c r="BMI53" s="1"/>
      <c r="BMJ53" s="1"/>
      <c r="BMK53" s="1"/>
      <c r="BML53" s="1"/>
      <c r="BMM53" s="1"/>
      <c r="BMN53" s="1"/>
      <c r="BMO53" s="1"/>
      <c r="BMP53" s="1"/>
      <c r="BMQ53" s="1"/>
      <c r="BMR53" s="1"/>
      <c r="BMS53" s="1"/>
      <c r="BMT53" s="1"/>
      <c r="BMU53" s="1"/>
      <c r="BMV53" s="1"/>
      <c r="BMW53" s="1"/>
      <c r="BMX53" s="1"/>
      <c r="BMY53" s="1"/>
      <c r="BMZ53" s="1"/>
      <c r="BNA53" s="1"/>
      <c r="BNB53" s="1"/>
      <c r="BNC53" s="1"/>
      <c r="BND53" s="1"/>
      <c r="BNE53" s="1"/>
      <c r="BNF53" s="1"/>
      <c r="BNG53" s="1"/>
      <c r="BNH53" s="1"/>
      <c r="BNI53" s="1"/>
      <c r="BNJ53" s="1"/>
      <c r="BNK53" s="1"/>
      <c r="BNL53" s="1"/>
      <c r="BNM53" s="1"/>
      <c r="BNN53" s="1"/>
      <c r="BNO53" s="1"/>
      <c r="BNP53" s="1"/>
      <c r="BNQ53" s="1"/>
      <c r="BNR53" s="1"/>
      <c r="BNS53" s="1"/>
      <c r="BNT53" s="1"/>
      <c r="BNU53" s="1"/>
      <c r="BNV53" s="1"/>
      <c r="BNW53" s="1"/>
      <c r="BNX53" s="1"/>
      <c r="BNY53" s="1"/>
      <c r="BNZ53" s="1"/>
      <c r="BOA53" s="1"/>
      <c r="BOB53" s="1"/>
      <c r="BOC53" s="1"/>
      <c r="BOD53" s="1"/>
      <c r="BOE53" s="1"/>
      <c r="BOF53" s="1"/>
      <c r="BOG53" s="1"/>
      <c r="BOH53" s="1"/>
      <c r="BOI53" s="1"/>
      <c r="BOJ53" s="1"/>
      <c r="BOK53" s="1"/>
      <c r="BOL53" s="1"/>
      <c r="BOM53" s="1"/>
      <c r="BON53" s="1"/>
      <c r="BOO53" s="1"/>
      <c r="BOP53" s="1"/>
      <c r="BOQ53" s="1"/>
      <c r="BOR53" s="1"/>
      <c r="BOS53" s="1"/>
      <c r="BOT53" s="1"/>
      <c r="BOU53" s="1"/>
      <c r="BOV53" s="1"/>
      <c r="BOW53" s="1"/>
      <c r="BOX53" s="1"/>
      <c r="BOY53" s="1"/>
      <c r="BOZ53" s="1"/>
      <c r="BPA53" s="1"/>
      <c r="BPB53" s="1"/>
      <c r="BPC53" s="1"/>
      <c r="BPD53" s="1"/>
      <c r="BPE53" s="1"/>
      <c r="BPF53" s="1"/>
      <c r="BPG53" s="1"/>
      <c r="BPH53" s="1"/>
      <c r="BPI53" s="1"/>
      <c r="BPJ53" s="1"/>
      <c r="BPK53" s="1"/>
      <c r="BPL53" s="1"/>
      <c r="BPM53" s="1"/>
      <c r="BPN53" s="1"/>
      <c r="BPO53" s="1"/>
      <c r="BPP53" s="1"/>
      <c r="BPQ53" s="1"/>
      <c r="BPR53" s="1"/>
      <c r="BPS53" s="1"/>
      <c r="BPT53" s="1"/>
      <c r="BPU53" s="1"/>
      <c r="BPV53" s="1"/>
      <c r="BPW53" s="1"/>
      <c r="BPX53" s="1"/>
      <c r="BPY53" s="1"/>
      <c r="BPZ53" s="1"/>
      <c r="BQA53" s="1"/>
      <c r="BQB53" s="1"/>
      <c r="BQC53" s="1"/>
      <c r="BQD53" s="1"/>
      <c r="BQE53" s="1"/>
      <c r="BQF53" s="1"/>
      <c r="BQG53" s="1"/>
      <c r="BQH53" s="1"/>
      <c r="BQI53" s="1"/>
      <c r="BQJ53" s="1"/>
      <c r="BQK53" s="1"/>
      <c r="BQL53" s="1"/>
      <c r="BQM53" s="1"/>
      <c r="BQN53" s="1"/>
      <c r="BQO53" s="1"/>
      <c r="BQP53" s="1"/>
      <c r="BQQ53" s="1"/>
      <c r="BQR53" s="1"/>
      <c r="BQS53" s="1"/>
      <c r="BQT53" s="1"/>
      <c r="BQU53" s="1"/>
      <c r="BQV53" s="1"/>
      <c r="BQW53" s="1"/>
      <c r="BQX53" s="1"/>
      <c r="BQY53" s="1"/>
      <c r="BQZ53" s="1"/>
      <c r="BRA53" s="1"/>
      <c r="BRB53" s="1"/>
      <c r="BRC53" s="1"/>
      <c r="BRD53" s="1"/>
      <c r="BRE53" s="1"/>
      <c r="BRF53" s="1"/>
      <c r="BRG53" s="1"/>
      <c r="BRH53" s="1"/>
      <c r="BRI53" s="1"/>
      <c r="BRJ53" s="1"/>
      <c r="BRK53" s="1"/>
      <c r="BRL53" s="1"/>
      <c r="BRM53" s="1"/>
      <c r="BRN53" s="1"/>
      <c r="BRO53" s="1"/>
      <c r="BRP53" s="1"/>
      <c r="BRQ53" s="1"/>
      <c r="BRR53" s="1"/>
      <c r="BRS53" s="1"/>
      <c r="BRT53" s="1"/>
      <c r="BRU53" s="1"/>
      <c r="BRV53" s="1"/>
      <c r="BRW53" s="1"/>
      <c r="BRX53" s="1"/>
      <c r="BRY53" s="1"/>
      <c r="BRZ53" s="1"/>
      <c r="BSA53" s="1"/>
      <c r="BSB53" s="1"/>
      <c r="BSC53" s="1"/>
      <c r="BSD53" s="1"/>
      <c r="BSE53" s="1"/>
      <c r="BSF53" s="1"/>
      <c r="BSG53" s="1"/>
      <c r="BSH53" s="1"/>
      <c r="BSI53" s="1"/>
      <c r="BSJ53" s="1"/>
      <c r="BSK53" s="1"/>
      <c r="BSL53" s="1"/>
      <c r="BSM53" s="1"/>
      <c r="BSN53" s="1"/>
      <c r="BSO53" s="1"/>
      <c r="BSP53" s="1"/>
      <c r="BSQ53" s="1"/>
      <c r="BSR53" s="1"/>
      <c r="BSS53" s="1"/>
      <c r="BST53" s="1"/>
      <c r="BSU53" s="1"/>
      <c r="BSV53" s="1"/>
      <c r="BSW53" s="1"/>
      <c r="BSX53" s="1"/>
      <c r="BSY53" s="1"/>
      <c r="BSZ53" s="1"/>
      <c r="BTA53" s="1"/>
      <c r="BTB53" s="1"/>
      <c r="BTC53" s="1"/>
      <c r="BTD53" s="1"/>
      <c r="BTE53" s="1"/>
      <c r="BTF53" s="1"/>
      <c r="BTG53" s="1"/>
      <c r="BTH53" s="1"/>
      <c r="BTI53" s="1"/>
      <c r="BTJ53" s="1"/>
      <c r="BTK53" s="1"/>
      <c r="BTL53" s="1"/>
      <c r="BTM53" s="1"/>
      <c r="BTN53" s="1"/>
      <c r="BTO53" s="1"/>
      <c r="BTP53" s="1"/>
      <c r="BTQ53" s="1"/>
      <c r="BTR53" s="1"/>
      <c r="BTS53" s="1"/>
      <c r="BTT53" s="1"/>
      <c r="BTU53" s="1"/>
      <c r="BTV53" s="1"/>
      <c r="BTW53" s="1"/>
      <c r="BTX53" s="1"/>
      <c r="BTY53" s="1"/>
      <c r="BTZ53" s="1"/>
      <c r="BUA53" s="1"/>
      <c r="BUB53" s="1"/>
      <c r="BUC53" s="1"/>
      <c r="BUD53" s="1"/>
      <c r="BUE53" s="1"/>
      <c r="BUF53" s="1"/>
      <c r="BUG53" s="1"/>
      <c r="BUH53" s="1"/>
      <c r="BUI53" s="1"/>
      <c r="BUJ53" s="1"/>
      <c r="BUK53" s="1"/>
      <c r="BUL53" s="1"/>
      <c r="BUM53" s="1"/>
      <c r="BUN53" s="1"/>
      <c r="BUO53" s="1"/>
      <c r="BUP53" s="1"/>
      <c r="BUQ53" s="1"/>
      <c r="BUR53" s="1"/>
      <c r="BUS53" s="1"/>
      <c r="BUT53" s="1"/>
      <c r="BUU53" s="1"/>
      <c r="BUV53" s="1"/>
      <c r="BUW53" s="1"/>
      <c r="BUX53" s="1"/>
      <c r="BUY53" s="1"/>
      <c r="BUZ53" s="1"/>
      <c r="BVA53" s="1"/>
      <c r="BVB53" s="1"/>
      <c r="BVC53" s="1"/>
      <c r="BVD53" s="1"/>
      <c r="BVE53" s="1"/>
      <c r="BVF53" s="1"/>
      <c r="BVG53" s="1"/>
      <c r="BVH53" s="1"/>
      <c r="BVI53" s="1"/>
      <c r="BVJ53" s="1"/>
      <c r="BVK53" s="1"/>
      <c r="BVL53" s="1"/>
      <c r="BVM53" s="1"/>
      <c r="BVN53" s="1"/>
      <c r="BVO53" s="1"/>
      <c r="BVP53" s="1"/>
      <c r="BVQ53" s="1"/>
      <c r="BVR53" s="1"/>
      <c r="BVS53" s="1"/>
      <c r="BVT53" s="1"/>
      <c r="BVU53" s="1"/>
      <c r="BVV53" s="1"/>
      <c r="BVW53" s="1"/>
      <c r="BVX53" s="1"/>
      <c r="BVY53" s="1"/>
      <c r="BVZ53" s="1"/>
      <c r="BWA53" s="1"/>
      <c r="BWB53" s="1"/>
      <c r="BWC53" s="1"/>
      <c r="BWD53" s="1"/>
      <c r="BWE53" s="1"/>
      <c r="BWF53" s="1"/>
      <c r="BWG53" s="1"/>
      <c r="BWH53" s="1"/>
      <c r="BWI53" s="1"/>
      <c r="BWJ53" s="1"/>
      <c r="BWK53" s="1"/>
      <c r="BWL53" s="1"/>
      <c r="BWM53" s="1"/>
      <c r="BWN53" s="1"/>
      <c r="BWO53" s="1"/>
      <c r="BWP53" s="1"/>
      <c r="BWQ53" s="1"/>
      <c r="BWR53" s="1"/>
      <c r="BWS53" s="1"/>
      <c r="BWT53" s="1"/>
      <c r="BWU53" s="1"/>
      <c r="BWV53" s="1"/>
      <c r="BWW53" s="1"/>
      <c r="BWX53" s="1"/>
      <c r="BWY53" s="1"/>
      <c r="BWZ53" s="1"/>
      <c r="BXA53" s="1"/>
      <c r="BXB53" s="1"/>
      <c r="BXC53" s="1"/>
      <c r="BXD53" s="1"/>
      <c r="BXE53" s="1"/>
      <c r="BXF53" s="1"/>
      <c r="BXG53" s="1"/>
      <c r="BXH53" s="1"/>
      <c r="BXI53" s="1"/>
      <c r="BXJ53" s="1"/>
      <c r="BXK53" s="1"/>
      <c r="BXL53" s="1"/>
      <c r="BXM53" s="1"/>
      <c r="BXN53" s="1"/>
      <c r="BXO53" s="1"/>
      <c r="BXP53" s="1"/>
      <c r="BXQ53" s="1"/>
      <c r="BXR53" s="1"/>
      <c r="BXS53" s="1"/>
      <c r="BXT53" s="1"/>
      <c r="BXU53" s="1"/>
      <c r="BXV53" s="1"/>
      <c r="BXW53" s="1"/>
      <c r="BXX53" s="1"/>
      <c r="BXY53" s="1"/>
      <c r="BXZ53" s="1"/>
      <c r="BYA53" s="1"/>
      <c r="BYB53" s="1"/>
      <c r="BYC53" s="1"/>
      <c r="BYD53" s="1"/>
      <c r="BYE53" s="1"/>
      <c r="BYF53" s="1"/>
      <c r="BYG53" s="1"/>
      <c r="BYH53" s="1"/>
      <c r="BYI53" s="1"/>
      <c r="BYJ53" s="1"/>
      <c r="BYK53" s="1"/>
      <c r="BYL53" s="1"/>
      <c r="BYM53" s="1"/>
      <c r="BYN53" s="1"/>
      <c r="BYO53" s="1"/>
      <c r="BYP53" s="1"/>
      <c r="BYQ53" s="1"/>
      <c r="BYR53" s="1"/>
      <c r="BYS53" s="1"/>
      <c r="BYT53" s="1"/>
      <c r="BYU53" s="1"/>
      <c r="BYV53" s="1"/>
      <c r="BYW53" s="1"/>
      <c r="BYX53" s="1"/>
      <c r="BYY53" s="1"/>
      <c r="BYZ53" s="1"/>
      <c r="BZA53" s="1"/>
      <c r="BZB53" s="1"/>
      <c r="BZC53" s="1"/>
      <c r="BZD53" s="1"/>
      <c r="BZE53" s="1"/>
      <c r="BZF53" s="1"/>
      <c r="BZG53" s="1"/>
      <c r="BZH53" s="1"/>
      <c r="BZI53" s="1"/>
      <c r="BZJ53" s="1"/>
      <c r="BZK53" s="1"/>
      <c r="BZL53" s="1"/>
      <c r="BZM53" s="1"/>
      <c r="BZN53" s="1"/>
      <c r="BZO53" s="1"/>
      <c r="BZP53" s="1"/>
      <c r="BZQ53" s="1"/>
      <c r="BZR53" s="1"/>
      <c r="BZS53" s="1"/>
      <c r="BZT53" s="1"/>
      <c r="BZU53" s="1"/>
      <c r="BZV53" s="1"/>
      <c r="BZW53" s="1"/>
      <c r="BZX53" s="1"/>
      <c r="BZY53" s="1"/>
      <c r="BZZ53" s="1"/>
      <c r="CAA53" s="1"/>
      <c r="CAB53" s="1"/>
      <c r="CAC53" s="1"/>
      <c r="CAD53" s="1"/>
      <c r="CAE53" s="1"/>
      <c r="CAF53" s="1"/>
      <c r="CAG53" s="1"/>
      <c r="CAH53" s="1"/>
      <c r="CAI53" s="1"/>
      <c r="CAJ53" s="1"/>
      <c r="CAK53" s="1"/>
      <c r="CAL53" s="1"/>
      <c r="CAM53" s="1"/>
      <c r="CAN53" s="1"/>
      <c r="CAO53" s="1"/>
      <c r="CAP53" s="1"/>
      <c r="CAQ53" s="1"/>
      <c r="CAR53" s="1"/>
      <c r="CAS53" s="1"/>
      <c r="CAT53" s="1"/>
      <c r="CAU53" s="1"/>
      <c r="CAV53" s="1"/>
      <c r="CAW53" s="1"/>
      <c r="CAX53" s="1"/>
      <c r="CAY53" s="1"/>
      <c r="CAZ53" s="1"/>
      <c r="CBA53" s="1"/>
      <c r="CBB53" s="1"/>
      <c r="CBC53" s="1"/>
      <c r="CBD53" s="1"/>
      <c r="CBE53" s="1"/>
      <c r="CBF53" s="1"/>
      <c r="CBG53" s="1"/>
      <c r="CBH53" s="1"/>
      <c r="CBI53" s="1"/>
      <c r="CBJ53" s="1"/>
      <c r="CBK53" s="1"/>
      <c r="CBL53" s="1"/>
      <c r="CBM53" s="1"/>
      <c r="CBN53" s="1"/>
      <c r="CBO53" s="1"/>
      <c r="CBP53" s="1"/>
      <c r="CBQ53" s="1"/>
      <c r="CBR53" s="1"/>
      <c r="CBS53" s="1"/>
      <c r="CBT53" s="1"/>
      <c r="CBU53" s="1"/>
      <c r="CBV53" s="1"/>
      <c r="CBW53" s="1"/>
      <c r="CBX53" s="1"/>
      <c r="CBY53" s="1"/>
      <c r="CBZ53" s="1"/>
      <c r="CCA53" s="1"/>
      <c r="CCB53" s="1"/>
      <c r="CCC53" s="1"/>
      <c r="CCD53" s="1"/>
      <c r="CCE53" s="1"/>
      <c r="CCF53" s="1"/>
      <c r="CCG53" s="1"/>
      <c r="CCH53" s="1"/>
      <c r="CCI53" s="1"/>
      <c r="CCJ53" s="1"/>
      <c r="CCK53" s="1"/>
      <c r="CCL53" s="1"/>
      <c r="CCM53" s="1"/>
      <c r="CCN53" s="1"/>
      <c r="CCO53" s="1"/>
      <c r="CCP53" s="1"/>
      <c r="CCQ53" s="1"/>
      <c r="CCR53" s="1"/>
      <c r="CCS53" s="1"/>
      <c r="CCT53" s="1"/>
      <c r="CCU53" s="1"/>
      <c r="CCV53" s="1"/>
      <c r="CCW53" s="1"/>
      <c r="CCX53" s="1"/>
      <c r="CCY53" s="1"/>
      <c r="CCZ53" s="1"/>
      <c r="CDA53" s="1"/>
      <c r="CDB53" s="1"/>
      <c r="CDC53" s="1"/>
      <c r="CDD53" s="1"/>
      <c r="CDE53" s="1"/>
      <c r="CDF53" s="1"/>
      <c r="CDG53" s="1"/>
      <c r="CDH53" s="1"/>
      <c r="CDI53" s="1"/>
      <c r="CDJ53" s="1"/>
      <c r="CDK53" s="1"/>
      <c r="CDL53" s="1"/>
      <c r="CDM53" s="1"/>
      <c r="CDN53" s="1"/>
      <c r="CDO53" s="1"/>
      <c r="CDP53" s="1"/>
      <c r="CDQ53" s="1"/>
      <c r="CDR53" s="1"/>
      <c r="CDS53" s="1"/>
      <c r="CDT53" s="1"/>
      <c r="CDU53" s="1"/>
      <c r="CDV53" s="1"/>
      <c r="CDW53" s="1"/>
      <c r="CDX53" s="1"/>
      <c r="CDY53" s="1"/>
      <c r="CDZ53" s="1"/>
      <c r="CEA53" s="1"/>
      <c r="CEB53" s="1"/>
      <c r="CEC53" s="1"/>
      <c r="CED53" s="1"/>
      <c r="CEE53" s="1"/>
      <c r="CEF53" s="1"/>
      <c r="CEG53" s="1"/>
      <c r="CEH53" s="1"/>
      <c r="CEI53" s="1"/>
      <c r="CEJ53" s="1"/>
      <c r="CEK53" s="1"/>
      <c r="CEL53" s="1"/>
      <c r="CEM53" s="1"/>
      <c r="CEN53" s="1"/>
      <c r="CEO53" s="1"/>
      <c r="CEP53" s="1"/>
      <c r="CEQ53" s="1"/>
      <c r="CER53" s="1"/>
      <c r="CES53" s="1"/>
      <c r="CET53" s="1"/>
      <c r="CEU53" s="1"/>
      <c r="CEV53" s="1"/>
      <c r="CEW53" s="1"/>
      <c r="CEX53" s="1"/>
      <c r="CEY53" s="1"/>
      <c r="CEZ53" s="1"/>
      <c r="CFA53" s="1"/>
      <c r="CFB53" s="1"/>
      <c r="CFC53" s="1"/>
      <c r="CFD53" s="1"/>
      <c r="CFE53" s="1"/>
      <c r="CFF53" s="1"/>
      <c r="CFG53" s="1"/>
      <c r="CFH53" s="1"/>
      <c r="CFI53" s="1"/>
      <c r="CFJ53" s="1"/>
      <c r="CFK53" s="1"/>
      <c r="CFL53" s="1"/>
      <c r="CFM53" s="1"/>
      <c r="CFN53" s="1"/>
      <c r="CFO53" s="1"/>
      <c r="CFP53" s="1"/>
      <c r="CFQ53" s="1"/>
      <c r="CFR53" s="1"/>
      <c r="CFS53" s="1"/>
      <c r="CFT53" s="1"/>
      <c r="CFU53" s="1"/>
      <c r="CFV53" s="1"/>
      <c r="CFW53" s="1"/>
      <c r="CFX53" s="1"/>
      <c r="CFY53" s="1"/>
      <c r="CFZ53" s="1"/>
      <c r="CGA53" s="1"/>
      <c r="CGB53" s="1"/>
      <c r="CGC53" s="1"/>
      <c r="CGD53" s="1"/>
      <c r="CGE53" s="1"/>
      <c r="CGF53" s="1"/>
      <c r="CGG53" s="1"/>
      <c r="CGH53" s="1"/>
      <c r="CGI53" s="1"/>
      <c r="CGJ53" s="1"/>
      <c r="CGK53" s="1"/>
      <c r="CGL53" s="1"/>
      <c r="CGM53" s="1"/>
      <c r="CGN53" s="1"/>
      <c r="CGO53" s="1"/>
      <c r="CGP53" s="1"/>
      <c r="CGQ53" s="1"/>
      <c r="CGR53" s="1"/>
      <c r="CGS53" s="1"/>
      <c r="CGT53" s="1"/>
      <c r="CGU53" s="1"/>
      <c r="CGV53" s="1"/>
      <c r="CGW53" s="1"/>
      <c r="CGX53" s="1"/>
      <c r="CGY53" s="1"/>
      <c r="CGZ53" s="1"/>
      <c r="CHA53" s="1"/>
      <c r="CHB53" s="1"/>
      <c r="CHC53" s="1"/>
      <c r="CHD53" s="1"/>
      <c r="CHE53" s="1"/>
      <c r="CHF53" s="1"/>
      <c r="CHG53" s="1"/>
      <c r="CHH53" s="1"/>
      <c r="CHI53" s="1"/>
      <c r="CHJ53" s="1"/>
      <c r="CHK53" s="1"/>
      <c r="CHL53" s="1"/>
      <c r="CHM53" s="1"/>
      <c r="CHN53" s="1"/>
      <c r="CHO53" s="1"/>
      <c r="CHP53" s="1"/>
      <c r="CHQ53" s="1"/>
      <c r="CHR53" s="1"/>
      <c r="CHS53" s="1"/>
      <c r="CHT53" s="1"/>
      <c r="CHU53" s="1"/>
      <c r="CHV53" s="1"/>
      <c r="CHW53" s="1"/>
      <c r="CHX53" s="1"/>
      <c r="CHY53" s="1"/>
      <c r="CHZ53" s="1"/>
      <c r="CIA53" s="1"/>
      <c r="CIB53" s="1"/>
      <c r="CIC53" s="1"/>
      <c r="CID53" s="1"/>
      <c r="CIE53" s="1"/>
      <c r="CIF53" s="1"/>
      <c r="CIG53" s="1"/>
      <c r="CIH53" s="1"/>
      <c r="CII53" s="1"/>
      <c r="CIJ53" s="1"/>
      <c r="CIK53" s="1"/>
      <c r="CIL53" s="1"/>
      <c r="CIM53" s="1"/>
      <c r="CIN53" s="1"/>
      <c r="CIO53" s="1"/>
      <c r="CIP53" s="1"/>
      <c r="CIQ53" s="1"/>
      <c r="CIR53" s="1"/>
      <c r="CIS53" s="1"/>
      <c r="CIT53" s="1"/>
      <c r="CIU53" s="1"/>
      <c r="CIV53" s="1"/>
      <c r="CIW53" s="1"/>
      <c r="CIX53" s="1"/>
      <c r="CIY53" s="1"/>
      <c r="CIZ53" s="1"/>
      <c r="CJA53" s="1"/>
      <c r="CJB53" s="1"/>
      <c r="CJC53" s="1"/>
      <c r="CJD53" s="1"/>
      <c r="CJE53" s="1"/>
      <c r="CJF53" s="1"/>
      <c r="CJG53" s="1"/>
      <c r="CJH53" s="1"/>
      <c r="CJI53" s="1"/>
      <c r="CJJ53" s="1"/>
      <c r="CJK53" s="1"/>
      <c r="CJL53" s="1"/>
      <c r="CJM53" s="1"/>
      <c r="CJN53" s="1"/>
      <c r="CJO53" s="1"/>
      <c r="CJP53" s="1"/>
      <c r="CJQ53" s="1"/>
      <c r="CJR53" s="1"/>
      <c r="CJS53" s="1"/>
      <c r="CJT53" s="1"/>
      <c r="CJU53" s="1"/>
      <c r="CJV53" s="1"/>
      <c r="CJW53" s="1"/>
      <c r="CJX53" s="1"/>
      <c r="CJY53" s="1"/>
      <c r="CJZ53" s="1"/>
      <c r="CKA53" s="1"/>
      <c r="CKB53" s="1"/>
      <c r="CKC53" s="1"/>
      <c r="CKD53" s="1"/>
      <c r="CKE53" s="1"/>
      <c r="CKF53" s="1"/>
      <c r="CKG53" s="1"/>
      <c r="CKH53" s="1"/>
      <c r="CKI53" s="1"/>
      <c r="CKJ53" s="1"/>
      <c r="CKK53" s="1"/>
      <c r="CKL53" s="1"/>
      <c r="CKM53" s="1"/>
      <c r="CKN53" s="1"/>
      <c r="CKO53" s="1"/>
      <c r="CKP53" s="1"/>
      <c r="CKQ53" s="1"/>
      <c r="CKR53" s="1"/>
      <c r="CKS53" s="1"/>
      <c r="CKT53" s="1"/>
      <c r="CKU53" s="1"/>
      <c r="CKV53" s="1"/>
      <c r="CKW53" s="1"/>
      <c r="CKX53" s="1"/>
      <c r="CKY53" s="1"/>
      <c r="CKZ53" s="1"/>
      <c r="CLA53" s="1"/>
      <c r="CLB53" s="1"/>
      <c r="CLC53" s="1"/>
      <c r="CLD53" s="1"/>
      <c r="CLE53" s="1"/>
      <c r="CLF53" s="1"/>
      <c r="CLG53" s="1"/>
      <c r="CLH53" s="1"/>
      <c r="CLI53" s="1"/>
      <c r="CLJ53" s="1"/>
      <c r="CLK53" s="1"/>
      <c r="CLL53" s="1"/>
      <c r="CLM53" s="1"/>
      <c r="CLN53" s="1"/>
      <c r="CLO53" s="1"/>
      <c r="CLP53" s="1"/>
      <c r="CLQ53" s="1"/>
      <c r="CLR53" s="1"/>
      <c r="CLS53" s="1"/>
      <c r="CLT53" s="1"/>
      <c r="CLU53" s="1"/>
      <c r="CLV53" s="1"/>
      <c r="CLW53" s="1"/>
      <c r="CLX53" s="1"/>
      <c r="CLY53" s="1"/>
      <c r="CLZ53" s="1"/>
      <c r="CMA53" s="1"/>
      <c r="CMB53" s="1"/>
      <c r="CMC53" s="1"/>
      <c r="CMD53" s="1"/>
      <c r="CME53" s="1"/>
      <c r="CMF53" s="1"/>
      <c r="CMG53" s="1"/>
      <c r="CMH53" s="1"/>
      <c r="CMI53" s="1"/>
      <c r="CMJ53" s="1"/>
      <c r="CMK53" s="1"/>
      <c r="CML53" s="1"/>
      <c r="CMM53" s="1"/>
      <c r="CMN53" s="1"/>
      <c r="CMO53" s="1"/>
      <c r="CMP53" s="1"/>
      <c r="CMQ53" s="1"/>
      <c r="CMR53" s="1"/>
      <c r="CMS53" s="1"/>
      <c r="CMT53" s="1"/>
      <c r="CMU53" s="1"/>
      <c r="CMV53" s="1"/>
      <c r="CMW53" s="1"/>
      <c r="CMX53" s="1"/>
      <c r="CMY53" s="1"/>
      <c r="CMZ53" s="1"/>
      <c r="CNA53" s="1"/>
      <c r="CNB53" s="1"/>
      <c r="CNC53" s="1"/>
      <c r="CND53" s="1"/>
      <c r="CNE53" s="1"/>
      <c r="CNF53" s="1"/>
      <c r="CNG53" s="1"/>
      <c r="CNH53" s="1"/>
      <c r="CNI53" s="1"/>
      <c r="CNJ53" s="1"/>
      <c r="CNK53" s="1"/>
      <c r="CNL53" s="1"/>
      <c r="CNM53" s="1"/>
      <c r="CNN53" s="1"/>
      <c r="CNO53" s="1"/>
      <c r="CNP53" s="1"/>
      <c r="CNQ53" s="1"/>
      <c r="CNR53" s="1"/>
      <c r="CNS53" s="1"/>
      <c r="CNT53" s="1"/>
      <c r="CNU53" s="1"/>
      <c r="CNV53" s="1"/>
      <c r="CNW53" s="1"/>
      <c r="CNX53" s="1"/>
      <c r="CNY53" s="1"/>
      <c r="CNZ53" s="1"/>
      <c r="COA53" s="1"/>
      <c r="COB53" s="1"/>
      <c r="COC53" s="1"/>
      <c r="COD53" s="1"/>
      <c r="COE53" s="1"/>
      <c r="COF53" s="1"/>
      <c r="COG53" s="1"/>
      <c r="COH53" s="1"/>
      <c r="COI53" s="1"/>
      <c r="COJ53" s="1"/>
      <c r="COK53" s="1"/>
      <c r="COL53" s="1"/>
      <c r="COM53" s="1"/>
      <c r="CON53" s="1"/>
      <c r="COO53" s="1"/>
      <c r="COP53" s="1"/>
      <c r="COQ53" s="1"/>
      <c r="COR53" s="1"/>
      <c r="COS53" s="1"/>
      <c r="COT53" s="1"/>
      <c r="COU53" s="1"/>
      <c r="COV53" s="1"/>
      <c r="COW53" s="1"/>
      <c r="COX53" s="1"/>
      <c r="COY53" s="1"/>
      <c r="COZ53" s="1"/>
      <c r="CPA53" s="1"/>
      <c r="CPB53" s="1"/>
      <c r="CPC53" s="1"/>
      <c r="CPD53" s="1"/>
      <c r="CPE53" s="1"/>
      <c r="CPF53" s="1"/>
      <c r="CPG53" s="1"/>
      <c r="CPH53" s="1"/>
      <c r="CPI53" s="1"/>
      <c r="CPJ53" s="1"/>
      <c r="CPK53" s="1"/>
      <c r="CPL53" s="1"/>
      <c r="CPM53" s="1"/>
      <c r="CPN53" s="1"/>
      <c r="CPO53" s="1"/>
      <c r="CPP53" s="1"/>
      <c r="CPQ53" s="1"/>
      <c r="CPR53" s="1"/>
      <c r="CPS53" s="1"/>
      <c r="CPT53" s="1"/>
      <c r="CPU53" s="1"/>
      <c r="CPV53" s="1"/>
      <c r="CPW53" s="1"/>
      <c r="CPX53" s="1"/>
      <c r="CPY53" s="1"/>
      <c r="CPZ53" s="1"/>
      <c r="CQA53" s="1"/>
      <c r="CQB53" s="1"/>
      <c r="CQC53" s="1"/>
      <c r="CQD53" s="1"/>
      <c r="CQE53" s="1"/>
      <c r="CQF53" s="1"/>
      <c r="CQG53" s="1"/>
      <c r="CQH53" s="1"/>
      <c r="CQI53" s="1"/>
      <c r="CQJ53" s="1"/>
      <c r="CQK53" s="1"/>
      <c r="CQL53" s="1"/>
      <c r="CQM53" s="1"/>
      <c r="CQN53" s="1"/>
      <c r="CQO53" s="1"/>
      <c r="CQP53" s="1"/>
      <c r="CQQ53" s="1"/>
      <c r="CQR53" s="1"/>
      <c r="CQS53" s="1"/>
      <c r="CQT53" s="1"/>
      <c r="CQU53" s="1"/>
      <c r="CQV53" s="1"/>
      <c r="CQW53" s="1"/>
      <c r="CQX53" s="1"/>
      <c r="CQY53" s="1"/>
      <c r="CQZ53" s="1"/>
      <c r="CRA53" s="1"/>
      <c r="CRB53" s="1"/>
      <c r="CRC53" s="1"/>
      <c r="CRD53" s="1"/>
      <c r="CRE53" s="1"/>
      <c r="CRF53" s="1"/>
      <c r="CRG53" s="1"/>
      <c r="CRH53" s="1"/>
      <c r="CRI53" s="1"/>
      <c r="CRJ53" s="1"/>
      <c r="CRK53" s="1"/>
      <c r="CRL53" s="1"/>
      <c r="CRM53" s="1"/>
      <c r="CRN53" s="1"/>
      <c r="CRO53" s="1"/>
      <c r="CRP53" s="1"/>
      <c r="CRQ53" s="1"/>
      <c r="CRR53" s="1"/>
      <c r="CRS53" s="1"/>
      <c r="CRT53" s="1"/>
      <c r="CRU53" s="1"/>
      <c r="CRV53" s="1"/>
      <c r="CRW53" s="1"/>
      <c r="CRX53" s="1"/>
      <c r="CRY53" s="1"/>
      <c r="CRZ53" s="1"/>
      <c r="CSA53" s="1"/>
      <c r="CSB53" s="1"/>
      <c r="CSC53" s="1"/>
      <c r="CSD53" s="1"/>
      <c r="CSE53" s="1"/>
      <c r="CSF53" s="1"/>
      <c r="CSG53" s="1"/>
      <c r="CSH53" s="1"/>
      <c r="CSI53" s="1"/>
      <c r="CSJ53" s="1"/>
      <c r="CSK53" s="1"/>
      <c r="CSL53" s="1"/>
      <c r="CSM53" s="1"/>
      <c r="CSN53" s="1"/>
      <c r="CSO53" s="1"/>
      <c r="CSP53" s="1"/>
      <c r="CSQ53" s="1"/>
      <c r="CSR53" s="1"/>
      <c r="CSS53" s="1"/>
      <c r="CST53" s="1"/>
      <c r="CSU53" s="1"/>
      <c r="CSV53" s="1"/>
      <c r="CSW53" s="1"/>
      <c r="CSX53" s="1"/>
      <c r="CSY53" s="1"/>
      <c r="CSZ53" s="1"/>
      <c r="CTA53" s="1"/>
      <c r="CTB53" s="1"/>
      <c r="CTC53" s="1"/>
      <c r="CTD53" s="1"/>
      <c r="CTE53" s="1"/>
      <c r="CTF53" s="1"/>
      <c r="CTG53" s="1"/>
      <c r="CTH53" s="1"/>
      <c r="CTI53" s="1"/>
      <c r="CTJ53" s="1"/>
      <c r="CTK53" s="1"/>
      <c r="CTL53" s="1"/>
      <c r="CTM53" s="1"/>
      <c r="CTN53" s="1"/>
      <c r="CTO53" s="1"/>
      <c r="CTP53" s="1"/>
      <c r="CTQ53" s="1"/>
      <c r="CTR53" s="1"/>
      <c r="CTS53" s="1"/>
      <c r="CTT53" s="1"/>
      <c r="CTU53" s="1"/>
      <c r="CTV53" s="1"/>
      <c r="CTW53" s="1"/>
      <c r="CTX53" s="1"/>
      <c r="CTY53" s="1"/>
      <c r="CTZ53" s="1"/>
      <c r="CUA53" s="1"/>
      <c r="CUB53" s="1"/>
      <c r="CUC53" s="1"/>
      <c r="CUD53" s="1"/>
      <c r="CUE53" s="1"/>
      <c r="CUF53" s="1"/>
      <c r="CUG53" s="1"/>
      <c r="CUH53" s="1"/>
      <c r="CUI53" s="1"/>
      <c r="CUJ53" s="1"/>
      <c r="CUK53" s="1"/>
      <c r="CUL53" s="1"/>
      <c r="CUM53" s="1"/>
      <c r="CUN53" s="1"/>
      <c r="CUO53" s="1"/>
      <c r="CUP53" s="1"/>
      <c r="CUQ53" s="1"/>
      <c r="CUR53" s="1"/>
      <c r="CUS53" s="1"/>
      <c r="CUT53" s="1"/>
      <c r="CUU53" s="1"/>
      <c r="CUV53" s="1"/>
      <c r="CUW53" s="1"/>
      <c r="CUX53" s="1"/>
      <c r="CUY53" s="1"/>
      <c r="CUZ53" s="1"/>
      <c r="CVA53" s="1"/>
      <c r="CVB53" s="1"/>
      <c r="CVC53" s="1"/>
      <c r="CVD53" s="1"/>
      <c r="CVE53" s="1"/>
      <c r="CVF53" s="1"/>
      <c r="CVG53" s="1"/>
      <c r="CVH53" s="1"/>
      <c r="CVI53" s="1"/>
      <c r="CVJ53" s="1"/>
      <c r="CVK53" s="1"/>
      <c r="CVL53" s="1"/>
      <c r="CVM53" s="1"/>
      <c r="CVN53" s="1"/>
      <c r="CVO53" s="1"/>
      <c r="CVP53" s="1"/>
      <c r="CVQ53" s="1"/>
      <c r="CVR53" s="1"/>
      <c r="CVS53" s="1"/>
      <c r="CVT53" s="1"/>
      <c r="CVU53" s="1"/>
      <c r="CVV53" s="1"/>
      <c r="CVW53" s="1"/>
      <c r="CVX53" s="1"/>
      <c r="CVY53" s="1"/>
      <c r="CVZ53" s="1"/>
      <c r="CWA53" s="1"/>
      <c r="CWB53" s="1"/>
      <c r="CWC53" s="1"/>
      <c r="CWD53" s="1"/>
      <c r="CWE53" s="1"/>
      <c r="CWF53" s="1"/>
      <c r="CWG53" s="1"/>
      <c r="CWH53" s="1"/>
      <c r="CWI53" s="1"/>
      <c r="CWJ53" s="1"/>
      <c r="CWK53" s="1"/>
      <c r="CWL53" s="1"/>
      <c r="CWM53" s="1"/>
      <c r="CWN53" s="1"/>
      <c r="CWO53" s="1"/>
      <c r="CWP53" s="1"/>
      <c r="CWQ53" s="1"/>
      <c r="CWR53" s="1"/>
      <c r="CWS53" s="1"/>
      <c r="CWT53" s="1"/>
      <c r="CWU53" s="1"/>
      <c r="CWV53" s="1"/>
      <c r="CWW53" s="1"/>
      <c r="CWX53" s="1"/>
      <c r="CWY53" s="1"/>
      <c r="CWZ53" s="1"/>
      <c r="CXA53" s="1"/>
      <c r="CXB53" s="1"/>
      <c r="CXC53" s="1"/>
      <c r="CXD53" s="1"/>
      <c r="CXE53" s="1"/>
      <c r="CXF53" s="1"/>
      <c r="CXG53" s="1"/>
      <c r="CXH53" s="1"/>
      <c r="CXI53" s="1"/>
      <c r="CXJ53" s="1"/>
      <c r="CXK53" s="1"/>
      <c r="CXL53" s="1"/>
      <c r="CXM53" s="1"/>
      <c r="CXN53" s="1"/>
      <c r="CXO53" s="1"/>
      <c r="CXP53" s="1"/>
      <c r="CXQ53" s="1"/>
      <c r="CXR53" s="1"/>
      <c r="CXS53" s="1"/>
      <c r="CXT53" s="1"/>
      <c r="CXU53" s="1"/>
      <c r="CXV53" s="1"/>
      <c r="CXW53" s="1"/>
      <c r="CXX53" s="1"/>
      <c r="CXY53" s="1"/>
      <c r="CXZ53" s="1"/>
      <c r="CYA53" s="1"/>
      <c r="CYB53" s="1"/>
      <c r="CYC53" s="1"/>
      <c r="CYD53" s="1"/>
      <c r="CYE53" s="1"/>
      <c r="CYF53" s="1"/>
      <c r="CYG53" s="1"/>
      <c r="CYH53" s="1"/>
      <c r="CYI53" s="1"/>
      <c r="CYJ53" s="1"/>
      <c r="CYK53" s="1"/>
      <c r="CYL53" s="1"/>
      <c r="CYM53" s="1"/>
      <c r="CYN53" s="1"/>
      <c r="CYO53" s="1"/>
      <c r="CYP53" s="1"/>
      <c r="CYQ53" s="1"/>
      <c r="CYR53" s="1"/>
      <c r="CYS53" s="1"/>
      <c r="CYT53" s="1"/>
      <c r="CYU53" s="1"/>
      <c r="CYV53" s="1"/>
      <c r="CYW53" s="1"/>
      <c r="CYX53" s="1"/>
      <c r="CYY53" s="1"/>
      <c r="CYZ53" s="1"/>
      <c r="CZA53" s="1"/>
      <c r="CZB53" s="1"/>
      <c r="CZC53" s="1"/>
      <c r="CZD53" s="1"/>
      <c r="CZE53" s="1"/>
      <c r="CZF53" s="1"/>
      <c r="CZG53" s="1"/>
      <c r="CZH53" s="1"/>
      <c r="CZI53" s="1"/>
      <c r="CZJ53" s="1"/>
      <c r="CZK53" s="1"/>
      <c r="CZL53" s="1"/>
      <c r="CZM53" s="1"/>
      <c r="CZN53" s="1"/>
      <c r="CZO53" s="1"/>
      <c r="CZP53" s="1"/>
      <c r="CZQ53" s="1"/>
      <c r="CZR53" s="1"/>
      <c r="CZS53" s="1"/>
      <c r="CZT53" s="1"/>
      <c r="CZU53" s="1"/>
      <c r="CZV53" s="1"/>
      <c r="CZW53" s="1"/>
      <c r="CZX53" s="1"/>
      <c r="CZY53" s="1"/>
      <c r="CZZ53" s="1"/>
      <c r="DAA53" s="1"/>
      <c r="DAB53" s="1"/>
      <c r="DAC53" s="1"/>
      <c r="DAD53" s="1"/>
      <c r="DAE53" s="1"/>
      <c r="DAF53" s="1"/>
      <c r="DAG53" s="1"/>
      <c r="DAH53" s="1"/>
      <c r="DAI53" s="1"/>
      <c r="DAJ53" s="1"/>
      <c r="DAK53" s="1"/>
      <c r="DAL53" s="1"/>
      <c r="DAM53" s="1"/>
      <c r="DAN53" s="1"/>
      <c r="DAO53" s="1"/>
      <c r="DAP53" s="1"/>
      <c r="DAQ53" s="1"/>
      <c r="DAR53" s="1"/>
      <c r="DAS53" s="1"/>
      <c r="DAT53" s="1"/>
      <c r="DAU53" s="1"/>
      <c r="DAV53" s="1"/>
      <c r="DAW53" s="1"/>
      <c r="DAX53" s="1"/>
      <c r="DAY53" s="1"/>
      <c r="DAZ53" s="1"/>
      <c r="DBA53" s="1"/>
      <c r="DBB53" s="1"/>
      <c r="DBC53" s="1"/>
      <c r="DBD53" s="1"/>
      <c r="DBE53" s="1"/>
      <c r="DBF53" s="1"/>
      <c r="DBG53" s="1"/>
      <c r="DBH53" s="1"/>
      <c r="DBI53" s="1"/>
      <c r="DBJ53" s="1"/>
      <c r="DBK53" s="1"/>
      <c r="DBL53" s="1"/>
      <c r="DBM53" s="1"/>
      <c r="DBN53" s="1"/>
      <c r="DBO53" s="1"/>
      <c r="DBP53" s="1"/>
      <c r="DBQ53" s="1"/>
      <c r="DBR53" s="1"/>
      <c r="DBS53" s="1"/>
      <c r="DBT53" s="1"/>
      <c r="DBU53" s="1"/>
      <c r="DBV53" s="1"/>
      <c r="DBW53" s="1"/>
      <c r="DBX53" s="1"/>
      <c r="DBY53" s="1"/>
      <c r="DBZ53" s="1"/>
      <c r="DCA53" s="1"/>
      <c r="DCB53" s="1"/>
      <c r="DCC53" s="1"/>
      <c r="DCD53" s="1"/>
      <c r="DCE53" s="1"/>
      <c r="DCF53" s="1"/>
      <c r="DCG53" s="1"/>
      <c r="DCH53" s="1"/>
      <c r="DCI53" s="1"/>
      <c r="DCJ53" s="1"/>
      <c r="DCK53" s="1"/>
      <c r="DCL53" s="1"/>
      <c r="DCM53" s="1"/>
      <c r="DCN53" s="1"/>
      <c r="DCO53" s="1"/>
      <c r="DCP53" s="1"/>
      <c r="DCQ53" s="1"/>
      <c r="DCR53" s="1"/>
      <c r="DCS53" s="1"/>
      <c r="DCT53" s="1"/>
      <c r="DCU53" s="1"/>
      <c r="DCV53" s="1"/>
      <c r="DCW53" s="1"/>
      <c r="DCX53" s="1"/>
      <c r="DCY53" s="1"/>
      <c r="DCZ53" s="1"/>
      <c r="DDA53" s="1"/>
      <c r="DDB53" s="1"/>
      <c r="DDC53" s="1"/>
      <c r="DDD53" s="1"/>
      <c r="DDE53" s="1"/>
      <c r="DDF53" s="1"/>
      <c r="DDG53" s="1"/>
      <c r="DDH53" s="1"/>
      <c r="DDI53" s="1"/>
      <c r="DDJ53" s="1"/>
      <c r="DDK53" s="1"/>
      <c r="DDL53" s="1"/>
      <c r="DDM53" s="1"/>
      <c r="DDN53" s="1"/>
      <c r="DDO53" s="1"/>
      <c r="DDP53" s="1"/>
      <c r="DDQ53" s="1"/>
      <c r="DDR53" s="1"/>
      <c r="DDS53" s="1"/>
      <c r="DDT53" s="1"/>
      <c r="DDU53" s="1"/>
      <c r="DDV53" s="1"/>
      <c r="DDW53" s="1"/>
      <c r="DDX53" s="1"/>
      <c r="DDY53" s="1"/>
      <c r="DDZ53" s="1"/>
      <c r="DEA53" s="1"/>
      <c r="DEB53" s="1"/>
      <c r="DEC53" s="1"/>
      <c r="DED53" s="1"/>
      <c r="DEE53" s="1"/>
      <c r="DEF53" s="1"/>
      <c r="DEG53" s="1"/>
      <c r="DEH53" s="1"/>
      <c r="DEI53" s="1"/>
      <c r="DEJ53" s="1"/>
      <c r="DEK53" s="1"/>
      <c r="DEL53" s="1"/>
      <c r="DEM53" s="1"/>
      <c r="DEN53" s="1"/>
      <c r="DEO53" s="1"/>
      <c r="DEP53" s="1"/>
      <c r="DEQ53" s="1"/>
      <c r="DER53" s="1"/>
      <c r="DES53" s="1"/>
      <c r="DET53" s="1"/>
      <c r="DEU53" s="1"/>
      <c r="DEV53" s="1"/>
      <c r="DEW53" s="1"/>
      <c r="DEX53" s="1"/>
      <c r="DEY53" s="1"/>
      <c r="DEZ53" s="1"/>
      <c r="DFA53" s="1"/>
      <c r="DFB53" s="1"/>
      <c r="DFC53" s="1"/>
      <c r="DFD53" s="1"/>
      <c r="DFE53" s="1"/>
      <c r="DFF53" s="1"/>
      <c r="DFG53" s="1"/>
      <c r="DFH53" s="1"/>
      <c r="DFI53" s="1"/>
      <c r="DFJ53" s="1"/>
      <c r="DFK53" s="1"/>
      <c r="DFL53" s="1"/>
      <c r="DFM53" s="1"/>
      <c r="DFN53" s="1"/>
      <c r="DFO53" s="1"/>
      <c r="DFP53" s="1"/>
      <c r="DFQ53" s="1"/>
      <c r="DFR53" s="1"/>
      <c r="DFS53" s="1"/>
      <c r="DFT53" s="1"/>
      <c r="DFU53" s="1"/>
      <c r="DFV53" s="1"/>
      <c r="DFW53" s="1"/>
      <c r="DFX53" s="1"/>
      <c r="DFY53" s="1"/>
      <c r="DFZ53" s="1"/>
      <c r="DGA53" s="1"/>
      <c r="DGB53" s="1"/>
      <c r="DGC53" s="1"/>
      <c r="DGD53" s="1"/>
      <c r="DGE53" s="1"/>
      <c r="DGF53" s="1"/>
      <c r="DGG53" s="1"/>
      <c r="DGH53" s="1"/>
      <c r="DGI53" s="1"/>
      <c r="DGJ53" s="1"/>
      <c r="DGK53" s="1"/>
      <c r="DGL53" s="1"/>
      <c r="DGM53" s="1"/>
      <c r="DGN53" s="1"/>
      <c r="DGO53" s="1"/>
      <c r="DGP53" s="1"/>
      <c r="DGQ53" s="1"/>
      <c r="DGR53" s="1"/>
      <c r="DGS53" s="1"/>
      <c r="DGT53" s="1"/>
      <c r="DGU53" s="1"/>
      <c r="DGV53" s="1"/>
      <c r="DGW53" s="1"/>
      <c r="DGX53" s="1"/>
      <c r="DGY53" s="1"/>
      <c r="DGZ53" s="1"/>
      <c r="DHA53" s="1"/>
      <c r="DHB53" s="1"/>
      <c r="DHC53" s="1"/>
      <c r="DHD53" s="1"/>
      <c r="DHE53" s="1"/>
      <c r="DHF53" s="1"/>
      <c r="DHG53" s="1"/>
      <c r="DHH53" s="1"/>
      <c r="DHI53" s="1"/>
      <c r="DHJ53" s="1"/>
      <c r="DHK53" s="1"/>
      <c r="DHL53" s="1"/>
      <c r="DHM53" s="1"/>
      <c r="DHN53" s="1"/>
      <c r="DHO53" s="1"/>
      <c r="DHP53" s="1"/>
      <c r="DHQ53" s="1"/>
      <c r="DHR53" s="1"/>
      <c r="DHS53" s="1"/>
      <c r="DHT53" s="1"/>
      <c r="DHU53" s="1"/>
      <c r="DHV53" s="1"/>
      <c r="DHW53" s="1"/>
      <c r="DHX53" s="1"/>
      <c r="DHY53" s="1"/>
      <c r="DHZ53" s="1"/>
      <c r="DIA53" s="1"/>
      <c r="DIB53" s="1"/>
      <c r="DIC53" s="1"/>
      <c r="DID53" s="1"/>
      <c r="DIE53" s="1"/>
      <c r="DIF53" s="1"/>
      <c r="DIG53" s="1"/>
      <c r="DIH53" s="1"/>
      <c r="DII53" s="1"/>
      <c r="DIJ53" s="1"/>
      <c r="DIK53" s="1"/>
      <c r="DIL53" s="1"/>
      <c r="DIM53" s="1"/>
      <c r="DIN53" s="1"/>
      <c r="DIO53" s="1"/>
      <c r="DIP53" s="1"/>
      <c r="DIQ53" s="1"/>
      <c r="DIR53" s="1"/>
      <c r="DIS53" s="1"/>
      <c r="DIT53" s="1"/>
      <c r="DIU53" s="1"/>
      <c r="DIV53" s="1"/>
      <c r="DIW53" s="1"/>
      <c r="DIX53" s="1"/>
      <c r="DIY53" s="1"/>
      <c r="DIZ53" s="1"/>
      <c r="DJA53" s="1"/>
      <c r="DJB53" s="1"/>
      <c r="DJC53" s="1"/>
      <c r="DJD53" s="1"/>
      <c r="DJE53" s="1"/>
      <c r="DJF53" s="1"/>
      <c r="DJG53" s="1"/>
      <c r="DJH53" s="1"/>
      <c r="DJI53" s="1"/>
      <c r="DJJ53" s="1"/>
      <c r="DJK53" s="1"/>
      <c r="DJL53" s="1"/>
      <c r="DJM53" s="1"/>
      <c r="DJN53" s="1"/>
      <c r="DJO53" s="1"/>
      <c r="DJP53" s="1"/>
      <c r="DJQ53" s="1"/>
      <c r="DJR53" s="1"/>
      <c r="DJS53" s="1"/>
      <c r="DJT53" s="1"/>
      <c r="DJU53" s="1"/>
      <c r="DJV53" s="1"/>
      <c r="DJW53" s="1"/>
      <c r="DJX53" s="1"/>
      <c r="DJY53" s="1"/>
      <c r="DJZ53" s="1"/>
      <c r="DKA53" s="1"/>
      <c r="DKB53" s="1"/>
      <c r="DKC53" s="1"/>
      <c r="DKD53" s="1"/>
      <c r="DKE53" s="1"/>
      <c r="DKF53" s="1"/>
      <c r="DKG53" s="1"/>
      <c r="DKH53" s="1"/>
      <c r="DKI53" s="1"/>
      <c r="DKJ53" s="1"/>
      <c r="DKK53" s="1"/>
      <c r="DKL53" s="1"/>
      <c r="DKM53" s="1"/>
      <c r="DKN53" s="1"/>
      <c r="DKO53" s="1"/>
      <c r="DKP53" s="1"/>
      <c r="DKQ53" s="1"/>
      <c r="DKR53" s="1"/>
      <c r="DKS53" s="1"/>
      <c r="DKT53" s="1"/>
      <c r="DKU53" s="1"/>
      <c r="DKV53" s="1"/>
      <c r="DKW53" s="1"/>
      <c r="DKX53" s="1"/>
      <c r="DKY53" s="1"/>
      <c r="DKZ53" s="1"/>
      <c r="DLA53" s="1"/>
      <c r="DLB53" s="1"/>
      <c r="DLC53" s="1"/>
      <c r="DLD53" s="1"/>
      <c r="DLE53" s="1"/>
      <c r="DLF53" s="1"/>
      <c r="DLG53" s="1"/>
      <c r="DLH53" s="1"/>
      <c r="DLI53" s="1"/>
      <c r="DLJ53" s="1"/>
      <c r="DLK53" s="1"/>
      <c r="DLL53" s="1"/>
      <c r="DLM53" s="1"/>
      <c r="DLN53" s="1"/>
      <c r="DLO53" s="1"/>
      <c r="DLP53" s="1"/>
      <c r="DLQ53" s="1"/>
      <c r="DLR53" s="1"/>
      <c r="DLS53" s="1"/>
      <c r="DLT53" s="1"/>
      <c r="DLU53" s="1"/>
      <c r="DLV53" s="1"/>
      <c r="DLW53" s="1"/>
      <c r="DLX53" s="1"/>
      <c r="DLY53" s="1"/>
      <c r="DLZ53" s="1"/>
      <c r="DMA53" s="1"/>
      <c r="DMB53" s="1"/>
      <c r="DMC53" s="1"/>
      <c r="DMD53" s="1"/>
      <c r="DME53" s="1"/>
      <c r="DMF53" s="1"/>
      <c r="DMG53" s="1"/>
      <c r="DMH53" s="1"/>
      <c r="DMI53" s="1"/>
      <c r="DMJ53" s="1"/>
      <c r="DMK53" s="1"/>
      <c r="DML53" s="1"/>
      <c r="DMM53" s="1"/>
      <c r="DMN53" s="1"/>
      <c r="DMO53" s="1"/>
      <c r="DMP53" s="1"/>
      <c r="DMQ53" s="1"/>
      <c r="DMR53" s="1"/>
      <c r="DMS53" s="1"/>
      <c r="DMT53" s="1"/>
      <c r="DMU53" s="1"/>
      <c r="DMV53" s="1"/>
      <c r="DMW53" s="1"/>
      <c r="DMX53" s="1"/>
      <c r="DMY53" s="1"/>
      <c r="DMZ53" s="1"/>
      <c r="DNA53" s="1"/>
      <c r="DNB53" s="1"/>
      <c r="DNC53" s="1"/>
      <c r="DND53" s="1"/>
      <c r="DNE53" s="1"/>
      <c r="DNF53" s="1"/>
      <c r="DNG53" s="1"/>
      <c r="DNH53" s="1"/>
      <c r="DNI53" s="1"/>
      <c r="DNJ53" s="1"/>
      <c r="DNK53" s="1"/>
      <c r="DNL53" s="1"/>
      <c r="DNM53" s="1"/>
      <c r="DNN53" s="1"/>
      <c r="DNO53" s="1"/>
      <c r="DNP53" s="1"/>
      <c r="DNQ53" s="1"/>
      <c r="DNR53" s="1"/>
      <c r="DNS53" s="1"/>
      <c r="DNT53" s="1"/>
      <c r="DNU53" s="1"/>
      <c r="DNV53" s="1"/>
      <c r="DNW53" s="1"/>
      <c r="DNX53" s="1"/>
      <c r="DNY53" s="1"/>
      <c r="DNZ53" s="1"/>
      <c r="DOA53" s="1"/>
      <c r="DOB53" s="1"/>
      <c r="DOC53" s="1"/>
      <c r="DOD53" s="1"/>
      <c r="DOE53" s="1"/>
      <c r="DOF53" s="1"/>
      <c r="DOG53" s="1"/>
      <c r="DOH53" s="1"/>
      <c r="DOI53" s="1"/>
      <c r="DOJ53" s="1"/>
      <c r="DOK53" s="1"/>
      <c r="DOL53" s="1"/>
      <c r="DOM53" s="1"/>
      <c r="DON53" s="1"/>
      <c r="DOO53" s="1"/>
      <c r="DOP53" s="1"/>
      <c r="DOQ53" s="1"/>
      <c r="DOR53" s="1"/>
      <c r="DOS53" s="1"/>
      <c r="DOT53" s="1"/>
      <c r="DOU53" s="1"/>
      <c r="DOV53" s="1"/>
      <c r="DOW53" s="1"/>
      <c r="DOX53" s="1"/>
      <c r="DOY53" s="1"/>
      <c r="DOZ53" s="1"/>
      <c r="DPA53" s="1"/>
      <c r="DPB53" s="1"/>
      <c r="DPC53" s="1"/>
      <c r="DPD53" s="1"/>
      <c r="DPE53" s="1"/>
      <c r="DPF53" s="1"/>
      <c r="DPG53" s="1"/>
      <c r="DPH53" s="1"/>
      <c r="DPI53" s="1"/>
      <c r="DPJ53" s="1"/>
      <c r="DPK53" s="1"/>
      <c r="DPL53" s="1"/>
      <c r="DPM53" s="1"/>
      <c r="DPN53" s="1"/>
      <c r="DPO53" s="1"/>
      <c r="DPP53" s="1"/>
      <c r="DPQ53" s="1"/>
      <c r="DPR53" s="1"/>
      <c r="DPS53" s="1"/>
      <c r="DPT53" s="1"/>
      <c r="DPU53" s="1"/>
      <c r="DPV53" s="1"/>
      <c r="DPW53" s="1"/>
      <c r="DPX53" s="1"/>
      <c r="DPY53" s="1"/>
      <c r="DPZ53" s="1"/>
      <c r="DQA53" s="1"/>
      <c r="DQB53" s="1"/>
      <c r="DQC53" s="1"/>
      <c r="DQD53" s="1"/>
      <c r="DQE53" s="1"/>
      <c r="DQF53" s="1"/>
      <c r="DQG53" s="1"/>
      <c r="DQH53" s="1"/>
      <c r="DQI53" s="1"/>
      <c r="DQJ53" s="1"/>
      <c r="DQK53" s="1"/>
      <c r="DQL53" s="1"/>
      <c r="DQM53" s="1"/>
      <c r="DQN53" s="1"/>
      <c r="DQO53" s="1"/>
      <c r="DQP53" s="1"/>
      <c r="DQQ53" s="1"/>
      <c r="DQR53" s="1"/>
      <c r="DQS53" s="1"/>
      <c r="DQT53" s="1"/>
      <c r="DQU53" s="1"/>
      <c r="DQV53" s="1"/>
      <c r="DQW53" s="1"/>
      <c r="DQX53" s="1"/>
      <c r="DQY53" s="1"/>
      <c r="DQZ53" s="1"/>
      <c r="DRA53" s="1"/>
      <c r="DRB53" s="1"/>
      <c r="DRC53" s="1"/>
      <c r="DRD53" s="1"/>
      <c r="DRE53" s="1"/>
      <c r="DRF53" s="1"/>
      <c r="DRG53" s="1"/>
      <c r="DRH53" s="1"/>
      <c r="DRI53" s="1"/>
      <c r="DRJ53" s="1"/>
      <c r="DRK53" s="1"/>
      <c r="DRL53" s="1"/>
      <c r="DRM53" s="1"/>
      <c r="DRN53" s="1"/>
      <c r="DRO53" s="1"/>
      <c r="DRP53" s="1"/>
      <c r="DRQ53" s="1"/>
      <c r="DRR53" s="1"/>
      <c r="DRS53" s="1"/>
      <c r="DRT53" s="1"/>
      <c r="DRU53" s="1"/>
      <c r="DRV53" s="1"/>
      <c r="DRW53" s="1"/>
      <c r="DRX53" s="1"/>
      <c r="DRY53" s="1"/>
      <c r="DRZ53" s="1"/>
      <c r="DSA53" s="1"/>
      <c r="DSB53" s="1"/>
      <c r="DSC53" s="1"/>
      <c r="DSD53" s="1"/>
      <c r="DSE53" s="1"/>
      <c r="DSF53" s="1"/>
      <c r="DSG53" s="1"/>
      <c r="DSH53" s="1"/>
      <c r="DSI53" s="1"/>
      <c r="DSJ53" s="1"/>
      <c r="DSK53" s="1"/>
      <c r="DSL53" s="1"/>
      <c r="DSM53" s="1"/>
      <c r="DSN53" s="1"/>
      <c r="DSO53" s="1"/>
      <c r="DSP53" s="1"/>
      <c r="DSQ53" s="1"/>
      <c r="DSR53" s="1"/>
      <c r="DSS53" s="1"/>
      <c r="DST53" s="1"/>
      <c r="DSU53" s="1"/>
      <c r="DSV53" s="1"/>
      <c r="DSW53" s="1"/>
      <c r="DSX53" s="1"/>
      <c r="DSY53" s="1"/>
      <c r="DSZ53" s="1"/>
      <c r="DTA53" s="1"/>
      <c r="DTB53" s="1"/>
      <c r="DTC53" s="1"/>
      <c r="DTD53" s="1"/>
      <c r="DTE53" s="1"/>
      <c r="DTF53" s="1"/>
      <c r="DTG53" s="1"/>
      <c r="DTH53" s="1"/>
      <c r="DTI53" s="1"/>
      <c r="DTJ53" s="1"/>
      <c r="DTK53" s="1"/>
      <c r="DTL53" s="1"/>
      <c r="DTM53" s="1"/>
      <c r="DTN53" s="1"/>
      <c r="DTO53" s="1"/>
      <c r="DTP53" s="1"/>
      <c r="DTQ53" s="1"/>
      <c r="DTR53" s="1"/>
      <c r="DTS53" s="1"/>
      <c r="DTT53" s="1"/>
      <c r="DTU53" s="1"/>
      <c r="DTV53" s="1"/>
      <c r="DTW53" s="1"/>
      <c r="DTX53" s="1"/>
      <c r="DTY53" s="1"/>
      <c r="DTZ53" s="1"/>
      <c r="DUA53" s="1"/>
      <c r="DUB53" s="1"/>
      <c r="DUC53" s="1"/>
      <c r="DUD53" s="1"/>
      <c r="DUE53" s="1"/>
      <c r="DUF53" s="1"/>
      <c r="DUG53" s="1"/>
      <c r="DUH53" s="1"/>
      <c r="DUI53" s="1"/>
      <c r="DUJ53" s="1"/>
      <c r="DUK53" s="1"/>
      <c r="DUL53" s="1"/>
      <c r="DUM53" s="1"/>
      <c r="DUN53" s="1"/>
      <c r="DUO53" s="1"/>
      <c r="DUP53" s="1"/>
      <c r="DUQ53" s="1"/>
      <c r="DUR53" s="1"/>
      <c r="DUS53" s="1"/>
      <c r="DUT53" s="1"/>
      <c r="DUU53" s="1"/>
      <c r="DUV53" s="1"/>
      <c r="DUW53" s="1"/>
      <c r="DUX53" s="1"/>
      <c r="DUY53" s="1"/>
      <c r="DUZ53" s="1"/>
      <c r="DVA53" s="1"/>
      <c r="DVB53" s="1"/>
      <c r="DVC53" s="1"/>
      <c r="DVD53" s="1"/>
      <c r="DVE53" s="1"/>
      <c r="DVF53" s="1"/>
      <c r="DVG53" s="1"/>
      <c r="DVH53" s="1"/>
      <c r="DVI53" s="1"/>
      <c r="DVJ53" s="1"/>
      <c r="DVK53" s="1"/>
      <c r="DVL53" s="1"/>
      <c r="DVM53" s="1"/>
      <c r="DVN53" s="1"/>
      <c r="DVO53" s="1"/>
      <c r="DVP53" s="1"/>
      <c r="DVQ53" s="1"/>
      <c r="DVR53" s="1"/>
      <c r="DVS53" s="1"/>
      <c r="DVT53" s="1"/>
      <c r="DVU53" s="1"/>
      <c r="DVV53" s="1"/>
      <c r="DVW53" s="1"/>
      <c r="DVX53" s="1"/>
      <c r="DVY53" s="1"/>
      <c r="DVZ53" s="1"/>
      <c r="DWA53" s="1"/>
      <c r="DWB53" s="1"/>
      <c r="DWC53" s="1"/>
      <c r="DWD53" s="1"/>
      <c r="DWE53" s="1"/>
      <c r="DWF53" s="1"/>
      <c r="DWG53" s="1"/>
      <c r="DWH53" s="1"/>
      <c r="DWI53" s="1"/>
      <c r="DWJ53" s="1"/>
      <c r="DWK53" s="1"/>
      <c r="DWL53" s="1"/>
      <c r="DWM53" s="1"/>
      <c r="DWN53" s="1"/>
      <c r="DWO53" s="1"/>
      <c r="DWP53" s="1"/>
      <c r="DWQ53" s="1"/>
      <c r="DWR53" s="1"/>
      <c r="DWS53" s="1"/>
      <c r="DWT53" s="1"/>
      <c r="DWU53" s="1"/>
      <c r="DWV53" s="1"/>
      <c r="DWW53" s="1"/>
      <c r="DWX53" s="1"/>
      <c r="DWY53" s="1"/>
      <c r="DWZ53" s="1"/>
      <c r="DXA53" s="1"/>
      <c r="DXB53" s="1"/>
      <c r="DXC53" s="1"/>
      <c r="DXD53" s="1"/>
      <c r="DXE53" s="1"/>
      <c r="DXF53" s="1"/>
      <c r="DXG53" s="1"/>
      <c r="DXH53" s="1"/>
      <c r="DXI53" s="1"/>
      <c r="DXJ53" s="1"/>
      <c r="DXK53" s="1"/>
      <c r="DXL53" s="1"/>
      <c r="DXM53" s="1"/>
      <c r="DXN53" s="1"/>
      <c r="DXO53" s="1"/>
      <c r="DXP53" s="1"/>
      <c r="DXQ53" s="1"/>
      <c r="DXR53" s="1"/>
      <c r="DXS53" s="1"/>
      <c r="DXT53" s="1"/>
      <c r="DXU53" s="1"/>
      <c r="DXV53" s="1"/>
      <c r="DXW53" s="1"/>
      <c r="DXX53" s="1"/>
      <c r="DXY53" s="1"/>
      <c r="DXZ53" s="1"/>
      <c r="DYA53" s="1"/>
      <c r="DYB53" s="1"/>
      <c r="DYC53" s="1"/>
      <c r="DYD53" s="1"/>
      <c r="DYE53" s="1"/>
      <c r="DYF53" s="1"/>
      <c r="DYG53" s="1"/>
      <c r="DYH53" s="1"/>
      <c r="DYI53" s="1"/>
      <c r="DYJ53" s="1"/>
      <c r="DYK53" s="1"/>
      <c r="DYL53" s="1"/>
      <c r="DYM53" s="1"/>
      <c r="DYN53" s="1"/>
      <c r="DYO53" s="1"/>
      <c r="DYP53" s="1"/>
      <c r="DYQ53" s="1"/>
      <c r="DYR53" s="1"/>
      <c r="DYS53" s="1"/>
      <c r="DYT53" s="1"/>
      <c r="DYU53" s="1"/>
      <c r="DYV53" s="1"/>
      <c r="DYW53" s="1"/>
      <c r="DYX53" s="1"/>
      <c r="DYY53" s="1"/>
      <c r="DYZ53" s="1"/>
      <c r="DZA53" s="1"/>
      <c r="DZB53" s="1"/>
      <c r="DZC53" s="1"/>
      <c r="DZD53" s="1"/>
      <c r="DZE53" s="1"/>
      <c r="DZF53" s="1"/>
      <c r="DZG53" s="1"/>
      <c r="DZH53" s="1"/>
      <c r="DZI53" s="1"/>
      <c r="DZJ53" s="1"/>
      <c r="DZK53" s="1"/>
      <c r="DZL53" s="1"/>
      <c r="DZM53" s="1"/>
      <c r="DZN53" s="1"/>
      <c r="DZO53" s="1"/>
      <c r="DZP53" s="1"/>
      <c r="DZQ53" s="1"/>
      <c r="DZR53" s="1"/>
      <c r="DZS53" s="1"/>
      <c r="DZT53" s="1"/>
      <c r="DZU53" s="1"/>
      <c r="DZV53" s="1"/>
      <c r="DZW53" s="1"/>
      <c r="DZX53" s="1"/>
      <c r="DZY53" s="1"/>
      <c r="DZZ53" s="1"/>
      <c r="EAA53" s="1"/>
      <c r="EAB53" s="1"/>
      <c r="EAC53" s="1"/>
      <c r="EAD53" s="1"/>
      <c r="EAE53" s="1"/>
      <c r="EAF53" s="1"/>
      <c r="EAG53" s="1"/>
      <c r="EAH53" s="1"/>
      <c r="EAI53" s="1"/>
      <c r="EAJ53" s="1"/>
      <c r="EAK53" s="1"/>
      <c r="EAL53" s="1"/>
      <c r="EAM53" s="1"/>
      <c r="EAN53" s="1"/>
      <c r="EAO53" s="1"/>
      <c r="EAP53" s="1"/>
      <c r="EAQ53" s="1"/>
      <c r="EAR53" s="1"/>
      <c r="EAS53" s="1"/>
      <c r="EAT53" s="1"/>
      <c r="EAU53" s="1"/>
      <c r="EAV53" s="1"/>
      <c r="EAW53" s="1"/>
      <c r="EAX53" s="1"/>
      <c r="EAY53" s="1"/>
      <c r="EAZ53" s="1"/>
      <c r="EBA53" s="1"/>
      <c r="EBB53" s="1"/>
      <c r="EBC53" s="1"/>
      <c r="EBD53" s="1"/>
      <c r="EBE53" s="1"/>
      <c r="EBF53" s="1"/>
      <c r="EBG53" s="1"/>
      <c r="EBH53" s="1"/>
      <c r="EBI53" s="1"/>
      <c r="EBJ53" s="1"/>
      <c r="EBK53" s="1"/>
      <c r="EBL53" s="1"/>
      <c r="EBM53" s="1"/>
      <c r="EBN53" s="1"/>
      <c r="EBO53" s="1"/>
      <c r="EBP53" s="1"/>
      <c r="EBQ53" s="1"/>
      <c r="EBR53" s="1"/>
      <c r="EBS53" s="1"/>
      <c r="EBT53" s="1"/>
      <c r="EBU53" s="1"/>
      <c r="EBV53" s="1"/>
      <c r="EBW53" s="1"/>
      <c r="EBX53" s="1"/>
      <c r="EBY53" s="1"/>
      <c r="EBZ53" s="1"/>
      <c r="ECA53" s="1"/>
      <c r="ECB53" s="1"/>
      <c r="ECC53" s="1"/>
      <c r="ECD53" s="1"/>
      <c r="ECE53" s="1"/>
      <c r="ECF53" s="1"/>
      <c r="ECG53" s="1"/>
      <c r="ECH53" s="1"/>
      <c r="ECI53" s="1"/>
      <c r="ECJ53" s="1"/>
      <c r="ECK53" s="1"/>
      <c r="ECL53" s="1"/>
      <c r="ECM53" s="1"/>
      <c r="ECN53" s="1"/>
      <c r="ECO53" s="1"/>
      <c r="ECP53" s="1"/>
      <c r="ECQ53" s="1"/>
      <c r="ECR53" s="1"/>
      <c r="ECS53" s="1"/>
      <c r="ECT53" s="1"/>
      <c r="ECU53" s="1"/>
      <c r="ECV53" s="1"/>
      <c r="ECW53" s="1"/>
      <c r="ECX53" s="1"/>
      <c r="ECY53" s="1"/>
      <c r="ECZ53" s="1"/>
      <c r="EDA53" s="1"/>
      <c r="EDB53" s="1"/>
      <c r="EDC53" s="1"/>
      <c r="EDD53" s="1"/>
      <c r="EDE53" s="1"/>
      <c r="EDF53" s="1"/>
      <c r="EDG53" s="1"/>
      <c r="EDH53" s="1"/>
      <c r="EDI53" s="1"/>
      <c r="EDJ53" s="1"/>
      <c r="EDK53" s="1"/>
      <c r="EDL53" s="1"/>
      <c r="EDM53" s="1"/>
      <c r="EDN53" s="1"/>
      <c r="EDO53" s="1"/>
      <c r="EDP53" s="1"/>
      <c r="EDQ53" s="1"/>
      <c r="EDR53" s="1"/>
      <c r="EDS53" s="1"/>
      <c r="EDT53" s="1"/>
      <c r="EDU53" s="1"/>
      <c r="EDV53" s="1"/>
      <c r="EDW53" s="1"/>
      <c r="EDX53" s="1"/>
      <c r="EDY53" s="1"/>
      <c r="EDZ53" s="1"/>
      <c r="EEA53" s="1"/>
      <c r="EEB53" s="1"/>
      <c r="EEC53" s="1"/>
      <c r="EED53" s="1"/>
      <c r="EEE53" s="1"/>
      <c r="EEF53" s="1"/>
      <c r="EEG53" s="1"/>
      <c r="EEH53" s="1"/>
      <c r="EEI53" s="1"/>
      <c r="EEJ53" s="1"/>
      <c r="EEK53" s="1"/>
      <c r="EEL53" s="1"/>
      <c r="EEM53" s="1"/>
      <c r="EEN53" s="1"/>
      <c r="EEO53" s="1"/>
      <c r="EEP53" s="1"/>
      <c r="EEQ53" s="1"/>
      <c r="EER53" s="1"/>
      <c r="EES53" s="1"/>
      <c r="EET53" s="1"/>
      <c r="EEU53" s="1"/>
      <c r="EEV53" s="1"/>
      <c r="EEW53" s="1"/>
      <c r="EEX53" s="1"/>
      <c r="EEY53" s="1"/>
      <c r="EEZ53" s="1"/>
      <c r="EFA53" s="1"/>
      <c r="EFB53" s="1"/>
      <c r="EFC53" s="1"/>
      <c r="EFD53" s="1"/>
      <c r="EFE53" s="1"/>
      <c r="EFF53" s="1"/>
      <c r="EFG53" s="1"/>
      <c r="EFH53" s="1"/>
      <c r="EFI53" s="1"/>
      <c r="EFJ53" s="1"/>
      <c r="EFK53" s="1"/>
      <c r="EFL53" s="1"/>
      <c r="EFM53" s="1"/>
      <c r="EFN53" s="1"/>
      <c r="EFO53" s="1"/>
      <c r="EFP53" s="1"/>
      <c r="EFQ53" s="1"/>
      <c r="EFR53" s="1"/>
      <c r="EFS53" s="1"/>
      <c r="EFT53" s="1"/>
      <c r="EFU53" s="1"/>
      <c r="EFV53" s="1"/>
      <c r="EFW53" s="1"/>
      <c r="EFX53" s="1"/>
      <c r="EFY53" s="1"/>
      <c r="EFZ53" s="1"/>
      <c r="EGA53" s="1"/>
      <c r="EGB53" s="1"/>
      <c r="EGC53" s="1"/>
      <c r="EGD53" s="1"/>
      <c r="EGE53" s="1"/>
      <c r="EGF53" s="1"/>
      <c r="EGG53" s="1"/>
      <c r="EGH53" s="1"/>
      <c r="EGI53" s="1"/>
      <c r="EGJ53" s="1"/>
      <c r="EGK53" s="1"/>
      <c r="EGL53" s="1"/>
      <c r="EGM53" s="1"/>
      <c r="EGN53" s="1"/>
      <c r="EGO53" s="1"/>
      <c r="EGP53" s="1"/>
      <c r="EGQ53" s="1"/>
      <c r="EGR53" s="1"/>
      <c r="EGS53" s="1"/>
      <c r="EGT53" s="1"/>
      <c r="EGU53" s="1"/>
      <c r="EGV53" s="1"/>
      <c r="EGW53" s="1"/>
      <c r="EGX53" s="1"/>
      <c r="EGY53" s="1"/>
      <c r="EGZ53" s="1"/>
      <c r="EHA53" s="1"/>
      <c r="EHB53" s="1"/>
      <c r="EHC53" s="1"/>
      <c r="EHD53" s="1"/>
      <c r="EHE53" s="1"/>
      <c r="EHF53" s="1"/>
      <c r="EHG53" s="1"/>
      <c r="EHH53" s="1"/>
      <c r="EHI53" s="1"/>
      <c r="EHJ53" s="1"/>
      <c r="EHK53" s="1"/>
      <c r="EHL53" s="1"/>
      <c r="EHM53" s="1"/>
      <c r="EHN53" s="1"/>
      <c r="EHO53" s="1"/>
      <c r="EHP53" s="1"/>
      <c r="EHQ53" s="1"/>
      <c r="EHR53" s="1"/>
      <c r="EHS53" s="1"/>
      <c r="EHT53" s="1"/>
      <c r="EHU53" s="1"/>
      <c r="EHV53" s="1"/>
      <c r="EHW53" s="1"/>
      <c r="EHX53" s="1"/>
      <c r="EHY53" s="1"/>
      <c r="EHZ53" s="1"/>
      <c r="EIA53" s="1"/>
      <c r="EIB53" s="1"/>
      <c r="EIC53" s="1"/>
      <c r="EID53" s="1"/>
      <c r="EIE53" s="1"/>
      <c r="EIF53" s="1"/>
      <c r="EIG53" s="1"/>
      <c r="EIH53" s="1"/>
      <c r="EII53" s="1"/>
      <c r="EIJ53" s="1"/>
      <c r="EIK53" s="1"/>
      <c r="EIL53" s="1"/>
      <c r="EIM53" s="1"/>
      <c r="EIN53" s="1"/>
      <c r="EIO53" s="1"/>
      <c r="EIP53" s="1"/>
      <c r="EIQ53" s="1"/>
      <c r="EIR53" s="1"/>
      <c r="EIS53" s="1"/>
      <c r="EIT53" s="1"/>
      <c r="EIU53" s="1"/>
      <c r="EIV53" s="1"/>
      <c r="EIW53" s="1"/>
      <c r="EIX53" s="1"/>
      <c r="EIY53" s="1"/>
      <c r="EIZ53" s="1"/>
      <c r="EJA53" s="1"/>
      <c r="EJB53" s="1"/>
      <c r="EJC53" s="1"/>
      <c r="EJD53" s="1"/>
      <c r="EJE53" s="1"/>
      <c r="EJF53" s="1"/>
      <c r="EJG53" s="1"/>
      <c r="EJH53" s="1"/>
      <c r="EJI53" s="1"/>
      <c r="EJJ53" s="1"/>
      <c r="EJK53" s="1"/>
      <c r="EJL53" s="1"/>
      <c r="EJM53" s="1"/>
      <c r="EJN53" s="1"/>
      <c r="EJO53" s="1"/>
      <c r="EJP53" s="1"/>
      <c r="EJQ53" s="1"/>
      <c r="EJR53" s="1"/>
      <c r="EJS53" s="1"/>
      <c r="EJT53" s="1"/>
      <c r="EJU53" s="1"/>
      <c r="EJV53" s="1"/>
      <c r="EJW53" s="1"/>
      <c r="EJX53" s="1"/>
      <c r="EJY53" s="1"/>
      <c r="EJZ53" s="1"/>
      <c r="EKA53" s="1"/>
      <c r="EKB53" s="1"/>
      <c r="EKC53" s="1"/>
      <c r="EKD53" s="1"/>
      <c r="EKE53" s="1"/>
      <c r="EKF53" s="1"/>
      <c r="EKG53" s="1"/>
      <c r="EKH53" s="1"/>
      <c r="EKI53" s="1"/>
      <c r="EKJ53" s="1"/>
      <c r="EKK53" s="1"/>
      <c r="EKL53" s="1"/>
      <c r="EKM53" s="1"/>
      <c r="EKN53" s="1"/>
      <c r="EKO53" s="1"/>
      <c r="EKP53" s="1"/>
      <c r="EKQ53" s="1"/>
      <c r="EKR53" s="1"/>
      <c r="EKS53" s="1"/>
      <c r="EKT53" s="1"/>
      <c r="EKU53" s="1"/>
      <c r="EKV53" s="1"/>
      <c r="EKW53" s="1"/>
      <c r="EKX53" s="1"/>
      <c r="EKY53" s="1"/>
      <c r="EKZ53" s="1"/>
      <c r="ELA53" s="1"/>
      <c r="ELB53" s="1"/>
      <c r="ELC53" s="1"/>
      <c r="ELD53" s="1"/>
      <c r="ELE53" s="1"/>
      <c r="ELF53" s="1"/>
      <c r="ELG53" s="1"/>
      <c r="ELH53" s="1"/>
      <c r="ELI53" s="1"/>
      <c r="ELJ53" s="1"/>
      <c r="ELK53" s="1"/>
      <c r="ELL53" s="1"/>
      <c r="ELM53" s="1"/>
      <c r="ELN53" s="1"/>
      <c r="ELO53" s="1"/>
      <c r="ELP53" s="1"/>
      <c r="ELQ53" s="1"/>
      <c r="ELR53" s="1"/>
      <c r="ELS53" s="1"/>
      <c r="ELT53" s="1"/>
      <c r="ELU53" s="1"/>
      <c r="ELV53" s="1"/>
      <c r="ELW53" s="1"/>
      <c r="ELX53" s="1"/>
      <c r="ELY53" s="1"/>
      <c r="ELZ53" s="1"/>
      <c r="EMA53" s="1"/>
      <c r="EMB53" s="1"/>
      <c r="EMC53" s="1"/>
      <c r="EMD53" s="1"/>
      <c r="EME53" s="1"/>
      <c r="EMF53" s="1"/>
      <c r="EMG53" s="1"/>
      <c r="EMH53" s="1"/>
      <c r="EMI53" s="1"/>
      <c r="EMJ53" s="1"/>
      <c r="EMK53" s="1"/>
      <c r="EML53" s="1"/>
      <c r="EMM53" s="1"/>
      <c r="EMN53" s="1"/>
      <c r="EMO53" s="1"/>
      <c r="EMP53" s="1"/>
      <c r="EMQ53" s="1"/>
      <c r="EMR53" s="1"/>
      <c r="EMS53" s="1"/>
      <c r="EMT53" s="1"/>
      <c r="EMU53" s="1"/>
      <c r="EMV53" s="1"/>
      <c r="EMW53" s="1"/>
      <c r="EMX53" s="1"/>
      <c r="EMY53" s="1"/>
      <c r="EMZ53" s="1"/>
      <c r="ENA53" s="1"/>
      <c r="ENB53" s="1"/>
      <c r="ENC53" s="1"/>
      <c r="END53" s="1"/>
      <c r="ENE53" s="1"/>
      <c r="ENF53" s="1"/>
      <c r="ENG53" s="1"/>
      <c r="ENH53" s="1"/>
      <c r="ENI53" s="1"/>
      <c r="ENJ53" s="1"/>
      <c r="ENK53" s="1"/>
      <c r="ENL53" s="1"/>
      <c r="ENM53" s="1"/>
      <c r="ENN53" s="1"/>
      <c r="ENO53" s="1"/>
      <c r="ENP53" s="1"/>
      <c r="ENQ53" s="1"/>
      <c r="ENR53" s="1"/>
      <c r="ENS53" s="1"/>
      <c r="ENT53" s="1"/>
      <c r="ENU53" s="1"/>
      <c r="ENV53" s="1"/>
      <c r="ENW53" s="1"/>
      <c r="ENX53" s="1"/>
      <c r="ENY53" s="1"/>
      <c r="ENZ53" s="1"/>
      <c r="EOA53" s="1"/>
      <c r="EOB53" s="1"/>
      <c r="EOC53" s="1"/>
      <c r="EOD53" s="1"/>
      <c r="EOE53" s="1"/>
      <c r="EOF53" s="1"/>
      <c r="EOG53" s="1"/>
      <c r="EOH53" s="1"/>
      <c r="EOI53" s="1"/>
      <c r="EOJ53" s="1"/>
      <c r="EOK53" s="1"/>
      <c r="EOL53" s="1"/>
      <c r="EOM53" s="1"/>
      <c r="EON53" s="1"/>
      <c r="EOO53" s="1"/>
      <c r="EOP53" s="1"/>
      <c r="EOQ53" s="1"/>
      <c r="EOR53" s="1"/>
      <c r="EOS53" s="1"/>
      <c r="EOT53" s="1"/>
      <c r="EOU53" s="1"/>
      <c r="EOV53" s="1"/>
      <c r="EOW53" s="1"/>
      <c r="EOX53" s="1"/>
      <c r="EOY53" s="1"/>
      <c r="EOZ53" s="1"/>
      <c r="EPA53" s="1"/>
      <c r="EPB53" s="1"/>
      <c r="EPC53" s="1"/>
      <c r="EPD53" s="1"/>
      <c r="EPE53" s="1"/>
      <c r="EPF53" s="1"/>
      <c r="EPG53" s="1"/>
      <c r="EPH53" s="1"/>
      <c r="EPI53" s="1"/>
      <c r="EPJ53" s="1"/>
      <c r="EPK53" s="1"/>
      <c r="EPL53" s="1"/>
      <c r="EPM53" s="1"/>
      <c r="EPN53" s="1"/>
      <c r="EPO53" s="1"/>
      <c r="EPP53" s="1"/>
      <c r="EPQ53" s="1"/>
      <c r="EPR53" s="1"/>
      <c r="EPS53" s="1"/>
      <c r="EPT53" s="1"/>
      <c r="EPU53" s="1"/>
      <c r="EPV53" s="1"/>
      <c r="EPW53" s="1"/>
      <c r="EPX53" s="1"/>
      <c r="EPY53" s="1"/>
      <c r="EPZ53" s="1"/>
      <c r="EQA53" s="1"/>
      <c r="EQB53" s="1"/>
      <c r="EQC53" s="1"/>
      <c r="EQD53" s="1"/>
      <c r="EQE53" s="1"/>
      <c r="EQF53" s="1"/>
      <c r="EQG53" s="1"/>
      <c r="EQH53" s="1"/>
      <c r="EQI53" s="1"/>
      <c r="EQJ53" s="1"/>
      <c r="EQK53" s="1"/>
      <c r="EQL53" s="1"/>
      <c r="EQM53" s="1"/>
      <c r="EQN53" s="1"/>
      <c r="EQO53" s="1"/>
      <c r="EQP53" s="1"/>
      <c r="EQQ53" s="1"/>
      <c r="EQR53" s="1"/>
      <c r="EQS53" s="1"/>
      <c r="EQT53" s="1"/>
      <c r="EQU53" s="1"/>
      <c r="EQV53" s="1"/>
      <c r="EQW53" s="1"/>
      <c r="EQX53" s="1"/>
      <c r="EQY53" s="1"/>
      <c r="EQZ53" s="1"/>
      <c r="ERA53" s="1"/>
      <c r="ERB53" s="1"/>
      <c r="ERC53" s="1"/>
      <c r="ERD53" s="1"/>
      <c r="ERE53" s="1"/>
      <c r="ERF53" s="1"/>
      <c r="ERG53" s="1"/>
      <c r="ERH53" s="1"/>
      <c r="ERI53" s="1"/>
      <c r="ERJ53" s="1"/>
      <c r="ERK53" s="1"/>
      <c r="ERL53" s="1"/>
      <c r="ERM53" s="1"/>
      <c r="ERN53" s="1"/>
      <c r="ERO53" s="1"/>
      <c r="ERP53" s="1"/>
      <c r="ERQ53" s="1"/>
      <c r="ERR53" s="1"/>
      <c r="ERS53" s="1"/>
      <c r="ERT53" s="1"/>
      <c r="ERU53" s="1"/>
      <c r="ERV53" s="1"/>
      <c r="ERW53" s="1"/>
      <c r="ERX53" s="1"/>
      <c r="ERY53" s="1"/>
      <c r="ERZ53" s="1"/>
      <c r="ESA53" s="1"/>
      <c r="ESB53" s="1"/>
      <c r="ESC53" s="1"/>
      <c r="ESD53" s="1"/>
      <c r="ESE53" s="1"/>
      <c r="ESF53" s="1"/>
      <c r="ESG53" s="1"/>
      <c r="ESH53" s="1"/>
      <c r="ESI53" s="1"/>
      <c r="ESJ53" s="1"/>
      <c r="ESK53" s="1"/>
      <c r="ESL53" s="1"/>
      <c r="ESM53" s="1"/>
      <c r="ESN53" s="1"/>
      <c r="ESO53" s="1"/>
      <c r="ESP53" s="1"/>
      <c r="ESQ53" s="1"/>
      <c r="ESR53" s="1"/>
      <c r="ESS53" s="1"/>
      <c r="EST53" s="1"/>
      <c r="ESU53" s="1"/>
      <c r="ESV53" s="1"/>
      <c r="ESW53" s="1"/>
      <c r="ESX53" s="1"/>
      <c r="ESY53" s="1"/>
      <c r="ESZ53" s="1"/>
      <c r="ETA53" s="1"/>
      <c r="ETB53" s="1"/>
      <c r="ETC53" s="1"/>
      <c r="ETD53" s="1"/>
      <c r="ETE53" s="1"/>
      <c r="ETF53" s="1"/>
      <c r="ETG53" s="1"/>
      <c r="ETH53" s="1"/>
      <c r="ETI53" s="1"/>
      <c r="ETJ53" s="1"/>
      <c r="ETK53" s="1"/>
      <c r="ETL53" s="1"/>
      <c r="ETM53" s="1"/>
      <c r="ETN53" s="1"/>
      <c r="ETO53" s="1"/>
      <c r="ETP53" s="1"/>
      <c r="ETQ53" s="1"/>
      <c r="ETR53" s="1"/>
      <c r="ETS53" s="1"/>
      <c r="ETT53" s="1"/>
      <c r="ETU53" s="1"/>
      <c r="ETV53" s="1"/>
      <c r="ETW53" s="1"/>
      <c r="ETX53" s="1"/>
      <c r="ETY53" s="1"/>
      <c r="ETZ53" s="1"/>
      <c r="EUA53" s="1"/>
      <c r="EUB53" s="1"/>
      <c r="EUC53" s="1"/>
      <c r="EUD53" s="1"/>
      <c r="EUE53" s="1"/>
      <c r="EUF53" s="1"/>
      <c r="EUG53" s="1"/>
      <c r="EUH53" s="1"/>
      <c r="EUI53" s="1"/>
      <c r="EUJ53" s="1"/>
      <c r="EUK53" s="1"/>
      <c r="EUL53" s="1"/>
      <c r="EUM53" s="1"/>
      <c r="EUN53" s="1"/>
      <c r="EUO53" s="1"/>
      <c r="EUP53" s="1"/>
      <c r="EUQ53" s="1"/>
      <c r="EUR53" s="1"/>
      <c r="EUS53" s="1"/>
      <c r="EUT53" s="1"/>
      <c r="EUU53" s="1"/>
      <c r="EUV53" s="1"/>
      <c r="EUW53" s="1"/>
      <c r="EUX53" s="1"/>
      <c r="EUY53" s="1"/>
      <c r="EUZ53" s="1"/>
      <c r="EVA53" s="1"/>
      <c r="EVB53" s="1"/>
      <c r="EVC53" s="1"/>
      <c r="EVD53" s="1"/>
      <c r="EVE53" s="1"/>
      <c r="EVF53" s="1"/>
      <c r="EVG53" s="1"/>
      <c r="EVH53" s="1"/>
      <c r="EVI53" s="1"/>
      <c r="EVJ53" s="1"/>
      <c r="EVK53" s="1"/>
      <c r="EVL53" s="1"/>
      <c r="EVM53" s="1"/>
      <c r="EVN53" s="1"/>
      <c r="EVO53" s="1"/>
      <c r="EVP53" s="1"/>
      <c r="EVQ53" s="1"/>
      <c r="EVR53" s="1"/>
      <c r="EVS53" s="1"/>
      <c r="EVT53" s="1"/>
      <c r="EVU53" s="1"/>
      <c r="EVV53" s="1"/>
      <c r="EVW53" s="1"/>
      <c r="EVX53" s="1"/>
      <c r="EVY53" s="1"/>
      <c r="EVZ53" s="1"/>
      <c r="EWA53" s="1"/>
      <c r="EWB53" s="1"/>
      <c r="EWC53" s="1"/>
      <c r="EWD53" s="1"/>
      <c r="EWE53" s="1"/>
      <c r="EWF53" s="1"/>
      <c r="EWG53" s="1"/>
      <c r="EWH53" s="1"/>
      <c r="EWI53" s="1"/>
      <c r="EWJ53" s="1"/>
      <c r="EWK53" s="1"/>
      <c r="EWL53" s="1"/>
      <c r="EWM53" s="1"/>
      <c r="EWN53" s="1"/>
      <c r="EWO53" s="1"/>
      <c r="EWP53" s="1"/>
      <c r="EWQ53" s="1"/>
      <c r="EWR53" s="1"/>
      <c r="EWS53" s="1"/>
      <c r="EWT53" s="1"/>
      <c r="EWU53" s="1"/>
      <c r="EWV53" s="1"/>
      <c r="EWW53" s="1"/>
      <c r="EWX53" s="1"/>
      <c r="EWY53" s="1"/>
      <c r="EWZ53" s="1"/>
      <c r="EXA53" s="1"/>
      <c r="EXB53" s="1"/>
      <c r="EXC53" s="1"/>
      <c r="EXD53" s="1"/>
      <c r="EXE53" s="1"/>
      <c r="EXF53" s="1"/>
      <c r="EXG53" s="1"/>
      <c r="EXH53" s="1"/>
      <c r="EXI53" s="1"/>
      <c r="EXJ53" s="1"/>
      <c r="EXK53" s="1"/>
      <c r="EXL53" s="1"/>
      <c r="EXM53" s="1"/>
      <c r="EXN53" s="1"/>
      <c r="EXO53" s="1"/>
      <c r="EXP53" s="1"/>
      <c r="EXQ53" s="1"/>
      <c r="EXR53" s="1"/>
      <c r="EXS53" s="1"/>
      <c r="EXT53" s="1"/>
      <c r="EXU53" s="1"/>
      <c r="EXV53" s="1"/>
      <c r="EXW53" s="1"/>
      <c r="EXX53" s="1"/>
      <c r="EXY53" s="1"/>
      <c r="EXZ53" s="1"/>
      <c r="EYA53" s="1"/>
      <c r="EYB53" s="1"/>
      <c r="EYC53" s="1"/>
      <c r="EYD53" s="1"/>
      <c r="EYE53" s="1"/>
      <c r="EYF53" s="1"/>
      <c r="EYG53" s="1"/>
      <c r="EYH53" s="1"/>
      <c r="EYI53" s="1"/>
      <c r="EYJ53" s="1"/>
      <c r="EYK53" s="1"/>
      <c r="EYL53" s="1"/>
      <c r="EYM53" s="1"/>
      <c r="EYN53" s="1"/>
      <c r="EYO53" s="1"/>
      <c r="EYP53" s="1"/>
      <c r="EYQ53" s="1"/>
      <c r="EYR53" s="1"/>
      <c r="EYS53" s="1"/>
      <c r="EYT53" s="1"/>
      <c r="EYU53" s="1"/>
      <c r="EYV53" s="1"/>
      <c r="EYW53" s="1"/>
      <c r="EYX53" s="1"/>
      <c r="EYY53" s="1"/>
      <c r="EYZ53" s="1"/>
      <c r="EZA53" s="1"/>
      <c r="EZB53" s="1"/>
      <c r="EZC53" s="1"/>
      <c r="EZD53" s="1"/>
      <c r="EZE53" s="1"/>
      <c r="EZF53" s="1"/>
      <c r="EZG53" s="1"/>
      <c r="EZH53" s="1"/>
      <c r="EZI53" s="1"/>
      <c r="EZJ53" s="1"/>
      <c r="EZK53" s="1"/>
      <c r="EZL53" s="1"/>
      <c r="EZM53" s="1"/>
      <c r="EZN53" s="1"/>
      <c r="EZO53" s="1"/>
      <c r="EZP53" s="1"/>
      <c r="EZQ53" s="1"/>
      <c r="EZR53" s="1"/>
      <c r="EZS53" s="1"/>
      <c r="EZT53" s="1"/>
      <c r="EZU53" s="1"/>
      <c r="EZV53" s="1"/>
      <c r="EZW53" s="1"/>
      <c r="EZX53" s="1"/>
      <c r="EZY53" s="1"/>
      <c r="EZZ53" s="1"/>
      <c r="FAA53" s="1"/>
      <c r="FAB53" s="1"/>
      <c r="FAC53" s="1"/>
      <c r="FAD53" s="1"/>
      <c r="FAE53" s="1"/>
      <c r="FAF53" s="1"/>
      <c r="FAG53" s="1"/>
      <c r="FAH53" s="1"/>
      <c r="FAI53" s="1"/>
      <c r="FAJ53" s="1"/>
      <c r="FAK53" s="1"/>
      <c r="FAL53" s="1"/>
      <c r="FAM53" s="1"/>
      <c r="FAN53" s="1"/>
      <c r="FAO53" s="1"/>
      <c r="FAP53" s="1"/>
      <c r="FAQ53" s="1"/>
      <c r="FAR53" s="1"/>
      <c r="FAS53" s="1"/>
      <c r="FAT53" s="1"/>
      <c r="FAU53" s="1"/>
      <c r="FAV53" s="1"/>
      <c r="FAW53" s="1"/>
      <c r="FAX53" s="1"/>
      <c r="FAY53" s="1"/>
      <c r="FAZ53" s="1"/>
      <c r="FBA53" s="1"/>
      <c r="FBB53" s="1"/>
      <c r="FBC53" s="1"/>
      <c r="FBD53" s="1"/>
      <c r="FBE53" s="1"/>
      <c r="FBF53" s="1"/>
      <c r="FBG53" s="1"/>
      <c r="FBH53" s="1"/>
      <c r="FBI53" s="1"/>
      <c r="FBJ53" s="1"/>
      <c r="FBK53" s="1"/>
      <c r="FBL53" s="1"/>
      <c r="FBM53" s="1"/>
      <c r="FBN53" s="1"/>
      <c r="FBO53" s="1"/>
      <c r="FBP53" s="1"/>
      <c r="FBQ53" s="1"/>
      <c r="FBR53" s="1"/>
      <c r="FBS53" s="1"/>
      <c r="FBT53" s="1"/>
      <c r="FBU53" s="1"/>
      <c r="FBV53" s="1"/>
      <c r="FBW53" s="1"/>
      <c r="FBX53" s="1"/>
      <c r="FBY53" s="1"/>
      <c r="FBZ53" s="1"/>
      <c r="FCA53" s="1"/>
      <c r="FCB53" s="1"/>
      <c r="FCC53" s="1"/>
      <c r="FCD53" s="1"/>
      <c r="FCE53" s="1"/>
      <c r="FCF53" s="1"/>
      <c r="FCG53" s="1"/>
      <c r="FCH53" s="1"/>
      <c r="FCI53" s="1"/>
      <c r="FCJ53" s="1"/>
      <c r="FCK53" s="1"/>
      <c r="FCL53" s="1"/>
      <c r="FCM53" s="1"/>
      <c r="FCN53" s="1"/>
      <c r="FCO53" s="1"/>
      <c r="FCP53" s="1"/>
      <c r="FCQ53" s="1"/>
      <c r="FCR53" s="1"/>
      <c r="FCS53" s="1"/>
      <c r="FCT53" s="1"/>
      <c r="FCU53" s="1"/>
      <c r="FCV53" s="1"/>
      <c r="FCW53" s="1"/>
      <c r="FCX53" s="1"/>
      <c r="FCY53" s="1"/>
      <c r="FCZ53" s="1"/>
      <c r="FDA53" s="1"/>
      <c r="FDB53" s="1"/>
      <c r="FDC53" s="1"/>
      <c r="FDD53" s="1"/>
      <c r="FDE53" s="1"/>
      <c r="FDF53" s="1"/>
      <c r="FDG53" s="1"/>
      <c r="FDH53" s="1"/>
      <c r="FDI53" s="1"/>
      <c r="FDJ53" s="1"/>
      <c r="FDK53" s="1"/>
      <c r="FDL53" s="1"/>
      <c r="FDM53" s="1"/>
      <c r="FDN53" s="1"/>
      <c r="FDO53" s="1"/>
      <c r="FDP53" s="1"/>
      <c r="FDQ53" s="1"/>
      <c r="FDR53" s="1"/>
      <c r="FDS53" s="1"/>
      <c r="FDT53" s="1"/>
      <c r="FDU53" s="1"/>
      <c r="FDV53" s="1"/>
      <c r="FDW53" s="1"/>
      <c r="FDX53" s="1"/>
      <c r="FDY53" s="1"/>
      <c r="FDZ53" s="1"/>
      <c r="FEA53" s="1"/>
      <c r="FEB53" s="1"/>
      <c r="FEC53" s="1"/>
      <c r="FED53" s="1"/>
      <c r="FEE53" s="1"/>
      <c r="FEF53" s="1"/>
      <c r="FEG53" s="1"/>
      <c r="FEH53" s="1"/>
      <c r="FEI53" s="1"/>
      <c r="FEJ53" s="1"/>
      <c r="FEK53" s="1"/>
      <c r="FEL53" s="1"/>
      <c r="FEM53" s="1"/>
      <c r="FEN53" s="1"/>
      <c r="FEO53" s="1"/>
      <c r="FEP53" s="1"/>
      <c r="FEQ53" s="1"/>
      <c r="FER53" s="1"/>
      <c r="FES53" s="1"/>
      <c r="FET53" s="1"/>
      <c r="FEU53" s="1"/>
      <c r="FEV53" s="1"/>
      <c r="FEW53" s="1"/>
      <c r="FEX53" s="1"/>
      <c r="FEY53" s="1"/>
      <c r="FEZ53" s="1"/>
      <c r="FFA53" s="1"/>
      <c r="FFB53" s="1"/>
      <c r="FFC53" s="1"/>
      <c r="FFD53" s="1"/>
      <c r="FFE53" s="1"/>
      <c r="FFF53" s="1"/>
      <c r="FFG53" s="1"/>
      <c r="FFH53" s="1"/>
      <c r="FFI53" s="1"/>
      <c r="FFJ53" s="1"/>
      <c r="FFK53" s="1"/>
      <c r="FFL53" s="1"/>
      <c r="FFM53" s="1"/>
      <c r="FFN53" s="1"/>
      <c r="FFO53" s="1"/>
      <c r="FFP53" s="1"/>
      <c r="FFQ53" s="1"/>
      <c r="FFR53" s="1"/>
      <c r="FFS53" s="1"/>
      <c r="FFT53" s="1"/>
      <c r="FFU53" s="1"/>
      <c r="FFV53" s="1"/>
      <c r="FFW53" s="1"/>
      <c r="FFX53" s="1"/>
      <c r="FFY53" s="1"/>
      <c r="FFZ53" s="1"/>
      <c r="FGA53" s="1"/>
      <c r="FGB53" s="1"/>
      <c r="FGC53" s="1"/>
      <c r="FGD53" s="1"/>
      <c r="FGE53" s="1"/>
      <c r="FGF53" s="1"/>
      <c r="FGG53" s="1"/>
      <c r="FGH53" s="1"/>
      <c r="FGI53" s="1"/>
      <c r="FGJ53" s="1"/>
      <c r="FGK53" s="1"/>
      <c r="FGL53" s="1"/>
      <c r="FGM53" s="1"/>
      <c r="FGN53" s="1"/>
      <c r="FGO53" s="1"/>
      <c r="FGP53" s="1"/>
      <c r="FGQ53" s="1"/>
      <c r="FGR53" s="1"/>
      <c r="FGS53" s="1"/>
      <c r="FGT53" s="1"/>
      <c r="FGU53" s="1"/>
      <c r="FGV53" s="1"/>
      <c r="FGW53" s="1"/>
      <c r="FGX53" s="1"/>
      <c r="FGY53" s="1"/>
      <c r="FGZ53" s="1"/>
      <c r="FHA53" s="1"/>
      <c r="FHB53" s="1"/>
      <c r="FHC53" s="1"/>
      <c r="FHD53" s="1"/>
      <c r="FHE53" s="1"/>
      <c r="FHF53" s="1"/>
      <c r="FHG53" s="1"/>
      <c r="FHH53" s="1"/>
      <c r="FHI53" s="1"/>
      <c r="FHJ53" s="1"/>
      <c r="FHK53" s="1"/>
      <c r="FHL53" s="1"/>
      <c r="FHM53" s="1"/>
      <c r="FHN53" s="1"/>
      <c r="FHO53" s="1"/>
      <c r="FHP53" s="1"/>
      <c r="FHQ53" s="1"/>
      <c r="FHR53" s="1"/>
      <c r="FHS53" s="1"/>
      <c r="FHT53" s="1"/>
      <c r="FHU53" s="1"/>
      <c r="FHV53" s="1"/>
      <c r="FHW53" s="1"/>
      <c r="FHX53" s="1"/>
      <c r="FHY53" s="1"/>
      <c r="FHZ53" s="1"/>
      <c r="FIA53" s="1"/>
      <c r="FIB53" s="1"/>
      <c r="FIC53" s="1"/>
      <c r="FID53" s="1"/>
      <c r="FIE53" s="1"/>
      <c r="FIF53" s="1"/>
      <c r="FIG53" s="1"/>
      <c r="FIH53" s="1"/>
      <c r="FII53" s="1"/>
      <c r="FIJ53" s="1"/>
      <c r="FIK53" s="1"/>
      <c r="FIL53" s="1"/>
      <c r="FIM53" s="1"/>
      <c r="FIN53" s="1"/>
      <c r="FIO53" s="1"/>
      <c r="FIP53" s="1"/>
      <c r="FIQ53" s="1"/>
      <c r="FIR53" s="1"/>
      <c r="FIS53" s="1"/>
      <c r="FIT53" s="1"/>
      <c r="FIU53" s="1"/>
      <c r="FIV53" s="1"/>
      <c r="FIW53" s="1"/>
      <c r="FIX53" s="1"/>
      <c r="FIY53" s="1"/>
      <c r="FIZ53" s="1"/>
      <c r="FJA53" s="1"/>
      <c r="FJB53" s="1"/>
      <c r="FJC53" s="1"/>
      <c r="FJD53" s="1"/>
      <c r="FJE53" s="1"/>
      <c r="FJF53" s="1"/>
      <c r="FJG53" s="1"/>
      <c r="FJH53" s="1"/>
      <c r="FJI53" s="1"/>
      <c r="FJJ53" s="1"/>
      <c r="FJK53" s="1"/>
      <c r="FJL53" s="1"/>
      <c r="FJM53" s="1"/>
      <c r="FJN53" s="1"/>
      <c r="FJO53" s="1"/>
      <c r="FJP53" s="1"/>
      <c r="FJQ53" s="1"/>
      <c r="FJR53" s="1"/>
      <c r="FJS53" s="1"/>
      <c r="FJT53" s="1"/>
      <c r="FJU53" s="1"/>
      <c r="FJV53" s="1"/>
      <c r="FJW53" s="1"/>
      <c r="FJX53" s="1"/>
      <c r="FJY53" s="1"/>
      <c r="FJZ53" s="1"/>
      <c r="FKA53" s="1"/>
      <c r="FKB53" s="1"/>
      <c r="FKC53" s="1"/>
      <c r="FKD53" s="1"/>
      <c r="FKE53" s="1"/>
      <c r="FKF53" s="1"/>
      <c r="FKG53" s="1"/>
      <c r="FKH53" s="1"/>
      <c r="FKI53" s="1"/>
      <c r="FKJ53" s="1"/>
      <c r="FKK53" s="1"/>
      <c r="FKL53" s="1"/>
      <c r="FKM53" s="1"/>
      <c r="FKN53" s="1"/>
      <c r="FKO53" s="1"/>
      <c r="FKP53" s="1"/>
      <c r="FKQ53" s="1"/>
      <c r="FKR53" s="1"/>
      <c r="FKS53" s="1"/>
      <c r="FKT53" s="1"/>
      <c r="FKU53" s="1"/>
      <c r="FKV53" s="1"/>
      <c r="FKW53" s="1"/>
      <c r="FKX53" s="1"/>
      <c r="FKY53" s="1"/>
      <c r="FKZ53" s="1"/>
      <c r="FLA53" s="1"/>
      <c r="FLB53" s="1"/>
      <c r="FLC53" s="1"/>
      <c r="FLD53" s="1"/>
      <c r="FLE53" s="1"/>
      <c r="FLF53" s="1"/>
      <c r="FLG53" s="1"/>
      <c r="FLH53" s="1"/>
      <c r="FLI53" s="1"/>
      <c r="FLJ53" s="1"/>
      <c r="FLK53" s="1"/>
      <c r="FLL53" s="1"/>
      <c r="FLM53" s="1"/>
      <c r="FLN53" s="1"/>
      <c r="FLO53" s="1"/>
      <c r="FLP53" s="1"/>
      <c r="FLQ53" s="1"/>
      <c r="FLR53" s="1"/>
      <c r="FLS53" s="1"/>
      <c r="FLT53" s="1"/>
      <c r="FLU53" s="1"/>
      <c r="FLV53" s="1"/>
      <c r="FLW53" s="1"/>
      <c r="FLX53" s="1"/>
      <c r="FLY53" s="1"/>
      <c r="FLZ53" s="1"/>
      <c r="FMA53" s="1"/>
      <c r="FMB53" s="1"/>
      <c r="FMC53" s="1"/>
      <c r="FMD53" s="1"/>
      <c r="FME53" s="1"/>
      <c r="FMF53" s="1"/>
      <c r="FMG53" s="1"/>
      <c r="FMH53" s="1"/>
      <c r="FMI53" s="1"/>
      <c r="FMJ53" s="1"/>
      <c r="FMK53" s="1"/>
      <c r="FML53" s="1"/>
      <c r="FMM53" s="1"/>
      <c r="FMN53" s="1"/>
      <c r="FMO53" s="1"/>
      <c r="FMP53" s="1"/>
      <c r="FMQ53" s="1"/>
      <c r="FMR53" s="1"/>
      <c r="FMS53" s="1"/>
      <c r="FMT53" s="1"/>
      <c r="FMU53" s="1"/>
      <c r="FMV53" s="1"/>
      <c r="FMW53" s="1"/>
      <c r="FMX53" s="1"/>
      <c r="FMY53" s="1"/>
      <c r="FMZ53" s="1"/>
      <c r="FNA53" s="1"/>
      <c r="FNB53" s="1"/>
      <c r="FNC53" s="1"/>
      <c r="FND53" s="1"/>
      <c r="FNE53" s="1"/>
      <c r="FNF53" s="1"/>
      <c r="FNG53" s="1"/>
      <c r="FNH53" s="1"/>
      <c r="FNI53" s="1"/>
      <c r="FNJ53" s="1"/>
      <c r="FNK53" s="1"/>
      <c r="FNL53" s="1"/>
      <c r="FNM53" s="1"/>
      <c r="FNN53" s="1"/>
      <c r="FNO53" s="1"/>
      <c r="FNP53" s="1"/>
      <c r="FNQ53" s="1"/>
      <c r="FNR53" s="1"/>
      <c r="FNS53" s="1"/>
      <c r="FNT53" s="1"/>
      <c r="FNU53" s="1"/>
      <c r="FNV53" s="1"/>
      <c r="FNW53" s="1"/>
      <c r="FNX53" s="1"/>
      <c r="FNY53" s="1"/>
      <c r="FNZ53" s="1"/>
      <c r="FOA53" s="1"/>
      <c r="FOB53" s="1"/>
      <c r="FOC53" s="1"/>
      <c r="FOD53" s="1"/>
      <c r="FOE53" s="1"/>
      <c r="FOF53" s="1"/>
      <c r="FOG53" s="1"/>
      <c r="FOH53" s="1"/>
      <c r="FOI53" s="1"/>
      <c r="FOJ53" s="1"/>
      <c r="FOK53" s="1"/>
      <c r="FOL53" s="1"/>
      <c r="FOM53" s="1"/>
      <c r="FON53" s="1"/>
      <c r="FOO53" s="1"/>
      <c r="FOP53" s="1"/>
      <c r="FOQ53" s="1"/>
      <c r="FOR53" s="1"/>
      <c r="FOS53" s="1"/>
      <c r="FOT53" s="1"/>
      <c r="FOU53" s="1"/>
      <c r="FOV53" s="1"/>
      <c r="FOW53" s="1"/>
      <c r="FOX53" s="1"/>
      <c r="FOY53" s="1"/>
      <c r="FOZ53" s="1"/>
      <c r="FPA53" s="1"/>
      <c r="FPB53" s="1"/>
      <c r="FPC53" s="1"/>
      <c r="FPD53" s="1"/>
      <c r="FPE53" s="1"/>
      <c r="FPF53" s="1"/>
      <c r="FPG53" s="1"/>
      <c r="FPH53" s="1"/>
      <c r="FPI53" s="1"/>
      <c r="FPJ53" s="1"/>
      <c r="FPK53" s="1"/>
      <c r="FPL53" s="1"/>
      <c r="FPM53" s="1"/>
      <c r="FPN53" s="1"/>
      <c r="FPO53" s="1"/>
      <c r="FPP53" s="1"/>
      <c r="FPQ53" s="1"/>
      <c r="FPR53" s="1"/>
      <c r="FPS53" s="1"/>
      <c r="FPT53" s="1"/>
      <c r="FPU53" s="1"/>
      <c r="FPV53" s="1"/>
      <c r="FPW53" s="1"/>
      <c r="FPX53" s="1"/>
      <c r="FPY53" s="1"/>
      <c r="FPZ53" s="1"/>
      <c r="FQA53" s="1"/>
      <c r="FQB53" s="1"/>
      <c r="FQC53" s="1"/>
      <c r="FQD53" s="1"/>
      <c r="FQE53" s="1"/>
      <c r="FQF53" s="1"/>
      <c r="FQG53" s="1"/>
      <c r="FQH53" s="1"/>
      <c r="FQI53" s="1"/>
      <c r="FQJ53" s="1"/>
      <c r="FQK53" s="1"/>
      <c r="FQL53" s="1"/>
      <c r="FQM53" s="1"/>
      <c r="FQN53" s="1"/>
      <c r="FQO53" s="1"/>
      <c r="FQP53" s="1"/>
      <c r="FQQ53" s="1"/>
      <c r="FQR53" s="1"/>
      <c r="FQS53" s="1"/>
      <c r="FQT53" s="1"/>
      <c r="FQU53" s="1"/>
      <c r="FQV53" s="1"/>
      <c r="FQW53" s="1"/>
      <c r="FQX53" s="1"/>
      <c r="FQY53" s="1"/>
      <c r="FQZ53" s="1"/>
      <c r="FRA53" s="1"/>
      <c r="FRB53" s="1"/>
      <c r="FRC53" s="1"/>
      <c r="FRD53" s="1"/>
      <c r="FRE53" s="1"/>
      <c r="FRF53" s="1"/>
      <c r="FRG53" s="1"/>
      <c r="FRH53" s="1"/>
      <c r="FRI53" s="1"/>
      <c r="FRJ53" s="1"/>
      <c r="FRK53" s="1"/>
      <c r="FRL53" s="1"/>
      <c r="FRM53" s="1"/>
      <c r="FRN53" s="1"/>
      <c r="FRO53" s="1"/>
      <c r="FRP53" s="1"/>
      <c r="FRQ53" s="1"/>
      <c r="FRR53" s="1"/>
      <c r="FRS53" s="1"/>
      <c r="FRT53" s="1"/>
      <c r="FRU53" s="1"/>
      <c r="FRV53" s="1"/>
      <c r="FRW53" s="1"/>
      <c r="FRX53" s="1"/>
      <c r="FRY53" s="1"/>
      <c r="FRZ53" s="1"/>
      <c r="FSA53" s="1"/>
      <c r="FSB53" s="1"/>
      <c r="FSC53" s="1"/>
      <c r="FSD53" s="1"/>
      <c r="FSE53" s="1"/>
      <c r="FSF53" s="1"/>
      <c r="FSG53" s="1"/>
      <c r="FSH53" s="1"/>
      <c r="FSI53" s="1"/>
      <c r="FSJ53" s="1"/>
      <c r="FSK53" s="1"/>
      <c r="FSL53" s="1"/>
      <c r="FSM53" s="1"/>
      <c r="FSN53" s="1"/>
      <c r="FSO53" s="1"/>
      <c r="FSP53" s="1"/>
      <c r="FSQ53" s="1"/>
      <c r="FSR53" s="1"/>
      <c r="FSS53" s="1"/>
      <c r="FST53" s="1"/>
      <c r="FSU53" s="1"/>
      <c r="FSV53" s="1"/>
      <c r="FSW53" s="1"/>
      <c r="FSX53" s="1"/>
      <c r="FSY53" s="1"/>
      <c r="FSZ53" s="1"/>
      <c r="FTA53" s="1"/>
      <c r="FTB53" s="1"/>
      <c r="FTC53" s="1"/>
      <c r="FTD53" s="1"/>
      <c r="FTE53" s="1"/>
      <c r="FTF53" s="1"/>
      <c r="FTG53" s="1"/>
      <c r="FTH53" s="1"/>
      <c r="FTI53" s="1"/>
      <c r="FTJ53" s="1"/>
      <c r="FTK53" s="1"/>
      <c r="FTL53" s="1"/>
      <c r="FTM53" s="1"/>
      <c r="FTN53" s="1"/>
      <c r="FTO53" s="1"/>
      <c r="FTP53" s="1"/>
      <c r="FTQ53" s="1"/>
      <c r="FTR53" s="1"/>
      <c r="FTS53" s="1"/>
      <c r="FTT53" s="1"/>
      <c r="FTU53" s="1"/>
      <c r="FTV53" s="1"/>
      <c r="FTW53" s="1"/>
      <c r="FTX53" s="1"/>
      <c r="FTY53" s="1"/>
      <c r="FTZ53" s="1"/>
      <c r="FUA53" s="1"/>
      <c r="FUB53" s="1"/>
      <c r="FUC53" s="1"/>
      <c r="FUD53" s="1"/>
      <c r="FUE53" s="1"/>
      <c r="FUF53" s="1"/>
      <c r="FUG53" s="1"/>
      <c r="FUH53" s="1"/>
      <c r="FUI53" s="1"/>
      <c r="FUJ53" s="1"/>
      <c r="FUK53" s="1"/>
      <c r="FUL53" s="1"/>
      <c r="FUM53" s="1"/>
      <c r="FUN53" s="1"/>
      <c r="FUO53" s="1"/>
      <c r="FUP53" s="1"/>
      <c r="FUQ53" s="1"/>
      <c r="FUR53" s="1"/>
      <c r="FUS53" s="1"/>
      <c r="FUT53" s="1"/>
      <c r="FUU53" s="1"/>
      <c r="FUV53" s="1"/>
      <c r="FUW53" s="1"/>
      <c r="FUX53" s="1"/>
      <c r="FUY53" s="1"/>
      <c r="FUZ53" s="1"/>
      <c r="FVA53" s="1"/>
      <c r="FVB53" s="1"/>
      <c r="FVC53" s="1"/>
      <c r="FVD53" s="1"/>
      <c r="FVE53" s="1"/>
      <c r="FVF53" s="1"/>
      <c r="FVG53" s="1"/>
      <c r="FVH53" s="1"/>
      <c r="FVI53" s="1"/>
      <c r="FVJ53" s="1"/>
      <c r="FVK53" s="1"/>
      <c r="FVL53" s="1"/>
      <c r="FVM53" s="1"/>
      <c r="FVN53" s="1"/>
      <c r="FVO53" s="1"/>
      <c r="FVP53" s="1"/>
      <c r="FVQ53" s="1"/>
      <c r="FVR53" s="1"/>
      <c r="FVS53" s="1"/>
      <c r="FVT53" s="1"/>
      <c r="FVU53" s="1"/>
      <c r="FVV53" s="1"/>
      <c r="FVW53" s="1"/>
      <c r="FVX53" s="1"/>
      <c r="FVY53" s="1"/>
      <c r="FVZ53" s="1"/>
      <c r="FWA53" s="1"/>
      <c r="FWB53" s="1"/>
      <c r="FWC53" s="1"/>
      <c r="FWD53" s="1"/>
      <c r="FWE53" s="1"/>
      <c r="FWF53" s="1"/>
      <c r="FWG53" s="1"/>
      <c r="FWH53" s="1"/>
      <c r="FWI53" s="1"/>
      <c r="FWJ53" s="1"/>
      <c r="FWK53" s="1"/>
      <c r="FWL53" s="1"/>
      <c r="FWM53" s="1"/>
      <c r="FWN53" s="1"/>
      <c r="FWO53" s="1"/>
      <c r="FWP53" s="1"/>
      <c r="FWQ53" s="1"/>
      <c r="FWR53" s="1"/>
      <c r="FWS53" s="1"/>
      <c r="FWT53" s="1"/>
      <c r="FWU53" s="1"/>
      <c r="FWV53" s="1"/>
      <c r="FWW53" s="1"/>
      <c r="FWX53" s="1"/>
      <c r="FWY53" s="1"/>
      <c r="FWZ53" s="1"/>
      <c r="FXA53" s="1"/>
      <c r="FXB53" s="1"/>
      <c r="FXC53" s="1"/>
      <c r="FXD53" s="1"/>
      <c r="FXE53" s="1"/>
      <c r="FXF53" s="1"/>
      <c r="FXG53" s="1"/>
      <c r="FXH53" s="1"/>
      <c r="FXI53" s="1"/>
      <c r="FXJ53" s="1"/>
      <c r="FXK53" s="1"/>
      <c r="FXL53" s="1"/>
      <c r="FXM53" s="1"/>
      <c r="FXN53" s="1"/>
      <c r="FXO53" s="1"/>
      <c r="FXP53" s="1"/>
      <c r="FXQ53" s="1"/>
      <c r="FXR53" s="1"/>
      <c r="FXS53" s="1"/>
      <c r="FXT53" s="1"/>
      <c r="FXU53" s="1"/>
      <c r="FXV53" s="1"/>
      <c r="FXW53" s="1"/>
      <c r="FXX53" s="1"/>
      <c r="FXY53" s="1"/>
      <c r="FXZ53" s="1"/>
      <c r="FYA53" s="1"/>
      <c r="FYB53" s="1"/>
      <c r="FYC53" s="1"/>
      <c r="FYD53" s="1"/>
      <c r="FYE53" s="1"/>
      <c r="FYF53" s="1"/>
      <c r="FYG53" s="1"/>
      <c r="FYH53" s="1"/>
      <c r="FYI53" s="1"/>
      <c r="FYJ53" s="1"/>
      <c r="FYK53" s="1"/>
      <c r="FYL53" s="1"/>
      <c r="FYM53" s="1"/>
      <c r="FYN53" s="1"/>
      <c r="FYO53" s="1"/>
      <c r="FYP53" s="1"/>
      <c r="FYQ53" s="1"/>
      <c r="FYR53" s="1"/>
      <c r="FYS53" s="1"/>
      <c r="FYT53" s="1"/>
      <c r="FYU53" s="1"/>
      <c r="FYV53" s="1"/>
      <c r="FYW53" s="1"/>
      <c r="FYX53" s="1"/>
      <c r="FYY53" s="1"/>
      <c r="FYZ53" s="1"/>
      <c r="FZA53" s="1"/>
      <c r="FZB53" s="1"/>
      <c r="FZC53" s="1"/>
      <c r="FZD53" s="1"/>
      <c r="FZE53" s="1"/>
      <c r="FZF53" s="1"/>
      <c r="FZG53" s="1"/>
      <c r="FZH53" s="1"/>
      <c r="FZI53" s="1"/>
      <c r="FZJ53" s="1"/>
      <c r="FZK53" s="1"/>
      <c r="FZL53" s="1"/>
      <c r="FZM53" s="1"/>
      <c r="FZN53" s="1"/>
      <c r="FZO53" s="1"/>
      <c r="FZP53" s="1"/>
      <c r="FZQ53" s="1"/>
      <c r="FZR53" s="1"/>
      <c r="FZS53" s="1"/>
      <c r="FZT53" s="1"/>
      <c r="FZU53" s="1"/>
      <c r="FZV53" s="1"/>
      <c r="FZW53" s="1"/>
      <c r="FZX53" s="1"/>
      <c r="FZY53" s="1"/>
      <c r="FZZ53" s="1"/>
      <c r="GAA53" s="1"/>
      <c r="GAB53" s="1"/>
      <c r="GAC53" s="1"/>
      <c r="GAD53" s="1"/>
      <c r="GAE53" s="1"/>
      <c r="GAF53" s="1"/>
      <c r="GAG53" s="1"/>
      <c r="GAH53" s="1"/>
      <c r="GAI53" s="1"/>
      <c r="GAJ53" s="1"/>
      <c r="GAK53" s="1"/>
      <c r="GAL53" s="1"/>
      <c r="GAM53" s="1"/>
      <c r="GAN53" s="1"/>
      <c r="GAO53" s="1"/>
      <c r="GAP53" s="1"/>
      <c r="GAQ53" s="1"/>
      <c r="GAR53" s="1"/>
      <c r="GAS53" s="1"/>
      <c r="GAT53" s="1"/>
      <c r="GAU53" s="1"/>
      <c r="GAV53" s="1"/>
      <c r="GAW53" s="1"/>
      <c r="GAX53" s="1"/>
      <c r="GAY53" s="1"/>
      <c r="GAZ53" s="1"/>
      <c r="GBA53" s="1"/>
      <c r="GBB53" s="1"/>
      <c r="GBC53" s="1"/>
      <c r="GBD53" s="1"/>
      <c r="GBE53" s="1"/>
      <c r="GBF53" s="1"/>
      <c r="GBG53" s="1"/>
      <c r="GBH53" s="1"/>
      <c r="GBI53" s="1"/>
      <c r="GBJ53" s="1"/>
      <c r="GBK53" s="1"/>
      <c r="GBL53" s="1"/>
      <c r="GBM53" s="1"/>
      <c r="GBN53" s="1"/>
      <c r="GBO53" s="1"/>
      <c r="GBP53" s="1"/>
      <c r="GBQ53" s="1"/>
      <c r="GBR53" s="1"/>
      <c r="GBS53" s="1"/>
      <c r="GBT53" s="1"/>
      <c r="GBU53" s="1"/>
      <c r="GBV53" s="1"/>
      <c r="GBW53" s="1"/>
      <c r="GBX53" s="1"/>
      <c r="GBY53" s="1"/>
      <c r="GBZ53" s="1"/>
      <c r="GCA53" s="1"/>
      <c r="GCB53" s="1"/>
      <c r="GCC53" s="1"/>
      <c r="GCD53" s="1"/>
      <c r="GCE53" s="1"/>
      <c r="GCF53" s="1"/>
      <c r="GCG53" s="1"/>
      <c r="GCH53" s="1"/>
      <c r="GCI53" s="1"/>
      <c r="GCJ53" s="1"/>
      <c r="GCK53" s="1"/>
      <c r="GCL53" s="1"/>
      <c r="GCM53" s="1"/>
      <c r="GCN53" s="1"/>
      <c r="GCO53" s="1"/>
      <c r="GCP53" s="1"/>
      <c r="GCQ53" s="1"/>
      <c r="GCR53" s="1"/>
      <c r="GCS53" s="1"/>
      <c r="GCT53" s="1"/>
      <c r="GCU53" s="1"/>
      <c r="GCV53" s="1"/>
      <c r="GCW53" s="1"/>
      <c r="GCX53" s="1"/>
      <c r="GCY53" s="1"/>
      <c r="GCZ53" s="1"/>
      <c r="GDA53" s="1"/>
      <c r="GDB53" s="1"/>
      <c r="GDC53" s="1"/>
      <c r="GDD53" s="1"/>
      <c r="GDE53" s="1"/>
      <c r="GDF53" s="1"/>
      <c r="GDG53" s="1"/>
      <c r="GDH53" s="1"/>
      <c r="GDI53" s="1"/>
      <c r="GDJ53" s="1"/>
      <c r="GDK53" s="1"/>
      <c r="GDL53" s="1"/>
      <c r="GDM53" s="1"/>
      <c r="GDN53" s="1"/>
      <c r="GDO53" s="1"/>
      <c r="GDP53" s="1"/>
      <c r="GDQ53" s="1"/>
      <c r="GDR53" s="1"/>
      <c r="GDS53" s="1"/>
      <c r="GDT53" s="1"/>
      <c r="GDU53" s="1"/>
      <c r="GDV53" s="1"/>
      <c r="GDW53" s="1"/>
      <c r="GDX53" s="1"/>
      <c r="GDY53" s="1"/>
      <c r="GDZ53" s="1"/>
      <c r="GEA53" s="1"/>
      <c r="GEB53" s="1"/>
      <c r="GEC53" s="1"/>
      <c r="GED53" s="1"/>
      <c r="GEE53" s="1"/>
      <c r="GEF53" s="1"/>
      <c r="GEG53" s="1"/>
      <c r="GEH53" s="1"/>
      <c r="GEI53" s="1"/>
      <c r="GEJ53" s="1"/>
      <c r="GEK53" s="1"/>
      <c r="GEL53" s="1"/>
      <c r="GEM53" s="1"/>
      <c r="GEN53" s="1"/>
      <c r="GEO53" s="1"/>
      <c r="GEP53" s="1"/>
      <c r="GEQ53" s="1"/>
      <c r="GER53" s="1"/>
      <c r="GES53" s="1"/>
      <c r="GET53" s="1"/>
      <c r="GEU53" s="1"/>
      <c r="GEV53" s="1"/>
      <c r="GEW53" s="1"/>
      <c r="GEX53" s="1"/>
      <c r="GEY53" s="1"/>
      <c r="GEZ53" s="1"/>
      <c r="GFA53" s="1"/>
      <c r="GFB53" s="1"/>
      <c r="GFC53" s="1"/>
      <c r="GFD53" s="1"/>
      <c r="GFE53" s="1"/>
      <c r="GFF53" s="1"/>
      <c r="GFG53" s="1"/>
      <c r="GFH53" s="1"/>
      <c r="GFI53" s="1"/>
      <c r="GFJ53" s="1"/>
      <c r="GFK53" s="1"/>
      <c r="GFL53" s="1"/>
      <c r="GFM53" s="1"/>
      <c r="GFN53" s="1"/>
      <c r="GFO53" s="1"/>
      <c r="GFP53" s="1"/>
      <c r="GFQ53" s="1"/>
      <c r="GFR53" s="1"/>
      <c r="GFS53" s="1"/>
      <c r="GFT53" s="1"/>
      <c r="GFU53" s="1"/>
      <c r="GFV53" s="1"/>
      <c r="GFW53" s="1"/>
      <c r="GFX53" s="1"/>
      <c r="GFY53" s="1"/>
      <c r="GFZ53" s="1"/>
      <c r="GGA53" s="1"/>
      <c r="GGB53" s="1"/>
      <c r="GGC53" s="1"/>
      <c r="GGD53" s="1"/>
      <c r="GGE53" s="1"/>
      <c r="GGF53" s="1"/>
      <c r="GGG53" s="1"/>
      <c r="GGH53" s="1"/>
      <c r="GGI53" s="1"/>
      <c r="GGJ53" s="1"/>
      <c r="GGK53" s="1"/>
      <c r="GGL53" s="1"/>
      <c r="GGM53" s="1"/>
      <c r="GGN53" s="1"/>
      <c r="GGO53" s="1"/>
      <c r="GGP53" s="1"/>
      <c r="GGQ53" s="1"/>
      <c r="GGR53" s="1"/>
      <c r="GGS53" s="1"/>
      <c r="GGT53" s="1"/>
      <c r="GGU53" s="1"/>
      <c r="GGV53" s="1"/>
      <c r="GGW53" s="1"/>
      <c r="GGX53" s="1"/>
      <c r="GGY53" s="1"/>
      <c r="GGZ53" s="1"/>
      <c r="GHA53" s="1"/>
      <c r="GHB53" s="1"/>
      <c r="GHC53" s="1"/>
      <c r="GHD53" s="1"/>
      <c r="GHE53" s="1"/>
      <c r="GHF53" s="1"/>
      <c r="GHG53" s="1"/>
      <c r="GHH53" s="1"/>
      <c r="GHI53" s="1"/>
      <c r="GHJ53" s="1"/>
      <c r="GHK53" s="1"/>
      <c r="GHL53" s="1"/>
      <c r="GHM53" s="1"/>
      <c r="GHN53" s="1"/>
      <c r="GHO53" s="1"/>
      <c r="GHP53" s="1"/>
      <c r="GHQ53" s="1"/>
      <c r="GHR53" s="1"/>
      <c r="GHS53" s="1"/>
      <c r="GHT53" s="1"/>
      <c r="GHU53" s="1"/>
      <c r="GHV53" s="1"/>
      <c r="GHW53" s="1"/>
      <c r="GHX53" s="1"/>
      <c r="GHY53" s="1"/>
      <c r="GHZ53" s="1"/>
      <c r="GIA53" s="1"/>
      <c r="GIB53" s="1"/>
      <c r="GIC53" s="1"/>
      <c r="GID53" s="1"/>
      <c r="GIE53" s="1"/>
      <c r="GIF53" s="1"/>
      <c r="GIG53" s="1"/>
      <c r="GIH53" s="1"/>
      <c r="GII53" s="1"/>
      <c r="GIJ53" s="1"/>
      <c r="GIK53" s="1"/>
      <c r="GIL53" s="1"/>
      <c r="GIM53" s="1"/>
      <c r="GIN53" s="1"/>
      <c r="GIO53" s="1"/>
      <c r="GIP53" s="1"/>
      <c r="GIQ53" s="1"/>
      <c r="GIR53" s="1"/>
      <c r="GIS53" s="1"/>
      <c r="GIT53" s="1"/>
      <c r="GIU53" s="1"/>
      <c r="GIV53" s="1"/>
      <c r="GIW53" s="1"/>
      <c r="GIX53" s="1"/>
      <c r="GIY53" s="1"/>
      <c r="GIZ53" s="1"/>
      <c r="GJA53" s="1"/>
      <c r="GJB53" s="1"/>
      <c r="GJC53" s="1"/>
      <c r="GJD53" s="1"/>
      <c r="GJE53" s="1"/>
      <c r="GJF53" s="1"/>
      <c r="GJG53" s="1"/>
      <c r="GJH53" s="1"/>
      <c r="GJI53" s="1"/>
      <c r="GJJ53" s="1"/>
      <c r="GJK53" s="1"/>
      <c r="GJL53" s="1"/>
      <c r="GJM53" s="1"/>
      <c r="GJN53" s="1"/>
      <c r="GJO53" s="1"/>
      <c r="GJP53" s="1"/>
      <c r="GJQ53" s="1"/>
      <c r="GJR53" s="1"/>
      <c r="GJS53" s="1"/>
      <c r="GJT53" s="1"/>
      <c r="GJU53" s="1"/>
      <c r="GJV53" s="1"/>
      <c r="GJW53" s="1"/>
      <c r="GJX53" s="1"/>
      <c r="GJY53" s="1"/>
      <c r="GJZ53" s="1"/>
      <c r="GKA53" s="1"/>
      <c r="GKB53" s="1"/>
      <c r="GKC53" s="1"/>
      <c r="GKD53" s="1"/>
      <c r="GKE53" s="1"/>
      <c r="GKF53" s="1"/>
      <c r="GKG53" s="1"/>
      <c r="GKH53" s="1"/>
      <c r="GKI53" s="1"/>
      <c r="GKJ53" s="1"/>
      <c r="GKK53" s="1"/>
      <c r="GKL53" s="1"/>
      <c r="GKM53" s="1"/>
      <c r="GKN53" s="1"/>
      <c r="GKO53" s="1"/>
      <c r="GKP53" s="1"/>
      <c r="GKQ53" s="1"/>
      <c r="GKR53" s="1"/>
      <c r="GKS53" s="1"/>
      <c r="GKT53" s="1"/>
      <c r="GKU53" s="1"/>
      <c r="GKV53" s="1"/>
      <c r="GKW53" s="1"/>
      <c r="GKX53" s="1"/>
      <c r="GKY53" s="1"/>
      <c r="GKZ53" s="1"/>
      <c r="GLA53" s="1"/>
      <c r="GLB53" s="1"/>
      <c r="GLC53" s="1"/>
      <c r="GLD53" s="1"/>
      <c r="GLE53" s="1"/>
      <c r="GLF53" s="1"/>
      <c r="GLG53" s="1"/>
      <c r="GLH53" s="1"/>
      <c r="GLI53" s="1"/>
      <c r="GLJ53" s="1"/>
      <c r="GLK53" s="1"/>
      <c r="GLL53" s="1"/>
      <c r="GLM53" s="1"/>
      <c r="GLN53" s="1"/>
      <c r="GLO53" s="1"/>
      <c r="GLP53" s="1"/>
      <c r="GLQ53" s="1"/>
      <c r="GLR53" s="1"/>
      <c r="GLS53" s="1"/>
      <c r="GLT53" s="1"/>
      <c r="GLU53" s="1"/>
      <c r="GLV53" s="1"/>
      <c r="GLW53" s="1"/>
      <c r="GLX53" s="1"/>
      <c r="GLY53" s="1"/>
      <c r="GLZ53" s="1"/>
      <c r="GMA53" s="1"/>
      <c r="GMB53" s="1"/>
      <c r="GMC53" s="1"/>
      <c r="GMD53" s="1"/>
      <c r="GME53" s="1"/>
      <c r="GMF53" s="1"/>
      <c r="GMG53" s="1"/>
      <c r="GMH53" s="1"/>
      <c r="GMI53" s="1"/>
      <c r="GMJ53" s="1"/>
      <c r="GMK53" s="1"/>
      <c r="GML53" s="1"/>
      <c r="GMM53" s="1"/>
      <c r="GMN53" s="1"/>
      <c r="GMO53" s="1"/>
      <c r="GMP53" s="1"/>
      <c r="GMQ53" s="1"/>
      <c r="GMR53" s="1"/>
      <c r="GMS53" s="1"/>
      <c r="GMT53" s="1"/>
      <c r="GMU53" s="1"/>
      <c r="GMV53" s="1"/>
      <c r="GMW53" s="1"/>
      <c r="GMX53" s="1"/>
      <c r="GMY53" s="1"/>
      <c r="GMZ53" s="1"/>
      <c r="GNA53" s="1"/>
      <c r="GNB53" s="1"/>
      <c r="GNC53" s="1"/>
      <c r="GND53" s="1"/>
      <c r="GNE53" s="1"/>
      <c r="GNF53" s="1"/>
      <c r="GNG53" s="1"/>
      <c r="GNH53" s="1"/>
      <c r="GNI53" s="1"/>
      <c r="GNJ53" s="1"/>
      <c r="GNK53" s="1"/>
      <c r="GNL53" s="1"/>
      <c r="GNM53" s="1"/>
      <c r="GNN53" s="1"/>
      <c r="GNO53" s="1"/>
      <c r="GNP53" s="1"/>
      <c r="GNQ53" s="1"/>
      <c r="GNR53" s="1"/>
      <c r="GNS53" s="1"/>
      <c r="GNT53" s="1"/>
      <c r="GNU53" s="1"/>
      <c r="GNV53" s="1"/>
      <c r="GNW53" s="1"/>
      <c r="GNX53" s="1"/>
      <c r="GNY53" s="1"/>
      <c r="GNZ53" s="1"/>
      <c r="GOA53" s="1"/>
      <c r="GOB53" s="1"/>
      <c r="GOC53" s="1"/>
      <c r="GOD53" s="1"/>
      <c r="GOE53" s="1"/>
      <c r="GOF53" s="1"/>
      <c r="GOG53" s="1"/>
      <c r="GOH53" s="1"/>
      <c r="GOI53" s="1"/>
      <c r="GOJ53" s="1"/>
      <c r="GOK53" s="1"/>
      <c r="GOL53" s="1"/>
      <c r="GOM53" s="1"/>
      <c r="GON53" s="1"/>
      <c r="GOO53" s="1"/>
      <c r="GOP53" s="1"/>
      <c r="GOQ53" s="1"/>
      <c r="GOR53" s="1"/>
      <c r="GOS53" s="1"/>
      <c r="GOT53" s="1"/>
      <c r="GOU53" s="1"/>
      <c r="GOV53" s="1"/>
      <c r="GOW53" s="1"/>
      <c r="GOX53" s="1"/>
      <c r="GOY53" s="1"/>
      <c r="GOZ53" s="1"/>
      <c r="GPA53" s="1"/>
      <c r="GPB53" s="1"/>
      <c r="GPC53" s="1"/>
      <c r="GPD53" s="1"/>
      <c r="GPE53" s="1"/>
      <c r="GPF53" s="1"/>
      <c r="GPG53" s="1"/>
      <c r="GPH53" s="1"/>
      <c r="GPI53" s="1"/>
      <c r="GPJ53" s="1"/>
      <c r="GPK53" s="1"/>
      <c r="GPL53" s="1"/>
      <c r="GPM53" s="1"/>
      <c r="GPN53" s="1"/>
      <c r="GPO53" s="1"/>
      <c r="GPP53" s="1"/>
      <c r="GPQ53" s="1"/>
      <c r="GPR53" s="1"/>
      <c r="GPS53" s="1"/>
      <c r="GPT53" s="1"/>
      <c r="GPU53" s="1"/>
      <c r="GPV53" s="1"/>
      <c r="GPW53" s="1"/>
      <c r="GPX53" s="1"/>
      <c r="GPY53" s="1"/>
      <c r="GPZ53" s="1"/>
      <c r="GQA53" s="1"/>
      <c r="GQB53" s="1"/>
      <c r="GQC53" s="1"/>
      <c r="GQD53" s="1"/>
      <c r="GQE53" s="1"/>
      <c r="GQF53" s="1"/>
      <c r="GQG53" s="1"/>
      <c r="GQH53" s="1"/>
      <c r="GQI53" s="1"/>
      <c r="GQJ53" s="1"/>
      <c r="GQK53" s="1"/>
      <c r="GQL53" s="1"/>
      <c r="GQM53" s="1"/>
      <c r="GQN53" s="1"/>
      <c r="GQO53" s="1"/>
      <c r="GQP53" s="1"/>
      <c r="GQQ53" s="1"/>
      <c r="GQR53" s="1"/>
      <c r="GQS53" s="1"/>
      <c r="GQT53" s="1"/>
      <c r="GQU53" s="1"/>
      <c r="GQV53" s="1"/>
      <c r="GQW53" s="1"/>
      <c r="GQX53" s="1"/>
      <c r="GQY53" s="1"/>
      <c r="GQZ53" s="1"/>
      <c r="GRA53" s="1"/>
      <c r="GRB53" s="1"/>
      <c r="GRC53" s="1"/>
      <c r="GRD53" s="1"/>
      <c r="GRE53" s="1"/>
      <c r="GRF53" s="1"/>
      <c r="GRG53" s="1"/>
      <c r="GRH53" s="1"/>
      <c r="GRI53" s="1"/>
      <c r="GRJ53" s="1"/>
      <c r="GRK53" s="1"/>
      <c r="GRL53" s="1"/>
      <c r="GRM53" s="1"/>
      <c r="GRN53" s="1"/>
      <c r="GRO53" s="1"/>
      <c r="GRP53" s="1"/>
      <c r="GRQ53" s="1"/>
      <c r="GRR53" s="1"/>
      <c r="GRS53" s="1"/>
      <c r="GRT53" s="1"/>
      <c r="GRU53" s="1"/>
      <c r="GRV53" s="1"/>
      <c r="GRW53" s="1"/>
      <c r="GRX53" s="1"/>
      <c r="GRY53" s="1"/>
      <c r="GRZ53" s="1"/>
      <c r="GSA53" s="1"/>
      <c r="GSB53" s="1"/>
      <c r="GSC53" s="1"/>
      <c r="GSD53" s="1"/>
      <c r="GSE53" s="1"/>
      <c r="GSF53" s="1"/>
      <c r="GSG53" s="1"/>
      <c r="GSH53" s="1"/>
      <c r="GSI53" s="1"/>
      <c r="GSJ53" s="1"/>
      <c r="GSK53" s="1"/>
      <c r="GSL53" s="1"/>
      <c r="GSM53" s="1"/>
      <c r="GSN53" s="1"/>
      <c r="GSO53" s="1"/>
      <c r="GSP53" s="1"/>
      <c r="GSQ53" s="1"/>
      <c r="GSR53" s="1"/>
      <c r="GSS53" s="1"/>
      <c r="GST53" s="1"/>
      <c r="GSU53" s="1"/>
      <c r="GSV53" s="1"/>
      <c r="GSW53" s="1"/>
      <c r="GSX53" s="1"/>
      <c r="GSY53" s="1"/>
      <c r="GSZ53" s="1"/>
      <c r="GTA53" s="1"/>
      <c r="GTB53" s="1"/>
      <c r="GTC53" s="1"/>
      <c r="GTD53" s="1"/>
      <c r="GTE53" s="1"/>
      <c r="GTF53" s="1"/>
      <c r="GTG53" s="1"/>
      <c r="GTH53" s="1"/>
      <c r="GTI53" s="1"/>
      <c r="GTJ53" s="1"/>
      <c r="GTK53" s="1"/>
      <c r="GTL53" s="1"/>
      <c r="GTM53" s="1"/>
      <c r="GTN53" s="1"/>
      <c r="GTO53" s="1"/>
      <c r="GTP53" s="1"/>
      <c r="GTQ53" s="1"/>
      <c r="GTR53" s="1"/>
      <c r="GTS53" s="1"/>
      <c r="GTT53" s="1"/>
      <c r="GTU53" s="1"/>
      <c r="GTV53" s="1"/>
      <c r="GTW53" s="1"/>
      <c r="GTX53" s="1"/>
      <c r="GTY53" s="1"/>
      <c r="GTZ53" s="1"/>
      <c r="GUA53" s="1"/>
      <c r="GUB53" s="1"/>
      <c r="GUC53" s="1"/>
      <c r="GUD53" s="1"/>
      <c r="GUE53" s="1"/>
      <c r="GUF53" s="1"/>
      <c r="GUG53" s="1"/>
      <c r="GUH53" s="1"/>
      <c r="GUI53" s="1"/>
      <c r="GUJ53" s="1"/>
      <c r="GUK53" s="1"/>
      <c r="GUL53" s="1"/>
      <c r="GUM53" s="1"/>
      <c r="GUN53" s="1"/>
      <c r="GUO53" s="1"/>
      <c r="GUP53" s="1"/>
      <c r="GUQ53" s="1"/>
      <c r="GUR53" s="1"/>
      <c r="GUS53" s="1"/>
      <c r="GUT53" s="1"/>
      <c r="GUU53" s="1"/>
      <c r="GUV53" s="1"/>
      <c r="GUW53" s="1"/>
      <c r="GUX53" s="1"/>
      <c r="GUY53" s="1"/>
      <c r="GUZ53" s="1"/>
      <c r="GVA53" s="1"/>
      <c r="GVB53" s="1"/>
      <c r="GVC53" s="1"/>
      <c r="GVD53" s="1"/>
      <c r="GVE53" s="1"/>
      <c r="GVF53" s="1"/>
      <c r="GVG53" s="1"/>
      <c r="GVH53" s="1"/>
      <c r="GVI53" s="1"/>
      <c r="GVJ53" s="1"/>
      <c r="GVK53" s="1"/>
      <c r="GVL53" s="1"/>
      <c r="GVM53" s="1"/>
      <c r="GVN53" s="1"/>
      <c r="GVO53" s="1"/>
      <c r="GVP53" s="1"/>
      <c r="GVQ53" s="1"/>
      <c r="GVR53" s="1"/>
      <c r="GVS53" s="1"/>
      <c r="GVT53" s="1"/>
      <c r="GVU53" s="1"/>
      <c r="GVV53" s="1"/>
      <c r="GVW53" s="1"/>
      <c r="GVX53" s="1"/>
      <c r="GVY53" s="1"/>
      <c r="GVZ53" s="1"/>
      <c r="GWA53" s="1"/>
      <c r="GWB53" s="1"/>
      <c r="GWC53" s="1"/>
      <c r="GWD53" s="1"/>
      <c r="GWE53" s="1"/>
      <c r="GWF53" s="1"/>
      <c r="GWG53" s="1"/>
      <c r="GWH53" s="1"/>
      <c r="GWI53" s="1"/>
      <c r="GWJ53" s="1"/>
      <c r="GWK53" s="1"/>
      <c r="GWL53" s="1"/>
      <c r="GWM53" s="1"/>
      <c r="GWN53" s="1"/>
      <c r="GWO53" s="1"/>
      <c r="GWP53" s="1"/>
      <c r="GWQ53" s="1"/>
      <c r="GWR53" s="1"/>
      <c r="GWS53" s="1"/>
      <c r="GWT53" s="1"/>
      <c r="GWU53" s="1"/>
      <c r="GWV53" s="1"/>
      <c r="GWW53" s="1"/>
      <c r="GWX53" s="1"/>
      <c r="GWY53" s="1"/>
      <c r="GWZ53" s="1"/>
      <c r="GXA53" s="1"/>
      <c r="GXB53" s="1"/>
      <c r="GXC53" s="1"/>
      <c r="GXD53" s="1"/>
      <c r="GXE53" s="1"/>
      <c r="GXF53" s="1"/>
      <c r="GXG53" s="1"/>
      <c r="GXH53" s="1"/>
      <c r="GXI53" s="1"/>
      <c r="GXJ53" s="1"/>
      <c r="GXK53" s="1"/>
      <c r="GXL53" s="1"/>
      <c r="GXM53" s="1"/>
      <c r="GXN53" s="1"/>
      <c r="GXO53" s="1"/>
      <c r="GXP53" s="1"/>
      <c r="GXQ53" s="1"/>
      <c r="GXR53" s="1"/>
      <c r="GXS53" s="1"/>
      <c r="GXT53" s="1"/>
      <c r="GXU53" s="1"/>
      <c r="GXV53" s="1"/>
      <c r="GXW53" s="1"/>
      <c r="GXX53" s="1"/>
      <c r="GXY53" s="1"/>
      <c r="GXZ53" s="1"/>
      <c r="GYA53" s="1"/>
      <c r="GYB53" s="1"/>
      <c r="GYC53" s="1"/>
      <c r="GYD53" s="1"/>
      <c r="GYE53" s="1"/>
      <c r="GYF53" s="1"/>
      <c r="GYG53" s="1"/>
      <c r="GYH53" s="1"/>
      <c r="GYI53" s="1"/>
      <c r="GYJ53" s="1"/>
      <c r="GYK53" s="1"/>
      <c r="GYL53" s="1"/>
      <c r="GYM53" s="1"/>
      <c r="GYN53" s="1"/>
      <c r="GYO53" s="1"/>
      <c r="GYP53" s="1"/>
      <c r="GYQ53" s="1"/>
      <c r="GYR53" s="1"/>
      <c r="GYS53" s="1"/>
      <c r="GYT53" s="1"/>
      <c r="GYU53" s="1"/>
      <c r="GYV53" s="1"/>
      <c r="GYW53" s="1"/>
      <c r="GYX53" s="1"/>
      <c r="GYY53" s="1"/>
      <c r="GYZ53" s="1"/>
      <c r="GZA53" s="1"/>
      <c r="GZB53" s="1"/>
      <c r="GZC53" s="1"/>
      <c r="GZD53" s="1"/>
      <c r="GZE53" s="1"/>
      <c r="GZF53" s="1"/>
      <c r="GZG53" s="1"/>
      <c r="GZH53" s="1"/>
      <c r="GZI53" s="1"/>
      <c r="GZJ53" s="1"/>
      <c r="GZK53" s="1"/>
      <c r="GZL53" s="1"/>
      <c r="GZM53" s="1"/>
      <c r="GZN53" s="1"/>
      <c r="GZO53" s="1"/>
      <c r="GZP53" s="1"/>
      <c r="GZQ53" s="1"/>
      <c r="GZR53" s="1"/>
      <c r="GZS53" s="1"/>
      <c r="GZT53" s="1"/>
      <c r="GZU53" s="1"/>
      <c r="GZV53" s="1"/>
      <c r="GZW53" s="1"/>
      <c r="GZX53" s="1"/>
      <c r="GZY53" s="1"/>
      <c r="GZZ53" s="1"/>
      <c r="HAA53" s="1"/>
      <c r="HAB53" s="1"/>
      <c r="HAC53" s="1"/>
      <c r="HAD53" s="1"/>
      <c r="HAE53" s="1"/>
      <c r="HAF53" s="1"/>
      <c r="HAG53" s="1"/>
      <c r="HAH53" s="1"/>
      <c r="HAI53" s="1"/>
      <c r="HAJ53" s="1"/>
      <c r="HAK53" s="1"/>
      <c r="HAL53" s="1"/>
      <c r="HAM53" s="1"/>
      <c r="HAN53" s="1"/>
      <c r="HAO53" s="1"/>
      <c r="HAP53" s="1"/>
      <c r="HAQ53" s="1"/>
      <c r="HAR53" s="1"/>
      <c r="HAS53" s="1"/>
      <c r="HAT53" s="1"/>
      <c r="HAU53" s="1"/>
      <c r="HAV53" s="1"/>
      <c r="HAW53" s="1"/>
      <c r="HAX53" s="1"/>
      <c r="HAY53" s="1"/>
      <c r="HAZ53" s="1"/>
      <c r="HBA53" s="1"/>
      <c r="HBB53" s="1"/>
      <c r="HBC53" s="1"/>
      <c r="HBD53" s="1"/>
      <c r="HBE53" s="1"/>
      <c r="HBF53" s="1"/>
      <c r="HBG53" s="1"/>
      <c r="HBH53" s="1"/>
      <c r="HBI53" s="1"/>
      <c r="HBJ53" s="1"/>
      <c r="HBK53" s="1"/>
      <c r="HBL53" s="1"/>
      <c r="HBM53" s="1"/>
      <c r="HBN53" s="1"/>
      <c r="HBO53" s="1"/>
      <c r="HBP53" s="1"/>
      <c r="HBQ53" s="1"/>
      <c r="HBR53" s="1"/>
      <c r="HBS53" s="1"/>
      <c r="HBT53" s="1"/>
      <c r="HBU53" s="1"/>
      <c r="HBV53" s="1"/>
      <c r="HBW53" s="1"/>
      <c r="HBX53" s="1"/>
      <c r="HBY53" s="1"/>
      <c r="HBZ53" s="1"/>
      <c r="HCA53" s="1"/>
      <c r="HCB53" s="1"/>
      <c r="HCC53" s="1"/>
      <c r="HCD53" s="1"/>
      <c r="HCE53" s="1"/>
      <c r="HCF53" s="1"/>
      <c r="HCG53" s="1"/>
      <c r="HCH53" s="1"/>
      <c r="HCI53" s="1"/>
      <c r="HCJ53" s="1"/>
      <c r="HCK53" s="1"/>
      <c r="HCL53" s="1"/>
      <c r="HCM53" s="1"/>
      <c r="HCN53" s="1"/>
      <c r="HCO53" s="1"/>
      <c r="HCP53" s="1"/>
      <c r="HCQ53" s="1"/>
      <c r="HCR53" s="1"/>
      <c r="HCS53" s="1"/>
      <c r="HCT53" s="1"/>
      <c r="HCU53" s="1"/>
      <c r="HCV53" s="1"/>
      <c r="HCW53" s="1"/>
      <c r="HCX53" s="1"/>
      <c r="HCY53" s="1"/>
      <c r="HCZ53" s="1"/>
      <c r="HDA53" s="1"/>
      <c r="HDB53" s="1"/>
      <c r="HDC53" s="1"/>
      <c r="HDD53" s="1"/>
      <c r="HDE53" s="1"/>
      <c r="HDF53" s="1"/>
      <c r="HDG53" s="1"/>
      <c r="HDH53" s="1"/>
      <c r="HDI53" s="1"/>
      <c r="HDJ53" s="1"/>
      <c r="HDK53" s="1"/>
      <c r="HDL53" s="1"/>
      <c r="HDM53" s="1"/>
      <c r="HDN53" s="1"/>
      <c r="HDO53" s="1"/>
      <c r="HDP53" s="1"/>
      <c r="HDQ53" s="1"/>
      <c r="HDR53" s="1"/>
      <c r="HDS53" s="1"/>
      <c r="HDT53" s="1"/>
      <c r="HDU53" s="1"/>
      <c r="HDV53" s="1"/>
      <c r="HDW53" s="1"/>
      <c r="HDX53" s="1"/>
      <c r="HDY53" s="1"/>
      <c r="HDZ53" s="1"/>
      <c r="HEA53" s="1"/>
      <c r="HEB53" s="1"/>
      <c r="HEC53" s="1"/>
      <c r="HED53" s="1"/>
      <c r="HEE53" s="1"/>
      <c r="HEF53" s="1"/>
      <c r="HEG53" s="1"/>
      <c r="HEH53" s="1"/>
      <c r="HEI53" s="1"/>
      <c r="HEJ53" s="1"/>
      <c r="HEK53" s="1"/>
      <c r="HEL53" s="1"/>
      <c r="HEM53" s="1"/>
      <c r="HEN53" s="1"/>
      <c r="HEO53" s="1"/>
      <c r="HEP53" s="1"/>
      <c r="HEQ53" s="1"/>
      <c r="HER53" s="1"/>
      <c r="HES53" s="1"/>
      <c r="HET53" s="1"/>
      <c r="HEU53" s="1"/>
      <c r="HEV53" s="1"/>
      <c r="HEW53" s="1"/>
      <c r="HEX53" s="1"/>
      <c r="HEY53" s="1"/>
      <c r="HEZ53" s="1"/>
      <c r="HFA53" s="1"/>
      <c r="HFB53" s="1"/>
      <c r="HFC53" s="1"/>
      <c r="HFD53" s="1"/>
      <c r="HFE53" s="1"/>
      <c r="HFF53" s="1"/>
      <c r="HFG53" s="1"/>
      <c r="HFH53" s="1"/>
      <c r="HFI53" s="1"/>
      <c r="HFJ53" s="1"/>
      <c r="HFK53" s="1"/>
      <c r="HFL53" s="1"/>
      <c r="HFM53" s="1"/>
      <c r="HFN53" s="1"/>
      <c r="HFO53" s="1"/>
      <c r="HFP53" s="1"/>
      <c r="HFQ53" s="1"/>
      <c r="HFR53" s="1"/>
      <c r="HFS53" s="1"/>
      <c r="HFT53" s="1"/>
      <c r="HFU53" s="1"/>
      <c r="HFV53" s="1"/>
      <c r="HFW53" s="1"/>
      <c r="HFX53" s="1"/>
      <c r="HFY53" s="1"/>
      <c r="HFZ53" s="1"/>
      <c r="HGA53" s="1"/>
      <c r="HGB53" s="1"/>
      <c r="HGC53" s="1"/>
      <c r="HGD53" s="1"/>
      <c r="HGE53" s="1"/>
      <c r="HGF53" s="1"/>
      <c r="HGG53" s="1"/>
      <c r="HGH53" s="1"/>
      <c r="HGI53" s="1"/>
      <c r="HGJ53" s="1"/>
      <c r="HGK53" s="1"/>
      <c r="HGL53" s="1"/>
      <c r="HGM53" s="1"/>
      <c r="HGN53" s="1"/>
      <c r="HGO53" s="1"/>
      <c r="HGP53" s="1"/>
      <c r="HGQ53" s="1"/>
      <c r="HGR53" s="1"/>
      <c r="HGS53" s="1"/>
      <c r="HGT53" s="1"/>
      <c r="HGU53" s="1"/>
      <c r="HGV53" s="1"/>
      <c r="HGW53" s="1"/>
      <c r="HGX53" s="1"/>
      <c r="HGY53" s="1"/>
      <c r="HGZ53" s="1"/>
      <c r="HHA53" s="1"/>
      <c r="HHB53" s="1"/>
      <c r="HHC53" s="1"/>
      <c r="HHD53" s="1"/>
      <c r="HHE53" s="1"/>
      <c r="HHF53" s="1"/>
      <c r="HHG53" s="1"/>
      <c r="HHH53" s="1"/>
      <c r="HHI53" s="1"/>
      <c r="HHJ53" s="1"/>
      <c r="HHK53" s="1"/>
      <c r="HHL53" s="1"/>
      <c r="HHM53" s="1"/>
      <c r="HHN53" s="1"/>
      <c r="HHO53" s="1"/>
      <c r="HHP53" s="1"/>
      <c r="HHQ53" s="1"/>
      <c r="HHR53" s="1"/>
      <c r="HHS53" s="1"/>
      <c r="HHT53" s="1"/>
      <c r="HHU53" s="1"/>
      <c r="HHV53" s="1"/>
      <c r="HHW53" s="1"/>
      <c r="HHX53" s="1"/>
      <c r="HHY53" s="1"/>
      <c r="HHZ53" s="1"/>
      <c r="HIA53" s="1"/>
      <c r="HIB53" s="1"/>
      <c r="HIC53" s="1"/>
      <c r="HID53" s="1"/>
      <c r="HIE53" s="1"/>
      <c r="HIF53" s="1"/>
      <c r="HIG53" s="1"/>
      <c r="HIH53" s="1"/>
      <c r="HII53" s="1"/>
      <c r="HIJ53" s="1"/>
      <c r="HIK53" s="1"/>
      <c r="HIL53" s="1"/>
      <c r="HIM53" s="1"/>
      <c r="HIN53" s="1"/>
      <c r="HIO53" s="1"/>
      <c r="HIP53" s="1"/>
      <c r="HIQ53" s="1"/>
      <c r="HIR53" s="1"/>
      <c r="HIS53" s="1"/>
      <c r="HIT53" s="1"/>
      <c r="HIU53" s="1"/>
      <c r="HIV53" s="1"/>
      <c r="HIW53" s="1"/>
      <c r="HIX53" s="1"/>
      <c r="HIY53" s="1"/>
      <c r="HIZ53" s="1"/>
      <c r="HJA53" s="1"/>
      <c r="HJB53" s="1"/>
      <c r="HJC53" s="1"/>
      <c r="HJD53" s="1"/>
      <c r="HJE53" s="1"/>
      <c r="HJF53" s="1"/>
      <c r="HJG53" s="1"/>
      <c r="HJH53" s="1"/>
      <c r="HJI53" s="1"/>
      <c r="HJJ53" s="1"/>
      <c r="HJK53" s="1"/>
      <c r="HJL53" s="1"/>
      <c r="HJM53" s="1"/>
      <c r="HJN53" s="1"/>
      <c r="HJO53" s="1"/>
      <c r="HJP53" s="1"/>
      <c r="HJQ53" s="1"/>
      <c r="HJR53" s="1"/>
      <c r="HJS53" s="1"/>
      <c r="HJT53" s="1"/>
      <c r="HJU53" s="1"/>
      <c r="HJV53" s="1"/>
      <c r="HJW53" s="1"/>
      <c r="HJX53" s="1"/>
      <c r="HJY53" s="1"/>
      <c r="HJZ53" s="1"/>
      <c r="HKA53" s="1"/>
      <c r="HKB53" s="1"/>
      <c r="HKC53" s="1"/>
      <c r="HKD53" s="1"/>
      <c r="HKE53" s="1"/>
      <c r="HKF53" s="1"/>
      <c r="HKG53" s="1"/>
      <c r="HKH53" s="1"/>
      <c r="HKI53" s="1"/>
      <c r="HKJ53" s="1"/>
      <c r="HKK53" s="1"/>
      <c r="HKL53" s="1"/>
      <c r="HKM53" s="1"/>
      <c r="HKN53" s="1"/>
      <c r="HKO53" s="1"/>
      <c r="HKP53" s="1"/>
      <c r="HKQ53" s="1"/>
      <c r="HKR53" s="1"/>
      <c r="HKS53" s="1"/>
      <c r="HKT53" s="1"/>
      <c r="HKU53" s="1"/>
      <c r="HKV53" s="1"/>
      <c r="HKW53" s="1"/>
      <c r="HKX53" s="1"/>
      <c r="HKY53" s="1"/>
      <c r="HKZ53" s="1"/>
      <c r="HLA53" s="1"/>
      <c r="HLB53" s="1"/>
      <c r="HLC53" s="1"/>
      <c r="HLD53" s="1"/>
      <c r="HLE53" s="1"/>
      <c r="HLF53" s="1"/>
      <c r="HLG53" s="1"/>
      <c r="HLH53" s="1"/>
      <c r="HLI53" s="1"/>
      <c r="HLJ53" s="1"/>
      <c r="HLK53" s="1"/>
      <c r="HLL53" s="1"/>
      <c r="HLM53" s="1"/>
      <c r="HLN53" s="1"/>
      <c r="HLO53" s="1"/>
      <c r="HLP53" s="1"/>
      <c r="HLQ53" s="1"/>
      <c r="HLR53" s="1"/>
      <c r="HLS53" s="1"/>
      <c r="HLT53" s="1"/>
      <c r="HLU53" s="1"/>
      <c r="HLV53" s="1"/>
      <c r="HLW53" s="1"/>
      <c r="HLX53" s="1"/>
      <c r="HLY53" s="1"/>
      <c r="HLZ53" s="1"/>
      <c r="HMA53" s="1"/>
      <c r="HMB53" s="1"/>
      <c r="HMC53" s="1"/>
      <c r="HMD53" s="1"/>
      <c r="HME53" s="1"/>
      <c r="HMF53" s="1"/>
      <c r="HMG53" s="1"/>
      <c r="HMH53" s="1"/>
      <c r="HMI53" s="1"/>
      <c r="HMJ53" s="1"/>
      <c r="HMK53" s="1"/>
      <c r="HML53" s="1"/>
      <c r="HMM53" s="1"/>
      <c r="HMN53" s="1"/>
      <c r="HMO53" s="1"/>
      <c r="HMP53" s="1"/>
      <c r="HMQ53" s="1"/>
      <c r="HMR53" s="1"/>
      <c r="HMS53" s="1"/>
      <c r="HMT53" s="1"/>
      <c r="HMU53" s="1"/>
      <c r="HMV53" s="1"/>
      <c r="HMW53" s="1"/>
      <c r="HMX53" s="1"/>
      <c r="HMY53" s="1"/>
      <c r="HMZ53" s="1"/>
      <c r="HNA53" s="1"/>
      <c r="HNB53" s="1"/>
      <c r="HNC53" s="1"/>
      <c r="HND53" s="1"/>
      <c r="HNE53" s="1"/>
      <c r="HNF53" s="1"/>
      <c r="HNG53" s="1"/>
      <c r="HNH53" s="1"/>
      <c r="HNI53" s="1"/>
      <c r="HNJ53" s="1"/>
      <c r="HNK53" s="1"/>
      <c r="HNL53" s="1"/>
      <c r="HNM53" s="1"/>
      <c r="HNN53" s="1"/>
      <c r="HNO53" s="1"/>
      <c r="HNP53" s="1"/>
      <c r="HNQ53" s="1"/>
      <c r="HNR53" s="1"/>
      <c r="HNS53" s="1"/>
      <c r="HNT53" s="1"/>
      <c r="HNU53" s="1"/>
      <c r="HNV53" s="1"/>
      <c r="HNW53" s="1"/>
      <c r="HNX53" s="1"/>
      <c r="HNY53" s="1"/>
      <c r="HNZ53" s="1"/>
      <c r="HOA53" s="1"/>
      <c r="HOB53" s="1"/>
      <c r="HOC53" s="1"/>
      <c r="HOD53" s="1"/>
      <c r="HOE53" s="1"/>
      <c r="HOF53" s="1"/>
      <c r="HOG53" s="1"/>
      <c r="HOH53" s="1"/>
      <c r="HOI53" s="1"/>
      <c r="HOJ53" s="1"/>
      <c r="HOK53" s="1"/>
      <c r="HOL53" s="1"/>
      <c r="HOM53" s="1"/>
      <c r="HON53" s="1"/>
      <c r="HOO53" s="1"/>
      <c r="HOP53" s="1"/>
      <c r="HOQ53" s="1"/>
      <c r="HOR53" s="1"/>
      <c r="HOS53" s="1"/>
      <c r="HOT53" s="1"/>
      <c r="HOU53" s="1"/>
      <c r="HOV53" s="1"/>
      <c r="HOW53" s="1"/>
      <c r="HOX53" s="1"/>
      <c r="HOY53" s="1"/>
      <c r="HOZ53" s="1"/>
      <c r="HPA53" s="1"/>
      <c r="HPB53" s="1"/>
      <c r="HPC53" s="1"/>
      <c r="HPD53" s="1"/>
      <c r="HPE53" s="1"/>
      <c r="HPF53" s="1"/>
      <c r="HPG53" s="1"/>
      <c r="HPH53" s="1"/>
      <c r="HPI53" s="1"/>
      <c r="HPJ53" s="1"/>
      <c r="HPK53" s="1"/>
      <c r="HPL53" s="1"/>
      <c r="HPM53" s="1"/>
      <c r="HPN53" s="1"/>
      <c r="HPO53" s="1"/>
      <c r="HPP53" s="1"/>
      <c r="HPQ53" s="1"/>
      <c r="HPR53" s="1"/>
      <c r="HPS53" s="1"/>
      <c r="HPT53" s="1"/>
      <c r="HPU53" s="1"/>
      <c r="HPV53" s="1"/>
      <c r="HPW53" s="1"/>
      <c r="HPX53" s="1"/>
      <c r="HPY53" s="1"/>
      <c r="HPZ53" s="1"/>
      <c r="HQA53" s="1"/>
      <c r="HQB53" s="1"/>
      <c r="HQC53" s="1"/>
      <c r="HQD53" s="1"/>
      <c r="HQE53" s="1"/>
      <c r="HQF53" s="1"/>
      <c r="HQG53" s="1"/>
      <c r="HQH53" s="1"/>
      <c r="HQI53" s="1"/>
      <c r="HQJ53" s="1"/>
      <c r="HQK53" s="1"/>
      <c r="HQL53" s="1"/>
      <c r="HQM53" s="1"/>
      <c r="HQN53" s="1"/>
      <c r="HQO53" s="1"/>
      <c r="HQP53" s="1"/>
      <c r="HQQ53" s="1"/>
      <c r="HQR53" s="1"/>
      <c r="HQS53" s="1"/>
      <c r="HQT53" s="1"/>
      <c r="HQU53" s="1"/>
      <c r="HQV53" s="1"/>
      <c r="HQW53" s="1"/>
      <c r="HQX53" s="1"/>
      <c r="HQY53" s="1"/>
      <c r="HQZ53" s="1"/>
      <c r="HRA53" s="1"/>
      <c r="HRB53" s="1"/>
      <c r="HRC53" s="1"/>
      <c r="HRD53" s="1"/>
      <c r="HRE53" s="1"/>
      <c r="HRF53" s="1"/>
      <c r="HRG53" s="1"/>
      <c r="HRH53" s="1"/>
      <c r="HRI53" s="1"/>
      <c r="HRJ53" s="1"/>
      <c r="HRK53" s="1"/>
      <c r="HRL53" s="1"/>
      <c r="HRM53" s="1"/>
      <c r="HRN53" s="1"/>
      <c r="HRO53" s="1"/>
      <c r="HRP53" s="1"/>
      <c r="HRQ53" s="1"/>
      <c r="HRR53" s="1"/>
      <c r="HRS53" s="1"/>
      <c r="HRT53" s="1"/>
      <c r="HRU53" s="1"/>
      <c r="HRV53" s="1"/>
      <c r="HRW53" s="1"/>
      <c r="HRX53" s="1"/>
      <c r="HRY53" s="1"/>
      <c r="HRZ53" s="1"/>
      <c r="HSA53" s="1"/>
      <c r="HSB53" s="1"/>
      <c r="HSC53" s="1"/>
      <c r="HSD53" s="1"/>
      <c r="HSE53" s="1"/>
      <c r="HSF53" s="1"/>
      <c r="HSG53" s="1"/>
      <c r="HSH53" s="1"/>
      <c r="HSI53" s="1"/>
      <c r="HSJ53" s="1"/>
      <c r="HSK53" s="1"/>
      <c r="HSL53" s="1"/>
      <c r="HSM53" s="1"/>
      <c r="HSN53" s="1"/>
      <c r="HSO53" s="1"/>
      <c r="HSP53" s="1"/>
      <c r="HSQ53" s="1"/>
      <c r="HSR53" s="1"/>
      <c r="HSS53" s="1"/>
      <c r="HST53" s="1"/>
      <c r="HSU53" s="1"/>
      <c r="HSV53" s="1"/>
      <c r="HSW53" s="1"/>
      <c r="HSX53" s="1"/>
      <c r="HSY53" s="1"/>
      <c r="HSZ53" s="1"/>
      <c r="HTA53" s="1"/>
      <c r="HTB53" s="1"/>
      <c r="HTC53" s="1"/>
      <c r="HTD53" s="1"/>
      <c r="HTE53" s="1"/>
      <c r="HTF53" s="1"/>
      <c r="HTG53" s="1"/>
      <c r="HTH53" s="1"/>
      <c r="HTI53" s="1"/>
      <c r="HTJ53" s="1"/>
      <c r="HTK53" s="1"/>
      <c r="HTL53" s="1"/>
      <c r="HTM53" s="1"/>
      <c r="HTN53" s="1"/>
      <c r="HTO53" s="1"/>
      <c r="HTP53" s="1"/>
      <c r="HTQ53" s="1"/>
      <c r="HTR53" s="1"/>
      <c r="HTS53" s="1"/>
      <c r="HTT53" s="1"/>
      <c r="HTU53" s="1"/>
      <c r="HTV53" s="1"/>
      <c r="HTW53" s="1"/>
      <c r="HTX53" s="1"/>
      <c r="HTY53" s="1"/>
      <c r="HTZ53" s="1"/>
      <c r="HUA53" s="1"/>
      <c r="HUB53" s="1"/>
      <c r="HUC53" s="1"/>
      <c r="HUD53" s="1"/>
      <c r="HUE53" s="1"/>
      <c r="HUF53" s="1"/>
      <c r="HUG53" s="1"/>
      <c r="HUH53" s="1"/>
      <c r="HUI53" s="1"/>
      <c r="HUJ53" s="1"/>
      <c r="HUK53" s="1"/>
      <c r="HUL53" s="1"/>
      <c r="HUM53" s="1"/>
      <c r="HUN53" s="1"/>
      <c r="HUO53" s="1"/>
      <c r="HUP53" s="1"/>
      <c r="HUQ53" s="1"/>
      <c r="HUR53" s="1"/>
      <c r="HUS53" s="1"/>
      <c r="HUT53" s="1"/>
      <c r="HUU53" s="1"/>
      <c r="HUV53" s="1"/>
      <c r="HUW53" s="1"/>
      <c r="HUX53" s="1"/>
      <c r="HUY53" s="1"/>
      <c r="HUZ53" s="1"/>
      <c r="HVA53" s="1"/>
      <c r="HVB53" s="1"/>
      <c r="HVC53" s="1"/>
      <c r="HVD53" s="1"/>
      <c r="HVE53" s="1"/>
      <c r="HVF53" s="1"/>
      <c r="HVG53" s="1"/>
      <c r="HVH53" s="1"/>
      <c r="HVI53" s="1"/>
      <c r="HVJ53" s="1"/>
      <c r="HVK53" s="1"/>
      <c r="HVL53" s="1"/>
      <c r="HVM53" s="1"/>
      <c r="HVN53" s="1"/>
      <c r="HVO53" s="1"/>
      <c r="HVP53" s="1"/>
      <c r="HVQ53" s="1"/>
      <c r="HVR53" s="1"/>
      <c r="HVS53" s="1"/>
      <c r="HVT53" s="1"/>
      <c r="HVU53" s="1"/>
      <c r="HVV53" s="1"/>
      <c r="HVW53" s="1"/>
      <c r="HVX53" s="1"/>
      <c r="HVY53" s="1"/>
      <c r="HVZ53" s="1"/>
      <c r="HWA53" s="1"/>
      <c r="HWB53" s="1"/>
      <c r="HWC53" s="1"/>
      <c r="HWD53" s="1"/>
      <c r="HWE53" s="1"/>
      <c r="HWF53" s="1"/>
      <c r="HWG53" s="1"/>
      <c r="HWH53" s="1"/>
      <c r="HWI53" s="1"/>
      <c r="HWJ53" s="1"/>
      <c r="HWK53" s="1"/>
      <c r="HWL53" s="1"/>
      <c r="HWM53" s="1"/>
      <c r="HWN53" s="1"/>
      <c r="HWO53" s="1"/>
      <c r="HWP53" s="1"/>
      <c r="HWQ53" s="1"/>
      <c r="HWR53" s="1"/>
      <c r="HWS53" s="1"/>
      <c r="HWT53" s="1"/>
      <c r="HWU53" s="1"/>
      <c r="HWV53" s="1"/>
      <c r="HWW53" s="1"/>
      <c r="HWX53" s="1"/>
      <c r="HWY53" s="1"/>
      <c r="HWZ53" s="1"/>
      <c r="HXA53" s="1"/>
      <c r="HXB53" s="1"/>
      <c r="HXC53" s="1"/>
      <c r="HXD53" s="1"/>
      <c r="HXE53" s="1"/>
      <c r="HXF53" s="1"/>
      <c r="HXG53" s="1"/>
      <c r="HXH53" s="1"/>
      <c r="HXI53" s="1"/>
      <c r="HXJ53" s="1"/>
      <c r="HXK53" s="1"/>
      <c r="HXL53" s="1"/>
      <c r="HXM53" s="1"/>
      <c r="HXN53" s="1"/>
      <c r="HXO53" s="1"/>
      <c r="HXP53" s="1"/>
      <c r="HXQ53" s="1"/>
      <c r="HXR53" s="1"/>
      <c r="HXS53" s="1"/>
      <c r="HXT53" s="1"/>
      <c r="HXU53" s="1"/>
      <c r="HXV53" s="1"/>
      <c r="HXW53" s="1"/>
      <c r="HXX53" s="1"/>
      <c r="HXY53" s="1"/>
      <c r="HXZ53" s="1"/>
      <c r="HYA53" s="1"/>
      <c r="HYB53" s="1"/>
      <c r="HYC53" s="1"/>
      <c r="HYD53" s="1"/>
      <c r="HYE53" s="1"/>
      <c r="HYF53" s="1"/>
      <c r="HYG53" s="1"/>
      <c r="HYH53" s="1"/>
      <c r="HYI53" s="1"/>
      <c r="HYJ53" s="1"/>
      <c r="HYK53" s="1"/>
      <c r="HYL53" s="1"/>
      <c r="HYM53" s="1"/>
      <c r="HYN53" s="1"/>
      <c r="HYO53" s="1"/>
      <c r="HYP53" s="1"/>
      <c r="HYQ53" s="1"/>
      <c r="HYR53" s="1"/>
      <c r="HYS53" s="1"/>
      <c r="HYT53" s="1"/>
      <c r="HYU53" s="1"/>
      <c r="HYV53" s="1"/>
      <c r="HYW53" s="1"/>
      <c r="HYX53" s="1"/>
      <c r="HYY53" s="1"/>
      <c r="HYZ53" s="1"/>
      <c r="HZA53" s="1"/>
      <c r="HZB53" s="1"/>
      <c r="HZC53" s="1"/>
      <c r="HZD53" s="1"/>
      <c r="HZE53" s="1"/>
      <c r="HZF53" s="1"/>
      <c r="HZG53" s="1"/>
      <c r="HZH53" s="1"/>
      <c r="HZI53" s="1"/>
      <c r="HZJ53" s="1"/>
      <c r="HZK53" s="1"/>
      <c r="HZL53" s="1"/>
      <c r="HZM53" s="1"/>
      <c r="HZN53" s="1"/>
      <c r="HZO53" s="1"/>
      <c r="HZP53" s="1"/>
      <c r="HZQ53" s="1"/>
      <c r="HZR53" s="1"/>
      <c r="HZS53" s="1"/>
      <c r="HZT53" s="1"/>
      <c r="HZU53" s="1"/>
      <c r="HZV53" s="1"/>
      <c r="HZW53" s="1"/>
      <c r="HZX53" s="1"/>
      <c r="HZY53" s="1"/>
      <c r="HZZ53" s="1"/>
      <c r="IAA53" s="1"/>
      <c r="IAB53" s="1"/>
      <c r="IAC53" s="1"/>
      <c r="IAD53" s="1"/>
      <c r="IAE53" s="1"/>
      <c r="IAF53" s="1"/>
      <c r="IAG53" s="1"/>
      <c r="IAH53" s="1"/>
      <c r="IAI53" s="1"/>
      <c r="IAJ53" s="1"/>
      <c r="IAK53" s="1"/>
      <c r="IAL53" s="1"/>
      <c r="IAM53" s="1"/>
      <c r="IAN53" s="1"/>
      <c r="IAO53" s="1"/>
      <c r="IAP53" s="1"/>
      <c r="IAQ53" s="1"/>
      <c r="IAR53" s="1"/>
      <c r="IAS53" s="1"/>
      <c r="IAT53" s="1"/>
      <c r="IAU53" s="1"/>
      <c r="IAV53" s="1"/>
      <c r="IAW53" s="1"/>
      <c r="IAX53" s="1"/>
      <c r="IAY53" s="1"/>
      <c r="IAZ53" s="1"/>
      <c r="IBA53" s="1"/>
      <c r="IBB53" s="1"/>
      <c r="IBC53" s="1"/>
      <c r="IBD53" s="1"/>
      <c r="IBE53" s="1"/>
      <c r="IBF53" s="1"/>
      <c r="IBG53" s="1"/>
      <c r="IBH53" s="1"/>
      <c r="IBI53" s="1"/>
      <c r="IBJ53" s="1"/>
      <c r="IBK53" s="1"/>
      <c r="IBL53" s="1"/>
      <c r="IBM53" s="1"/>
      <c r="IBN53" s="1"/>
      <c r="IBO53" s="1"/>
      <c r="IBP53" s="1"/>
      <c r="IBQ53" s="1"/>
      <c r="IBR53" s="1"/>
      <c r="IBS53" s="1"/>
      <c r="IBT53" s="1"/>
      <c r="IBU53" s="1"/>
      <c r="IBV53" s="1"/>
      <c r="IBW53" s="1"/>
      <c r="IBX53" s="1"/>
      <c r="IBY53" s="1"/>
      <c r="IBZ53" s="1"/>
      <c r="ICA53" s="1"/>
      <c r="ICB53" s="1"/>
      <c r="ICC53" s="1"/>
      <c r="ICD53" s="1"/>
      <c r="ICE53" s="1"/>
      <c r="ICF53" s="1"/>
      <c r="ICG53" s="1"/>
      <c r="ICH53" s="1"/>
      <c r="ICI53" s="1"/>
      <c r="ICJ53" s="1"/>
      <c r="ICK53" s="1"/>
      <c r="ICL53" s="1"/>
      <c r="ICM53" s="1"/>
      <c r="ICN53" s="1"/>
      <c r="ICO53" s="1"/>
      <c r="ICP53" s="1"/>
      <c r="ICQ53" s="1"/>
      <c r="ICR53" s="1"/>
      <c r="ICS53" s="1"/>
      <c r="ICT53" s="1"/>
      <c r="ICU53" s="1"/>
      <c r="ICV53" s="1"/>
      <c r="ICW53" s="1"/>
      <c r="ICX53" s="1"/>
      <c r="ICY53" s="1"/>
      <c r="ICZ53" s="1"/>
      <c r="IDA53" s="1"/>
      <c r="IDB53" s="1"/>
      <c r="IDC53" s="1"/>
      <c r="IDD53" s="1"/>
      <c r="IDE53" s="1"/>
      <c r="IDF53" s="1"/>
      <c r="IDG53" s="1"/>
      <c r="IDH53" s="1"/>
      <c r="IDI53" s="1"/>
      <c r="IDJ53" s="1"/>
      <c r="IDK53" s="1"/>
      <c r="IDL53" s="1"/>
      <c r="IDM53" s="1"/>
      <c r="IDN53" s="1"/>
      <c r="IDO53" s="1"/>
      <c r="IDP53" s="1"/>
      <c r="IDQ53" s="1"/>
      <c r="IDR53" s="1"/>
      <c r="IDS53" s="1"/>
      <c r="IDT53" s="1"/>
      <c r="IDU53" s="1"/>
      <c r="IDV53" s="1"/>
      <c r="IDW53" s="1"/>
      <c r="IDX53" s="1"/>
      <c r="IDY53" s="1"/>
      <c r="IDZ53" s="1"/>
      <c r="IEA53" s="1"/>
      <c r="IEB53" s="1"/>
      <c r="IEC53" s="1"/>
      <c r="IED53" s="1"/>
      <c r="IEE53" s="1"/>
      <c r="IEF53" s="1"/>
      <c r="IEG53" s="1"/>
      <c r="IEH53" s="1"/>
      <c r="IEI53" s="1"/>
      <c r="IEJ53" s="1"/>
      <c r="IEK53" s="1"/>
      <c r="IEL53" s="1"/>
      <c r="IEM53" s="1"/>
      <c r="IEN53" s="1"/>
      <c r="IEO53" s="1"/>
      <c r="IEP53" s="1"/>
      <c r="IEQ53" s="1"/>
      <c r="IER53" s="1"/>
      <c r="IES53" s="1"/>
      <c r="IET53" s="1"/>
      <c r="IEU53" s="1"/>
      <c r="IEV53" s="1"/>
      <c r="IEW53" s="1"/>
      <c r="IEX53" s="1"/>
      <c r="IEY53" s="1"/>
      <c r="IEZ53" s="1"/>
      <c r="IFA53" s="1"/>
      <c r="IFB53" s="1"/>
      <c r="IFC53" s="1"/>
      <c r="IFD53" s="1"/>
      <c r="IFE53" s="1"/>
      <c r="IFF53" s="1"/>
      <c r="IFG53" s="1"/>
      <c r="IFH53" s="1"/>
      <c r="IFI53" s="1"/>
      <c r="IFJ53" s="1"/>
      <c r="IFK53" s="1"/>
      <c r="IFL53" s="1"/>
      <c r="IFM53" s="1"/>
      <c r="IFN53" s="1"/>
      <c r="IFO53" s="1"/>
      <c r="IFP53" s="1"/>
      <c r="IFQ53" s="1"/>
      <c r="IFR53" s="1"/>
      <c r="IFS53" s="1"/>
      <c r="IFT53" s="1"/>
      <c r="IFU53" s="1"/>
      <c r="IFV53" s="1"/>
      <c r="IFW53" s="1"/>
      <c r="IFX53" s="1"/>
      <c r="IFY53" s="1"/>
      <c r="IFZ53" s="1"/>
      <c r="IGA53" s="1"/>
      <c r="IGB53" s="1"/>
      <c r="IGC53" s="1"/>
      <c r="IGD53" s="1"/>
      <c r="IGE53" s="1"/>
      <c r="IGF53" s="1"/>
      <c r="IGG53" s="1"/>
      <c r="IGH53" s="1"/>
      <c r="IGI53" s="1"/>
      <c r="IGJ53" s="1"/>
      <c r="IGK53" s="1"/>
      <c r="IGL53" s="1"/>
      <c r="IGM53" s="1"/>
      <c r="IGN53" s="1"/>
      <c r="IGO53" s="1"/>
      <c r="IGP53" s="1"/>
      <c r="IGQ53" s="1"/>
      <c r="IGR53" s="1"/>
      <c r="IGS53" s="1"/>
      <c r="IGT53" s="1"/>
      <c r="IGU53" s="1"/>
      <c r="IGV53" s="1"/>
      <c r="IGW53" s="1"/>
      <c r="IGX53" s="1"/>
      <c r="IGY53" s="1"/>
      <c r="IGZ53" s="1"/>
      <c r="IHA53" s="1"/>
      <c r="IHB53" s="1"/>
      <c r="IHC53" s="1"/>
      <c r="IHD53" s="1"/>
      <c r="IHE53" s="1"/>
      <c r="IHF53" s="1"/>
      <c r="IHG53" s="1"/>
      <c r="IHH53" s="1"/>
      <c r="IHI53" s="1"/>
      <c r="IHJ53" s="1"/>
      <c r="IHK53" s="1"/>
      <c r="IHL53" s="1"/>
      <c r="IHM53" s="1"/>
      <c r="IHN53" s="1"/>
      <c r="IHO53" s="1"/>
      <c r="IHP53" s="1"/>
      <c r="IHQ53" s="1"/>
      <c r="IHR53" s="1"/>
      <c r="IHS53" s="1"/>
      <c r="IHT53" s="1"/>
      <c r="IHU53" s="1"/>
      <c r="IHV53" s="1"/>
      <c r="IHW53" s="1"/>
      <c r="IHX53" s="1"/>
      <c r="IHY53" s="1"/>
      <c r="IHZ53" s="1"/>
      <c r="IIA53" s="1"/>
      <c r="IIB53" s="1"/>
      <c r="IIC53" s="1"/>
      <c r="IID53" s="1"/>
      <c r="IIE53" s="1"/>
      <c r="IIF53" s="1"/>
      <c r="IIG53" s="1"/>
      <c r="IIH53" s="1"/>
      <c r="III53" s="1"/>
      <c r="IIJ53" s="1"/>
      <c r="IIK53" s="1"/>
      <c r="IIL53" s="1"/>
      <c r="IIM53" s="1"/>
      <c r="IIN53" s="1"/>
      <c r="IIO53" s="1"/>
      <c r="IIP53" s="1"/>
      <c r="IIQ53" s="1"/>
      <c r="IIR53" s="1"/>
      <c r="IIS53" s="1"/>
      <c r="IIT53" s="1"/>
      <c r="IIU53" s="1"/>
      <c r="IIV53" s="1"/>
      <c r="IIW53" s="1"/>
      <c r="IIX53" s="1"/>
      <c r="IIY53" s="1"/>
      <c r="IIZ53" s="1"/>
      <c r="IJA53" s="1"/>
      <c r="IJB53" s="1"/>
      <c r="IJC53" s="1"/>
      <c r="IJD53" s="1"/>
      <c r="IJE53" s="1"/>
      <c r="IJF53" s="1"/>
      <c r="IJG53" s="1"/>
      <c r="IJH53" s="1"/>
      <c r="IJI53" s="1"/>
      <c r="IJJ53" s="1"/>
      <c r="IJK53" s="1"/>
      <c r="IJL53" s="1"/>
      <c r="IJM53" s="1"/>
      <c r="IJN53" s="1"/>
      <c r="IJO53" s="1"/>
      <c r="IJP53" s="1"/>
      <c r="IJQ53" s="1"/>
      <c r="IJR53" s="1"/>
      <c r="IJS53" s="1"/>
      <c r="IJT53" s="1"/>
      <c r="IJU53" s="1"/>
      <c r="IJV53" s="1"/>
      <c r="IJW53" s="1"/>
      <c r="IJX53" s="1"/>
      <c r="IJY53" s="1"/>
      <c r="IJZ53" s="1"/>
      <c r="IKA53" s="1"/>
      <c r="IKB53" s="1"/>
      <c r="IKC53" s="1"/>
      <c r="IKD53" s="1"/>
      <c r="IKE53" s="1"/>
      <c r="IKF53" s="1"/>
      <c r="IKG53" s="1"/>
      <c r="IKH53" s="1"/>
      <c r="IKI53" s="1"/>
      <c r="IKJ53" s="1"/>
      <c r="IKK53" s="1"/>
      <c r="IKL53" s="1"/>
      <c r="IKM53" s="1"/>
      <c r="IKN53" s="1"/>
      <c r="IKO53" s="1"/>
      <c r="IKP53" s="1"/>
      <c r="IKQ53" s="1"/>
      <c r="IKR53" s="1"/>
      <c r="IKS53" s="1"/>
      <c r="IKT53" s="1"/>
      <c r="IKU53" s="1"/>
      <c r="IKV53" s="1"/>
      <c r="IKW53" s="1"/>
      <c r="IKX53" s="1"/>
      <c r="IKY53" s="1"/>
      <c r="IKZ53" s="1"/>
      <c r="ILA53" s="1"/>
      <c r="ILB53" s="1"/>
      <c r="ILC53" s="1"/>
      <c r="ILD53" s="1"/>
      <c r="ILE53" s="1"/>
      <c r="ILF53" s="1"/>
      <c r="ILG53" s="1"/>
      <c r="ILH53" s="1"/>
      <c r="ILI53" s="1"/>
      <c r="ILJ53" s="1"/>
      <c r="ILK53" s="1"/>
      <c r="ILL53" s="1"/>
      <c r="ILM53" s="1"/>
      <c r="ILN53" s="1"/>
      <c r="ILO53" s="1"/>
      <c r="ILP53" s="1"/>
      <c r="ILQ53" s="1"/>
      <c r="ILR53" s="1"/>
      <c r="ILS53" s="1"/>
      <c r="ILT53" s="1"/>
      <c r="ILU53" s="1"/>
      <c r="ILV53" s="1"/>
      <c r="ILW53" s="1"/>
      <c r="ILX53" s="1"/>
      <c r="ILY53" s="1"/>
      <c r="ILZ53" s="1"/>
      <c r="IMA53" s="1"/>
      <c r="IMB53" s="1"/>
      <c r="IMC53" s="1"/>
      <c r="IMD53" s="1"/>
      <c r="IME53" s="1"/>
      <c r="IMF53" s="1"/>
      <c r="IMG53" s="1"/>
      <c r="IMH53" s="1"/>
      <c r="IMI53" s="1"/>
      <c r="IMJ53" s="1"/>
      <c r="IMK53" s="1"/>
      <c r="IML53" s="1"/>
      <c r="IMM53" s="1"/>
      <c r="IMN53" s="1"/>
      <c r="IMO53" s="1"/>
      <c r="IMP53" s="1"/>
      <c r="IMQ53" s="1"/>
      <c r="IMR53" s="1"/>
      <c r="IMS53" s="1"/>
      <c r="IMT53" s="1"/>
      <c r="IMU53" s="1"/>
      <c r="IMV53" s="1"/>
      <c r="IMW53" s="1"/>
      <c r="IMX53" s="1"/>
      <c r="IMY53" s="1"/>
      <c r="IMZ53" s="1"/>
      <c r="INA53" s="1"/>
      <c r="INB53" s="1"/>
      <c r="INC53" s="1"/>
      <c r="IND53" s="1"/>
      <c r="INE53" s="1"/>
      <c r="INF53" s="1"/>
      <c r="ING53" s="1"/>
      <c r="INH53" s="1"/>
      <c r="INI53" s="1"/>
      <c r="INJ53" s="1"/>
      <c r="INK53" s="1"/>
      <c r="INL53" s="1"/>
      <c r="INM53" s="1"/>
      <c r="INN53" s="1"/>
      <c r="INO53" s="1"/>
      <c r="INP53" s="1"/>
      <c r="INQ53" s="1"/>
      <c r="INR53" s="1"/>
      <c r="INS53" s="1"/>
      <c r="INT53" s="1"/>
      <c r="INU53" s="1"/>
      <c r="INV53" s="1"/>
      <c r="INW53" s="1"/>
      <c r="INX53" s="1"/>
      <c r="INY53" s="1"/>
      <c r="INZ53" s="1"/>
      <c r="IOA53" s="1"/>
      <c r="IOB53" s="1"/>
      <c r="IOC53" s="1"/>
      <c r="IOD53" s="1"/>
      <c r="IOE53" s="1"/>
      <c r="IOF53" s="1"/>
      <c r="IOG53" s="1"/>
      <c r="IOH53" s="1"/>
      <c r="IOI53" s="1"/>
      <c r="IOJ53" s="1"/>
      <c r="IOK53" s="1"/>
      <c r="IOL53" s="1"/>
      <c r="IOM53" s="1"/>
      <c r="ION53" s="1"/>
      <c r="IOO53" s="1"/>
      <c r="IOP53" s="1"/>
      <c r="IOQ53" s="1"/>
      <c r="IOR53" s="1"/>
      <c r="IOS53" s="1"/>
      <c r="IOT53" s="1"/>
      <c r="IOU53" s="1"/>
      <c r="IOV53" s="1"/>
      <c r="IOW53" s="1"/>
      <c r="IOX53" s="1"/>
      <c r="IOY53" s="1"/>
      <c r="IOZ53" s="1"/>
      <c r="IPA53" s="1"/>
      <c r="IPB53" s="1"/>
      <c r="IPC53" s="1"/>
      <c r="IPD53" s="1"/>
      <c r="IPE53" s="1"/>
      <c r="IPF53" s="1"/>
      <c r="IPG53" s="1"/>
      <c r="IPH53" s="1"/>
      <c r="IPI53" s="1"/>
      <c r="IPJ53" s="1"/>
      <c r="IPK53" s="1"/>
      <c r="IPL53" s="1"/>
      <c r="IPM53" s="1"/>
      <c r="IPN53" s="1"/>
      <c r="IPO53" s="1"/>
      <c r="IPP53" s="1"/>
      <c r="IPQ53" s="1"/>
      <c r="IPR53" s="1"/>
      <c r="IPS53" s="1"/>
      <c r="IPT53" s="1"/>
      <c r="IPU53" s="1"/>
      <c r="IPV53" s="1"/>
      <c r="IPW53" s="1"/>
      <c r="IPX53" s="1"/>
      <c r="IPY53" s="1"/>
      <c r="IPZ53" s="1"/>
      <c r="IQA53" s="1"/>
      <c r="IQB53" s="1"/>
      <c r="IQC53" s="1"/>
      <c r="IQD53" s="1"/>
      <c r="IQE53" s="1"/>
      <c r="IQF53" s="1"/>
      <c r="IQG53" s="1"/>
      <c r="IQH53" s="1"/>
      <c r="IQI53" s="1"/>
      <c r="IQJ53" s="1"/>
      <c r="IQK53" s="1"/>
      <c r="IQL53" s="1"/>
      <c r="IQM53" s="1"/>
      <c r="IQN53" s="1"/>
      <c r="IQO53" s="1"/>
      <c r="IQP53" s="1"/>
      <c r="IQQ53" s="1"/>
      <c r="IQR53" s="1"/>
      <c r="IQS53" s="1"/>
      <c r="IQT53" s="1"/>
      <c r="IQU53" s="1"/>
      <c r="IQV53" s="1"/>
      <c r="IQW53" s="1"/>
      <c r="IQX53" s="1"/>
      <c r="IQY53" s="1"/>
      <c r="IQZ53" s="1"/>
      <c r="IRA53" s="1"/>
      <c r="IRB53" s="1"/>
      <c r="IRC53" s="1"/>
      <c r="IRD53" s="1"/>
      <c r="IRE53" s="1"/>
      <c r="IRF53" s="1"/>
      <c r="IRG53" s="1"/>
      <c r="IRH53" s="1"/>
      <c r="IRI53" s="1"/>
      <c r="IRJ53" s="1"/>
      <c r="IRK53" s="1"/>
      <c r="IRL53" s="1"/>
      <c r="IRM53" s="1"/>
      <c r="IRN53" s="1"/>
      <c r="IRO53" s="1"/>
      <c r="IRP53" s="1"/>
      <c r="IRQ53" s="1"/>
      <c r="IRR53" s="1"/>
      <c r="IRS53" s="1"/>
      <c r="IRT53" s="1"/>
      <c r="IRU53" s="1"/>
      <c r="IRV53" s="1"/>
      <c r="IRW53" s="1"/>
      <c r="IRX53" s="1"/>
      <c r="IRY53" s="1"/>
      <c r="IRZ53" s="1"/>
      <c r="ISA53" s="1"/>
      <c r="ISB53" s="1"/>
      <c r="ISC53" s="1"/>
      <c r="ISD53" s="1"/>
      <c r="ISE53" s="1"/>
      <c r="ISF53" s="1"/>
      <c r="ISG53" s="1"/>
      <c r="ISH53" s="1"/>
      <c r="ISI53" s="1"/>
      <c r="ISJ53" s="1"/>
      <c r="ISK53" s="1"/>
      <c r="ISL53" s="1"/>
      <c r="ISM53" s="1"/>
      <c r="ISN53" s="1"/>
      <c r="ISO53" s="1"/>
      <c r="ISP53" s="1"/>
      <c r="ISQ53" s="1"/>
      <c r="ISR53" s="1"/>
      <c r="ISS53" s="1"/>
      <c r="IST53" s="1"/>
      <c r="ISU53" s="1"/>
      <c r="ISV53" s="1"/>
      <c r="ISW53" s="1"/>
      <c r="ISX53" s="1"/>
      <c r="ISY53" s="1"/>
      <c r="ISZ53" s="1"/>
      <c r="ITA53" s="1"/>
      <c r="ITB53" s="1"/>
      <c r="ITC53" s="1"/>
      <c r="ITD53" s="1"/>
      <c r="ITE53" s="1"/>
      <c r="ITF53" s="1"/>
      <c r="ITG53" s="1"/>
      <c r="ITH53" s="1"/>
      <c r="ITI53" s="1"/>
      <c r="ITJ53" s="1"/>
      <c r="ITK53" s="1"/>
      <c r="ITL53" s="1"/>
      <c r="ITM53" s="1"/>
      <c r="ITN53" s="1"/>
      <c r="ITO53" s="1"/>
      <c r="ITP53" s="1"/>
      <c r="ITQ53" s="1"/>
      <c r="ITR53" s="1"/>
      <c r="ITS53" s="1"/>
      <c r="ITT53" s="1"/>
      <c r="ITU53" s="1"/>
      <c r="ITV53" s="1"/>
      <c r="ITW53" s="1"/>
      <c r="ITX53" s="1"/>
      <c r="ITY53" s="1"/>
      <c r="ITZ53" s="1"/>
      <c r="IUA53" s="1"/>
      <c r="IUB53" s="1"/>
      <c r="IUC53" s="1"/>
      <c r="IUD53" s="1"/>
      <c r="IUE53" s="1"/>
      <c r="IUF53" s="1"/>
      <c r="IUG53" s="1"/>
      <c r="IUH53" s="1"/>
      <c r="IUI53" s="1"/>
      <c r="IUJ53" s="1"/>
      <c r="IUK53" s="1"/>
      <c r="IUL53" s="1"/>
      <c r="IUM53" s="1"/>
      <c r="IUN53" s="1"/>
      <c r="IUO53" s="1"/>
      <c r="IUP53" s="1"/>
      <c r="IUQ53" s="1"/>
      <c r="IUR53" s="1"/>
      <c r="IUS53" s="1"/>
      <c r="IUT53" s="1"/>
      <c r="IUU53" s="1"/>
      <c r="IUV53" s="1"/>
      <c r="IUW53" s="1"/>
      <c r="IUX53" s="1"/>
      <c r="IUY53" s="1"/>
      <c r="IUZ53" s="1"/>
      <c r="IVA53" s="1"/>
      <c r="IVB53" s="1"/>
      <c r="IVC53" s="1"/>
      <c r="IVD53" s="1"/>
      <c r="IVE53" s="1"/>
      <c r="IVF53" s="1"/>
      <c r="IVG53" s="1"/>
      <c r="IVH53" s="1"/>
      <c r="IVI53" s="1"/>
      <c r="IVJ53" s="1"/>
      <c r="IVK53" s="1"/>
      <c r="IVL53" s="1"/>
      <c r="IVM53" s="1"/>
      <c r="IVN53" s="1"/>
      <c r="IVO53" s="1"/>
      <c r="IVP53" s="1"/>
      <c r="IVQ53" s="1"/>
      <c r="IVR53" s="1"/>
      <c r="IVS53" s="1"/>
      <c r="IVT53" s="1"/>
      <c r="IVU53" s="1"/>
      <c r="IVV53" s="1"/>
      <c r="IVW53" s="1"/>
      <c r="IVX53" s="1"/>
      <c r="IVY53" s="1"/>
      <c r="IVZ53" s="1"/>
      <c r="IWA53" s="1"/>
      <c r="IWB53" s="1"/>
      <c r="IWC53" s="1"/>
      <c r="IWD53" s="1"/>
      <c r="IWE53" s="1"/>
      <c r="IWF53" s="1"/>
      <c r="IWG53" s="1"/>
      <c r="IWH53" s="1"/>
      <c r="IWI53" s="1"/>
      <c r="IWJ53" s="1"/>
      <c r="IWK53" s="1"/>
      <c r="IWL53" s="1"/>
      <c r="IWM53" s="1"/>
      <c r="IWN53" s="1"/>
      <c r="IWO53" s="1"/>
      <c r="IWP53" s="1"/>
      <c r="IWQ53" s="1"/>
      <c r="IWR53" s="1"/>
      <c r="IWS53" s="1"/>
      <c r="IWT53" s="1"/>
      <c r="IWU53" s="1"/>
      <c r="IWV53" s="1"/>
      <c r="IWW53" s="1"/>
      <c r="IWX53" s="1"/>
      <c r="IWY53" s="1"/>
      <c r="IWZ53" s="1"/>
      <c r="IXA53" s="1"/>
      <c r="IXB53" s="1"/>
      <c r="IXC53" s="1"/>
      <c r="IXD53" s="1"/>
      <c r="IXE53" s="1"/>
      <c r="IXF53" s="1"/>
      <c r="IXG53" s="1"/>
      <c r="IXH53" s="1"/>
      <c r="IXI53" s="1"/>
      <c r="IXJ53" s="1"/>
      <c r="IXK53" s="1"/>
      <c r="IXL53" s="1"/>
      <c r="IXM53" s="1"/>
      <c r="IXN53" s="1"/>
      <c r="IXO53" s="1"/>
      <c r="IXP53" s="1"/>
      <c r="IXQ53" s="1"/>
      <c r="IXR53" s="1"/>
      <c r="IXS53" s="1"/>
      <c r="IXT53" s="1"/>
      <c r="IXU53" s="1"/>
      <c r="IXV53" s="1"/>
      <c r="IXW53" s="1"/>
      <c r="IXX53" s="1"/>
      <c r="IXY53" s="1"/>
      <c r="IXZ53" s="1"/>
      <c r="IYA53" s="1"/>
      <c r="IYB53" s="1"/>
      <c r="IYC53" s="1"/>
      <c r="IYD53" s="1"/>
      <c r="IYE53" s="1"/>
      <c r="IYF53" s="1"/>
      <c r="IYG53" s="1"/>
      <c r="IYH53" s="1"/>
      <c r="IYI53" s="1"/>
      <c r="IYJ53" s="1"/>
      <c r="IYK53" s="1"/>
      <c r="IYL53" s="1"/>
      <c r="IYM53" s="1"/>
      <c r="IYN53" s="1"/>
      <c r="IYO53" s="1"/>
      <c r="IYP53" s="1"/>
      <c r="IYQ53" s="1"/>
      <c r="IYR53" s="1"/>
      <c r="IYS53" s="1"/>
      <c r="IYT53" s="1"/>
      <c r="IYU53" s="1"/>
      <c r="IYV53" s="1"/>
      <c r="IYW53" s="1"/>
      <c r="IYX53" s="1"/>
      <c r="IYY53" s="1"/>
      <c r="IYZ53" s="1"/>
      <c r="IZA53" s="1"/>
      <c r="IZB53" s="1"/>
      <c r="IZC53" s="1"/>
      <c r="IZD53" s="1"/>
      <c r="IZE53" s="1"/>
      <c r="IZF53" s="1"/>
      <c r="IZG53" s="1"/>
      <c r="IZH53" s="1"/>
      <c r="IZI53" s="1"/>
      <c r="IZJ53" s="1"/>
      <c r="IZK53" s="1"/>
      <c r="IZL53" s="1"/>
      <c r="IZM53" s="1"/>
      <c r="IZN53" s="1"/>
      <c r="IZO53" s="1"/>
      <c r="IZP53" s="1"/>
      <c r="IZQ53" s="1"/>
      <c r="IZR53" s="1"/>
      <c r="IZS53" s="1"/>
      <c r="IZT53" s="1"/>
      <c r="IZU53" s="1"/>
      <c r="IZV53" s="1"/>
      <c r="IZW53" s="1"/>
      <c r="IZX53" s="1"/>
      <c r="IZY53" s="1"/>
      <c r="IZZ53" s="1"/>
      <c r="JAA53" s="1"/>
      <c r="JAB53" s="1"/>
      <c r="JAC53" s="1"/>
      <c r="JAD53" s="1"/>
      <c r="JAE53" s="1"/>
      <c r="JAF53" s="1"/>
      <c r="JAG53" s="1"/>
      <c r="JAH53" s="1"/>
      <c r="JAI53" s="1"/>
      <c r="JAJ53" s="1"/>
      <c r="JAK53" s="1"/>
      <c r="JAL53" s="1"/>
      <c r="JAM53" s="1"/>
      <c r="JAN53" s="1"/>
      <c r="JAO53" s="1"/>
      <c r="JAP53" s="1"/>
      <c r="JAQ53" s="1"/>
      <c r="JAR53" s="1"/>
      <c r="JAS53" s="1"/>
      <c r="JAT53" s="1"/>
      <c r="JAU53" s="1"/>
      <c r="JAV53" s="1"/>
      <c r="JAW53" s="1"/>
      <c r="JAX53" s="1"/>
      <c r="JAY53" s="1"/>
      <c r="JAZ53" s="1"/>
      <c r="JBA53" s="1"/>
      <c r="JBB53" s="1"/>
      <c r="JBC53" s="1"/>
      <c r="JBD53" s="1"/>
      <c r="JBE53" s="1"/>
      <c r="JBF53" s="1"/>
      <c r="JBG53" s="1"/>
      <c r="JBH53" s="1"/>
      <c r="JBI53" s="1"/>
      <c r="JBJ53" s="1"/>
      <c r="JBK53" s="1"/>
      <c r="JBL53" s="1"/>
      <c r="JBM53" s="1"/>
      <c r="JBN53" s="1"/>
      <c r="JBO53" s="1"/>
      <c r="JBP53" s="1"/>
      <c r="JBQ53" s="1"/>
      <c r="JBR53" s="1"/>
      <c r="JBS53" s="1"/>
      <c r="JBT53" s="1"/>
      <c r="JBU53" s="1"/>
      <c r="JBV53" s="1"/>
      <c r="JBW53" s="1"/>
      <c r="JBX53" s="1"/>
      <c r="JBY53" s="1"/>
      <c r="JBZ53" s="1"/>
      <c r="JCA53" s="1"/>
      <c r="JCB53" s="1"/>
      <c r="JCC53" s="1"/>
      <c r="JCD53" s="1"/>
      <c r="JCE53" s="1"/>
      <c r="JCF53" s="1"/>
      <c r="JCG53" s="1"/>
      <c r="JCH53" s="1"/>
      <c r="JCI53" s="1"/>
      <c r="JCJ53" s="1"/>
      <c r="JCK53" s="1"/>
      <c r="JCL53" s="1"/>
      <c r="JCM53" s="1"/>
      <c r="JCN53" s="1"/>
      <c r="JCO53" s="1"/>
      <c r="JCP53" s="1"/>
      <c r="JCQ53" s="1"/>
      <c r="JCR53" s="1"/>
      <c r="JCS53" s="1"/>
      <c r="JCT53" s="1"/>
      <c r="JCU53" s="1"/>
      <c r="JCV53" s="1"/>
      <c r="JCW53" s="1"/>
      <c r="JCX53" s="1"/>
      <c r="JCY53" s="1"/>
      <c r="JCZ53" s="1"/>
      <c r="JDA53" s="1"/>
      <c r="JDB53" s="1"/>
      <c r="JDC53" s="1"/>
      <c r="JDD53" s="1"/>
      <c r="JDE53" s="1"/>
      <c r="JDF53" s="1"/>
      <c r="JDG53" s="1"/>
      <c r="JDH53" s="1"/>
      <c r="JDI53" s="1"/>
      <c r="JDJ53" s="1"/>
      <c r="JDK53" s="1"/>
      <c r="JDL53" s="1"/>
      <c r="JDM53" s="1"/>
      <c r="JDN53" s="1"/>
      <c r="JDO53" s="1"/>
      <c r="JDP53" s="1"/>
      <c r="JDQ53" s="1"/>
      <c r="JDR53" s="1"/>
      <c r="JDS53" s="1"/>
      <c r="JDT53" s="1"/>
      <c r="JDU53" s="1"/>
      <c r="JDV53" s="1"/>
      <c r="JDW53" s="1"/>
      <c r="JDX53" s="1"/>
      <c r="JDY53" s="1"/>
      <c r="JDZ53" s="1"/>
      <c r="JEA53" s="1"/>
      <c r="JEB53" s="1"/>
      <c r="JEC53" s="1"/>
      <c r="JED53" s="1"/>
      <c r="JEE53" s="1"/>
      <c r="JEF53" s="1"/>
      <c r="JEG53" s="1"/>
      <c r="JEH53" s="1"/>
      <c r="JEI53" s="1"/>
      <c r="JEJ53" s="1"/>
      <c r="JEK53" s="1"/>
      <c r="JEL53" s="1"/>
      <c r="JEM53" s="1"/>
      <c r="JEN53" s="1"/>
      <c r="JEO53" s="1"/>
      <c r="JEP53" s="1"/>
      <c r="JEQ53" s="1"/>
      <c r="JER53" s="1"/>
      <c r="JES53" s="1"/>
      <c r="JET53" s="1"/>
      <c r="JEU53" s="1"/>
      <c r="JEV53" s="1"/>
      <c r="JEW53" s="1"/>
      <c r="JEX53" s="1"/>
      <c r="JEY53" s="1"/>
      <c r="JEZ53" s="1"/>
      <c r="JFA53" s="1"/>
      <c r="JFB53" s="1"/>
      <c r="JFC53" s="1"/>
      <c r="JFD53" s="1"/>
      <c r="JFE53" s="1"/>
      <c r="JFF53" s="1"/>
      <c r="JFG53" s="1"/>
      <c r="JFH53" s="1"/>
      <c r="JFI53" s="1"/>
      <c r="JFJ53" s="1"/>
      <c r="JFK53" s="1"/>
      <c r="JFL53" s="1"/>
      <c r="JFM53" s="1"/>
      <c r="JFN53" s="1"/>
      <c r="JFO53" s="1"/>
      <c r="JFP53" s="1"/>
      <c r="JFQ53" s="1"/>
      <c r="JFR53" s="1"/>
      <c r="JFS53" s="1"/>
      <c r="JFT53" s="1"/>
      <c r="JFU53" s="1"/>
      <c r="JFV53" s="1"/>
      <c r="JFW53" s="1"/>
      <c r="JFX53" s="1"/>
      <c r="JFY53" s="1"/>
      <c r="JFZ53" s="1"/>
      <c r="JGA53" s="1"/>
      <c r="JGB53" s="1"/>
      <c r="JGC53" s="1"/>
      <c r="JGD53" s="1"/>
      <c r="JGE53" s="1"/>
      <c r="JGF53" s="1"/>
      <c r="JGG53" s="1"/>
      <c r="JGH53" s="1"/>
      <c r="JGI53" s="1"/>
      <c r="JGJ53" s="1"/>
      <c r="JGK53" s="1"/>
      <c r="JGL53" s="1"/>
      <c r="JGM53" s="1"/>
      <c r="JGN53" s="1"/>
      <c r="JGO53" s="1"/>
      <c r="JGP53" s="1"/>
      <c r="JGQ53" s="1"/>
      <c r="JGR53" s="1"/>
      <c r="JGS53" s="1"/>
      <c r="JGT53" s="1"/>
      <c r="JGU53" s="1"/>
      <c r="JGV53" s="1"/>
      <c r="JGW53" s="1"/>
      <c r="JGX53" s="1"/>
      <c r="JGY53" s="1"/>
      <c r="JGZ53" s="1"/>
      <c r="JHA53" s="1"/>
      <c r="JHB53" s="1"/>
      <c r="JHC53" s="1"/>
      <c r="JHD53" s="1"/>
      <c r="JHE53" s="1"/>
      <c r="JHF53" s="1"/>
      <c r="JHG53" s="1"/>
      <c r="JHH53" s="1"/>
      <c r="JHI53" s="1"/>
      <c r="JHJ53" s="1"/>
      <c r="JHK53" s="1"/>
      <c r="JHL53" s="1"/>
      <c r="JHM53" s="1"/>
      <c r="JHN53" s="1"/>
      <c r="JHO53" s="1"/>
      <c r="JHP53" s="1"/>
      <c r="JHQ53" s="1"/>
      <c r="JHR53" s="1"/>
      <c r="JHS53" s="1"/>
      <c r="JHT53" s="1"/>
      <c r="JHU53" s="1"/>
      <c r="JHV53" s="1"/>
      <c r="JHW53" s="1"/>
      <c r="JHX53" s="1"/>
      <c r="JHY53" s="1"/>
      <c r="JHZ53" s="1"/>
      <c r="JIA53" s="1"/>
      <c r="JIB53" s="1"/>
      <c r="JIC53" s="1"/>
      <c r="JID53" s="1"/>
      <c r="JIE53" s="1"/>
      <c r="JIF53" s="1"/>
      <c r="JIG53" s="1"/>
      <c r="JIH53" s="1"/>
      <c r="JII53" s="1"/>
      <c r="JIJ53" s="1"/>
      <c r="JIK53" s="1"/>
      <c r="JIL53" s="1"/>
      <c r="JIM53" s="1"/>
      <c r="JIN53" s="1"/>
      <c r="JIO53" s="1"/>
      <c r="JIP53" s="1"/>
      <c r="JIQ53" s="1"/>
      <c r="JIR53" s="1"/>
      <c r="JIS53" s="1"/>
      <c r="JIT53" s="1"/>
      <c r="JIU53" s="1"/>
      <c r="JIV53" s="1"/>
      <c r="JIW53" s="1"/>
      <c r="JIX53" s="1"/>
      <c r="JIY53" s="1"/>
      <c r="JIZ53" s="1"/>
      <c r="JJA53" s="1"/>
      <c r="JJB53" s="1"/>
      <c r="JJC53" s="1"/>
      <c r="JJD53" s="1"/>
      <c r="JJE53" s="1"/>
      <c r="JJF53" s="1"/>
      <c r="JJG53" s="1"/>
      <c r="JJH53" s="1"/>
      <c r="JJI53" s="1"/>
      <c r="JJJ53" s="1"/>
      <c r="JJK53" s="1"/>
      <c r="JJL53" s="1"/>
      <c r="JJM53" s="1"/>
      <c r="JJN53" s="1"/>
      <c r="JJO53" s="1"/>
      <c r="JJP53" s="1"/>
      <c r="JJQ53" s="1"/>
      <c r="JJR53" s="1"/>
      <c r="JJS53" s="1"/>
      <c r="JJT53" s="1"/>
      <c r="JJU53" s="1"/>
      <c r="JJV53" s="1"/>
      <c r="JJW53" s="1"/>
      <c r="JJX53" s="1"/>
      <c r="JJY53" s="1"/>
      <c r="JJZ53" s="1"/>
      <c r="JKA53" s="1"/>
      <c r="JKB53" s="1"/>
      <c r="JKC53" s="1"/>
      <c r="JKD53" s="1"/>
      <c r="JKE53" s="1"/>
      <c r="JKF53" s="1"/>
      <c r="JKG53" s="1"/>
      <c r="JKH53" s="1"/>
      <c r="JKI53" s="1"/>
      <c r="JKJ53" s="1"/>
      <c r="JKK53" s="1"/>
      <c r="JKL53" s="1"/>
      <c r="JKM53" s="1"/>
      <c r="JKN53" s="1"/>
      <c r="JKO53" s="1"/>
      <c r="JKP53" s="1"/>
      <c r="JKQ53" s="1"/>
      <c r="JKR53" s="1"/>
      <c r="JKS53" s="1"/>
      <c r="JKT53" s="1"/>
      <c r="JKU53" s="1"/>
      <c r="JKV53" s="1"/>
      <c r="JKW53" s="1"/>
      <c r="JKX53" s="1"/>
      <c r="JKY53" s="1"/>
      <c r="JKZ53" s="1"/>
      <c r="JLA53" s="1"/>
      <c r="JLB53" s="1"/>
      <c r="JLC53" s="1"/>
      <c r="JLD53" s="1"/>
      <c r="JLE53" s="1"/>
      <c r="JLF53" s="1"/>
      <c r="JLG53" s="1"/>
      <c r="JLH53" s="1"/>
      <c r="JLI53" s="1"/>
      <c r="JLJ53" s="1"/>
      <c r="JLK53" s="1"/>
      <c r="JLL53" s="1"/>
      <c r="JLM53" s="1"/>
      <c r="JLN53" s="1"/>
      <c r="JLO53" s="1"/>
      <c r="JLP53" s="1"/>
      <c r="JLQ53" s="1"/>
      <c r="JLR53" s="1"/>
      <c r="JLS53" s="1"/>
      <c r="JLT53" s="1"/>
      <c r="JLU53" s="1"/>
      <c r="JLV53" s="1"/>
      <c r="JLW53" s="1"/>
      <c r="JLX53" s="1"/>
      <c r="JLY53" s="1"/>
      <c r="JLZ53" s="1"/>
      <c r="JMA53" s="1"/>
      <c r="JMB53" s="1"/>
      <c r="JMC53" s="1"/>
      <c r="JMD53" s="1"/>
      <c r="JME53" s="1"/>
      <c r="JMF53" s="1"/>
      <c r="JMG53" s="1"/>
      <c r="JMH53" s="1"/>
      <c r="JMI53" s="1"/>
      <c r="JMJ53" s="1"/>
      <c r="JMK53" s="1"/>
      <c r="JML53" s="1"/>
      <c r="JMM53" s="1"/>
      <c r="JMN53" s="1"/>
      <c r="JMO53" s="1"/>
      <c r="JMP53" s="1"/>
      <c r="JMQ53" s="1"/>
      <c r="JMR53" s="1"/>
      <c r="JMS53" s="1"/>
      <c r="JMT53" s="1"/>
      <c r="JMU53" s="1"/>
      <c r="JMV53" s="1"/>
      <c r="JMW53" s="1"/>
      <c r="JMX53" s="1"/>
      <c r="JMY53" s="1"/>
      <c r="JMZ53" s="1"/>
      <c r="JNA53" s="1"/>
      <c r="JNB53" s="1"/>
      <c r="JNC53" s="1"/>
      <c r="JND53" s="1"/>
      <c r="JNE53" s="1"/>
      <c r="JNF53" s="1"/>
      <c r="JNG53" s="1"/>
      <c r="JNH53" s="1"/>
      <c r="JNI53" s="1"/>
      <c r="JNJ53" s="1"/>
      <c r="JNK53" s="1"/>
      <c r="JNL53" s="1"/>
      <c r="JNM53" s="1"/>
      <c r="JNN53" s="1"/>
      <c r="JNO53" s="1"/>
      <c r="JNP53" s="1"/>
      <c r="JNQ53" s="1"/>
      <c r="JNR53" s="1"/>
      <c r="JNS53" s="1"/>
      <c r="JNT53" s="1"/>
      <c r="JNU53" s="1"/>
      <c r="JNV53" s="1"/>
      <c r="JNW53" s="1"/>
      <c r="JNX53" s="1"/>
      <c r="JNY53" s="1"/>
      <c r="JNZ53" s="1"/>
      <c r="JOA53" s="1"/>
      <c r="JOB53" s="1"/>
      <c r="JOC53" s="1"/>
      <c r="JOD53" s="1"/>
      <c r="JOE53" s="1"/>
      <c r="JOF53" s="1"/>
      <c r="JOG53" s="1"/>
      <c r="JOH53" s="1"/>
      <c r="JOI53" s="1"/>
      <c r="JOJ53" s="1"/>
      <c r="JOK53" s="1"/>
      <c r="JOL53" s="1"/>
      <c r="JOM53" s="1"/>
      <c r="JON53" s="1"/>
      <c r="JOO53" s="1"/>
      <c r="JOP53" s="1"/>
      <c r="JOQ53" s="1"/>
      <c r="JOR53" s="1"/>
      <c r="JOS53" s="1"/>
      <c r="JOT53" s="1"/>
      <c r="JOU53" s="1"/>
      <c r="JOV53" s="1"/>
      <c r="JOW53" s="1"/>
      <c r="JOX53" s="1"/>
      <c r="JOY53" s="1"/>
      <c r="JOZ53" s="1"/>
      <c r="JPA53" s="1"/>
      <c r="JPB53" s="1"/>
      <c r="JPC53" s="1"/>
      <c r="JPD53" s="1"/>
      <c r="JPE53" s="1"/>
      <c r="JPF53" s="1"/>
      <c r="JPG53" s="1"/>
      <c r="JPH53" s="1"/>
      <c r="JPI53" s="1"/>
      <c r="JPJ53" s="1"/>
      <c r="JPK53" s="1"/>
      <c r="JPL53" s="1"/>
      <c r="JPM53" s="1"/>
      <c r="JPN53" s="1"/>
      <c r="JPO53" s="1"/>
      <c r="JPP53" s="1"/>
      <c r="JPQ53" s="1"/>
      <c r="JPR53" s="1"/>
      <c r="JPS53" s="1"/>
      <c r="JPT53" s="1"/>
      <c r="JPU53" s="1"/>
      <c r="JPV53" s="1"/>
      <c r="JPW53" s="1"/>
      <c r="JPX53" s="1"/>
      <c r="JPY53" s="1"/>
      <c r="JPZ53" s="1"/>
      <c r="JQA53" s="1"/>
      <c r="JQB53" s="1"/>
      <c r="JQC53" s="1"/>
      <c r="JQD53" s="1"/>
      <c r="JQE53" s="1"/>
      <c r="JQF53" s="1"/>
      <c r="JQG53" s="1"/>
      <c r="JQH53" s="1"/>
      <c r="JQI53" s="1"/>
      <c r="JQJ53" s="1"/>
      <c r="JQK53" s="1"/>
      <c r="JQL53" s="1"/>
      <c r="JQM53" s="1"/>
      <c r="JQN53" s="1"/>
      <c r="JQO53" s="1"/>
      <c r="JQP53" s="1"/>
      <c r="JQQ53" s="1"/>
      <c r="JQR53" s="1"/>
      <c r="JQS53" s="1"/>
      <c r="JQT53" s="1"/>
      <c r="JQU53" s="1"/>
      <c r="JQV53" s="1"/>
      <c r="JQW53" s="1"/>
      <c r="JQX53" s="1"/>
      <c r="JQY53" s="1"/>
      <c r="JQZ53" s="1"/>
      <c r="JRA53" s="1"/>
      <c r="JRB53" s="1"/>
      <c r="JRC53" s="1"/>
      <c r="JRD53" s="1"/>
      <c r="JRE53" s="1"/>
      <c r="JRF53" s="1"/>
      <c r="JRG53" s="1"/>
      <c r="JRH53" s="1"/>
      <c r="JRI53" s="1"/>
      <c r="JRJ53" s="1"/>
      <c r="JRK53" s="1"/>
      <c r="JRL53" s="1"/>
      <c r="JRM53" s="1"/>
      <c r="JRN53" s="1"/>
      <c r="JRO53" s="1"/>
      <c r="JRP53" s="1"/>
      <c r="JRQ53" s="1"/>
      <c r="JRR53" s="1"/>
      <c r="JRS53" s="1"/>
      <c r="JRT53" s="1"/>
      <c r="JRU53" s="1"/>
      <c r="JRV53" s="1"/>
      <c r="JRW53" s="1"/>
      <c r="JRX53" s="1"/>
      <c r="JRY53" s="1"/>
      <c r="JRZ53" s="1"/>
      <c r="JSA53" s="1"/>
      <c r="JSB53" s="1"/>
      <c r="JSC53" s="1"/>
      <c r="JSD53" s="1"/>
      <c r="JSE53" s="1"/>
      <c r="JSF53" s="1"/>
      <c r="JSG53" s="1"/>
      <c r="JSH53" s="1"/>
      <c r="JSI53" s="1"/>
      <c r="JSJ53" s="1"/>
      <c r="JSK53" s="1"/>
      <c r="JSL53" s="1"/>
      <c r="JSM53" s="1"/>
      <c r="JSN53" s="1"/>
      <c r="JSO53" s="1"/>
      <c r="JSP53" s="1"/>
      <c r="JSQ53" s="1"/>
      <c r="JSR53" s="1"/>
      <c r="JSS53" s="1"/>
      <c r="JST53" s="1"/>
      <c r="JSU53" s="1"/>
      <c r="JSV53" s="1"/>
      <c r="JSW53" s="1"/>
      <c r="JSX53" s="1"/>
      <c r="JSY53" s="1"/>
      <c r="JSZ53" s="1"/>
      <c r="JTA53" s="1"/>
      <c r="JTB53" s="1"/>
      <c r="JTC53" s="1"/>
      <c r="JTD53" s="1"/>
      <c r="JTE53" s="1"/>
      <c r="JTF53" s="1"/>
      <c r="JTG53" s="1"/>
      <c r="JTH53" s="1"/>
      <c r="JTI53" s="1"/>
      <c r="JTJ53" s="1"/>
      <c r="JTK53" s="1"/>
      <c r="JTL53" s="1"/>
      <c r="JTM53" s="1"/>
      <c r="JTN53" s="1"/>
      <c r="JTO53" s="1"/>
      <c r="JTP53" s="1"/>
      <c r="JTQ53" s="1"/>
      <c r="JTR53" s="1"/>
      <c r="JTS53" s="1"/>
      <c r="JTT53" s="1"/>
      <c r="JTU53" s="1"/>
      <c r="JTV53" s="1"/>
      <c r="JTW53" s="1"/>
      <c r="JTX53" s="1"/>
      <c r="JTY53" s="1"/>
      <c r="JTZ53" s="1"/>
      <c r="JUA53" s="1"/>
      <c r="JUB53" s="1"/>
      <c r="JUC53" s="1"/>
      <c r="JUD53" s="1"/>
      <c r="JUE53" s="1"/>
      <c r="JUF53" s="1"/>
      <c r="JUG53" s="1"/>
      <c r="JUH53" s="1"/>
      <c r="JUI53" s="1"/>
      <c r="JUJ53" s="1"/>
      <c r="JUK53" s="1"/>
      <c r="JUL53" s="1"/>
      <c r="JUM53" s="1"/>
      <c r="JUN53" s="1"/>
      <c r="JUO53" s="1"/>
      <c r="JUP53" s="1"/>
      <c r="JUQ53" s="1"/>
      <c r="JUR53" s="1"/>
      <c r="JUS53" s="1"/>
      <c r="JUT53" s="1"/>
      <c r="JUU53" s="1"/>
      <c r="JUV53" s="1"/>
      <c r="JUW53" s="1"/>
      <c r="JUX53" s="1"/>
      <c r="JUY53" s="1"/>
      <c r="JUZ53" s="1"/>
      <c r="JVA53" s="1"/>
      <c r="JVB53" s="1"/>
      <c r="JVC53" s="1"/>
      <c r="JVD53" s="1"/>
      <c r="JVE53" s="1"/>
      <c r="JVF53" s="1"/>
      <c r="JVG53" s="1"/>
      <c r="JVH53" s="1"/>
      <c r="JVI53" s="1"/>
      <c r="JVJ53" s="1"/>
      <c r="JVK53" s="1"/>
      <c r="JVL53" s="1"/>
      <c r="JVM53" s="1"/>
      <c r="JVN53" s="1"/>
      <c r="JVO53" s="1"/>
      <c r="JVP53" s="1"/>
      <c r="JVQ53" s="1"/>
      <c r="JVR53" s="1"/>
      <c r="JVS53" s="1"/>
      <c r="JVT53" s="1"/>
      <c r="JVU53" s="1"/>
      <c r="JVV53" s="1"/>
      <c r="JVW53" s="1"/>
      <c r="JVX53" s="1"/>
      <c r="JVY53" s="1"/>
      <c r="JVZ53" s="1"/>
      <c r="JWA53" s="1"/>
      <c r="JWB53" s="1"/>
      <c r="JWC53" s="1"/>
      <c r="JWD53" s="1"/>
      <c r="JWE53" s="1"/>
      <c r="JWF53" s="1"/>
      <c r="JWG53" s="1"/>
      <c r="JWH53" s="1"/>
      <c r="JWI53" s="1"/>
      <c r="JWJ53" s="1"/>
      <c r="JWK53" s="1"/>
      <c r="JWL53" s="1"/>
      <c r="JWM53" s="1"/>
      <c r="JWN53" s="1"/>
      <c r="JWO53" s="1"/>
      <c r="JWP53" s="1"/>
      <c r="JWQ53" s="1"/>
      <c r="JWR53" s="1"/>
      <c r="JWS53" s="1"/>
      <c r="JWT53" s="1"/>
      <c r="JWU53" s="1"/>
      <c r="JWV53" s="1"/>
      <c r="JWW53" s="1"/>
      <c r="JWX53" s="1"/>
      <c r="JWY53" s="1"/>
      <c r="JWZ53" s="1"/>
      <c r="JXA53" s="1"/>
      <c r="JXB53" s="1"/>
      <c r="JXC53" s="1"/>
      <c r="JXD53" s="1"/>
      <c r="JXE53" s="1"/>
      <c r="JXF53" s="1"/>
      <c r="JXG53" s="1"/>
      <c r="JXH53" s="1"/>
      <c r="JXI53" s="1"/>
      <c r="JXJ53" s="1"/>
      <c r="JXK53" s="1"/>
      <c r="JXL53" s="1"/>
      <c r="JXM53" s="1"/>
      <c r="JXN53" s="1"/>
      <c r="JXO53" s="1"/>
      <c r="JXP53" s="1"/>
      <c r="JXQ53" s="1"/>
      <c r="JXR53" s="1"/>
      <c r="JXS53" s="1"/>
      <c r="JXT53" s="1"/>
      <c r="JXU53" s="1"/>
      <c r="JXV53" s="1"/>
      <c r="JXW53" s="1"/>
      <c r="JXX53" s="1"/>
      <c r="JXY53" s="1"/>
      <c r="JXZ53" s="1"/>
      <c r="JYA53" s="1"/>
      <c r="JYB53" s="1"/>
      <c r="JYC53" s="1"/>
      <c r="JYD53" s="1"/>
      <c r="JYE53" s="1"/>
      <c r="JYF53" s="1"/>
      <c r="JYG53" s="1"/>
      <c r="JYH53" s="1"/>
      <c r="JYI53" s="1"/>
      <c r="JYJ53" s="1"/>
      <c r="JYK53" s="1"/>
      <c r="JYL53" s="1"/>
      <c r="JYM53" s="1"/>
      <c r="JYN53" s="1"/>
      <c r="JYO53" s="1"/>
      <c r="JYP53" s="1"/>
      <c r="JYQ53" s="1"/>
      <c r="JYR53" s="1"/>
      <c r="JYS53" s="1"/>
      <c r="JYT53" s="1"/>
      <c r="JYU53" s="1"/>
      <c r="JYV53" s="1"/>
      <c r="JYW53" s="1"/>
      <c r="JYX53" s="1"/>
      <c r="JYY53" s="1"/>
      <c r="JYZ53" s="1"/>
      <c r="JZA53" s="1"/>
      <c r="JZB53" s="1"/>
      <c r="JZC53" s="1"/>
      <c r="JZD53" s="1"/>
      <c r="JZE53" s="1"/>
      <c r="JZF53" s="1"/>
      <c r="JZG53" s="1"/>
      <c r="JZH53" s="1"/>
      <c r="JZI53" s="1"/>
      <c r="JZJ53" s="1"/>
      <c r="JZK53" s="1"/>
      <c r="JZL53" s="1"/>
      <c r="JZM53" s="1"/>
      <c r="JZN53" s="1"/>
      <c r="JZO53" s="1"/>
      <c r="JZP53" s="1"/>
      <c r="JZQ53" s="1"/>
      <c r="JZR53" s="1"/>
      <c r="JZS53" s="1"/>
      <c r="JZT53" s="1"/>
      <c r="JZU53" s="1"/>
      <c r="JZV53" s="1"/>
      <c r="JZW53" s="1"/>
      <c r="JZX53" s="1"/>
      <c r="JZY53" s="1"/>
      <c r="JZZ53" s="1"/>
      <c r="KAA53" s="1"/>
      <c r="KAB53" s="1"/>
      <c r="KAC53" s="1"/>
      <c r="KAD53" s="1"/>
      <c r="KAE53" s="1"/>
      <c r="KAF53" s="1"/>
      <c r="KAG53" s="1"/>
      <c r="KAH53" s="1"/>
      <c r="KAI53" s="1"/>
      <c r="KAJ53" s="1"/>
      <c r="KAK53" s="1"/>
      <c r="KAL53" s="1"/>
      <c r="KAM53" s="1"/>
      <c r="KAN53" s="1"/>
      <c r="KAO53" s="1"/>
      <c r="KAP53" s="1"/>
      <c r="KAQ53" s="1"/>
      <c r="KAR53" s="1"/>
      <c r="KAS53" s="1"/>
      <c r="KAT53" s="1"/>
      <c r="KAU53" s="1"/>
      <c r="KAV53" s="1"/>
      <c r="KAW53" s="1"/>
      <c r="KAX53" s="1"/>
      <c r="KAY53" s="1"/>
      <c r="KAZ53" s="1"/>
      <c r="KBA53" s="1"/>
      <c r="KBB53" s="1"/>
      <c r="KBC53" s="1"/>
      <c r="KBD53" s="1"/>
      <c r="KBE53" s="1"/>
      <c r="KBF53" s="1"/>
      <c r="KBG53" s="1"/>
      <c r="KBH53" s="1"/>
      <c r="KBI53" s="1"/>
      <c r="KBJ53" s="1"/>
      <c r="KBK53" s="1"/>
      <c r="KBL53" s="1"/>
      <c r="KBM53" s="1"/>
      <c r="KBN53" s="1"/>
      <c r="KBO53" s="1"/>
      <c r="KBP53" s="1"/>
      <c r="KBQ53" s="1"/>
      <c r="KBR53" s="1"/>
      <c r="KBS53" s="1"/>
      <c r="KBT53" s="1"/>
      <c r="KBU53" s="1"/>
      <c r="KBV53" s="1"/>
      <c r="KBW53" s="1"/>
      <c r="KBX53" s="1"/>
      <c r="KBY53" s="1"/>
      <c r="KBZ53" s="1"/>
      <c r="KCA53" s="1"/>
      <c r="KCB53" s="1"/>
      <c r="KCC53" s="1"/>
      <c r="KCD53" s="1"/>
      <c r="KCE53" s="1"/>
      <c r="KCF53" s="1"/>
      <c r="KCG53" s="1"/>
      <c r="KCH53" s="1"/>
      <c r="KCI53" s="1"/>
      <c r="KCJ53" s="1"/>
      <c r="KCK53" s="1"/>
      <c r="KCL53" s="1"/>
      <c r="KCM53" s="1"/>
      <c r="KCN53" s="1"/>
      <c r="KCO53" s="1"/>
      <c r="KCP53" s="1"/>
      <c r="KCQ53" s="1"/>
      <c r="KCR53" s="1"/>
      <c r="KCS53" s="1"/>
      <c r="KCT53" s="1"/>
      <c r="KCU53" s="1"/>
      <c r="KCV53" s="1"/>
      <c r="KCW53" s="1"/>
      <c r="KCX53" s="1"/>
      <c r="KCY53" s="1"/>
      <c r="KCZ53" s="1"/>
      <c r="KDA53" s="1"/>
      <c r="KDB53" s="1"/>
      <c r="KDC53" s="1"/>
      <c r="KDD53" s="1"/>
      <c r="KDE53" s="1"/>
      <c r="KDF53" s="1"/>
      <c r="KDG53" s="1"/>
      <c r="KDH53" s="1"/>
      <c r="KDI53" s="1"/>
      <c r="KDJ53" s="1"/>
      <c r="KDK53" s="1"/>
      <c r="KDL53" s="1"/>
      <c r="KDM53" s="1"/>
      <c r="KDN53" s="1"/>
      <c r="KDO53" s="1"/>
      <c r="KDP53" s="1"/>
      <c r="KDQ53" s="1"/>
      <c r="KDR53" s="1"/>
      <c r="KDS53" s="1"/>
      <c r="KDT53" s="1"/>
      <c r="KDU53" s="1"/>
      <c r="KDV53" s="1"/>
      <c r="KDW53" s="1"/>
      <c r="KDX53" s="1"/>
      <c r="KDY53" s="1"/>
      <c r="KDZ53" s="1"/>
      <c r="KEA53" s="1"/>
      <c r="KEB53" s="1"/>
      <c r="KEC53" s="1"/>
      <c r="KED53" s="1"/>
      <c r="KEE53" s="1"/>
      <c r="KEF53" s="1"/>
      <c r="KEG53" s="1"/>
      <c r="KEH53" s="1"/>
      <c r="KEI53" s="1"/>
      <c r="KEJ53" s="1"/>
      <c r="KEK53" s="1"/>
      <c r="KEL53" s="1"/>
      <c r="KEM53" s="1"/>
      <c r="KEN53" s="1"/>
      <c r="KEO53" s="1"/>
      <c r="KEP53" s="1"/>
      <c r="KEQ53" s="1"/>
      <c r="KER53" s="1"/>
      <c r="KES53" s="1"/>
      <c r="KET53" s="1"/>
      <c r="KEU53" s="1"/>
      <c r="KEV53" s="1"/>
      <c r="KEW53" s="1"/>
      <c r="KEX53" s="1"/>
      <c r="KEY53" s="1"/>
      <c r="KEZ53" s="1"/>
      <c r="KFA53" s="1"/>
      <c r="KFB53" s="1"/>
      <c r="KFC53" s="1"/>
      <c r="KFD53" s="1"/>
      <c r="KFE53" s="1"/>
      <c r="KFF53" s="1"/>
      <c r="KFG53" s="1"/>
      <c r="KFH53" s="1"/>
      <c r="KFI53" s="1"/>
      <c r="KFJ53" s="1"/>
      <c r="KFK53" s="1"/>
      <c r="KFL53" s="1"/>
      <c r="KFM53" s="1"/>
      <c r="KFN53" s="1"/>
      <c r="KFO53" s="1"/>
      <c r="KFP53" s="1"/>
      <c r="KFQ53" s="1"/>
      <c r="KFR53" s="1"/>
      <c r="KFS53" s="1"/>
      <c r="KFT53" s="1"/>
      <c r="KFU53" s="1"/>
      <c r="KFV53" s="1"/>
      <c r="KFW53" s="1"/>
      <c r="KFX53" s="1"/>
      <c r="KFY53" s="1"/>
      <c r="KFZ53" s="1"/>
      <c r="KGA53" s="1"/>
      <c r="KGB53" s="1"/>
      <c r="KGC53" s="1"/>
      <c r="KGD53" s="1"/>
      <c r="KGE53" s="1"/>
      <c r="KGF53" s="1"/>
      <c r="KGG53" s="1"/>
      <c r="KGH53" s="1"/>
      <c r="KGI53" s="1"/>
      <c r="KGJ53" s="1"/>
      <c r="KGK53" s="1"/>
      <c r="KGL53" s="1"/>
      <c r="KGM53" s="1"/>
      <c r="KGN53" s="1"/>
      <c r="KGO53" s="1"/>
      <c r="KGP53" s="1"/>
      <c r="KGQ53" s="1"/>
      <c r="KGR53" s="1"/>
      <c r="KGS53" s="1"/>
      <c r="KGT53" s="1"/>
      <c r="KGU53" s="1"/>
      <c r="KGV53" s="1"/>
      <c r="KGW53" s="1"/>
      <c r="KGX53" s="1"/>
      <c r="KGY53" s="1"/>
      <c r="KGZ53" s="1"/>
      <c r="KHA53" s="1"/>
      <c r="KHB53" s="1"/>
      <c r="KHC53" s="1"/>
      <c r="KHD53" s="1"/>
      <c r="KHE53" s="1"/>
      <c r="KHF53" s="1"/>
      <c r="KHG53" s="1"/>
      <c r="KHH53" s="1"/>
      <c r="KHI53" s="1"/>
      <c r="KHJ53" s="1"/>
      <c r="KHK53" s="1"/>
      <c r="KHL53" s="1"/>
      <c r="KHM53" s="1"/>
      <c r="KHN53" s="1"/>
      <c r="KHO53" s="1"/>
      <c r="KHP53" s="1"/>
      <c r="KHQ53" s="1"/>
      <c r="KHR53" s="1"/>
      <c r="KHS53" s="1"/>
      <c r="KHT53" s="1"/>
      <c r="KHU53" s="1"/>
      <c r="KHV53" s="1"/>
      <c r="KHW53" s="1"/>
      <c r="KHX53" s="1"/>
      <c r="KHY53" s="1"/>
      <c r="KHZ53" s="1"/>
      <c r="KIA53" s="1"/>
      <c r="KIB53" s="1"/>
      <c r="KIC53" s="1"/>
      <c r="KID53" s="1"/>
      <c r="KIE53" s="1"/>
      <c r="KIF53" s="1"/>
      <c r="KIG53" s="1"/>
      <c r="KIH53" s="1"/>
      <c r="KII53" s="1"/>
      <c r="KIJ53" s="1"/>
      <c r="KIK53" s="1"/>
      <c r="KIL53" s="1"/>
      <c r="KIM53" s="1"/>
      <c r="KIN53" s="1"/>
      <c r="KIO53" s="1"/>
      <c r="KIP53" s="1"/>
      <c r="KIQ53" s="1"/>
      <c r="KIR53" s="1"/>
      <c r="KIS53" s="1"/>
      <c r="KIT53" s="1"/>
      <c r="KIU53" s="1"/>
      <c r="KIV53" s="1"/>
      <c r="KIW53" s="1"/>
      <c r="KIX53" s="1"/>
      <c r="KIY53" s="1"/>
      <c r="KIZ53" s="1"/>
      <c r="KJA53" s="1"/>
      <c r="KJB53" s="1"/>
      <c r="KJC53" s="1"/>
      <c r="KJD53" s="1"/>
      <c r="KJE53" s="1"/>
      <c r="KJF53" s="1"/>
      <c r="KJG53" s="1"/>
      <c r="KJH53" s="1"/>
      <c r="KJI53" s="1"/>
      <c r="KJJ53" s="1"/>
      <c r="KJK53" s="1"/>
      <c r="KJL53" s="1"/>
      <c r="KJM53" s="1"/>
      <c r="KJN53" s="1"/>
      <c r="KJO53" s="1"/>
      <c r="KJP53" s="1"/>
      <c r="KJQ53" s="1"/>
      <c r="KJR53" s="1"/>
      <c r="KJS53" s="1"/>
      <c r="KJT53" s="1"/>
      <c r="KJU53" s="1"/>
      <c r="KJV53" s="1"/>
      <c r="KJW53" s="1"/>
      <c r="KJX53" s="1"/>
      <c r="KJY53" s="1"/>
      <c r="KJZ53" s="1"/>
      <c r="KKA53" s="1"/>
      <c r="KKB53" s="1"/>
      <c r="KKC53" s="1"/>
      <c r="KKD53" s="1"/>
      <c r="KKE53" s="1"/>
      <c r="KKF53" s="1"/>
      <c r="KKG53" s="1"/>
      <c r="KKH53" s="1"/>
      <c r="KKI53" s="1"/>
      <c r="KKJ53" s="1"/>
      <c r="KKK53" s="1"/>
      <c r="KKL53" s="1"/>
      <c r="KKM53" s="1"/>
      <c r="KKN53" s="1"/>
      <c r="KKO53" s="1"/>
      <c r="KKP53" s="1"/>
      <c r="KKQ53" s="1"/>
      <c r="KKR53" s="1"/>
      <c r="KKS53" s="1"/>
      <c r="KKT53" s="1"/>
      <c r="KKU53" s="1"/>
      <c r="KKV53" s="1"/>
      <c r="KKW53" s="1"/>
      <c r="KKX53" s="1"/>
      <c r="KKY53" s="1"/>
      <c r="KKZ53" s="1"/>
      <c r="KLA53" s="1"/>
      <c r="KLB53" s="1"/>
      <c r="KLC53" s="1"/>
      <c r="KLD53" s="1"/>
      <c r="KLE53" s="1"/>
      <c r="KLF53" s="1"/>
      <c r="KLG53" s="1"/>
      <c r="KLH53" s="1"/>
      <c r="KLI53" s="1"/>
      <c r="KLJ53" s="1"/>
      <c r="KLK53" s="1"/>
      <c r="KLL53" s="1"/>
      <c r="KLM53" s="1"/>
      <c r="KLN53" s="1"/>
      <c r="KLO53" s="1"/>
      <c r="KLP53" s="1"/>
      <c r="KLQ53" s="1"/>
      <c r="KLR53" s="1"/>
      <c r="KLS53" s="1"/>
      <c r="KLT53" s="1"/>
      <c r="KLU53" s="1"/>
      <c r="KLV53" s="1"/>
      <c r="KLW53" s="1"/>
      <c r="KLX53" s="1"/>
      <c r="KLY53" s="1"/>
      <c r="KLZ53" s="1"/>
      <c r="KMA53" s="1"/>
      <c r="KMB53" s="1"/>
      <c r="KMC53" s="1"/>
      <c r="KMD53" s="1"/>
      <c r="KME53" s="1"/>
      <c r="KMF53" s="1"/>
      <c r="KMG53" s="1"/>
      <c r="KMH53" s="1"/>
      <c r="KMI53" s="1"/>
      <c r="KMJ53" s="1"/>
      <c r="KMK53" s="1"/>
      <c r="KML53" s="1"/>
      <c r="KMM53" s="1"/>
      <c r="KMN53" s="1"/>
      <c r="KMO53" s="1"/>
      <c r="KMP53" s="1"/>
      <c r="KMQ53" s="1"/>
      <c r="KMR53" s="1"/>
      <c r="KMS53" s="1"/>
      <c r="KMT53" s="1"/>
      <c r="KMU53" s="1"/>
      <c r="KMV53" s="1"/>
      <c r="KMW53" s="1"/>
      <c r="KMX53" s="1"/>
      <c r="KMY53" s="1"/>
      <c r="KMZ53" s="1"/>
      <c r="KNA53" s="1"/>
      <c r="KNB53" s="1"/>
      <c r="KNC53" s="1"/>
      <c r="KND53" s="1"/>
      <c r="KNE53" s="1"/>
      <c r="KNF53" s="1"/>
      <c r="KNG53" s="1"/>
      <c r="KNH53" s="1"/>
      <c r="KNI53" s="1"/>
      <c r="KNJ53" s="1"/>
      <c r="KNK53" s="1"/>
      <c r="KNL53" s="1"/>
      <c r="KNM53" s="1"/>
      <c r="KNN53" s="1"/>
      <c r="KNO53" s="1"/>
      <c r="KNP53" s="1"/>
      <c r="KNQ53" s="1"/>
      <c r="KNR53" s="1"/>
      <c r="KNS53" s="1"/>
      <c r="KNT53" s="1"/>
      <c r="KNU53" s="1"/>
      <c r="KNV53" s="1"/>
      <c r="KNW53" s="1"/>
      <c r="KNX53" s="1"/>
      <c r="KNY53" s="1"/>
      <c r="KNZ53" s="1"/>
      <c r="KOA53" s="1"/>
      <c r="KOB53" s="1"/>
      <c r="KOC53" s="1"/>
      <c r="KOD53" s="1"/>
      <c r="KOE53" s="1"/>
      <c r="KOF53" s="1"/>
      <c r="KOG53" s="1"/>
      <c r="KOH53" s="1"/>
      <c r="KOI53" s="1"/>
      <c r="KOJ53" s="1"/>
      <c r="KOK53" s="1"/>
      <c r="KOL53" s="1"/>
      <c r="KOM53" s="1"/>
      <c r="KON53" s="1"/>
      <c r="KOO53" s="1"/>
      <c r="KOP53" s="1"/>
      <c r="KOQ53" s="1"/>
      <c r="KOR53" s="1"/>
      <c r="KOS53" s="1"/>
      <c r="KOT53" s="1"/>
      <c r="KOU53" s="1"/>
      <c r="KOV53" s="1"/>
      <c r="KOW53" s="1"/>
      <c r="KOX53" s="1"/>
      <c r="KOY53" s="1"/>
      <c r="KOZ53" s="1"/>
      <c r="KPA53" s="1"/>
      <c r="KPB53" s="1"/>
      <c r="KPC53" s="1"/>
      <c r="KPD53" s="1"/>
      <c r="KPE53" s="1"/>
      <c r="KPF53" s="1"/>
      <c r="KPG53" s="1"/>
      <c r="KPH53" s="1"/>
      <c r="KPI53" s="1"/>
      <c r="KPJ53" s="1"/>
      <c r="KPK53" s="1"/>
      <c r="KPL53" s="1"/>
      <c r="KPM53" s="1"/>
      <c r="KPN53" s="1"/>
      <c r="KPO53" s="1"/>
      <c r="KPP53" s="1"/>
      <c r="KPQ53" s="1"/>
      <c r="KPR53" s="1"/>
      <c r="KPS53" s="1"/>
      <c r="KPT53" s="1"/>
      <c r="KPU53" s="1"/>
      <c r="KPV53" s="1"/>
      <c r="KPW53" s="1"/>
      <c r="KPX53" s="1"/>
      <c r="KPY53" s="1"/>
      <c r="KPZ53" s="1"/>
      <c r="KQA53" s="1"/>
      <c r="KQB53" s="1"/>
      <c r="KQC53" s="1"/>
      <c r="KQD53" s="1"/>
      <c r="KQE53" s="1"/>
      <c r="KQF53" s="1"/>
      <c r="KQG53" s="1"/>
      <c r="KQH53" s="1"/>
      <c r="KQI53" s="1"/>
      <c r="KQJ53" s="1"/>
      <c r="KQK53" s="1"/>
      <c r="KQL53" s="1"/>
      <c r="KQM53" s="1"/>
      <c r="KQN53" s="1"/>
      <c r="KQO53" s="1"/>
      <c r="KQP53" s="1"/>
      <c r="KQQ53" s="1"/>
      <c r="KQR53" s="1"/>
      <c r="KQS53" s="1"/>
      <c r="KQT53" s="1"/>
      <c r="KQU53" s="1"/>
      <c r="KQV53" s="1"/>
      <c r="KQW53" s="1"/>
      <c r="KQX53" s="1"/>
      <c r="KQY53" s="1"/>
      <c r="KQZ53" s="1"/>
      <c r="KRA53" s="1"/>
      <c r="KRB53" s="1"/>
      <c r="KRC53" s="1"/>
      <c r="KRD53" s="1"/>
      <c r="KRE53" s="1"/>
      <c r="KRF53" s="1"/>
      <c r="KRG53" s="1"/>
      <c r="KRH53" s="1"/>
      <c r="KRI53" s="1"/>
      <c r="KRJ53" s="1"/>
      <c r="KRK53" s="1"/>
      <c r="KRL53" s="1"/>
      <c r="KRM53" s="1"/>
      <c r="KRN53" s="1"/>
      <c r="KRO53" s="1"/>
      <c r="KRP53" s="1"/>
      <c r="KRQ53" s="1"/>
      <c r="KRR53" s="1"/>
      <c r="KRS53" s="1"/>
      <c r="KRT53" s="1"/>
      <c r="KRU53" s="1"/>
      <c r="KRV53" s="1"/>
      <c r="KRW53" s="1"/>
      <c r="KRX53" s="1"/>
      <c r="KRY53" s="1"/>
      <c r="KRZ53" s="1"/>
      <c r="KSA53" s="1"/>
      <c r="KSB53" s="1"/>
      <c r="KSC53" s="1"/>
      <c r="KSD53" s="1"/>
      <c r="KSE53" s="1"/>
      <c r="KSF53" s="1"/>
      <c r="KSG53" s="1"/>
      <c r="KSH53" s="1"/>
      <c r="KSI53" s="1"/>
      <c r="KSJ53" s="1"/>
      <c r="KSK53" s="1"/>
      <c r="KSL53" s="1"/>
      <c r="KSM53" s="1"/>
      <c r="KSN53" s="1"/>
      <c r="KSO53" s="1"/>
      <c r="KSP53" s="1"/>
      <c r="KSQ53" s="1"/>
      <c r="KSR53" s="1"/>
      <c r="KSS53" s="1"/>
      <c r="KST53" s="1"/>
      <c r="KSU53" s="1"/>
      <c r="KSV53" s="1"/>
      <c r="KSW53" s="1"/>
      <c r="KSX53" s="1"/>
      <c r="KSY53" s="1"/>
      <c r="KSZ53" s="1"/>
      <c r="KTA53" s="1"/>
      <c r="KTB53" s="1"/>
      <c r="KTC53" s="1"/>
      <c r="KTD53" s="1"/>
      <c r="KTE53" s="1"/>
      <c r="KTF53" s="1"/>
      <c r="KTG53" s="1"/>
      <c r="KTH53" s="1"/>
      <c r="KTI53" s="1"/>
      <c r="KTJ53" s="1"/>
      <c r="KTK53" s="1"/>
      <c r="KTL53" s="1"/>
      <c r="KTM53" s="1"/>
      <c r="KTN53" s="1"/>
      <c r="KTO53" s="1"/>
      <c r="KTP53" s="1"/>
      <c r="KTQ53" s="1"/>
      <c r="KTR53" s="1"/>
      <c r="KTS53" s="1"/>
      <c r="KTT53" s="1"/>
      <c r="KTU53" s="1"/>
      <c r="KTV53" s="1"/>
      <c r="KTW53" s="1"/>
      <c r="KTX53" s="1"/>
      <c r="KTY53" s="1"/>
      <c r="KTZ53" s="1"/>
      <c r="KUA53" s="1"/>
      <c r="KUB53" s="1"/>
      <c r="KUC53" s="1"/>
      <c r="KUD53" s="1"/>
      <c r="KUE53" s="1"/>
      <c r="KUF53" s="1"/>
      <c r="KUG53" s="1"/>
      <c r="KUH53" s="1"/>
      <c r="KUI53" s="1"/>
      <c r="KUJ53" s="1"/>
      <c r="KUK53" s="1"/>
      <c r="KUL53" s="1"/>
      <c r="KUM53" s="1"/>
      <c r="KUN53" s="1"/>
      <c r="KUO53" s="1"/>
      <c r="KUP53" s="1"/>
      <c r="KUQ53" s="1"/>
      <c r="KUR53" s="1"/>
      <c r="KUS53" s="1"/>
      <c r="KUT53" s="1"/>
      <c r="KUU53" s="1"/>
      <c r="KUV53" s="1"/>
      <c r="KUW53" s="1"/>
      <c r="KUX53" s="1"/>
      <c r="KUY53" s="1"/>
      <c r="KUZ53" s="1"/>
      <c r="KVA53" s="1"/>
      <c r="KVB53" s="1"/>
      <c r="KVC53" s="1"/>
      <c r="KVD53" s="1"/>
      <c r="KVE53" s="1"/>
      <c r="KVF53" s="1"/>
      <c r="KVG53" s="1"/>
      <c r="KVH53" s="1"/>
      <c r="KVI53" s="1"/>
      <c r="KVJ53" s="1"/>
      <c r="KVK53" s="1"/>
      <c r="KVL53" s="1"/>
      <c r="KVM53" s="1"/>
      <c r="KVN53" s="1"/>
      <c r="KVO53" s="1"/>
      <c r="KVP53" s="1"/>
      <c r="KVQ53" s="1"/>
      <c r="KVR53" s="1"/>
      <c r="KVS53" s="1"/>
      <c r="KVT53" s="1"/>
      <c r="KVU53" s="1"/>
      <c r="KVV53" s="1"/>
      <c r="KVW53" s="1"/>
      <c r="KVX53" s="1"/>
      <c r="KVY53" s="1"/>
      <c r="KVZ53" s="1"/>
      <c r="KWA53" s="1"/>
      <c r="KWB53" s="1"/>
      <c r="KWC53" s="1"/>
      <c r="KWD53" s="1"/>
      <c r="KWE53" s="1"/>
      <c r="KWF53" s="1"/>
      <c r="KWG53" s="1"/>
      <c r="KWH53" s="1"/>
      <c r="KWI53" s="1"/>
      <c r="KWJ53" s="1"/>
      <c r="KWK53" s="1"/>
      <c r="KWL53" s="1"/>
      <c r="KWM53" s="1"/>
      <c r="KWN53" s="1"/>
      <c r="KWO53" s="1"/>
      <c r="KWP53" s="1"/>
      <c r="KWQ53" s="1"/>
      <c r="KWR53" s="1"/>
      <c r="KWS53" s="1"/>
      <c r="KWT53" s="1"/>
      <c r="KWU53" s="1"/>
      <c r="KWV53" s="1"/>
      <c r="KWW53" s="1"/>
      <c r="KWX53" s="1"/>
      <c r="KWY53" s="1"/>
      <c r="KWZ53" s="1"/>
      <c r="KXA53" s="1"/>
      <c r="KXB53" s="1"/>
      <c r="KXC53" s="1"/>
      <c r="KXD53" s="1"/>
      <c r="KXE53" s="1"/>
      <c r="KXF53" s="1"/>
      <c r="KXG53" s="1"/>
      <c r="KXH53" s="1"/>
      <c r="KXI53" s="1"/>
      <c r="KXJ53" s="1"/>
      <c r="KXK53" s="1"/>
      <c r="KXL53" s="1"/>
      <c r="KXM53" s="1"/>
      <c r="KXN53" s="1"/>
      <c r="KXO53" s="1"/>
      <c r="KXP53" s="1"/>
      <c r="KXQ53" s="1"/>
      <c r="KXR53" s="1"/>
      <c r="KXS53" s="1"/>
      <c r="KXT53" s="1"/>
      <c r="KXU53" s="1"/>
      <c r="KXV53" s="1"/>
      <c r="KXW53" s="1"/>
      <c r="KXX53" s="1"/>
      <c r="KXY53" s="1"/>
      <c r="KXZ53" s="1"/>
      <c r="KYA53" s="1"/>
      <c r="KYB53" s="1"/>
      <c r="KYC53" s="1"/>
      <c r="KYD53" s="1"/>
      <c r="KYE53" s="1"/>
      <c r="KYF53" s="1"/>
      <c r="KYG53" s="1"/>
      <c r="KYH53" s="1"/>
      <c r="KYI53" s="1"/>
      <c r="KYJ53" s="1"/>
      <c r="KYK53" s="1"/>
      <c r="KYL53" s="1"/>
      <c r="KYM53" s="1"/>
      <c r="KYN53" s="1"/>
      <c r="KYO53" s="1"/>
      <c r="KYP53" s="1"/>
      <c r="KYQ53" s="1"/>
      <c r="KYR53" s="1"/>
      <c r="KYS53" s="1"/>
      <c r="KYT53" s="1"/>
      <c r="KYU53" s="1"/>
      <c r="KYV53" s="1"/>
      <c r="KYW53" s="1"/>
      <c r="KYX53" s="1"/>
      <c r="KYY53" s="1"/>
      <c r="KYZ53" s="1"/>
      <c r="KZA53" s="1"/>
      <c r="KZB53" s="1"/>
      <c r="KZC53" s="1"/>
      <c r="KZD53" s="1"/>
      <c r="KZE53" s="1"/>
      <c r="KZF53" s="1"/>
      <c r="KZG53" s="1"/>
      <c r="KZH53" s="1"/>
      <c r="KZI53" s="1"/>
      <c r="KZJ53" s="1"/>
      <c r="KZK53" s="1"/>
      <c r="KZL53" s="1"/>
      <c r="KZM53" s="1"/>
      <c r="KZN53" s="1"/>
      <c r="KZO53" s="1"/>
      <c r="KZP53" s="1"/>
      <c r="KZQ53" s="1"/>
      <c r="KZR53" s="1"/>
      <c r="KZS53" s="1"/>
      <c r="KZT53" s="1"/>
      <c r="KZU53" s="1"/>
      <c r="KZV53" s="1"/>
      <c r="KZW53" s="1"/>
      <c r="KZX53" s="1"/>
      <c r="KZY53" s="1"/>
      <c r="KZZ53" s="1"/>
      <c r="LAA53" s="1"/>
      <c r="LAB53" s="1"/>
      <c r="LAC53" s="1"/>
      <c r="LAD53" s="1"/>
      <c r="LAE53" s="1"/>
      <c r="LAF53" s="1"/>
      <c r="LAG53" s="1"/>
      <c r="LAH53" s="1"/>
      <c r="LAI53" s="1"/>
      <c r="LAJ53" s="1"/>
      <c r="LAK53" s="1"/>
      <c r="LAL53" s="1"/>
      <c r="LAM53" s="1"/>
      <c r="LAN53" s="1"/>
      <c r="LAO53" s="1"/>
      <c r="LAP53" s="1"/>
      <c r="LAQ53" s="1"/>
      <c r="LAR53" s="1"/>
      <c r="LAS53" s="1"/>
      <c r="LAT53" s="1"/>
      <c r="LAU53" s="1"/>
      <c r="LAV53" s="1"/>
      <c r="LAW53" s="1"/>
      <c r="LAX53" s="1"/>
      <c r="LAY53" s="1"/>
      <c r="LAZ53" s="1"/>
      <c r="LBA53" s="1"/>
      <c r="LBB53" s="1"/>
      <c r="LBC53" s="1"/>
      <c r="LBD53" s="1"/>
      <c r="LBE53" s="1"/>
      <c r="LBF53" s="1"/>
      <c r="LBG53" s="1"/>
      <c r="LBH53" s="1"/>
      <c r="LBI53" s="1"/>
      <c r="LBJ53" s="1"/>
      <c r="LBK53" s="1"/>
      <c r="LBL53" s="1"/>
      <c r="LBM53" s="1"/>
      <c r="LBN53" s="1"/>
      <c r="LBO53" s="1"/>
      <c r="LBP53" s="1"/>
      <c r="LBQ53" s="1"/>
      <c r="LBR53" s="1"/>
      <c r="LBS53" s="1"/>
      <c r="LBT53" s="1"/>
      <c r="LBU53" s="1"/>
      <c r="LBV53" s="1"/>
      <c r="LBW53" s="1"/>
      <c r="LBX53" s="1"/>
      <c r="LBY53" s="1"/>
      <c r="LBZ53" s="1"/>
      <c r="LCA53" s="1"/>
      <c r="LCB53" s="1"/>
      <c r="LCC53" s="1"/>
      <c r="LCD53" s="1"/>
      <c r="LCE53" s="1"/>
      <c r="LCF53" s="1"/>
      <c r="LCG53" s="1"/>
      <c r="LCH53" s="1"/>
      <c r="LCI53" s="1"/>
      <c r="LCJ53" s="1"/>
      <c r="LCK53" s="1"/>
      <c r="LCL53" s="1"/>
      <c r="LCM53" s="1"/>
      <c r="LCN53" s="1"/>
      <c r="LCO53" s="1"/>
      <c r="LCP53" s="1"/>
      <c r="LCQ53" s="1"/>
      <c r="LCR53" s="1"/>
      <c r="LCS53" s="1"/>
      <c r="LCT53" s="1"/>
      <c r="LCU53" s="1"/>
      <c r="LCV53" s="1"/>
      <c r="LCW53" s="1"/>
      <c r="LCX53" s="1"/>
      <c r="LCY53" s="1"/>
      <c r="LCZ53" s="1"/>
      <c r="LDA53" s="1"/>
      <c r="LDB53" s="1"/>
      <c r="LDC53" s="1"/>
      <c r="LDD53" s="1"/>
      <c r="LDE53" s="1"/>
      <c r="LDF53" s="1"/>
      <c r="LDG53" s="1"/>
      <c r="LDH53" s="1"/>
      <c r="LDI53" s="1"/>
      <c r="LDJ53" s="1"/>
      <c r="LDK53" s="1"/>
      <c r="LDL53" s="1"/>
      <c r="LDM53" s="1"/>
      <c r="LDN53" s="1"/>
      <c r="LDO53" s="1"/>
      <c r="LDP53" s="1"/>
      <c r="LDQ53" s="1"/>
      <c r="LDR53" s="1"/>
      <c r="LDS53" s="1"/>
      <c r="LDT53" s="1"/>
      <c r="LDU53" s="1"/>
      <c r="LDV53" s="1"/>
      <c r="LDW53" s="1"/>
      <c r="LDX53" s="1"/>
      <c r="LDY53" s="1"/>
      <c r="LDZ53" s="1"/>
      <c r="LEA53" s="1"/>
      <c r="LEB53" s="1"/>
      <c r="LEC53" s="1"/>
      <c r="LED53" s="1"/>
      <c r="LEE53" s="1"/>
      <c r="LEF53" s="1"/>
      <c r="LEG53" s="1"/>
      <c r="LEH53" s="1"/>
      <c r="LEI53" s="1"/>
      <c r="LEJ53" s="1"/>
      <c r="LEK53" s="1"/>
      <c r="LEL53" s="1"/>
      <c r="LEM53" s="1"/>
      <c r="LEN53" s="1"/>
      <c r="LEO53" s="1"/>
      <c r="LEP53" s="1"/>
      <c r="LEQ53" s="1"/>
      <c r="LER53" s="1"/>
      <c r="LES53" s="1"/>
      <c r="LET53" s="1"/>
      <c r="LEU53" s="1"/>
      <c r="LEV53" s="1"/>
      <c r="LEW53" s="1"/>
      <c r="LEX53" s="1"/>
      <c r="LEY53" s="1"/>
      <c r="LEZ53" s="1"/>
      <c r="LFA53" s="1"/>
      <c r="LFB53" s="1"/>
      <c r="LFC53" s="1"/>
      <c r="LFD53" s="1"/>
      <c r="LFE53" s="1"/>
      <c r="LFF53" s="1"/>
      <c r="LFG53" s="1"/>
      <c r="LFH53" s="1"/>
      <c r="LFI53" s="1"/>
      <c r="LFJ53" s="1"/>
      <c r="LFK53" s="1"/>
      <c r="LFL53" s="1"/>
      <c r="LFM53" s="1"/>
      <c r="LFN53" s="1"/>
      <c r="LFO53" s="1"/>
      <c r="LFP53" s="1"/>
      <c r="LFQ53" s="1"/>
      <c r="LFR53" s="1"/>
      <c r="LFS53" s="1"/>
      <c r="LFT53" s="1"/>
      <c r="LFU53" s="1"/>
      <c r="LFV53" s="1"/>
      <c r="LFW53" s="1"/>
      <c r="LFX53" s="1"/>
      <c r="LFY53" s="1"/>
      <c r="LFZ53" s="1"/>
      <c r="LGA53" s="1"/>
      <c r="LGB53" s="1"/>
      <c r="LGC53" s="1"/>
      <c r="LGD53" s="1"/>
      <c r="LGE53" s="1"/>
      <c r="LGF53" s="1"/>
      <c r="LGG53" s="1"/>
      <c r="LGH53" s="1"/>
      <c r="LGI53" s="1"/>
      <c r="LGJ53" s="1"/>
      <c r="LGK53" s="1"/>
      <c r="LGL53" s="1"/>
      <c r="LGM53" s="1"/>
      <c r="LGN53" s="1"/>
      <c r="LGO53" s="1"/>
      <c r="LGP53" s="1"/>
      <c r="LGQ53" s="1"/>
      <c r="LGR53" s="1"/>
      <c r="LGS53" s="1"/>
      <c r="LGT53" s="1"/>
      <c r="LGU53" s="1"/>
      <c r="LGV53" s="1"/>
      <c r="LGW53" s="1"/>
      <c r="LGX53" s="1"/>
      <c r="LGY53" s="1"/>
      <c r="LGZ53" s="1"/>
      <c r="LHA53" s="1"/>
      <c r="LHB53" s="1"/>
      <c r="LHC53" s="1"/>
      <c r="LHD53" s="1"/>
      <c r="LHE53" s="1"/>
      <c r="LHF53" s="1"/>
      <c r="LHG53" s="1"/>
      <c r="LHH53" s="1"/>
      <c r="LHI53" s="1"/>
      <c r="LHJ53" s="1"/>
      <c r="LHK53" s="1"/>
      <c r="LHL53" s="1"/>
      <c r="LHM53" s="1"/>
      <c r="LHN53" s="1"/>
      <c r="LHO53" s="1"/>
      <c r="LHP53" s="1"/>
      <c r="LHQ53" s="1"/>
      <c r="LHR53" s="1"/>
      <c r="LHS53" s="1"/>
      <c r="LHT53" s="1"/>
      <c r="LHU53" s="1"/>
      <c r="LHV53" s="1"/>
      <c r="LHW53" s="1"/>
      <c r="LHX53" s="1"/>
      <c r="LHY53" s="1"/>
      <c r="LHZ53" s="1"/>
      <c r="LIA53" s="1"/>
      <c r="LIB53" s="1"/>
      <c r="LIC53" s="1"/>
      <c r="LID53" s="1"/>
      <c r="LIE53" s="1"/>
      <c r="LIF53" s="1"/>
      <c r="LIG53" s="1"/>
      <c r="LIH53" s="1"/>
      <c r="LII53" s="1"/>
      <c r="LIJ53" s="1"/>
      <c r="LIK53" s="1"/>
      <c r="LIL53" s="1"/>
      <c r="LIM53" s="1"/>
      <c r="LIN53" s="1"/>
      <c r="LIO53" s="1"/>
      <c r="LIP53" s="1"/>
      <c r="LIQ53" s="1"/>
      <c r="LIR53" s="1"/>
      <c r="LIS53" s="1"/>
      <c r="LIT53" s="1"/>
      <c r="LIU53" s="1"/>
      <c r="LIV53" s="1"/>
      <c r="LIW53" s="1"/>
      <c r="LIX53" s="1"/>
      <c r="LIY53" s="1"/>
      <c r="LIZ53" s="1"/>
      <c r="LJA53" s="1"/>
      <c r="LJB53" s="1"/>
      <c r="LJC53" s="1"/>
      <c r="LJD53" s="1"/>
      <c r="LJE53" s="1"/>
      <c r="LJF53" s="1"/>
      <c r="LJG53" s="1"/>
      <c r="LJH53" s="1"/>
      <c r="LJI53" s="1"/>
      <c r="LJJ53" s="1"/>
      <c r="LJK53" s="1"/>
      <c r="LJL53" s="1"/>
      <c r="LJM53" s="1"/>
      <c r="LJN53" s="1"/>
      <c r="LJO53" s="1"/>
      <c r="LJP53" s="1"/>
      <c r="LJQ53" s="1"/>
      <c r="LJR53" s="1"/>
      <c r="LJS53" s="1"/>
      <c r="LJT53" s="1"/>
      <c r="LJU53" s="1"/>
      <c r="LJV53" s="1"/>
      <c r="LJW53" s="1"/>
      <c r="LJX53" s="1"/>
      <c r="LJY53" s="1"/>
      <c r="LJZ53" s="1"/>
      <c r="LKA53" s="1"/>
      <c r="LKB53" s="1"/>
      <c r="LKC53" s="1"/>
      <c r="LKD53" s="1"/>
      <c r="LKE53" s="1"/>
      <c r="LKF53" s="1"/>
      <c r="LKG53" s="1"/>
      <c r="LKH53" s="1"/>
      <c r="LKI53" s="1"/>
      <c r="LKJ53" s="1"/>
      <c r="LKK53" s="1"/>
      <c r="LKL53" s="1"/>
      <c r="LKM53" s="1"/>
      <c r="LKN53" s="1"/>
      <c r="LKO53" s="1"/>
      <c r="LKP53" s="1"/>
      <c r="LKQ53" s="1"/>
      <c r="LKR53" s="1"/>
      <c r="LKS53" s="1"/>
      <c r="LKT53" s="1"/>
      <c r="LKU53" s="1"/>
      <c r="LKV53" s="1"/>
      <c r="LKW53" s="1"/>
      <c r="LKX53" s="1"/>
      <c r="LKY53" s="1"/>
      <c r="LKZ53" s="1"/>
      <c r="LLA53" s="1"/>
      <c r="LLB53" s="1"/>
      <c r="LLC53" s="1"/>
      <c r="LLD53" s="1"/>
      <c r="LLE53" s="1"/>
      <c r="LLF53" s="1"/>
      <c r="LLG53" s="1"/>
      <c r="LLH53" s="1"/>
      <c r="LLI53" s="1"/>
      <c r="LLJ53" s="1"/>
      <c r="LLK53" s="1"/>
      <c r="LLL53" s="1"/>
      <c r="LLM53" s="1"/>
      <c r="LLN53" s="1"/>
      <c r="LLO53" s="1"/>
      <c r="LLP53" s="1"/>
      <c r="LLQ53" s="1"/>
      <c r="LLR53" s="1"/>
      <c r="LLS53" s="1"/>
      <c r="LLT53" s="1"/>
      <c r="LLU53" s="1"/>
      <c r="LLV53" s="1"/>
      <c r="LLW53" s="1"/>
      <c r="LLX53" s="1"/>
      <c r="LLY53" s="1"/>
      <c r="LLZ53" s="1"/>
      <c r="LMA53" s="1"/>
      <c r="LMB53" s="1"/>
      <c r="LMC53" s="1"/>
      <c r="LMD53" s="1"/>
      <c r="LME53" s="1"/>
      <c r="LMF53" s="1"/>
      <c r="LMG53" s="1"/>
      <c r="LMH53" s="1"/>
      <c r="LMI53" s="1"/>
      <c r="LMJ53" s="1"/>
      <c r="LMK53" s="1"/>
      <c r="LML53" s="1"/>
      <c r="LMM53" s="1"/>
      <c r="LMN53" s="1"/>
      <c r="LMO53" s="1"/>
      <c r="LMP53" s="1"/>
      <c r="LMQ53" s="1"/>
      <c r="LMR53" s="1"/>
      <c r="LMS53" s="1"/>
      <c r="LMT53" s="1"/>
      <c r="LMU53" s="1"/>
      <c r="LMV53" s="1"/>
      <c r="LMW53" s="1"/>
      <c r="LMX53" s="1"/>
      <c r="LMY53" s="1"/>
      <c r="LMZ53" s="1"/>
      <c r="LNA53" s="1"/>
      <c r="LNB53" s="1"/>
      <c r="LNC53" s="1"/>
      <c r="LND53" s="1"/>
      <c r="LNE53" s="1"/>
      <c r="LNF53" s="1"/>
      <c r="LNG53" s="1"/>
      <c r="LNH53" s="1"/>
      <c r="LNI53" s="1"/>
      <c r="LNJ53" s="1"/>
      <c r="LNK53" s="1"/>
      <c r="LNL53" s="1"/>
      <c r="LNM53" s="1"/>
      <c r="LNN53" s="1"/>
      <c r="LNO53" s="1"/>
      <c r="LNP53" s="1"/>
      <c r="LNQ53" s="1"/>
      <c r="LNR53" s="1"/>
      <c r="LNS53" s="1"/>
      <c r="LNT53" s="1"/>
      <c r="LNU53" s="1"/>
      <c r="LNV53" s="1"/>
      <c r="LNW53" s="1"/>
      <c r="LNX53" s="1"/>
      <c r="LNY53" s="1"/>
      <c r="LNZ53" s="1"/>
      <c r="LOA53" s="1"/>
      <c r="LOB53" s="1"/>
      <c r="LOC53" s="1"/>
      <c r="LOD53" s="1"/>
      <c r="LOE53" s="1"/>
      <c r="LOF53" s="1"/>
      <c r="LOG53" s="1"/>
      <c r="LOH53" s="1"/>
      <c r="LOI53" s="1"/>
      <c r="LOJ53" s="1"/>
      <c r="LOK53" s="1"/>
      <c r="LOL53" s="1"/>
      <c r="LOM53" s="1"/>
      <c r="LON53" s="1"/>
      <c r="LOO53" s="1"/>
      <c r="LOP53" s="1"/>
      <c r="LOQ53" s="1"/>
      <c r="LOR53" s="1"/>
      <c r="LOS53" s="1"/>
      <c r="LOT53" s="1"/>
      <c r="LOU53" s="1"/>
      <c r="LOV53" s="1"/>
      <c r="LOW53" s="1"/>
      <c r="LOX53" s="1"/>
      <c r="LOY53" s="1"/>
      <c r="LOZ53" s="1"/>
      <c r="LPA53" s="1"/>
      <c r="LPB53" s="1"/>
      <c r="LPC53" s="1"/>
      <c r="LPD53" s="1"/>
      <c r="LPE53" s="1"/>
      <c r="LPF53" s="1"/>
      <c r="LPG53" s="1"/>
      <c r="LPH53" s="1"/>
      <c r="LPI53" s="1"/>
      <c r="LPJ53" s="1"/>
      <c r="LPK53" s="1"/>
      <c r="LPL53" s="1"/>
      <c r="LPM53" s="1"/>
      <c r="LPN53" s="1"/>
      <c r="LPO53" s="1"/>
      <c r="LPP53" s="1"/>
      <c r="LPQ53" s="1"/>
      <c r="LPR53" s="1"/>
      <c r="LPS53" s="1"/>
      <c r="LPT53" s="1"/>
      <c r="LPU53" s="1"/>
      <c r="LPV53" s="1"/>
      <c r="LPW53" s="1"/>
      <c r="LPX53" s="1"/>
      <c r="LPY53" s="1"/>
      <c r="LPZ53" s="1"/>
      <c r="LQA53" s="1"/>
      <c r="LQB53" s="1"/>
      <c r="LQC53" s="1"/>
      <c r="LQD53" s="1"/>
      <c r="LQE53" s="1"/>
      <c r="LQF53" s="1"/>
      <c r="LQG53" s="1"/>
      <c r="LQH53" s="1"/>
      <c r="LQI53" s="1"/>
      <c r="LQJ53" s="1"/>
      <c r="LQK53" s="1"/>
      <c r="LQL53" s="1"/>
      <c r="LQM53" s="1"/>
      <c r="LQN53" s="1"/>
      <c r="LQO53" s="1"/>
      <c r="LQP53" s="1"/>
      <c r="LQQ53" s="1"/>
      <c r="LQR53" s="1"/>
      <c r="LQS53" s="1"/>
      <c r="LQT53" s="1"/>
      <c r="LQU53" s="1"/>
      <c r="LQV53" s="1"/>
      <c r="LQW53" s="1"/>
      <c r="LQX53" s="1"/>
      <c r="LQY53" s="1"/>
      <c r="LQZ53" s="1"/>
      <c r="LRA53" s="1"/>
      <c r="LRB53" s="1"/>
      <c r="LRC53" s="1"/>
      <c r="LRD53" s="1"/>
      <c r="LRE53" s="1"/>
      <c r="LRF53" s="1"/>
      <c r="LRG53" s="1"/>
      <c r="LRH53" s="1"/>
      <c r="LRI53" s="1"/>
      <c r="LRJ53" s="1"/>
      <c r="LRK53" s="1"/>
      <c r="LRL53" s="1"/>
      <c r="LRM53" s="1"/>
      <c r="LRN53" s="1"/>
      <c r="LRO53" s="1"/>
      <c r="LRP53" s="1"/>
      <c r="LRQ53" s="1"/>
      <c r="LRR53" s="1"/>
      <c r="LRS53" s="1"/>
      <c r="LRT53" s="1"/>
      <c r="LRU53" s="1"/>
      <c r="LRV53" s="1"/>
      <c r="LRW53" s="1"/>
      <c r="LRX53" s="1"/>
      <c r="LRY53" s="1"/>
      <c r="LRZ53" s="1"/>
      <c r="LSA53" s="1"/>
      <c r="LSB53" s="1"/>
      <c r="LSC53" s="1"/>
      <c r="LSD53" s="1"/>
      <c r="LSE53" s="1"/>
      <c r="LSF53" s="1"/>
      <c r="LSG53" s="1"/>
      <c r="LSH53" s="1"/>
      <c r="LSI53" s="1"/>
      <c r="LSJ53" s="1"/>
      <c r="LSK53" s="1"/>
      <c r="LSL53" s="1"/>
      <c r="LSM53" s="1"/>
      <c r="LSN53" s="1"/>
      <c r="LSO53" s="1"/>
      <c r="LSP53" s="1"/>
      <c r="LSQ53" s="1"/>
      <c r="LSR53" s="1"/>
      <c r="LSS53" s="1"/>
      <c r="LST53" s="1"/>
      <c r="LSU53" s="1"/>
      <c r="LSV53" s="1"/>
      <c r="LSW53" s="1"/>
      <c r="LSX53" s="1"/>
      <c r="LSY53" s="1"/>
      <c r="LSZ53" s="1"/>
      <c r="LTA53" s="1"/>
      <c r="LTB53" s="1"/>
      <c r="LTC53" s="1"/>
      <c r="LTD53" s="1"/>
      <c r="LTE53" s="1"/>
      <c r="LTF53" s="1"/>
      <c r="LTG53" s="1"/>
      <c r="LTH53" s="1"/>
      <c r="LTI53" s="1"/>
      <c r="LTJ53" s="1"/>
      <c r="LTK53" s="1"/>
      <c r="LTL53" s="1"/>
      <c r="LTM53" s="1"/>
      <c r="LTN53" s="1"/>
      <c r="LTO53" s="1"/>
      <c r="LTP53" s="1"/>
      <c r="LTQ53" s="1"/>
      <c r="LTR53" s="1"/>
      <c r="LTS53" s="1"/>
      <c r="LTT53" s="1"/>
      <c r="LTU53" s="1"/>
      <c r="LTV53" s="1"/>
      <c r="LTW53" s="1"/>
      <c r="LTX53" s="1"/>
      <c r="LTY53" s="1"/>
      <c r="LTZ53" s="1"/>
      <c r="LUA53" s="1"/>
      <c r="LUB53" s="1"/>
      <c r="LUC53" s="1"/>
      <c r="LUD53" s="1"/>
      <c r="LUE53" s="1"/>
      <c r="LUF53" s="1"/>
      <c r="LUG53" s="1"/>
      <c r="LUH53" s="1"/>
      <c r="LUI53" s="1"/>
      <c r="LUJ53" s="1"/>
      <c r="LUK53" s="1"/>
      <c r="LUL53" s="1"/>
      <c r="LUM53" s="1"/>
      <c r="LUN53" s="1"/>
      <c r="LUO53" s="1"/>
      <c r="LUP53" s="1"/>
      <c r="LUQ53" s="1"/>
      <c r="LUR53" s="1"/>
      <c r="LUS53" s="1"/>
      <c r="LUT53" s="1"/>
      <c r="LUU53" s="1"/>
      <c r="LUV53" s="1"/>
      <c r="LUW53" s="1"/>
      <c r="LUX53" s="1"/>
      <c r="LUY53" s="1"/>
      <c r="LUZ53" s="1"/>
      <c r="LVA53" s="1"/>
      <c r="LVB53" s="1"/>
      <c r="LVC53" s="1"/>
      <c r="LVD53" s="1"/>
      <c r="LVE53" s="1"/>
      <c r="LVF53" s="1"/>
      <c r="LVG53" s="1"/>
      <c r="LVH53" s="1"/>
      <c r="LVI53" s="1"/>
      <c r="LVJ53" s="1"/>
      <c r="LVK53" s="1"/>
      <c r="LVL53" s="1"/>
      <c r="LVM53" s="1"/>
      <c r="LVN53" s="1"/>
      <c r="LVO53" s="1"/>
      <c r="LVP53" s="1"/>
      <c r="LVQ53" s="1"/>
      <c r="LVR53" s="1"/>
      <c r="LVS53" s="1"/>
      <c r="LVT53" s="1"/>
      <c r="LVU53" s="1"/>
      <c r="LVV53" s="1"/>
      <c r="LVW53" s="1"/>
      <c r="LVX53" s="1"/>
      <c r="LVY53" s="1"/>
      <c r="LVZ53" s="1"/>
      <c r="LWA53" s="1"/>
      <c r="LWB53" s="1"/>
      <c r="LWC53" s="1"/>
      <c r="LWD53" s="1"/>
      <c r="LWE53" s="1"/>
      <c r="LWF53" s="1"/>
      <c r="LWG53" s="1"/>
      <c r="LWH53" s="1"/>
      <c r="LWI53" s="1"/>
      <c r="LWJ53" s="1"/>
      <c r="LWK53" s="1"/>
      <c r="LWL53" s="1"/>
      <c r="LWM53" s="1"/>
      <c r="LWN53" s="1"/>
      <c r="LWO53" s="1"/>
      <c r="LWP53" s="1"/>
      <c r="LWQ53" s="1"/>
      <c r="LWR53" s="1"/>
      <c r="LWS53" s="1"/>
      <c r="LWT53" s="1"/>
      <c r="LWU53" s="1"/>
      <c r="LWV53" s="1"/>
      <c r="LWW53" s="1"/>
      <c r="LWX53" s="1"/>
      <c r="LWY53" s="1"/>
      <c r="LWZ53" s="1"/>
      <c r="LXA53" s="1"/>
      <c r="LXB53" s="1"/>
      <c r="LXC53" s="1"/>
      <c r="LXD53" s="1"/>
      <c r="LXE53" s="1"/>
      <c r="LXF53" s="1"/>
      <c r="LXG53" s="1"/>
      <c r="LXH53" s="1"/>
      <c r="LXI53" s="1"/>
      <c r="LXJ53" s="1"/>
      <c r="LXK53" s="1"/>
      <c r="LXL53" s="1"/>
      <c r="LXM53" s="1"/>
      <c r="LXN53" s="1"/>
      <c r="LXO53" s="1"/>
      <c r="LXP53" s="1"/>
      <c r="LXQ53" s="1"/>
      <c r="LXR53" s="1"/>
      <c r="LXS53" s="1"/>
      <c r="LXT53" s="1"/>
      <c r="LXU53" s="1"/>
      <c r="LXV53" s="1"/>
      <c r="LXW53" s="1"/>
      <c r="LXX53" s="1"/>
      <c r="LXY53" s="1"/>
      <c r="LXZ53" s="1"/>
      <c r="LYA53" s="1"/>
      <c r="LYB53" s="1"/>
      <c r="LYC53" s="1"/>
      <c r="LYD53" s="1"/>
      <c r="LYE53" s="1"/>
      <c r="LYF53" s="1"/>
      <c r="LYG53" s="1"/>
      <c r="LYH53" s="1"/>
      <c r="LYI53" s="1"/>
      <c r="LYJ53" s="1"/>
      <c r="LYK53" s="1"/>
      <c r="LYL53" s="1"/>
      <c r="LYM53" s="1"/>
      <c r="LYN53" s="1"/>
      <c r="LYO53" s="1"/>
      <c r="LYP53" s="1"/>
      <c r="LYQ53" s="1"/>
      <c r="LYR53" s="1"/>
      <c r="LYS53" s="1"/>
      <c r="LYT53" s="1"/>
      <c r="LYU53" s="1"/>
      <c r="LYV53" s="1"/>
      <c r="LYW53" s="1"/>
      <c r="LYX53" s="1"/>
      <c r="LYY53" s="1"/>
      <c r="LYZ53" s="1"/>
      <c r="LZA53" s="1"/>
      <c r="LZB53" s="1"/>
      <c r="LZC53" s="1"/>
      <c r="LZD53" s="1"/>
      <c r="LZE53" s="1"/>
      <c r="LZF53" s="1"/>
      <c r="LZG53" s="1"/>
      <c r="LZH53" s="1"/>
      <c r="LZI53" s="1"/>
      <c r="LZJ53" s="1"/>
      <c r="LZK53" s="1"/>
      <c r="LZL53" s="1"/>
      <c r="LZM53" s="1"/>
      <c r="LZN53" s="1"/>
      <c r="LZO53" s="1"/>
      <c r="LZP53" s="1"/>
      <c r="LZQ53" s="1"/>
      <c r="LZR53" s="1"/>
      <c r="LZS53" s="1"/>
      <c r="LZT53" s="1"/>
      <c r="LZU53" s="1"/>
      <c r="LZV53" s="1"/>
      <c r="LZW53" s="1"/>
      <c r="LZX53" s="1"/>
      <c r="LZY53" s="1"/>
      <c r="LZZ53" s="1"/>
      <c r="MAA53" s="1"/>
      <c r="MAB53" s="1"/>
      <c r="MAC53" s="1"/>
      <c r="MAD53" s="1"/>
      <c r="MAE53" s="1"/>
      <c r="MAF53" s="1"/>
      <c r="MAG53" s="1"/>
      <c r="MAH53" s="1"/>
      <c r="MAI53" s="1"/>
      <c r="MAJ53" s="1"/>
      <c r="MAK53" s="1"/>
      <c r="MAL53" s="1"/>
      <c r="MAM53" s="1"/>
      <c r="MAN53" s="1"/>
      <c r="MAO53" s="1"/>
      <c r="MAP53" s="1"/>
      <c r="MAQ53" s="1"/>
      <c r="MAR53" s="1"/>
      <c r="MAS53" s="1"/>
      <c r="MAT53" s="1"/>
      <c r="MAU53" s="1"/>
      <c r="MAV53" s="1"/>
      <c r="MAW53" s="1"/>
      <c r="MAX53" s="1"/>
      <c r="MAY53" s="1"/>
      <c r="MAZ53" s="1"/>
      <c r="MBA53" s="1"/>
      <c r="MBB53" s="1"/>
      <c r="MBC53" s="1"/>
      <c r="MBD53" s="1"/>
      <c r="MBE53" s="1"/>
      <c r="MBF53" s="1"/>
      <c r="MBG53" s="1"/>
      <c r="MBH53" s="1"/>
      <c r="MBI53" s="1"/>
      <c r="MBJ53" s="1"/>
      <c r="MBK53" s="1"/>
      <c r="MBL53" s="1"/>
      <c r="MBM53" s="1"/>
      <c r="MBN53" s="1"/>
      <c r="MBO53" s="1"/>
      <c r="MBP53" s="1"/>
      <c r="MBQ53" s="1"/>
      <c r="MBR53" s="1"/>
      <c r="MBS53" s="1"/>
      <c r="MBT53" s="1"/>
      <c r="MBU53" s="1"/>
      <c r="MBV53" s="1"/>
      <c r="MBW53" s="1"/>
      <c r="MBX53" s="1"/>
      <c r="MBY53" s="1"/>
      <c r="MBZ53" s="1"/>
      <c r="MCA53" s="1"/>
      <c r="MCB53" s="1"/>
      <c r="MCC53" s="1"/>
      <c r="MCD53" s="1"/>
      <c r="MCE53" s="1"/>
      <c r="MCF53" s="1"/>
      <c r="MCG53" s="1"/>
      <c r="MCH53" s="1"/>
      <c r="MCI53" s="1"/>
      <c r="MCJ53" s="1"/>
      <c r="MCK53" s="1"/>
      <c r="MCL53" s="1"/>
      <c r="MCM53" s="1"/>
      <c r="MCN53" s="1"/>
      <c r="MCO53" s="1"/>
      <c r="MCP53" s="1"/>
      <c r="MCQ53" s="1"/>
      <c r="MCR53" s="1"/>
      <c r="MCS53" s="1"/>
      <c r="MCT53" s="1"/>
      <c r="MCU53" s="1"/>
      <c r="MCV53" s="1"/>
      <c r="MCW53" s="1"/>
      <c r="MCX53" s="1"/>
      <c r="MCY53" s="1"/>
      <c r="MCZ53" s="1"/>
      <c r="MDA53" s="1"/>
      <c r="MDB53" s="1"/>
      <c r="MDC53" s="1"/>
      <c r="MDD53" s="1"/>
      <c r="MDE53" s="1"/>
      <c r="MDF53" s="1"/>
      <c r="MDG53" s="1"/>
      <c r="MDH53" s="1"/>
      <c r="MDI53" s="1"/>
      <c r="MDJ53" s="1"/>
      <c r="MDK53" s="1"/>
      <c r="MDL53" s="1"/>
      <c r="MDM53" s="1"/>
      <c r="MDN53" s="1"/>
      <c r="MDO53" s="1"/>
      <c r="MDP53" s="1"/>
      <c r="MDQ53" s="1"/>
      <c r="MDR53" s="1"/>
      <c r="MDS53" s="1"/>
      <c r="MDT53" s="1"/>
      <c r="MDU53" s="1"/>
      <c r="MDV53" s="1"/>
      <c r="MDW53" s="1"/>
      <c r="MDX53" s="1"/>
      <c r="MDY53" s="1"/>
      <c r="MDZ53" s="1"/>
      <c r="MEA53" s="1"/>
      <c r="MEB53" s="1"/>
      <c r="MEC53" s="1"/>
      <c r="MED53" s="1"/>
      <c r="MEE53" s="1"/>
      <c r="MEF53" s="1"/>
      <c r="MEG53" s="1"/>
      <c r="MEH53" s="1"/>
      <c r="MEI53" s="1"/>
      <c r="MEJ53" s="1"/>
      <c r="MEK53" s="1"/>
      <c r="MEL53" s="1"/>
      <c r="MEM53" s="1"/>
      <c r="MEN53" s="1"/>
      <c r="MEO53" s="1"/>
      <c r="MEP53" s="1"/>
      <c r="MEQ53" s="1"/>
      <c r="MER53" s="1"/>
      <c r="MES53" s="1"/>
      <c r="MET53" s="1"/>
      <c r="MEU53" s="1"/>
      <c r="MEV53" s="1"/>
      <c r="MEW53" s="1"/>
      <c r="MEX53" s="1"/>
      <c r="MEY53" s="1"/>
      <c r="MEZ53" s="1"/>
      <c r="MFA53" s="1"/>
      <c r="MFB53" s="1"/>
      <c r="MFC53" s="1"/>
      <c r="MFD53" s="1"/>
      <c r="MFE53" s="1"/>
      <c r="MFF53" s="1"/>
      <c r="MFG53" s="1"/>
      <c r="MFH53" s="1"/>
      <c r="MFI53" s="1"/>
      <c r="MFJ53" s="1"/>
      <c r="MFK53" s="1"/>
      <c r="MFL53" s="1"/>
      <c r="MFM53" s="1"/>
      <c r="MFN53" s="1"/>
      <c r="MFO53" s="1"/>
      <c r="MFP53" s="1"/>
      <c r="MFQ53" s="1"/>
      <c r="MFR53" s="1"/>
      <c r="MFS53" s="1"/>
      <c r="MFT53" s="1"/>
      <c r="MFU53" s="1"/>
      <c r="MFV53" s="1"/>
      <c r="MFW53" s="1"/>
      <c r="MFX53" s="1"/>
      <c r="MFY53" s="1"/>
      <c r="MFZ53" s="1"/>
      <c r="MGA53" s="1"/>
      <c r="MGB53" s="1"/>
      <c r="MGC53" s="1"/>
      <c r="MGD53" s="1"/>
      <c r="MGE53" s="1"/>
      <c r="MGF53" s="1"/>
      <c r="MGG53" s="1"/>
      <c r="MGH53" s="1"/>
      <c r="MGI53" s="1"/>
      <c r="MGJ53" s="1"/>
      <c r="MGK53" s="1"/>
      <c r="MGL53" s="1"/>
      <c r="MGM53" s="1"/>
      <c r="MGN53" s="1"/>
      <c r="MGO53" s="1"/>
      <c r="MGP53" s="1"/>
      <c r="MGQ53" s="1"/>
      <c r="MGR53" s="1"/>
      <c r="MGS53" s="1"/>
      <c r="MGT53" s="1"/>
      <c r="MGU53" s="1"/>
      <c r="MGV53" s="1"/>
      <c r="MGW53" s="1"/>
      <c r="MGX53" s="1"/>
      <c r="MGY53" s="1"/>
      <c r="MGZ53" s="1"/>
      <c r="MHA53" s="1"/>
      <c r="MHB53" s="1"/>
      <c r="MHC53" s="1"/>
      <c r="MHD53" s="1"/>
      <c r="MHE53" s="1"/>
      <c r="MHF53" s="1"/>
      <c r="MHG53" s="1"/>
      <c r="MHH53" s="1"/>
      <c r="MHI53" s="1"/>
      <c r="MHJ53" s="1"/>
      <c r="MHK53" s="1"/>
      <c r="MHL53" s="1"/>
      <c r="MHM53" s="1"/>
      <c r="MHN53" s="1"/>
      <c r="MHO53" s="1"/>
      <c r="MHP53" s="1"/>
      <c r="MHQ53" s="1"/>
      <c r="MHR53" s="1"/>
      <c r="MHS53" s="1"/>
      <c r="MHT53" s="1"/>
      <c r="MHU53" s="1"/>
      <c r="MHV53" s="1"/>
      <c r="MHW53" s="1"/>
      <c r="MHX53" s="1"/>
      <c r="MHY53" s="1"/>
      <c r="MHZ53" s="1"/>
      <c r="MIA53" s="1"/>
      <c r="MIB53" s="1"/>
      <c r="MIC53" s="1"/>
      <c r="MID53" s="1"/>
      <c r="MIE53" s="1"/>
      <c r="MIF53" s="1"/>
      <c r="MIG53" s="1"/>
      <c r="MIH53" s="1"/>
      <c r="MII53" s="1"/>
      <c r="MIJ53" s="1"/>
      <c r="MIK53" s="1"/>
      <c r="MIL53" s="1"/>
      <c r="MIM53" s="1"/>
      <c r="MIN53" s="1"/>
      <c r="MIO53" s="1"/>
      <c r="MIP53" s="1"/>
      <c r="MIQ53" s="1"/>
      <c r="MIR53" s="1"/>
      <c r="MIS53" s="1"/>
      <c r="MIT53" s="1"/>
      <c r="MIU53" s="1"/>
      <c r="MIV53" s="1"/>
      <c r="MIW53" s="1"/>
      <c r="MIX53" s="1"/>
      <c r="MIY53" s="1"/>
      <c r="MIZ53" s="1"/>
      <c r="MJA53" s="1"/>
      <c r="MJB53" s="1"/>
      <c r="MJC53" s="1"/>
      <c r="MJD53" s="1"/>
      <c r="MJE53" s="1"/>
      <c r="MJF53" s="1"/>
      <c r="MJG53" s="1"/>
      <c r="MJH53" s="1"/>
      <c r="MJI53" s="1"/>
      <c r="MJJ53" s="1"/>
      <c r="MJK53" s="1"/>
      <c r="MJL53" s="1"/>
      <c r="MJM53" s="1"/>
      <c r="MJN53" s="1"/>
      <c r="MJO53" s="1"/>
      <c r="MJP53" s="1"/>
      <c r="MJQ53" s="1"/>
      <c r="MJR53" s="1"/>
      <c r="MJS53" s="1"/>
      <c r="MJT53" s="1"/>
      <c r="MJU53" s="1"/>
      <c r="MJV53" s="1"/>
      <c r="MJW53" s="1"/>
      <c r="MJX53" s="1"/>
      <c r="MJY53" s="1"/>
      <c r="MJZ53" s="1"/>
      <c r="MKA53" s="1"/>
      <c r="MKB53" s="1"/>
      <c r="MKC53" s="1"/>
      <c r="MKD53" s="1"/>
      <c r="MKE53" s="1"/>
      <c r="MKF53" s="1"/>
      <c r="MKG53" s="1"/>
      <c r="MKH53" s="1"/>
      <c r="MKI53" s="1"/>
      <c r="MKJ53" s="1"/>
      <c r="MKK53" s="1"/>
      <c r="MKL53" s="1"/>
      <c r="MKM53" s="1"/>
      <c r="MKN53" s="1"/>
      <c r="MKO53" s="1"/>
      <c r="MKP53" s="1"/>
      <c r="MKQ53" s="1"/>
      <c r="MKR53" s="1"/>
      <c r="MKS53" s="1"/>
      <c r="MKT53" s="1"/>
      <c r="MKU53" s="1"/>
      <c r="MKV53" s="1"/>
      <c r="MKW53" s="1"/>
      <c r="MKX53" s="1"/>
      <c r="MKY53" s="1"/>
      <c r="MKZ53" s="1"/>
      <c r="MLA53" s="1"/>
      <c r="MLB53" s="1"/>
      <c r="MLC53" s="1"/>
      <c r="MLD53" s="1"/>
      <c r="MLE53" s="1"/>
      <c r="MLF53" s="1"/>
      <c r="MLG53" s="1"/>
      <c r="MLH53" s="1"/>
      <c r="MLI53" s="1"/>
      <c r="MLJ53" s="1"/>
      <c r="MLK53" s="1"/>
      <c r="MLL53" s="1"/>
      <c r="MLM53" s="1"/>
      <c r="MLN53" s="1"/>
      <c r="MLO53" s="1"/>
      <c r="MLP53" s="1"/>
      <c r="MLQ53" s="1"/>
      <c r="MLR53" s="1"/>
      <c r="MLS53" s="1"/>
      <c r="MLT53" s="1"/>
      <c r="MLU53" s="1"/>
      <c r="MLV53" s="1"/>
      <c r="MLW53" s="1"/>
      <c r="MLX53" s="1"/>
      <c r="MLY53" s="1"/>
      <c r="MLZ53" s="1"/>
      <c r="MMA53" s="1"/>
      <c r="MMB53" s="1"/>
      <c r="MMC53" s="1"/>
      <c r="MMD53" s="1"/>
      <c r="MME53" s="1"/>
      <c r="MMF53" s="1"/>
      <c r="MMG53" s="1"/>
      <c r="MMH53" s="1"/>
      <c r="MMI53" s="1"/>
      <c r="MMJ53" s="1"/>
      <c r="MMK53" s="1"/>
      <c r="MML53" s="1"/>
      <c r="MMM53" s="1"/>
      <c r="MMN53" s="1"/>
      <c r="MMO53" s="1"/>
      <c r="MMP53" s="1"/>
      <c r="MMQ53" s="1"/>
      <c r="MMR53" s="1"/>
      <c r="MMS53" s="1"/>
      <c r="MMT53" s="1"/>
      <c r="MMU53" s="1"/>
      <c r="MMV53" s="1"/>
      <c r="MMW53" s="1"/>
      <c r="MMX53" s="1"/>
      <c r="MMY53" s="1"/>
      <c r="MMZ53" s="1"/>
      <c r="MNA53" s="1"/>
      <c r="MNB53" s="1"/>
      <c r="MNC53" s="1"/>
      <c r="MND53" s="1"/>
      <c r="MNE53" s="1"/>
      <c r="MNF53" s="1"/>
      <c r="MNG53" s="1"/>
      <c r="MNH53" s="1"/>
      <c r="MNI53" s="1"/>
      <c r="MNJ53" s="1"/>
      <c r="MNK53" s="1"/>
      <c r="MNL53" s="1"/>
      <c r="MNM53" s="1"/>
      <c r="MNN53" s="1"/>
      <c r="MNO53" s="1"/>
      <c r="MNP53" s="1"/>
      <c r="MNQ53" s="1"/>
      <c r="MNR53" s="1"/>
      <c r="MNS53" s="1"/>
      <c r="MNT53" s="1"/>
      <c r="MNU53" s="1"/>
      <c r="MNV53" s="1"/>
      <c r="MNW53" s="1"/>
      <c r="MNX53" s="1"/>
      <c r="MNY53" s="1"/>
      <c r="MNZ53" s="1"/>
      <c r="MOA53" s="1"/>
      <c r="MOB53" s="1"/>
      <c r="MOC53" s="1"/>
      <c r="MOD53" s="1"/>
      <c r="MOE53" s="1"/>
      <c r="MOF53" s="1"/>
      <c r="MOG53" s="1"/>
      <c r="MOH53" s="1"/>
      <c r="MOI53" s="1"/>
      <c r="MOJ53" s="1"/>
      <c r="MOK53" s="1"/>
      <c r="MOL53" s="1"/>
      <c r="MOM53" s="1"/>
      <c r="MON53" s="1"/>
      <c r="MOO53" s="1"/>
      <c r="MOP53" s="1"/>
      <c r="MOQ53" s="1"/>
      <c r="MOR53" s="1"/>
      <c r="MOS53" s="1"/>
      <c r="MOT53" s="1"/>
      <c r="MOU53" s="1"/>
      <c r="MOV53" s="1"/>
      <c r="MOW53" s="1"/>
      <c r="MOX53" s="1"/>
      <c r="MOY53" s="1"/>
      <c r="MOZ53" s="1"/>
      <c r="MPA53" s="1"/>
      <c r="MPB53" s="1"/>
      <c r="MPC53" s="1"/>
      <c r="MPD53" s="1"/>
      <c r="MPE53" s="1"/>
      <c r="MPF53" s="1"/>
      <c r="MPG53" s="1"/>
      <c r="MPH53" s="1"/>
      <c r="MPI53" s="1"/>
      <c r="MPJ53" s="1"/>
      <c r="MPK53" s="1"/>
      <c r="MPL53" s="1"/>
      <c r="MPM53" s="1"/>
      <c r="MPN53" s="1"/>
      <c r="MPO53" s="1"/>
      <c r="MPP53" s="1"/>
      <c r="MPQ53" s="1"/>
      <c r="MPR53" s="1"/>
      <c r="MPS53" s="1"/>
      <c r="MPT53" s="1"/>
      <c r="MPU53" s="1"/>
      <c r="MPV53" s="1"/>
      <c r="MPW53" s="1"/>
      <c r="MPX53" s="1"/>
      <c r="MPY53" s="1"/>
      <c r="MPZ53" s="1"/>
      <c r="MQA53" s="1"/>
      <c r="MQB53" s="1"/>
      <c r="MQC53" s="1"/>
      <c r="MQD53" s="1"/>
      <c r="MQE53" s="1"/>
      <c r="MQF53" s="1"/>
      <c r="MQG53" s="1"/>
      <c r="MQH53" s="1"/>
      <c r="MQI53" s="1"/>
      <c r="MQJ53" s="1"/>
      <c r="MQK53" s="1"/>
      <c r="MQL53" s="1"/>
      <c r="MQM53" s="1"/>
      <c r="MQN53" s="1"/>
      <c r="MQO53" s="1"/>
      <c r="MQP53" s="1"/>
      <c r="MQQ53" s="1"/>
      <c r="MQR53" s="1"/>
      <c r="MQS53" s="1"/>
      <c r="MQT53" s="1"/>
      <c r="MQU53" s="1"/>
      <c r="MQV53" s="1"/>
      <c r="MQW53" s="1"/>
      <c r="MQX53" s="1"/>
      <c r="MQY53" s="1"/>
      <c r="MQZ53" s="1"/>
      <c r="MRA53" s="1"/>
      <c r="MRB53" s="1"/>
      <c r="MRC53" s="1"/>
      <c r="MRD53" s="1"/>
      <c r="MRE53" s="1"/>
      <c r="MRF53" s="1"/>
      <c r="MRG53" s="1"/>
      <c r="MRH53" s="1"/>
      <c r="MRI53" s="1"/>
      <c r="MRJ53" s="1"/>
      <c r="MRK53" s="1"/>
      <c r="MRL53" s="1"/>
      <c r="MRM53" s="1"/>
      <c r="MRN53" s="1"/>
      <c r="MRO53" s="1"/>
      <c r="MRP53" s="1"/>
      <c r="MRQ53" s="1"/>
      <c r="MRR53" s="1"/>
      <c r="MRS53" s="1"/>
      <c r="MRT53" s="1"/>
      <c r="MRU53" s="1"/>
      <c r="MRV53" s="1"/>
      <c r="MRW53" s="1"/>
      <c r="MRX53" s="1"/>
      <c r="MRY53" s="1"/>
      <c r="MRZ53" s="1"/>
      <c r="MSA53" s="1"/>
      <c r="MSB53" s="1"/>
      <c r="MSC53" s="1"/>
      <c r="MSD53" s="1"/>
      <c r="MSE53" s="1"/>
      <c r="MSF53" s="1"/>
      <c r="MSG53" s="1"/>
      <c r="MSH53" s="1"/>
      <c r="MSI53" s="1"/>
      <c r="MSJ53" s="1"/>
      <c r="MSK53" s="1"/>
      <c r="MSL53" s="1"/>
      <c r="MSM53" s="1"/>
      <c r="MSN53" s="1"/>
      <c r="MSO53" s="1"/>
      <c r="MSP53" s="1"/>
      <c r="MSQ53" s="1"/>
      <c r="MSR53" s="1"/>
      <c r="MSS53" s="1"/>
      <c r="MST53" s="1"/>
      <c r="MSU53" s="1"/>
      <c r="MSV53" s="1"/>
      <c r="MSW53" s="1"/>
      <c r="MSX53" s="1"/>
      <c r="MSY53" s="1"/>
      <c r="MSZ53" s="1"/>
      <c r="MTA53" s="1"/>
      <c r="MTB53" s="1"/>
      <c r="MTC53" s="1"/>
      <c r="MTD53" s="1"/>
      <c r="MTE53" s="1"/>
      <c r="MTF53" s="1"/>
      <c r="MTG53" s="1"/>
      <c r="MTH53" s="1"/>
      <c r="MTI53" s="1"/>
      <c r="MTJ53" s="1"/>
      <c r="MTK53" s="1"/>
      <c r="MTL53" s="1"/>
      <c r="MTM53" s="1"/>
      <c r="MTN53" s="1"/>
      <c r="MTO53" s="1"/>
      <c r="MTP53" s="1"/>
      <c r="MTQ53" s="1"/>
      <c r="MTR53" s="1"/>
      <c r="MTS53" s="1"/>
      <c r="MTT53" s="1"/>
      <c r="MTU53" s="1"/>
      <c r="MTV53" s="1"/>
      <c r="MTW53" s="1"/>
      <c r="MTX53" s="1"/>
      <c r="MTY53" s="1"/>
      <c r="MTZ53" s="1"/>
      <c r="MUA53" s="1"/>
      <c r="MUB53" s="1"/>
      <c r="MUC53" s="1"/>
      <c r="MUD53" s="1"/>
      <c r="MUE53" s="1"/>
      <c r="MUF53" s="1"/>
      <c r="MUG53" s="1"/>
      <c r="MUH53" s="1"/>
      <c r="MUI53" s="1"/>
      <c r="MUJ53" s="1"/>
      <c r="MUK53" s="1"/>
      <c r="MUL53" s="1"/>
      <c r="MUM53" s="1"/>
      <c r="MUN53" s="1"/>
      <c r="MUO53" s="1"/>
      <c r="MUP53" s="1"/>
      <c r="MUQ53" s="1"/>
      <c r="MUR53" s="1"/>
      <c r="MUS53" s="1"/>
      <c r="MUT53" s="1"/>
      <c r="MUU53" s="1"/>
      <c r="MUV53" s="1"/>
      <c r="MUW53" s="1"/>
      <c r="MUX53" s="1"/>
      <c r="MUY53" s="1"/>
      <c r="MUZ53" s="1"/>
      <c r="MVA53" s="1"/>
      <c r="MVB53" s="1"/>
      <c r="MVC53" s="1"/>
      <c r="MVD53" s="1"/>
      <c r="MVE53" s="1"/>
      <c r="MVF53" s="1"/>
      <c r="MVG53" s="1"/>
      <c r="MVH53" s="1"/>
      <c r="MVI53" s="1"/>
      <c r="MVJ53" s="1"/>
      <c r="MVK53" s="1"/>
      <c r="MVL53" s="1"/>
      <c r="MVM53" s="1"/>
      <c r="MVN53" s="1"/>
      <c r="MVO53" s="1"/>
      <c r="MVP53" s="1"/>
      <c r="MVQ53" s="1"/>
      <c r="MVR53" s="1"/>
      <c r="MVS53" s="1"/>
      <c r="MVT53" s="1"/>
      <c r="MVU53" s="1"/>
      <c r="MVV53" s="1"/>
      <c r="MVW53" s="1"/>
      <c r="MVX53" s="1"/>
      <c r="MVY53" s="1"/>
      <c r="MVZ53" s="1"/>
      <c r="MWA53" s="1"/>
      <c r="MWB53" s="1"/>
      <c r="MWC53" s="1"/>
      <c r="MWD53" s="1"/>
      <c r="MWE53" s="1"/>
      <c r="MWF53" s="1"/>
      <c r="MWG53" s="1"/>
      <c r="MWH53" s="1"/>
      <c r="MWI53" s="1"/>
      <c r="MWJ53" s="1"/>
      <c r="MWK53" s="1"/>
      <c r="MWL53" s="1"/>
      <c r="MWM53" s="1"/>
      <c r="MWN53" s="1"/>
      <c r="MWO53" s="1"/>
      <c r="MWP53" s="1"/>
      <c r="MWQ53" s="1"/>
      <c r="MWR53" s="1"/>
      <c r="MWS53" s="1"/>
      <c r="MWT53" s="1"/>
      <c r="MWU53" s="1"/>
      <c r="MWV53" s="1"/>
      <c r="MWW53" s="1"/>
      <c r="MWX53" s="1"/>
      <c r="MWY53" s="1"/>
      <c r="MWZ53" s="1"/>
      <c r="MXA53" s="1"/>
      <c r="MXB53" s="1"/>
      <c r="MXC53" s="1"/>
      <c r="MXD53" s="1"/>
      <c r="MXE53" s="1"/>
      <c r="MXF53" s="1"/>
      <c r="MXG53" s="1"/>
      <c r="MXH53" s="1"/>
      <c r="MXI53" s="1"/>
      <c r="MXJ53" s="1"/>
      <c r="MXK53" s="1"/>
      <c r="MXL53" s="1"/>
      <c r="MXM53" s="1"/>
      <c r="MXN53" s="1"/>
      <c r="MXO53" s="1"/>
      <c r="MXP53" s="1"/>
      <c r="MXQ53" s="1"/>
      <c r="MXR53" s="1"/>
      <c r="MXS53" s="1"/>
      <c r="MXT53" s="1"/>
      <c r="MXU53" s="1"/>
      <c r="MXV53" s="1"/>
      <c r="MXW53" s="1"/>
      <c r="MXX53" s="1"/>
      <c r="MXY53" s="1"/>
      <c r="MXZ53" s="1"/>
      <c r="MYA53" s="1"/>
      <c r="MYB53" s="1"/>
      <c r="MYC53" s="1"/>
      <c r="MYD53" s="1"/>
      <c r="MYE53" s="1"/>
      <c r="MYF53" s="1"/>
      <c r="MYG53" s="1"/>
      <c r="MYH53" s="1"/>
      <c r="MYI53" s="1"/>
      <c r="MYJ53" s="1"/>
      <c r="MYK53" s="1"/>
      <c r="MYL53" s="1"/>
      <c r="MYM53" s="1"/>
      <c r="MYN53" s="1"/>
      <c r="MYO53" s="1"/>
      <c r="MYP53" s="1"/>
      <c r="MYQ53" s="1"/>
      <c r="MYR53" s="1"/>
      <c r="MYS53" s="1"/>
      <c r="MYT53" s="1"/>
      <c r="MYU53" s="1"/>
      <c r="MYV53" s="1"/>
      <c r="MYW53" s="1"/>
      <c r="MYX53" s="1"/>
      <c r="MYY53" s="1"/>
      <c r="MYZ53" s="1"/>
      <c r="MZA53" s="1"/>
      <c r="MZB53" s="1"/>
      <c r="MZC53" s="1"/>
      <c r="MZD53" s="1"/>
      <c r="MZE53" s="1"/>
      <c r="MZF53" s="1"/>
      <c r="MZG53" s="1"/>
      <c r="MZH53" s="1"/>
      <c r="MZI53" s="1"/>
      <c r="MZJ53" s="1"/>
      <c r="MZK53" s="1"/>
      <c r="MZL53" s="1"/>
      <c r="MZM53" s="1"/>
      <c r="MZN53" s="1"/>
      <c r="MZO53" s="1"/>
      <c r="MZP53" s="1"/>
      <c r="MZQ53" s="1"/>
      <c r="MZR53" s="1"/>
      <c r="MZS53" s="1"/>
      <c r="MZT53" s="1"/>
      <c r="MZU53" s="1"/>
      <c r="MZV53" s="1"/>
      <c r="MZW53" s="1"/>
      <c r="MZX53" s="1"/>
      <c r="MZY53" s="1"/>
      <c r="MZZ53" s="1"/>
      <c r="NAA53" s="1"/>
      <c r="NAB53" s="1"/>
      <c r="NAC53" s="1"/>
      <c r="NAD53" s="1"/>
      <c r="NAE53" s="1"/>
      <c r="NAF53" s="1"/>
      <c r="NAG53" s="1"/>
      <c r="NAH53" s="1"/>
      <c r="NAI53" s="1"/>
      <c r="NAJ53" s="1"/>
      <c r="NAK53" s="1"/>
      <c r="NAL53" s="1"/>
      <c r="NAM53" s="1"/>
      <c r="NAN53" s="1"/>
      <c r="NAO53" s="1"/>
      <c r="NAP53" s="1"/>
      <c r="NAQ53" s="1"/>
      <c r="NAR53" s="1"/>
      <c r="NAS53" s="1"/>
      <c r="NAT53" s="1"/>
      <c r="NAU53" s="1"/>
      <c r="NAV53" s="1"/>
      <c r="NAW53" s="1"/>
      <c r="NAX53" s="1"/>
      <c r="NAY53" s="1"/>
      <c r="NAZ53" s="1"/>
      <c r="NBA53" s="1"/>
      <c r="NBB53" s="1"/>
      <c r="NBC53" s="1"/>
      <c r="NBD53" s="1"/>
      <c r="NBE53" s="1"/>
      <c r="NBF53" s="1"/>
      <c r="NBG53" s="1"/>
      <c r="NBH53" s="1"/>
      <c r="NBI53" s="1"/>
      <c r="NBJ53" s="1"/>
      <c r="NBK53" s="1"/>
      <c r="NBL53" s="1"/>
      <c r="NBM53" s="1"/>
      <c r="NBN53" s="1"/>
      <c r="NBO53" s="1"/>
      <c r="NBP53" s="1"/>
      <c r="NBQ53" s="1"/>
      <c r="NBR53" s="1"/>
      <c r="NBS53" s="1"/>
      <c r="NBT53" s="1"/>
      <c r="NBU53" s="1"/>
      <c r="NBV53" s="1"/>
      <c r="NBW53" s="1"/>
      <c r="NBX53" s="1"/>
      <c r="NBY53" s="1"/>
      <c r="NBZ53" s="1"/>
      <c r="NCA53" s="1"/>
      <c r="NCB53" s="1"/>
      <c r="NCC53" s="1"/>
      <c r="NCD53" s="1"/>
      <c r="NCE53" s="1"/>
      <c r="NCF53" s="1"/>
      <c r="NCG53" s="1"/>
      <c r="NCH53" s="1"/>
      <c r="NCI53" s="1"/>
      <c r="NCJ53" s="1"/>
      <c r="NCK53" s="1"/>
      <c r="NCL53" s="1"/>
      <c r="NCM53" s="1"/>
      <c r="NCN53" s="1"/>
      <c r="NCO53" s="1"/>
      <c r="NCP53" s="1"/>
      <c r="NCQ53" s="1"/>
      <c r="NCR53" s="1"/>
      <c r="NCS53" s="1"/>
      <c r="NCT53" s="1"/>
      <c r="NCU53" s="1"/>
      <c r="NCV53" s="1"/>
      <c r="NCW53" s="1"/>
      <c r="NCX53" s="1"/>
      <c r="NCY53" s="1"/>
      <c r="NCZ53" s="1"/>
      <c r="NDA53" s="1"/>
      <c r="NDB53" s="1"/>
      <c r="NDC53" s="1"/>
      <c r="NDD53" s="1"/>
      <c r="NDE53" s="1"/>
      <c r="NDF53" s="1"/>
      <c r="NDG53" s="1"/>
      <c r="NDH53" s="1"/>
      <c r="NDI53" s="1"/>
      <c r="NDJ53" s="1"/>
      <c r="NDK53" s="1"/>
      <c r="NDL53" s="1"/>
      <c r="NDM53" s="1"/>
      <c r="NDN53" s="1"/>
      <c r="NDO53" s="1"/>
      <c r="NDP53" s="1"/>
      <c r="NDQ53" s="1"/>
      <c r="NDR53" s="1"/>
      <c r="NDS53" s="1"/>
      <c r="NDT53" s="1"/>
      <c r="NDU53" s="1"/>
      <c r="NDV53" s="1"/>
      <c r="NDW53" s="1"/>
      <c r="NDX53" s="1"/>
      <c r="NDY53" s="1"/>
      <c r="NDZ53" s="1"/>
      <c r="NEA53" s="1"/>
      <c r="NEB53" s="1"/>
      <c r="NEC53" s="1"/>
      <c r="NED53" s="1"/>
      <c r="NEE53" s="1"/>
      <c r="NEF53" s="1"/>
      <c r="NEG53" s="1"/>
      <c r="NEH53" s="1"/>
      <c r="NEI53" s="1"/>
      <c r="NEJ53" s="1"/>
      <c r="NEK53" s="1"/>
      <c r="NEL53" s="1"/>
      <c r="NEM53" s="1"/>
      <c r="NEN53" s="1"/>
      <c r="NEO53" s="1"/>
      <c r="NEP53" s="1"/>
      <c r="NEQ53" s="1"/>
      <c r="NER53" s="1"/>
      <c r="NES53" s="1"/>
      <c r="NET53" s="1"/>
      <c r="NEU53" s="1"/>
      <c r="NEV53" s="1"/>
      <c r="NEW53" s="1"/>
      <c r="NEX53" s="1"/>
      <c r="NEY53" s="1"/>
      <c r="NEZ53" s="1"/>
      <c r="NFA53" s="1"/>
      <c r="NFB53" s="1"/>
      <c r="NFC53" s="1"/>
      <c r="NFD53" s="1"/>
      <c r="NFE53" s="1"/>
      <c r="NFF53" s="1"/>
      <c r="NFG53" s="1"/>
      <c r="NFH53" s="1"/>
      <c r="NFI53" s="1"/>
      <c r="NFJ53" s="1"/>
      <c r="NFK53" s="1"/>
      <c r="NFL53" s="1"/>
      <c r="NFM53" s="1"/>
      <c r="NFN53" s="1"/>
      <c r="NFO53" s="1"/>
      <c r="NFP53" s="1"/>
      <c r="NFQ53" s="1"/>
      <c r="NFR53" s="1"/>
      <c r="NFS53" s="1"/>
      <c r="NFT53" s="1"/>
      <c r="NFU53" s="1"/>
      <c r="NFV53" s="1"/>
      <c r="NFW53" s="1"/>
      <c r="NFX53" s="1"/>
      <c r="NFY53" s="1"/>
      <c r="NFZ53" s="1"/>
      <c r="NGA53" s="1"/>
      <c r="NGB53" s="1"/>
      <c r="NGC53" s="1"/>
      <c r="NGD53" s="1"/>
      <c r="NGE53" s="1"/>
      <c r="NGF53" s="1"/>
      <c r="NGG53" s="1"/>
      <c r="NGH53" s="1"/>
      <c r="NGI53" s="1"/>
      <c r="NGJ53" s="1"/>
      <c r="NGK53" s="1"/>
      <c r="NGL53" s="1"/>
      <c r="NGM53" s="1"/>
      <c r="NGN53" s="1"/>
      <c r="NGO53" s="1"/>
      <c r="NGP53" s="1"/>
      <c r="NGQ53" s="1"/>
      <c r="NGR53" s="1"/>
      <c r="NGS53" s="1"/>
      <c r="NGT53" s="1"/>
      <c r="NGU53" s="1"/>
      <c r="NGV53" s="1"/>
      <c r="NGW53" s="1"/>
      <c r="NGX53" s="1"/>
      <c r="NGY53" s="1"/>
      <c r="NGZ53" s="1"/>
      <c r="NHA53" s="1"/>
      <c r="NHB53" s="1"/>
      <c r="NHC53" s="1"/>
      <c r="NHD53" s="1"/>
      <c r="NHE53" s="1"/>
      <c r="NHF53" s="1"/>
      <c r="NHG53" s="1"/>
      <c r="NHH53" s="1"/>
      <c r="NHI53" s="1"/>
      <c r="NHJ53" s="1"/>
      <c r="NHK53" s="1"/>
      <c r="NHL53" s="1"/>
      <c r="NHM53" s="1"/>
      <c r="NHN53" s="1"/>
      <c r="NHO53" s="1"/>
      <c r="NHP53" s="1"/>
      <c r="NHQ53" s="1"/>
      <c r="NHR53" s="1"/>
      <c r="NHS53" s="1"/>
      <c r="NHT53" s="1"/>
      <c r="NHU53" s="1"/>
      <c r="NHV53" s="1"/>
      <c r="NHW53" s="1"/>
      <c r="NHX53" s="1"/>
      <c r="NHY53" s="1"/>
      <c r="NHZ53" s="1"/>
      <c r="NIA53" s="1"/>
      <c r="NIB53" s="1"/>
      <c r="NIC53" s="1"/>
      <c r="NID53" s="1"/>
      <c r="NIE53" s="1"/>
      <c r="NIF53" s="1"/>
      <c r="NIG53" s="1"/>
      <c r="NIH53" s="1"/>
      <c r="NII53" s="1"/>
      <c r="NIJ53" s="1"/>
      <c r="NIK53" s="1"/>
      <c r="NIL53" s="1"/>
      <c r="NIM53" s="1"/>
      <c r="NIN53" s="1"/>
      <c r="NIO53" s="1"/>
      <c r="NIP53" s="1"/>
      <c r="NIQ53" s="1"/>
      <c r="NIR53" s="1"/>
      <c r="NIS53" s="1"/>
      <c r="NIT53" s="1"/>
      <c r="NIU53" s="1"/>
      <c r="NIV53" s="1"/>
      <c r="NIW53" s="1"/>
      <c r="NIX53" s="1"/>
      <c r="NIY53" s="1"/>
      <c r="NIZ53" s="1"/>
      <c r="NJA53" s="1"/>
      <c r="NJB53" s="1"/>
      <c r="NJC53" s="1"/>
      <c r="NJD53" s="1"/>
      <c r="NJE53" s="1"/>
      <c r="NJF53" s="1"/>
      <c r="NJG53" s="1"/>
      <c r="NJH53" s="1"/>
      <c r="NJI53" s="1"/>
      <c r="NJJ53" s="1"/>
      <c r="NJK53" s="1"/>
      <c r="NJL53" s="1"/>
      <c r="NJM53" s="1"/>
      <c r="NJN53" s="1"/>
      <c r="NJO53" s="1"/>
      <c r="NJP53" s="1"/>
      <c r="NJQ53" s="1"/>
      <c r="NJR53" s="1"/>
      <c r="NJS53" s="1"/>
      <c r="NJT53" s="1"/>
      <c r="NJU53" s="1"/>
      <c r="NJV53" s="1"/>
      <c r="NJW53" s="1"/>
      <c r="NJX53" s="1"/>
      <c r="NJY53" s="1"/>
      <c r="NJZ53" s="1"/>
      <c r="NKA53" s="1"/>
      <c r="NKB53" s="1"/>
      <c r="NKC53" s="1"/>
      <c r="NKD53" s="1"/>
      <c r="NKE53" s="1"/>
      <c r="NKF53" s="1"/>
      <c r="NKG53" s="1"/>
      <c r="NKH53" s="1"/>
      <c r="NKI53" s="1"/>
      <c r="NKJ53" s="1"/>
      <c r="NKK53" s="1"/>
      <c r="NKL53" s="1"/>
      <c r="NKM53" s="1"/>
      <c r="NKN53" s="1"/>
      <c r="NKO53" s="1"/>
      <c r="NKP53" s="1"/>
      <c r="NKQ53" s="1"/>
      <c r="NKR53" s="1"/>
      <c r="NKS53" s="1"/>
      <c r="NKT53" s="1"/>
      <c r="NKU53" s="1"/>
      <c r="NKV53" s="1"/>
      <c r="NKW53" s="1"/>
      <c r="NKX53" s="1"/>
      <c r="NKY53" s="1"/>
      <c r="NKZ53" s="1"/>
      <c r="NLA53" s="1"/>
      <c r="NLB53" s="1"/>
      <c r="NLC53" s="1"/>
      <c r="NLD53" s="1"/>
      <c r="NLE53" s="1"/>
      <c r="NLF53" s="1"/>
      <c r="NLG53" s="1"/>
      <c r="NLH53" s="1"/>
      <c r="NLI53" s="1"/>
      <c r="NLJ53" s="1"/>
      <c r="NLK53" s="1"/>
      <c r="NLL53" s="1"/>
      <c r="NLM53" s="1"/>
      <c r="NLN53" s="1"/>
      <c r="NLO53" s="1"/>
      <c r="NLP53" s="1"/>
      <c r="NLQ53" s="1"/>
      <c r="NLR53" s="1"/>
      <c r="NLS53" s="1"/>
      <c r="NLT53" s="1"/>
      <c r="NLU53" s="1"/>
      <c r="NLV53" s="1"/>
      <c r="NLW53" s="1"/>
      <c r="NLX53" s="1"/>
      <c r="NLY53" s="1"/>
      <c r="NLZ53" s="1"/>
      <c r="NMA53" s="1"/>
      <c r="NMB53" s="1"/>
      <c r="NMC53" s="1"/>
      <c r="NMD53" s="1"/>
      <c r="NME53" s="1"/>
      <c r="NMF53" s="1"/>
      <c r="NMG53" s="1"/>
      <c r="NMH53" s="1"/>
      <c r="NMI53" s="1"/>
      <c r="NMJ53" s="1"/>
      <c r="NMK53" s="1"/>
      <c r="NML53" s="1"/>
      <c r="NMM53" s="1"/>
      <c r="NMN53" s="1"/>
      <c r="NMO53" s="1"/>
      <c r="NMP53" s="1"/>
      <c r="NMQ53" s="1"/>
      <c r="NMR53" s="1"/>
      <c r="NMS53" s="1"/>
      <c r="NMT53" s="1"/>
      <c r="NMU53" s="1"/>
      <c r="NMV53" s="1"/>
      <c r="NMW53" s="1"/>
      <c r="NMX53" s="1"/>
      <c r="NMY53" s="1"/>
      <c r="NMZ53" s="1"/>
      <c r="NNA53" s="1"/>
      <c r="NNB53" s="1"/>
      <c r="NNC53" s="1"/>
      <c r="NND53" s="1"/>
      <c r="NNE53" s="1"/>
      <c r="NNF53" s="1"/>
      <c r="NNG53" s="1"/>
      <c r="NNH53" s="1"/>
      <c r="NNI53" s="1"/>
      <c r="NNJ53" s="1"/>
      <c r="NNK53" s="1"/>
      <c r="NNL53" s="1"/>
      <c r="NNM53" s="1"/>
      <c r="NNN53" s="1"/>
      <c r="NNO53" s="1"/>
      <c r="NNP53" s="1"/>
      <c r="NNQ53" s="1"/>
      <c r="NNR53" s="1"/>
      <c r="NNS53" s="1"/>
      <c r="NNT53" s="1"/>
      <c r="NNU53" s="1"/>
      <c r="NNV53" s="1"/>
      <c r="NNW53" s="1"/>
      <c r="NNX53" s="1"/>
      <c r="NNY53" s="1"/>
      <c r="NNZ53" s="1"/>
      <c r="NOA53" s="1"/>
      <c r="NOB53" s="1"/>
      <c r="NOC53" s="1"/>
      <c r="NOD53" s="1"/>
      <c r="NOE53" s="1"/>
      <c r="NOF53" s="1"/>
      <c r="NOG53" s="1"/>
      <c r="NOH53" s="1"/>
      <c r="NOI53" s="1"/>
      <c r="NOJ53" s="1"/>
      <c r="NOK53" s="1"/>
      <c r="NOL53" s="1"/>
      <c r="NOM53" s="1"/>
      <c r="NON53" s="1"/>
      <c r="NOO53" s="1"/>
      <c r="NOP53" s="1"/>
      <c r="NOQ53" s="1"/>
      <c r="NOR53" s="1"/>
      <c r="NOS53" s="1"/>
      <c r="NOT53" s="1"/>
      <c r="NOU53" s="1"/>
      <c r="NOV53" s="1"/>
      <c r="NOW53" s="1"/>
      <c r="NOX53" s="1"/>
      <c r="NOY53" s="1"/>
      <c r="NOZ53" s="1"/>
      <c r="NPA53" s="1"/>
      <c r="NPB53" s="1"/>
      <c r="NPC53" s="1"/>
      <c r="NPD53" s="1"/>
      <c r="NPE53" s="1"/>
      <c r="NPF53" s="1"/>
      <c r="NPG53" s="1"/>
      <c r="NPH53" s="1"/>
      <c r="NPI53" s="1"/>
      <c r="NPJ53" s="1"/>
      <c r="NPK53" s="1"/>
      <c r="NPL53" s="1"/>
      <c r="NPM53" s="1"/>
      <c r="NPN53" s="1"/>
      <c r="NPO53" s="1"/>
      <c r="NPP53" s="1"/>
      <c r="NPQ53" s="1"/>
      <c r="NPR53" s="1"/>
      <c r="NPS53" s="1"/>
      <c r="NPT53" s="1"/>
      <c r="NPU53" s="1"/>
      <c r="NPV53" s="1"/>
      <c r="NPW53" s="1"/>
      <c r="NPX53" s="1"/>
      <c r="NPY53" s="1"/>
      <c r="NPZ53" s="1"/>
      <c r="NQA53" s="1"/>
      <c r="NQB53" s="1"/>
      <c r="NQC53" s="1"/>
      <c r="NQD53" s="1"/>
      <c r="NQE53" s="1"/>
      <c r="NQF53" s="1"/>
      <c r="NQG53" s="1"/>
      <c r="NQH53" s="1"/>
      <c r="NQI53" s="1"/>
      <c r="NQJ53" s="1"/>
      <c r="NQK53" s="1"/>
      <c r="NQL53" s="1"/>
      <c r="NQM53" s="1"/>
      <c r="NQN53" s="1"/>
      <c r="NQO53" s="1"/>
      <c r="NQP53" s="1"/>
      <c r="NQQ53" s="1"/>
      <c r="NQR53" s="1"/>
      <c r="NQS53" s="1"/>
      <c r="NQT53" s="1"/>
      <c r="NQU53" s="1"/>
      <c r="NQV53" s="1"/>
      <c r="NQW53" s="1"/>
      <c r="NQX53" s="1"/>
      <c r="NQY53" s="1"/>
      <c r="NQZ53" s="1"/>
      <c r="NRA53" s="1"/>
      <c r="NRB53" s="1"/>
      <c r="NRC53" s="1"/>
      <c r="NRD53" s="1"/>
      <c r="NRE53" s="1"/>
      <c r="NRF53" s="1"/>
      <c r="NRG53" s="1"/>
      <c r="NRH53" s="1"/>
      <c r="NRI53" s="1"/>
      <c r="NRJ53" s="1"/>
      <c r="NRK53" s="1"/>
      <c r="NRL53" s="1"/>
      <c r="NRM53" s="1"/>
      <c r="NRN53" s="1"/>
      <c r="NRO53" s="1"/>
      <c r="NRP53" s="1"/>
      <c r="NRQ53" s="1"/>
      <c r="NRR53" s="1"/>
      <c r="NRS53" s="1"/>
      <c r="NRT53" s="1"/>
      <c r="NRU53" s="1"/>
      <c r="NRV53" s="1"/>
      <c r="NRW53" s="1"/>
      <c r="NRX53" s="1"/>
      <c r="NRY53" s="1"/>
      <c r="NRZ53" s="1"/>
      <c r="NSA53" s="1"/>
      <c r="NSB53" s="1"/>
      <c r="NSC53" s="1"/>
      <c r="NSD53" s="1"/>
      <c r="NSE53" s="1"/>
      <c r="NSF53" s="1"/>
      <c r="NSG53" s="1"/>
      <c r="NSH53" s="1"/>
      <c r="NSI53" s="1"/>
      <c r="NSJ53" s="1"/>
      <c r="NSK53" s="1"/>
      <c r="NSL53" s="1"/>
      <c r="NSM53" s="1"/>
      <c r="NSN53" s="1"/>
      <c r="NSO53" s="1"/>
      <c r="NSP53" s="1"/>
      <c r="NSQ53" s="1"/>
      <c r="NSR53" s="1"/>
      <c r="NSS53" s="1"/>
      <c r="NST53" s="1"/>
      <c r="NSU53" s="1"/>
      <c r="NSV53" s="1"/>
      <c r="NSW53" s="1"/>
      <c r="NSX53" s="1"/>
      <c r="NSY53" s="1"/>
      <c r="NSZ53" s="1"/>
      <c r="NTA53" s="1"/>
      <c r="NTB53" s="1"/>
      <c r="NTC53" s="1"/>
      <c r="NTD53" s="1"/>
      <c r="NTE53" s="1"/>
      <c r="NTF53" s="1"/>
      <c r="NTG53" s="1"/>
      <c r="NTH53" s="1"/>
      <c r="NTI53" s="1"/>
      <c r="NTJ53" s="1"/>
      <c r="NTK53" s="1"/>
      <c r="NTL53" s="1"/>
      <c r="NTM53" s="1"/>
      <c r="NTN53" s="1"/>
      <c r="NTO53" s="1"/>
      <c r="NTP53" s="1"/>
      <c r="NTQ53" s="1"/>
      <c r="NTR53" s="1"/>
      <c r="NTS53" s="1"/>
      <c r="NTT53" s="1"/>
      <c r="NTU53" s="1"/>
      <c r="NTV53" s="1"/>
      <c r="NTW53" s="1"/>
      <c r="NTX53" s="1"/>
      <c r="NTY53" s="1"/>
      <c r="NTZ53" s="1"/>
      <c r="NUA53" s="1"/>
      <c r="NUB53" s="1"/>
      <c r="NUC53" s="1"/>
      <c r="NUD53" s="1"/>
      <c r="NUE53" s="1"/>
      <c r="NUF53" s="1"/>
      <c r="NUG53" s="1"/>
      <c r="NUH53" s="1"/>
      <c r="NUI53" s="1"/>
      <c r="NUJ53" s="1"/>
      <c r="NUK53" s="1"/>
      <c r="NUL53" s="1"/>
      <c r="NUM53" s="1"/>
      <c r="NUN53" s="1"/>
      <c r="NUO53" s="1"/>
      <c r="NUP53" s="1"/>
      <c r="NUQ53" s="1"/>
      <c r="NUR53" s="1"/>
      <c r="NUS53" s="1"/>
      <c r="NUT53" s="1"/>
      <c r="NUU53" s="1"/>
      <c r="NUV53" s="1"/>
      <c r="NUW53" s="1"/>
      <c r="NUX53" s="1"/>
      <c r="NUY53" s="1"/>
      <c r="NUZ53" s="1"/>
      <c r="NVA53" s="1"/>
      <c r="NVB53" s="1"/>
      <c r="NVC53" s="1"/>
      <c r="NVD53" s="1"/>
      <c r="NVE53" s="1"/>
      <c r="NVF53" s="1"/>
      <c r="NVG53" s="1"/>
      <c r="NVH53" s="1"/>
      <c r="NVI53" s="1"/>
      <c r="NVJ53" s="1"/>
      <c r="NVK53" s="1"/>
      <c r="NVL53" s="1"/>
      <c r="NVM53" s="1"/>
      <c r="NVN53" s="1"/>
      <c r="NVO53" s="1"/>
      <c r="NVP53" s="1"/>
      <c r="NVQ53" s="1"/>
      <c r="NVR53" s="1"/>
      <c r="NVS53" s="1"/>
      <c r="NVT53" s="1"/>
      <c r="NVU53" s="1"/>
      <c r="NVV53" s="1"/>
      <c r="NVW53" s="1"/>
      <c r="NVX53" s="1"/>
      <c r="NVY53" s="1"/>
      <c r="NVZ53" s="1"/>
      <c r="NWA53" s="1"/>
      <c r="NWB53" s="1"/>
      <c r="NWC53" s="1"/>
      <c r="NWD53" s="1"/>
      <c r="NWE53" s="1"/>
      <c r="NWF53" s="1"/>
      <c r="NWG53" s="1"/>
      <c r="NWH53" s="1"/>
      <c r="NWI53" s="1"/>
      <c r="NWJ53" s="1"/>
      <c r="NWK53" s="1"/>
      <c r="NWL53" s="1"/>
      <c r="NWM53" s="1"/>
      <c r="NWN53" s="1"/>
      <c r="NWO53" s="1"/>
      <c r="NWP53" s="1"/>
      <c r="NWQ53" s="1"/>
      <c r="NWR53" s="1"/>
      <c r="NWS53" s="1"/>
      <c r="NWT53" s="1"/>
      <c r="NWU53" s="1"/>
      <c r="NWV53" s="1"/>
      <c r="NWW53" s="1"/>
      <c r="NWX53" s="1"/>
      <c r="NWY53" s="1"/>
      <c r="NWZ53" s="1"/>
      <c r="NXA53" s="1"/>
      <c r="NXB53" s="1"/>
      <c r="NXC53" s="1"/>
      <c r="NXD53" s="1"/>
      <c r="NXE53" s="1"/>
      <c r="NXF53" s="1"/>
      <c r="NXG53" s="1"/>
      <c r="NXH53" s="1"/>
      <c r="NXI53" s="1"/>
      <c r="NXJ53" s="1"/>
      <c r="NXK53" s="1"/>
      <c r="NXL53" s="1"/>
      <c r="NXM53" s="1"/>
      <c r="NXN53" s="1"/>
      <c r="NXO53" s="1"/>
      <c r="NXP53" s="1"/>
      <c r="NXQ53" s="1"/>
      <c r="NXR53" s="1"/>
      <c r="NXS53" s="1"/>
      <c r="NXT53" s="1"/>
      <c r="NXU53" s="1"/>
      <c r="NXV53" s="1"/>
      <c r="NXW53" s="1"/>
      <c r="NXX53" s="1"/>
      <c r="NXY53" s="1"/>
      <c r="NXZ53" s="1"/>
      <c r="NYA53" s="1"/>
      <c r="NYB53" s="1"/>
      <c r="NYC53" s="1"/>
      <c r="NYD53" s="1"/>
      <c r="NYE53" s="1"/>
      <c r="NYF53" s="1"/>
      <c r="NYG53" s="1"/>
      <c r="NYH53" s="1"/>
      <c r="NYI53" s="1"/>
      <c r="NYJ53" s="1"/>
      <c r="NYK53" s="1"/>
      <c r="NYL53" s="1"/>
      <c r="NYM53" s="1"/>
      <c r="NYN53" s="1"/>
      <c r="NYO53" s="1"/>
      <c r="NYP53" s="1"/>
      <c r="NYQ53" s="1"/>
      <c r="NYR53" s="1"/>
      <c r="NYS53" s="1"/>
      <c r="NYT53" s="1"/>
      <c r="NYU53" s="1"/>
      <c r="NYV53" s="1"/>
      <c r="NYW53" s="1"/>
      <c r="NYX53" s="1"/>
      <c r="NYY53" s="1"/>
      <c r="NYZ53" s="1"/>
      <c r="NZA53" s="1"/>
      <c r="NZB53" s="1"/>
      <c r="NZC53" s="1"/>
      <c r="NZD53" s="1"/>
      <c r="NZE53" s="1"/>
      <c r="NZF53" s="1"/>
      <c r="NZG53" s="1"/>
      <c r="NZH53" s="1"/>
      <c r="NZI53" s="1"/>
      <c r="NZJ53" s="1"/>
      <c r="NZK53" s="1"/>
      <c r="NZL53" s="1"/>
      <c r="NZM53" s="1"/>
      <c r="NZN53" s="1"/>
      <c r="NZO53" s="1"/>
      <c r="NZP53" s="1"/>
      <c r="NZQ53" s="1"/>
      <c r="NZR53" s="1"/>
      <c r="NZS53" s="1"/>
      <c r="NZT53" s="1"/>
      <c r="NZU53" s="1"/>
      <c r="NZV53" s="1"/>
      <c r="NZW53" s="1"/>
      <c r="NZX53" s="1"/>
      <c r="NZY53" s="1"/>
      <c r="NZZ53" s="1"/>
      <c r="OAA53" s="1"/>
      <c r="OAB53" s="1"/>
      <c r="OAC53" s="1"/>
      <c r="OAD53" s="1"/>
      <c r="OAE53" s="1"/>
      <c r="OAF53" s="1"/>
      <c r="OAG53" s="1"/>
      <c r="OAH53" s="1"/>
      <c r="OAI53" s="1"/>
      <c r="OAJ53" s="1"/>
      <c r="OAK53" s="1"/>
      <c r="OAL53" s="1"/>
      <c r="OAM53" s="1"/>
      <c r="OAN53" s="1"/>
      <c r="OAO53" s="1"/>
      <c r="OAP53" s="1"/>
      <c r="OAQ53" s="1"/>
      <c r="OAR53" s="1"/>
      <c r="OAS53" s="1"/>
      <c r="OAT53" s="1"/>
      <c r="OAU53" s="1"/>
      <c r="OAV53" s="1"/>
      <c r="OAW53" s="1"/>
      <c r="OAX53" s="1"/>
      <c r="OAY53" s="1"/>
      <c r="OAZ53" s="1"/>
      <c r="OBA53" s="1"/>
      <c r="OBB53" s="1"/>
      <c r="OBC53" s="1"/>
      <c r="OBD53" s="1"/>
      <c r="OBE53" s="1"/>
      <c r="OBF53" s="1"/>
      <c r="OBG53" s="1"/>
      <c r="OBH53" s="1"/>
      <c r="OBI53" s="1"/>
      <c r="OBJ53" s="1"/>
      <c r="OBK53" s="1"/>
      <c r="OBL53" s="1"/>
      <c r="OBM53" s="1"/>
      <c r="OBN53" s="1"/>
      <c r="OBO53" s="1"/>
      <c r="OBP53" s="1"/>
      <c r="OBQ53" s="1"/>
      <c r="OBR53" s="1"/>
      <c r="OBS53" s="1"/>
      <c r="OBT53" s="1"/>
      <c r="OBU53" s="1"/>
      <c r="OBV53" s="1"/>
      <c r="OBW53" s="1"/>
      <c r="OBX53" s="1"/>
      <c r="OBY53" s="1"/>
      <c r="OBZ53" s="1"/>
      <c r="OCA53" s="1"/>
      <c r="OCB53" s="1"/>
      <c r="OCC53" s="1"/>
      <c r="OCD53" s="1"/>
      <c r="OCE53" s="1"/>
      <c r="OCF53" s="1"/>
      <c r="OCG53" s="1"/>
      <c r="OCH53" s="1"/>
      <c r="OCI53" s="1"/>
      <c r="OCJ53" s="1"/>
      <c r="OCK53" s="1"/>
      <c r="OCL53" s="1"/>
      <c r="OCM53" s="1"/>
      <c r="OCN53" s="1"/>
      <c r="OCO53" s="1"/>
      <c r="OCP53" s="1"/>
      <c r="OCQ53" s="1"/>
      <c r="OCR53" s="1"/>
      <c r="OCS53" s="1"/>
      <c r="OCT53" s="1"/>
      <c r="OCU53" s="1"/>
      <c r="OCV53" s="1"/>
      <c r="OCW53" s="1"/>
      <c r="OCX53" s="1"/>
      <c r="OCY53" s="1"/>
      <c r="OCZ53" s="1"/>
      <c r="ODA53" s="1"/>
      <c r="ODB53" s="1"/>
      <c r="ODC53" s="1"/>
      <c r="ODD53" s="1"/>
      <c r="ODE53" s="1"/>
      <c r="ODF53" s="1"/>
      <c r="ODG53" s="1"/>
      <c r="ODH53" s="1"/>
      <c r="ODI53" s="1"/>
      <c r="ODJ53" s="1"/>
      <c r="ODK53" s="1"/>
      <c r="ODL53" s="1"/>
      <c r="ODM53" s="1"/>
      <c r="ODN53" s="1"/>
      <c r="ODO53" s="1"/>
      <c r="ODP53" s="1"/>
      <c r="ODQ53" s="1"/>
      <c r="ODR53" s="1"/>
      <c r="ODS53" s="1"/>
      <c r="ODT53" s="1"/>
      <c r="ODU53" s="1"/>
      <c r="ODV53" s="1"/>
      <c r="ODW53" s="1"/>
      <c r="ODX53" s="1"/>
      <c r="ODY53" s="1"/>
      <c r="ODZ53" s="1"/>
      <c r="OEA53" s="1"/>
      <c r="OEB53" s="1"/>
      <c r="OEC53" s="1"/>
      <c r="OED53" s="1"/>
      <c r="OEE53" s="1"/>
      <c r="OEF53" s="1"/>
      <c r="OEG53" s="1"/>
      <c r="OEH53" s="1"/>
      <c r="OEI53" s="1"/>
      <c r="OEJ53" s="1"/>
      <c r="OEK53" s="1"/>
      <c r="OEL53" s="1"/>
      <c r="OEM53" s="1"/>
      <c r="OEN53" s="1"/>
      <c r="OEO53" s="1"/>
      <c r="OEP53" s="1"/>
      <c r="OEQ53" s="1"/>
      <c r="OER53" s="1"/>
      <c r="OES53" s="1"/>
      <c r="OET53" s="1"/>
      <c r="OEU53" s="1"/>
      <c r="OEV53" s="1"/>
      <c r="OEW53" s="1"/>
      <c r="OEX53" s="1"/>
      <c r="OEY53" s="1"/>
      <c r="OEZ53" s="1"/>
      <c r="OFA53" s="1"/>
      <c r="OFB53" s="1"/>
      <c r="OFC53" s="1"/>
      <c r="OFD53" s="1"/>
      <c r="OFE53" s="1"/>
      <c r="OFF53" s="1"/>
      <c r="OFG53" s="1"/>
      <c r="OFH53" s="1"/>
      <c r="OFI53" s="1"/>
      <c r="OFJ53" s="1"/>
      <c r="OFK53" s="1"/>
      <c r="OFL53" s="1"/>
      <c r="OFM53" s="1"/>
      <c r="OFN53" s="1"/>
      <c r="OFO53" s="1"/>
      <c r="OFP53" s="1"/>
      <c r="OFQ53" s="1"/>
      <c r="OFR53" s="1"/>
      <c r="OFS53" s="1"/>
      <c r="OFT53" s="1"/>
      <c r="OFU53" s="1"/>
      <c r="OFV53" s="1"/>
      <c r="OFW53" s="1"/>
      <c r="OFX53" s="1"/>
      <c r="OFY53" s="1"/>
      <c r="OFZ53" s="1"/>
      <c r="OGA53" s="1"/>
      <c r="OGB53" s="1"/>
      <c r="OGC53" s="1"/>
      <c r="OGD53" s="1"/>
      <c r="OGE53" s="1"/>
      <c r="OGF53" s="1"/>
      <c r="OGG53" s="1"/>
      <c r="OGH53" s="1"/>
      <c r="OGI53" s="1"/>
      <c r="OGJ53" s="1"/>
      <c r="OGK53" s="1"/>
      <c r="OGL53" s="1"/>
      <c r="OGM53" s="1"/>
      <c r="OGN53" s="1"/>
      <c r="OGO53" s="1"/>
      <c r="OGP53" s="1"/>
      <c r="OGQ53" s="1"/>
      <c r="OGR53" s="1"/>
      <c r="OGS53" s="1"/>
      <c r="OGT53" s="1"/>
      <c r="OGU53" s="1"/>
      <c r="OGV53" s="1"/>
      <c r="OGW53" s="1"/>
      <c r="OGX53" s="1"/>
      <c r="OGY53" s="1"/>
      <c r="OGZ53" s="1"/>
      <c r="OHA53" s="1"/>
      <c r="OHB53" s="1"/>
      <c r="OHC53" s="1"/>
      <c r="OHD53" s="1"/>
      <c r="OHE53" s="1"/>
      <c r="OHF53" s="1"/>
      <c r="OHG53" s="1"/>
      <c r="OHH53" s="1"/>
      <c r="OHI53" s="1"/>
      <c r="OHJ53" s="1"/>
      <c r="OHK53" s="1"/>
      <c r="OHL53" s="1"/>
      <c r="OHM53" s="1"/>
      <c r="OHN53" s="1"/>
      <c r="OHO53" s="1"/>
      <c r="OHP53" s="1"/>
      <c r="OHQ53" s="1"/>
      <c r="OHR53" s="1"/>
      <c r="OHS53" s="1"/>
      <c r="OHT53" s="1"/>
      <c r="OHU53" s="1"/>
      <c r="OHV53" s="1"/>
      <c r="OHW53" s="1"/>
      <c r="OHX53" s="1"/>
      <c r="OHY53" s="1"/>
      <c r="OHZ53" s="1"/>
      <c r="OIA53" s="1"/>
      <c r="OIB53" s="1"/>
      <c r="OIC53" s="1"/>
      <c r="OID53" s="1"/>
      <c r="OIE53" s="1"/>
      <c r="OIF53" s="1"/>
      <c r="OIG53" s="1"/>
      <c r="OIH53" s="1"/>
      <c r="OII53" s="1"/>
      <c r="OIJ53" s="1"/>
      <c r="OIK53" s="1"/>
      <c r="OIL53" s="1"/>
      <c r="OIM53" s="1"/>
      <c r="OIN53" s="1"/>
      <c r="OIO53" s="1"/>
      <c r="OIP53" s="1"/>
      <c r="OIQ53" s="1"/>
      <c r="OIR53" s="1"/>
      <c r="OIS53" s="1"/>
      <c r="OIT53" s="1"/>
      <c r="OIU53" s="1"/>
      <c r="OIV53" s="1"/>
      <c r="OIW53" s="1"/>
      <c r="OIX53" s="1"/>
      <c r="OIY53" s="1"/>
      <c r="OIZ53" s="1"/>
      <c r="OJA53" s="1"/>
      <c r="OJB53" s="1"/>
      <c r="OJC53" s="1"/>
      <c r="OJD53" s="1"/>
      <c r="OJE53" s="1"/>
      <c r="OJF53" s="1"/>
      <c r="OJG53" s="1"/>
      <c r="OJH53" s="1"/>
      <c r="OJI53" s="1"/>
      <c r="OJJ53" s="1"/>
      <c r="OJK53" s="1"/>
      <c r="OJL53" s="1"/>
      <c r="OJM53" s="1"/>
      <c r="OJN53" s="1"/>
      <c r="OJO53" s="1"/>
      <c r="OJP53" s="1"/>
      <c r="OJQ53" s="1"/>
      <c r="OJR53" s="1"/>
      <c r="OJS53" s="1"/>
      <c r="OJT53" s="1"/>
      <c r="OJU53" s="1"/>
      <c r="OJV53" s="1"/>
      <c r="OJW53" s="1"/>
      <c r="OJX53" s="1"/>
      <c r="OJY53" s="1"/>
      <c r="OJZ53" s="1"/>
      <c r="OKA53" s="1"/>
      <c r="OKB53" s="1"/>
      <c r="OKC53" s="1"/>
      <c r="OKD53" s="1"/>
      <c r="OKE53" s="1"/>
      <c r="OKF53" s="1"/>
      <c r="OKG53" s="1"/>
      <c r="OKH53" s="1"/>
      <c r="OKI53" s="1"/>
      <c r="OKJ53" s="1"/>
      <c r="OKK53" s="1"/>
      <c r="OKL53" s="1"/>
      <c r="OKM53" s="1"/>
      <c r="OKN53" s="1"/>
      <c r="OKO53" s="1"/>
      <c r="OKP53" s="1"/>
      <c r="OKQ53" s="1"/>
      <c r="OKR53" s="1"/>
      <c r="OKS53" s="1"/>
      <c r="OKT53" s="1"/>
      <c r="OKU53" s="1"/>
      <c r="OKV53" s="1"/>
      <c r="OKW53" s="1"/>
      <c r="OKX53" s="1"/>
      <c r="OKY53" s="1"/>
      <c r="OKZ53" s="1"/>
      <c r="OLA53" s="1"/>
      <c r="OLB53" s="1"/>
      <c r="OLC53" s="1"/>
      <c r="OLD53" s="1"/>
      <c r="OLE53" s="1"/>
      <c r="OLF53" s="1"/>
      <c r="OLG53" s="1"/>
      <c r="OLH53" s="1"/>
      <c r="OLI53" s="1"/>
      <c r="OLJ53" s="1"/>
      <c r="OLK53" s="1"/>
      <c r="OLL53" s="1"/>
      <c r="OLM53" s="1"/>
      <c r="OLN53" s="1"/>
      <c r="OLO53" s="1"/>
      <c r="OLP53" s="1"/>
      <c r="OLQ53" s="1"/>
      <c r="OLR53" s="1"/>
      <c r="OLS53" s="1"/>
      <c r="OLT53" s="1"/>
      <c r="OLU53" s="1"/>
      <c r="OLV53" s="1"/>
      <c r="OLW53" s="1"/>
      <c r="OLX53" s="1"/>
      <c r="OLY53" s="1"/>
      <c r="OLZ53" s="1"/>
      <c r="OMA53" s="1"/>
      <c r="OMB53" s="1"/>
      <c r="OMC53" s="1"/>
      <c r="OMD53" s="1"/>
      <c r="OME53" s="1"/>
      <c r="OMF53" s="1"/>
      <c r="OMG53" s="1"/>
      <c r="OMH53" s="1"/>
      <c r="OMI53" s="1"/>
      <c r="OMJ53" s="1"/>
      <c r="OMK53" s="1"/>
      <c r="OML53" s="1"/>
      <c r="OMM53" s="1"/>
      <c r="OMN53" s="1"/>
      <c r="OMO53" s="1"/>
      <c r="OMP53" s="1"/>
      <c r="OMQ53" s="1"/>
      <c r="OMR53" s="1"/>
      <c r="OMS53" s="1"/>
      <c r="OMT53" s="1"/>
      <c r="OMU53" s="1"/>
      <c r="OMV53" s="1"/>
      <c r="OMW53" s="1"/>
      <c r="OMX53" s="1"/>
      <c r="OMY53" s="1"/>
      <c r="OMZ53" s="1"/>
      <c r="ONA53" s="1"/>
      <c r="ONB53" s="1"/>
      <c r="ONC53" s="1"/>
      <c r="OND53" s="1"/>
      <c r="ONE53" s="1"/>
      <c r="ONF53" s="1"/>
      <c r="ONG53" s="1"/>
      <c r="ONH53" s="1"/>
      <c r="ONI53" s="1"/>
      <c r="ONJ53" s="1"/>
      <c r="ONK53" s="1"/>
      <c r="ONL53" s="1"/>
      <c r="ONM53" s="1"/>
      <c r="ONN53" s="1"/>
      <c r="ONO53" s="1"/>
      <c r="ONP53" s="1"/>
      <c r="ONQ53" s="1"/>
      <c r="ONR53" s="1"/>
      <c r="ONS53" s="1"/>
      <c r="ONT53" s="1"/>
      <c r="ONU53" s="1"/>
      <c r="ONV53" s="1"/>
      <c r="ONW53" s="1"/>
      <c r="ONX53" s="1"/>
      <c r="ONY53" s="1"/>
      <c r="ONZ53" s="1"/>
      <c r="OOA53" s="1"/>
      <c r="OOB53" s="1"/>
      <c r="OOC53" s="1"/>
      <c r="OOD53" s="1"/>
      <c r="OOE53" s="1"/>
      <c r="OOF53" s="1"/>
      <c r="OOG53" s="1"/>
      <c r="OOH53" s="1"/>
      <c r="OOI53" s="1"/>
      <c r="OOJ53" s="1"/>
      <c r="OOK53" s="1"/>
      <c r="OOL53" s="1"/>
      <c r="OOM53" s="1"/>
      <c r="OON53" s="1"/>
      <c r="OOO53" s="1"/>
      <c r="OOP53" s="1"/>
      <c r="OOQ53" s="1"/>
      <c r="OOR53" s="1"/>
      <c r="OOS53" s="1"/>
      <c r="OOT53" s="1"/>
      <c r="OOU53" s="1"/>
      <c r="OOV53" s="1"/>
      <c r="OOW53" s="1"/>
      <c r="OOX53" s="1"/>
      <c r="OOY53" s="1"/>
      <c r="OOZ53" s="1"/>
      <c r="OPA53" s="1"/>
      <c r="OPB53" s="1"/>
      <c r="OPC53" s="1"/>
      <c r="OPD53" s="1"/>
      <c r="OPE53" s="1"/>
      <c r="OPF53" s="1"/>
      <c r="OPG53" s="1"/>
      <c r="OPH53" s="1"/>
      <c r="OPI53" s="1"/>
      <c r="OPJ53" s="1"/>
      <c r="OPK53" s="1"/>
      <c r="OPL53" s="1"/>
      <c r="OPM53" s="1"/>
      <c r="OPN53" s="1"/>
      <c r="OPO53" s="1"/>
      <c r="OPP53" s="1"/>
      <c r="OPQ53" s="1"/>
      <c r="OPR53" s="1"/>
      <c r="OPS53" s="1"/>
      <c r="OPT53" s="1"/>
      <c r="OPU53" s="1"/>
      <c r="OPV53" s="1"/>
      <c r="OPW53" s="1"/>
      <c r="OPX53" s="1"/>
      <c r="OPY53" s="1"/>
      <c r="OPZ53" s="1"/>
      <c r="OQA53" s="1"/>
      <c r="OQB53" s="1"/>
      <c r="OQC53" s="1"/>
      <c r="OQD53" s="1"/>
      <c r="OQE53" s="1"/>
      <c r="OQF53" s="1"/>
      <c r="OQG53" s="1"/>
      <c r="OQH53" s="1"/>
      <c r="OQI53" s="1"/>
      <c r="OQJ53" s="1"/>
      <c r="OQK53" s="1"/>
      <c r="OQL53" s="1"/>
      <c r="OQM53" s="1"/>
      <c r="OQN53" s="1"/>
      <c r="OQO53" s="1"/>
      <c r="OQP53" s="1"/>
      <c r="OQQ53" s="1"/>
      <c r="OQR53" s="1"/>
      <c r="OQS53" s="1"/>
      <c r="OQT53" s="1"/>
      <c r="OQU53" s="1"/>
      <c r="OQV53" s="1"/>
      <c r="OQW53" s="1"/>
      <c r="OQX53" s="1"/>
      <c r="OQY53" s="1"/>
      <c r="OQZ53" s="1"/>
      <c r="ORA53" s="1"/>
      <c r="ORB53" s="1"/>
      <c r="ORC53" s="1"/>
      <c r="ORD53" s="1"/>
      <c r="ORE53" s="1"/>
      <c r="ORF53" s="1"/>
      <c r="ORG53" s="1"/>
      <c r="ORH53" s="1"/>
      <c r="ORI53" s="1"/>
      <c r="ORJ53" s="1"/>
      <c r="ORK53" s="1"/>
      <c r="ORL53" s="1"/>
      <c r="ORM53" s="1"/>
      <c r="ORN53" s="1"/>
      <c r="ORO53" s="1"/>
      <c r="ORP53" s="1"/>
      <c r="ORQ53" s="1"/>
      <c r="ORR53" s="1"/>
      <c r="ORS53" s="1"/>
      <c r="ORT53" s="1"/>
      <c r="ORU53" s="1"/>
      <c r="ORV53" s="1"/>
      <c r="ORW53" s="1"/>
      <c r="ORX53" s="1"/>
      <c r="ORY53" s="1"/>
      <c r="ORZ53" s="1"/>
      <c r="OSA53" s="1"/>
      <c r="OSB53" s="1"/>
      <c r="OSC53" s="1"/>
      <c r="OSD53" s="1"/>
      <c r="OSE53" s="1"/>
      <c r="OSF53" s="1"/>
      <c r="OSG53" s="1"/>
      <c r="OSH53" s="1"/>
      <c r="OSI53" s="1"/>
      <c r="OSJ53" s="1"/>
      <c r="OSK53" s="1"/>
      <c r="OSL53" s="1"/>
      <c r="OSM53" s="1"/>
      <c r="OSN53" s="1"/>
      <c r="OSO53" s="1"/>
      <c r="OSP53" s="1"/>
      <c r="OSQ53" s="1"/>
      <c r="OSR53" s="1"/>
      <c r="OSS53" s="1"/>
      <c r="OST53" s="1"/>
      <c r="OSU53" s="1"/>
      <c r="OSV53" s="1"/>
      <c r="OSW53" s="1"/>
      <c r="OSX53" s="1"/>
      <c r="OSY53" s="1"/>
      <c r="OSZ53" s="1"/>
      <c r="OTA53" s="1"/>
      <c r="OTB53" s="1"/>
      <c r="OTC53" s="1"/>
      <c r="OTD53" s="1"/>
      <c r="OTE53" s="1"/>
      <c r="OTF53" s="1"/>
      <c r="OTG53" s="1"/>
      <c r="OTH53" s="1"/>
      <c r="OTI53" s="1"/>
      <c r="OTJ53" s="1"/>
      <c r="OTK53" s="1"/>
      <c r="OTL53" s="1"/>
      <c r="OTM53" s="1"/>
      <c r="OTN53" s="1"/>
      <c r="OTO53" s="1"/>
      <c r="OTP53" s="1"/>
      <c r="OTQ53" s="1"/>
      <c r="OTR53" s="1"/>
      <c r="OTS53" s="1"/>
      <c r="OTT53" s="1"/>
      <c r="OTU53" s="1"/>
      <c r="OTV53" s="1"/>
      <c r="OTW53" s="1"/>
      <c r="OTX53" s="1"/>
      <c r="OTY53" s="1"/>
      <c r="OTZ53" s="1"/>
      <c r="OUA53" s="1"/>
      <c r="OUB53" s="1"/>
      <c r="OUC53" s="1"/>
      <c r="OUD53" s="1"/>
      <c r="OUE53" s="1"/>
      <c r="OUF53" s="1"/>
      <c r="OUG53" s="1"/>
      <c r="OUH53" s="1"/>
      <c r="OUI53" s="1"/>
      <c r="OUJ53" s="1"/>
      <c r="OUK53" s="1"/>
      <c r="OUL53" s="1"/>
      <c r="OUM53" s="1"/>
      <c r="OUN53" s="1"/>
      <c r="OUO53" s="1"/>
      <c r="OUP53" s="1"/>
      <c r="OUQ53" s="1"/>
      <c r="OUR53" s="1"/>
      <c r="OUS53" s="1"/>
      <c r="OUT53" s="1"/>
      <c r="OUU53" s="1"/>
      <c r="OUV53" s="1"/>
      <c r="OUW53" s="1"/>
      <c r="OUX53" s="1"/>
      <c r="OUY53" s="1"/>
      <c r="OUZ53" s="1"/>
      <c r="OVA53" s="1"/>
      <c r="OVB53" s="1"/>
      <c r="OVC53" s="1"/>
      <c r="OVD53" s="1"/>
      <c r="OVE53" s="1"/>
      <c r="OVF53" s="1"/>
      <c r="OVG53" s="1"/>
      <c r="OVH53" s="1"/>
      <c r="OVI53" s="1"/>
      <c r="OVJ53" s="1"/>
      <c r="OVK53" s="1"/>
      <c r="OVL53" s="1"/>
      <c r="OVM53" s="1"/>
      <c r="OVN53" s="1"/>
      <c r="OVO53" s="1"/>
      <c r="OVP53" s="1"/>
      <c r="OVQ53" s="1"/>
      <c r="OVR53" s="1"/>
      <c r="OVS53" s="1"/>
      <c r="OVT53" s="1"/>
      <c r="OVU53" s="1"/>
      <c r="OVV53" s="1"/>
      <c r="OVW53" s="1"/>
      <c r="OVX53" s="1"/>
      <c r="OVY53" s="1"/>
      <c r="OVZ53" s="1"/>
      <c r="OWA53" s="1"/>
      <c r="OWB53" s="1"/>
      <c r="OWC53" s="1"/>
      <c r="OWD53" s="1"/>
      <c r="OWE53" s="1"/>
      <c r="OWF53" s="1"/>
      <c r="OWG53" s="1"/>
      <c r="OWH53" s="1"/>
      <c r="OWI53" s="1"/>
      <c r="OWJ53" s="1"/>
      <c r="OWK53" s="1"/>
      <c r="OWL53" s="1"/>
      <c r="OWM53" s="1"/>
      <c r="OWN53" s="1"/>
      <c r="OWO53" s="1"/>
      <c r="OWP53" s="1"/>
      <c r="OWQ53" s="1"/>
      <c r="OWR53" s="1"/>
      <c r="OWS53" s="1"/>
      <c r="OWT53" s="1"/>
      <c r="OWU53" s="1"/>
      <c r="OWV53" s="1"/>
      <c r="OWW53" s="1"/>
      <c r="OWX53" s="1"/>
      <c r="OWY53" s="1"/>
      <c r="OWZ53" s="1"/>
      <c r="OXA53" s="1"/>
      <c r="OXB53" s="1"/>
      <c r="OXC53" s="1"/>
      <c r="OXD53" s="1"/>
      <c r="OXE53" s="1"/>
      <c r="OXF53" s="1"/>
      <c r="OXG53" s="1"/>
      <c r="OXH53" s="1"/>
      <c r="OXI53" s="1"/>
      <c r="OXJ53" s="1"/>
      <c r="OXK53" s="1"/>
      <c r="OXL53" s="1"/>
      <c r="OXM53" s="1"/>
      <c r="OXN53" s="1"/>
      <c r="OXO53" s="1"/>
      <c r="OXP53" s="1"/>
      <c r="OXQ53" s="1"/>
      <c r="OXR53" s="1"/>
      <c r="OXS53" s="1"/>
      <c r="OXT53" s="1"/>
      <c r="OXU53" s="1"/>
      <c r="OXV53" s="1"/>
      <c r="OXW53" s="1"/>
      <c r="OXX53" s="1"/>
      <c r="OXY53" s="1"/>
      <c r="OXZ53" s="1"/>
      <c r="OYA53" s="1"/>
      <c r="OYB53" s="1"/>
      <c r="OYC53" s="1"/>
      <c r="OYD53" s="1"/>
      <c r="OYE53" s="1"/>
      <c r="OYF53" s="1"/>
      <c r="OYG53" s="1"/>
      <c r="OYH53" s="1"/>
      <c r="OYI53" s="1"/>
      <c r="OYJ53" s="1"/>
      <c r="OYK53" s="1"/>
      <c r="OYL53" s="1"/>
      <c r="OYM53" s="1"/>
      <c r="OYN53" s="1"/>
      <c r="OYO53" s="1"/>
      <c r="OYP53" s="1"/>
      <c r="OYQ53" s="1"/>
      <c r="OYR53" s="1"/>
      <c r="OYS53" s="1"/>
      <c r="OYT53" s="1"/>
      <c r="OYU53" s="1"/>
      <c r="OYV53" s="1"/>
      <c r="OYW53" s="1"/>
      <c r="OYX53" s="1"/>
      <c r="OYY53" s="1"/>
      <c r="OYZ53" s="1"/>
      <c r="OZA53" s="1"/>
      <c r="OZB53" s="1"/>
      <c r="OZC53" s="1"/>
      <c r="OZD53" s="1"/>
      <c r="OZE53" s="1"/>
      <c r="OZF53" s="1"/>
      <c r="OZG53" s="1"/>
      <c r="OZH53" s="1"/>
      <c r="OZI53" s="1"/>
      <c r="OZJ53" s="1"/>
      <c r="OZK53" s="1"/>
      <c r="OZL53" s="1"/>
      <c r="OZM53" s="1"/>
      <c r="OZN53" s="1"/>
      <c r="OZO53" s="1"/>
      <c r="OZP53" s="1"/>
      <c r="OZQ53" s="1"/>
      <c r="OZR53" s="1"/>
      <c r="OZS53" s="1"/>
      <c r="OZT53" s="1"/>
      <c r="OZU53" s="1"/>
      <c r="OZV53" s="1"/>
      <c r="OZW53" s="1"/>
      <c r="OZX53" s="1"/>
      <c r="OZY53" s="1"/>
      <c r="OZZ53" s="1"/>
      <c r="PAA53" s="1"/>
      <c r="PAB53" s="1"/>
      <c r="PAC53" s="1"/>
      <c r="PAD53" s="1"/>
      <c r="PAE53" s="1"/>
      <c r="PAF53" s="1"/>
      <c r="PAG53" s="1"/>
      <c r="PAH53" s="1"/>
      <c r="PAI53" s="1"/>
      <c r="PAJ53" s="1"/>
      <c r="PAK53" s="1"/>
      <c r="PAL53" s="1"/>
      <c r="PAM53" s="1"/>
      <c r="PAN53" s="1"/>
      <c r="PAO53" s="1"/>
      <c r="PAP53" s="1"/>
      <c r="PAQ53" s="1"/>
      <c r="PAR53" s="1"/>
      <c r="PAS53" s="1"/>
      <c r="PAT53" s="1"/>
      <c r="PAU53" s="1"/>
      <c r="PAV53" s="1"/>
      <c r="PAW53" s="1"/>
      <c r="PAX53" s="1"/>
      <c r="PAY53" s="1"/>
      <c r="PAZ53" s="1"/>
      <c r="PBA53" s="1"/>
      <c r="PBB53" s="1"/>
      <c r="PBC53" s="1"/>
      <c r="PBD53" s="1"/>
      <c r="PBE53" s="1"/>
      <c r="PBF53" s="1"/>
      <c r="PBG53" s="1"/>
      <c r="PBH53" s="1"/>
      <c r="PBI53" s="1"/>
      <c r="PBJ53" s="1"/>
      <c r="PBK53" s="1"/>
      <c r="PBL53" s="1"/>
      <c r="PBM53" s="1"/>
      <c r="PBN53" s="1"/>
      <c r="PBO53" s="1"/>
      <c r="PBP53" s="1"/>
      <c r="PBQ53" s="1"/>
      <c r="PBR53" s="1"/>
      <c r="PBS53" s="1"/>
      <c r="PBT53" s="1"/>
      <c r="PBU53" s="1"/>
      <c r="PBV53" s="1"/>
      <c r="PBW53" s="1"/>
      <c r="PBX53" s="1"/>
      <c r="PBY53" s="1"/>
      <c r="PBZ53" s="1"/>
      <c r="PCA53" s="1"/>
      <c r="PCB53" s="1"/>
      <c r="PCC53" s="1"/>
      <c r="PCD53" s="1"/>
      <c r="PCE53" s="1"/>
      <c r="PCF53" s="1"/>
      <c r="PCG53" s="1"/>
      <c r="PCH53" s="1"/>
      <c r="PCI53" s="1"/>
      <c r="PCJ53" s="1"/>
      <c r="PCK53" s="1"/>
      <c r="PCL53" s="1"/>
      <c r="PCM53" s="1"/>
      <c r="PCN53" s="1"/>
      <c r="PCO53" s="1"/>
      <c r="PCP53" s="1"/>
      <c r="PCQ53" s="1"/>
      <c r="PCR53" s="1"/>
      <c r="PCS53" s="1"/>
      <c r="PCT53" s="1"/>
      <c r="PCU53" s="1"/>
      <c r="PCV53" s="1"/>
      <c r="PCW53" s="1"/>
      <c r="PCX53" s="1"/>
      <c r="PCY53" s="1"/>
      <c r="PCZ53" s="1"/>
      <c r="PDA53" s="1"/>
      <c r="PDB53" s="1"/>
      <c r="PDC53" s="1"/>
      <c r="PDD53" s="1"/>
      <c r="PDE53" s="1"/>
      <c r="PDF53" s="1"/>
      <c r="PDG53" s="1"/>
      <c r="PDH53" s="1"/>
      <c r="PDI53" s="1"/>
      <c r="PDJ53" s="1"/>
      <c r="PDK53" s="1"/>
      <c r="PDL53" s="1"/>
      <c r="PDM53" s="1"/>
      <c r="PDN53" s="1"/>
      <c r="PDO53" s="1"/>
      <c r="PDP53" s="1"/>
      <c r="PDQ53" s="1"/>
      <c r="PDR53" s="1"/>
      <c r="PDS53" s="1"/>
      <c r="PDT53" s="1"/>
      <c r="PDU53" s="1"/>
      <c r="PDV53" s="1"/>
      <c r="PDW53" s="1"/>
      <c r="PDX53" s="1"/>
      <c r="PDY53" s="1"/>
      <c r="PDZ53" s="1"/>
      <c r="PEA53" s="1"/>
      <c r="PEB53" s="1"/>
      <c r="PEC53" s="1"/>
      <c r="PED53" s="1"/>
      <c r="PEE53" s="1"/>
      <c r="PEF53" s="1"/>
      <c r="PEG53" s="1"/>
      <c r="PEH53" s="1"/>
      <c r="PEI53" s="1"/>
      <c r="PEJ53" s="1"/>
      <c r="PEK53" s="1"/>
      <c r="PEL53" s="1"/>
      <c r="PEM53" s="1"/>
      <c r="PEN53" s="1"/>
      <c r="PEO53" s="1"/>
      <c r="PEP53" s="1"/>
      <c r="PEQ53" s="1"/>
      <c r="PER53" s="1"/>
      <c r="PES53" s="1"/>
      <c r="PET53" s="1"/>
      <c r="PEU53" s="1"/>
      <c r="PEV53" s="1"/>
      <c r="PEW53" s="1"/>
      <c r="PEX53" s="1"/>
      <c r="PEY53" s="1"/>
      <c r="PEZ53" s="1"/>
      <c r="PFA53" s="1"/>
      <c r="PFB53" s="1"/>
      <c r="PFC53" s="1"/>
      <c r="PFD53" s="1"/>
      <c r="PFE53" s="1"/>
      <c r="PFF53" s="1"/>
      <c r="PFG53" s="1"/>
      <c r="PFH53" s="1"/>
      <c r="PFI53" s="1"/>
      <c r="PFJ53" s="1"/>
      <c r="PFK53" s="1"/>
      <c r="PFL53" s="1"/>
      <c r="PFM53" s="1"/>
      <c r="PFN53" s="1"/>
      <c r="PFO53" s="1"/>
      <c r="PFP53" s="1"/>
      <c r="PFQ53" s="1"/>
      <c r="PFR53" s="1"/>
      <c r="PFS53" s="1"/>
      <c r="PFT53" s="1"/>
      <c r="PFU53" s="1"/>
      <c r="PFV53" s="1"/>
      <c r="PFW53" s="1"/>
      <c r="PFX53" s="1"/>
      <c r="PFY53" s="1"/>
      <c r="PFZ53" s="1"/>
      <c r="PGA53" s="1"/>
      <c r="PGB53" s="1"/>
      <c r="PGC53" s="1"/>
      <c r="PGD53" s="1"/>
      <c r="PGE53" s="1"/>
      <c r="PGF53" s="1"/>
      <c r="PGG53" s="1"/>
      <c r="PGH53" s="1"/>
      <c r="PGI53" s="1"/>
      <c r="PGJ53" s="1"/>
      <c r="PGK53" s="1"/>
      <c r="PGL53" s="1"/>
      <c r="PGM53" s="1"/>
      <c r="PGN53" s="1"/>
      <c r="PGO53" s="1"/>
      <c r="PGP53" s="1"/>
      <c r="PGQ53" s="1"/>
      <c r="PGR53" s="1"/>
      <c r="PGS53" s="1"/>
      <c r="PGT53" s="1"/>
      <c r="PGU53" s="1"/>
      <c r="PGV53" s="1"/>
      <c r="PGW53" s="1"/>
      <c r="PGX53" s="1"/>
      <c r="PGY53" s="1"/>
      <c r="PGZ53" s="1"/>
      <c r="PHA53" s="1"/>
      <c r="PHB53" s="1"/>
      <c r="PHC53" s="1"/>
      <c r="PHD53" s="1"/>
      <c r="PHE53" s="1"/>
      <c r="PHF53" s="1"/>
      <c r="PHG53" s="1"/>
      <c r="PHH53" s="1"/>
      <c r="PHI53" s="1"/>
      <c r="PHJ53" s="1"/>
      <c r="PHK53" s="1"/>
      <c r="PHL53" s="1"/>
      <c r="PHM53" s="1"/>
      <c r="PHN53" s="1"/>
      <c r="PHO53" s="1"/>
      <c r="PHP53" s="1"/>
      <c r="PHQ53" s="1"/>
      <c r="PHR53" s="1"/>
      <c r="PHS53" s="1"/>
      <c r="PHT53" s="1"/>
      <c r="PHU53" s="1"/>
      <c r="PHV53" s="1"/>
      <c r="PHW53" s="1"/>
      <c r="PHX53" s="1"/>
      <c r="PHY53" s="1"/>
      <c r="PHZ53" s="1"/>
      <c r="PIA53" s="1"/>
      <c r="PIB53" s="1"/>
      <c r="PIC53" s="1"/>
      <c r="PID53" s="1"/>
      <c r="PIE53" s="1"/>
      <c r="PIF53" s="1"/>
      <c r="PIG53" s="1"/>
      <c r="PIH53" s="1"/>
      <c r="PII53" s="1"/>
      <c r="PIJ53" s="1"/>
      <c r="PIK53" s="1"/>
      <c r="PIL53" s="1"/>
      <c r="PIM53" s="1"/>
      <c r="PIN53" s="1"/>
      <c r="PIO53" s="1"/>
      <c r="PIP53" s="1"/>
      <c r="PIQ53" s="1"/>
      <c r="PIR53" s="1"/>
      <c r="PIS53" s="1"/>
      <c r="PIT53" s="1"/>
      <c r="PIU53" s="1"/>
      <c r="PIV53" s="1"/>
      <c r="PIW53" s="1"/>
      <c r="PIX53" s="1"/>
      <c r="PIY53" s="1"/>
      <c r="PIZ53" s="1"/>
      <c r="PJA53" s="1"/>
      <c r="PJB53" s="1"/>
      <c r="PJC53" s="1"/>
      <c r="PJD53" s="1"/>
      <c r="PJE53" s="1"/>
      <c r="PJF53" s="1"/>
      <c r="PJG53" s="1"/>
      <c r="PJH53" s="1"/>
      <c r="PJI53" s="1"/>
      <c r="PJJ53" s="1"/>
      <c r="PJK53" s="1"/>
      <c r="PJL53" s="1"/>
      <c r="PJM53" s="1"/>
      <c r="PJN53" s="1"/>
      <c r="PJO53" s="1"/>
      <c r="PJP53" s="1"/>
      <c r="PJQ53" s="1"/>
      <c r="PJR53" s="1"/>
      <c r="PJS53" s="1"/>
      <c r="PJT53" s="1"/>
      <c r="PJU53" s="1"/>
      <c r="PJV53" s="1"/>
      <c r="PJW53" s="1"/>
      <c r="PJX53" s="1"/>
      <c r="PJY53" s="1"/>
      <c r="PJZ53" s="1"/>
      <c r="PKA53" s="1"/>
      <c r="PKB53" s="1"/>
      <c r="PKC53" s="1"/>
      <c r="PKD53" s="1"/>
      <c r="PKE53" s="1"/>
      <c r="PKF53" s="1"/>
      <c r="PKG53" s="1"/>
      <c r="PKH53" s="1"/>
      <c r="PKI53" s="1"/>
      <c r="PKJ53" s="1"/>
      <c r="PKK53" s="1"/>
      <c r="PKL53" s="1"/>
      <c r="PKM53" s="1"/>
      <c r="PKN53" s="1"/>
      <c r="PKO53" s="1"/>
      <c r="PKP53" s="1"/>
      <c r="PKQ53" s="1"/>
      <c r="PKR53" s="1"/>
      <c r="PKS53" s="1"/>
      <c r="PKT53" s="1"/>
      <c r="PKU53" s="1"/>
      <c r="PKV53" s="1"/>
      <c r="PKW53" s="1"/>
      <c r="PKX53" s="1"/>
      <c r="PKY53" s="1"/>
      <c r="PKZ53" s="1"/>
      <c r="PLA53" s="1"/>
      <c r="PLB53" s="1"/>
      <c r="PLC53" s="1"/>
      <c r="PLD53" s="1"/>
      <c r="PLE53" s="1"/>
      <c r="PLF53" s="1"/>
      <c r="PLG53" s="1"/>
      <c r="PLH53" s="1"/>
      <c r="PLI53" s="1"/>
      <c r="PLJ53" s="1"/>
      <c r="PLK53" s="1"/>
      <c r="PLL53" s="1"/>
      <c r="PLM53" s="1"/>
      <c r="PLN53" s="1"/>
      <c r="PLO53" s="1"/>
      <c r="PLP53" s="1"/>
      <c r="PLQ53" s="1"/>
      <c r="PLR53" s="1"/>
      <c r="PLS53" s="1"/>
      <c r="PLT53" s="1"/>
      <c r="PLU53" s="1"/>
      <c r="PLV53" s="1"/>
      <c r="PLW53" s="1"/>
      <c r="PLX53" s="1"/>
      <c r="PLY53" s="1"/>
      <c r="PLZ53" s="1"/>
      <c r="PMA53" s="1"/>
      <c r="PMB53" s="1"/>
      <c r="PMC53" s="1"/>
      <c r="PMD53" s="1"/>
      <c r="PME53" s="1"/>
      <c r="PMF53" s="1"/>
      <c r="PMG53" s="1"/>
      <c r="PMH53" s="1"/>
      <c r="PMI53" s="1"/>
      <c r="PMJ53" s="1"/>
      <c r="PMK53" s="1"/>
      <c r="PML53" s="1"/>
      <c r="PMM53" s="1"/>
      <c r="PMN53" s="1"/>
      <c r="PMO53" s="1"/>
      <c r="PMP53" s="1"/>
      <c r="PMQ53" s="1"/>
      <c r="PMR53" s="1"/>
      <c r="PMS53" s="1"/>
      <c r="PMT53" s="1"/>
      <c r="PMU53" s="1"/>
      <c r="PMV53" s="1"/>
      <c r="PMW53" s="1"/>
      <c r="PMX53" s="1"/>
      <c r="PMY53" s="1"/>
      <c r="PMZ53" s="1"/>
      <c r="PNA53" s="1"/>
      <c r="PNB53" s="1"/>
      <c r="PNC53" s="1"/>
      <c r="PND53" s="1"/>
      <c r="PNE53" s="1"/>
      <c r="PNF53" s="1"/>
      <c r="PNG53" s="1"/>
      <c r="PNH53" s="1"/>
      <c r="PNI53" s="1"/>
      <c r="PNJ53" s="1"/>
      <c r="PNK53" s="1"/>
      <c r="PNL53" s="1"/>
      <c r="PNM53" s="1"/>
      <c r="PNN53" s="1"/>
      <c r="PNO53" s="1"/>
      <c r="PNP53" s="1"/>
      <c r="PNQ53" s="1"/>
      <c r="PNR53" s="1"/>
      <c r="PNS53" s="1"/>
      <c r="PNT53" s="1"/>
      <c r="PNU53" s="1"/>
      <c r="PNV53" s="1"/>
      <c r="PNW53" s="1"/>
      <c r="PNX53" s="1"/>
      <c r="PNY53" s="1"/>
      <c r="PNZ53" s="1"/>
      <c r="POA53" s="1"/>
      <c r="POB53" s="1"/>
      <c r="POC53" s="1"/>
      <c r="POD53" s="1"/>
      <c r="POE53" s="1"/>
      <c r="POF53" s="1"/>
      <c r="POG53" s="1"/>
      <c r="POH53" s="1"/>
      <c r="POI53" s="1"/>
      <c r="POJ53" s="1"/>
      <c r="POK53" s="1"/>
      <c r="POL53" s="1"/>
      <c r="POM53" s="1"/>
      <c r="PON53" s="1"/>
      <c r="POO53" s="1"/>
      <c r="POP53" s="1"/>
      <c r="POQ53" s="1"/>
      <c r="POR53" s="1"/>
      <c r="POS53" s="1"/>
      <c r="POT53" s="1"/>
      <c r="POU53" s="1"/>
      <c r="POV53" s="1"/>
      <c r="POW53" s="1"/>
      <c r="POX53" s="1"/>
      <c r="POY53" s="1"/>
      <c r="POZ53" s="1"/>
      <c r="PPA53" s="1"/>
      <c r="PPB53" s="1"/>
      <c r="PPC53" s="1"/>
      <c r="PPD53" s="1"/>
      <c r="PPE53" s="1"/>
      <c r="PPF53" s="1"/>
      <c r="PPG53" s="1"/>
      <c r="PPH53" s="1"/>
      <c r="PPI53" s="1"/>
      <c r="PPJ53" s="1"/>
      <c r="PPK53" s="1"/>
      <c r="PPL53" s="1"/>
      <c r="PPM53" s="1"/>
      <c r="PPN53" s="1"/>
      <c r="PPO53" s="1"/>
      <c r="PPP53" s="1"/>
      <c r="PPQ53" s="1"/>
      <c r="PPR53" s="1"/>
      <c r="PPS53" s="1"/>
      <c r="PPT53" s="1"/>
      <c r="PPU53" s="1"/>
      <c r="PPV53" s="1"/>
      <c r="PPW53" s="1"/>
      <c r="PPX53" s="1"/>
      <c r="PPY53" s="1"/>
      <c r="PPZ53" s="1"/>
      <c r="PQA53" s="1"/>
      <c r="PQB53" s="1"/>
      <c r="PQC53" s="1"/>
      <c r="PQD53" s="1"/>
      <c r="PQE53" s="1"/>
      <c r="PQF53" s="1"/>
      <c r="PQG53" s="1"/>
      <c r="PQH53" s="1"/>
      <c r="PQI53" s="1"/>
      <c r="PQJ53" s="1"/>
      <c r="PQK53" s="1"/>
      <c r="PQL53" s="1"/>
      <c r="PQM53" s="1"/>
      <c r="PQN53" s="1"/>
      <c r="PQO53" s="1"/>
      <c r="PQP53" s="1"/>
      <c r="PQQ53" s="1"/>
      <c r="PQR53" s="1"/>
      <c r="PQS53" s="1"/>
      <c r="PQT53" s="1"/>
      <c r="PQU53" s="1"/>
      <c r="PQV53" s="1"/>
      <c r="PQW53" s="1"/>
      <c r="PQX53" s="1"/>
      <c r="PQY53" s="1"/>
      <c r="PQZ53" s="1"/>
      <c r="PRA53" s="1"/>
      <c r="PRB53" s="1"/>
      <c r="PRC53" s="1"/>
      <c r="PRD53" s="1"/>
      <c r="PRE53" s="1"/>
      <c r="PRF53" s="1"/>
      <c r="PRG53" s="1"/>
      <c r="PRH53" s="1"/>
      <c r="PRI53" s="1"/>
      <c r="PRJ53" s="1"/>
      <c r="PRK53" s="1"/>
      <c r="PRL53" s="1"/>
      <c r="PRM53" s="1"/>
      <c r="PRN53" s="1"/>
      <c r="PRO53" s="1"/>
      <c r="PRP53" s="1"/>
      <c r="PRQ53" s="1"/>
      <c r="PRR53" s="1"/>
      <c r="PRS53" s="1"/>
      <c r="PRT53" s="1"/>
      <c r="PRU53" s="1"/>
      <c r="PRV53" s="1"/>
      <c r="PRW53" s="1"/>
      <c r="PRX53" s="1"/>
      <c r="PRY53" s="1"/>
      <c r="PRZ53" s="1"/>
      <c r="PSA53" s="1"/>
      <c r="PSB53" s="1"/>
      <c r="PSC53" s="1"/>
      <c r="PSD53" s="1"/>
      <c r="PSE53" s="1"/>
      <c r="PSF53" s="1"/>
      <c r="PSG53" s="1"/>
      <c r="PSH53" s="1"/>
      <c r="PSI53" s="1"/>
      <c r="PSJ53" s="1"/>
      <c r="PSK53" s="1"/>
      <c r="PSL53" s="1"/>
      <c r="PSM53" s="1"/>
      <c r="PSN53" s="1"/>
      <c r="PSO53" s="1"/>
      <c r="PSP53" s="1"/>
      <c r="PSQ53" s="1"/>
      <c r="PSR53" s="1"/>
      <c r="PSS53" s="1"/>
      <c r="PST53" s="1"/>
      <c r="PSU53" s="1"/>
      <c r="PSV53" s="1"/>
      <c r="PSW53" s="1"/>
      <c r="PSX53" s="1"/>
      <c r="PSY53" s="1"/>
      <c r="PSZ53" s="1"/>
      <c r="PTA53" s="1"/>
      <c r="PTB53" s="1"/>
      <c r="PTC53" s="1"/>
      <c r="PTD53" s="1"/>
      <c r="PTE53" s="1"/>
      <c r="PTF53" s="1"/>
      <c r="PTG53" s="1"/>
      <c r="PTH53" s="1"/>
      <c r="PTI53" s="1"/>
      <c r="PTJ53" s="1"/>
      <c r="PTK53" s="1"/>
      <c r="PTL53" s="1"/>
      <c r="PTM53" s="1"/>
      <c r="PTN53" s="1"/>
      <c r="PTO53" s="1"/>
      <c r="PTP53" s="1"/>
      <c r="PTQ53" s="1"/>
      <c r="PTR53" s="1"/>
      <c r="PTS53" s="1"/>
      <c r="PTT53" s="1"/>
      <c r="PTU53" s="1"/>
      <c r="PTV53" s="1"/>
      <c r="PTW53" s="1"/>
      <c r="PTX53" s="1"/>
      <c r="PTY53" s="1"/>
      <c r="PTZ53" s="1"/>
      <c r="PUA53" s="1"/>
      <c r="PUB53" s="1"/>
      <c r="PUC53" s="1"/>
      <c r="PUD53" s="1"/>
      <c r="PUE53" s="1"/>
      <c r="PUF53" s="1"/>
      <c r="PUG53" s="1"/>
      <c r="PUH53" s="1"/>
      <c r="PUI53" s="1"/>
      <c r="PUJ53" s="1"/>
      <c r="PUK53" s="1"/>
      <c r="PUL53" s="1"/>
      <c r="PUM53" s="1"/>
      <c r="PUN53" s="1"/>
      <c r="PUO53" s="1"/>
      <c r="PUP53" s="1"/>
      <c r="PUQ53" s="1"/>
      <c r="PUR53" s="1"/>
      <c r="PUS53" s="1"/>
      <c r="PUT53" s="1"/>
      <c r="PUU53" s="1"/>
      <c r="PUV53" s="1"/>
      <c r="PUW53" s="1"/>
      <c r="PUX53" s="1"/>
      <c r="PUY53" s="1"/>
      <c r="PUZ53" s="1"/>
      <c r="PVA53" s="1"/>
      <c r="PVB53" s="1"/>
      <c r="PVC53" s="1"/>
      <c r="PVD53" s="1"/>
      <c r="PVE53" s="1"/>
      <c r="PVF53" s="1"/>
      <c r="PVG53" s="1"/>
      <c r="PVH53" s="1"/>
      <c r="PVI53" s="1"/>
      <c r="PVJ53" s="1"/>
      <c r="PVK53" s="1"/>
      <c r="PVL53" s="1"/>
      <c r="PVM53" s="1"/>
      <c r="PVN53" s="1"/>
      <c r="PVO53" s="1"/>
      <c r="PVP53" s="1"/>
      <c r="PVQ53" s="1"/>
      <c r="PVR53" s="1"/>
      <c r="PVS53" s="1"/>
      <c r="PVT53" s="1"/>
      <c r="PVU53" s="1"/>
      <c r="PVV53" s="1"/>
      <c r="PVW53" s="1"/>
      <c r="PVX53" s="1"/>
      <c r="PVY53" s="1"/>
      <c r="PVZ53" s="1"/>
      <c r="PWA53" s="1"/>
      <c r="PWB53" s="1"/>
      <c r="PWC53" s="1"/>
      <c r="PWD53" s="1"/>
      <c r="PWE53" s="1"/>
      <c r="PWF53" s="1"/>
      <c r="PWG53" s="1"/>
      <c r="PWH53" s="1"/>
      <c r="PWI53" s="1"/>
      <c r="PWJ53" s="1"/>
      <c r="PWK53" s="1"/>
      <c r="PWL53" s="1"/>
      <c r="PWM53" s="1"/>
      <c r="PWN53" s="1"/>
      <c r="PWO53" s="1"/>
      <c r="PWP53" s="1"/>
      <c r="PWQ53" s="1"/>
      <c r="PWR53" s="1"/>
      <c r="PWS53" s="1"/>
      <c r="PWT53" s="1"/>
      <c r="PWU53" s="1"/>
      <c r="PWV53" s="1"/>
      <c r="PWW53" s="1"/>
      <c r="PWX53" s="1"/>
      <c r="PWY53" s="1"/>
      <c r="PWZ53" s="1"/>
      <c r="PXA53" s="1"/>
      <c r="PXB53" s="1"/>
      <c r="PXC53" s="1"/>
      <c r="PXD53" s="1"/>
      <c r="PXE53" s="1"/>
      <c r="PXF53" s="1"/>
      <c r="PXG53" s="1"/>
      <c r="PXH53" s="1"/>
      <c r="PXI53" s="1"/>
      <c r="PXJ53" s="1"/>
      <c r="PXK53" s="1"/>
      <c r="PXL53" s="1"/>
      <c r="PXM53" s="1"/>
      <c r="PXN53" s="1"/>
      <c r="PXO53" s="1"/>
      <c r="PXP53" s="1"/>
      <c r="PXQ53" s="1"/>
      <c r="PXR53" s="1"/>
      <c r="PXS53" s="1"/>
      <c r="PXT53" s="1"/>
      <c r="PXU53" s="1"/>
      <c r="PXV53" s="1"/>
      <c r="PXW53" s="1"/>
      <c r="PXX53" s="1"/>
      <c r="PXY53" s="1"/>
      <c r="PXZ53" s="1"/>
      <c r="PYA53" s="1"/>
      <c r="PYB53" s="1"/>
      <c r="PYC53" s="1"/>
      <c r="PYD53" s="1"/>
      <c r="PYE53" s="1"/>
      <c r="PYF53" s="1"/>
      <c r="PYG53" s="1"/>
      <c r="PYH53" s="1"/>
      <c r="PYI53" s="1"/>
      <c r="PYJ53" s="1"/>
      <c r="PYK53" s="1"/>
      <c r="PYL53" s="1"/>
      <c r="PYM53" s="1"/>
      <c r="PYN53" s="1"/>
      <c r="PYO53" s="1"/>
      <c r="PYP53" s="1"/>
      <c r="PYQ53" s="1"/>
      <c r="PYR53" s="1"/>
      <c r="PYS53" s="1"/>
      <c r="PYT53" s="1"/>
      <c r="PYU53" s="1"/>
      <c r="PYV53" s="1"/>
      <c r="PYW53" s="1"/>
      <c r="PYX53" s="1"/>
      <c r="PYY53" s="1"/>
      <c r="PYZ53" s="1"/>
      <c r="PZA53" s="1"/>
      <c r="PZB53" s="1"/>
      <c r="PZC53" s="1"/>
      <c r="PZD53" s="1"/>
      <c r="PZE53" s="1"/>
      <c r="PZF53" s="1"/>
      <c r="PZG53" s="1"/>
      <c r="PZH53" s="1"/>
      <c r="PZI53" s="1"/>
      <c r="PZJ53" s="1"/>
      <c r="PZK53" s="1"/>
      <c r="PZL53" s="1"/>
      <c r="PZM53" s="1"/>
      <c r="PZN53" s="1"/>
      <c r="PZO53" s="1"/>
      <c r="PZP53" s="1"/>
      <c r="PZQ53" s="1"/>
      <c r="PZR53" s="1"/>
      <c r="PZS53" s="1"/>
      <c r="PZT53" s="1"/>
      <c r="PZU53" s="1"/>
      <c r="PZV53" s="1"/>
      <c r="PZW53" s="1"/>
      <c r="PZX53" s="1"/>
      <c r="PZY53" s="1"/>
      <c r="PZZ53" s="1"/>
      <c r="QAA53" s="1"/>
      <c r="QAB53" s="1"/>
      <c r="QAC53" s="1"/>
      <c r="QAD53" s="1"/>
      <c r="QAE53" s="1"/>
      <c r="QAF53" s="1"/>
      <c r="QAG53" s="1"/>
      <c r="QAH53" s="1"/>
      <c r="QAI53" s="1"/>
      <c r="QAJ53" s="1"/>
      <c r="QAK53" s="1"/>
      <c r="QAL53" s="1"/>
      <c r="QAM53" s="1"/>
      <c r="QAN53" s="1"/>
      <c r="QAO53" s="1"/>
      <c r="QAP53" s="1"/>
      <c r="QAQ53" s="1"/>
      <c r="QAR53" s="1"/>
      <c r="QAS53" s="1"/>
      <c r="QAT53" s="1"/>
      <c r="QAU53" s="1"/>
      <c r="QAV53" s="1"/>
      <c r="QAW53" s="1"/>
      <c r="QAX53" s="1"/>
      <c r="QAY53" s="1"/>
      <c r="QAZ53" s="1"/>
      <c r="QBA53" s="1"/>
      <c r="QBB53" s="1"/>
      <c r="QBC53" s="1"/>
      <c r="QBD53" s="1"/>
      <c r="QBE53" s="1"/>
      <c r="QBF53" s="1"/>
      <c r="QBG53" s="1"/>
      <c r="QBH53" s="1"/>
      <c r="QBI53" s="1"/>
      <c r="QBJ53" s="1"/>
      <c r="QBK53" s="1"/>
      <c r="QBL53" s="1"/>
      <c r="QBM53" s="1"/>
      <c r="QBN53" s="1"/>
      <c r="QBO53" s="1"/>
      <c r="QBP53" s="1"/>
      <c r="QBQ53" s="1"/>
      <c r="QBR53" s="1"/>
      <c r="QBS53" s="1"/>
      <c r="QBT53" s="1"/>
      <c r="QBU53" s="1"/>
      <c r="QBV53" s="1"/>
      <c r="QBW53" s="1"/>
      <c r="QBX53" s="1"/>
      <c r="QBY53" s="1"/>
      <c r="QBZ53" s="1"/>
      <c r="QCA53" s="1"/>
      <c r="QCB53" s="1"/>
      <c r="QCC53" s="1"/>
      <c r="QCD53" s="1"/>
      <c r="QCE53" s="1"/>
      <c r="QCF53" s="1"/>
      <c r="QCG53" s="1"/>
      <c r="QCH53" s="1"/>
      <c r="QCI53" s="1"/>
      <c r="QCJ53" s="1"/>
      <c r="QCK53" s="1"/>
      <c r="QCL53" s="1"/>
      <c r="QCM53" s="1"/>
      <c r="QCN53" s="1"/>
      <c r="QCO53" s="1"/>
      <c r="QCP53" s="1"/>
      <c r="QCQ53" s="1"/>
      <c r="QCR53" s="1"/>
      <c r="QCS53" s="1"/>
      <c r="QCT53" s="1"/>
      <c r="QCU53" s="1"/>
      <c r="QCV53" s="1"/>
      <c r="QCW53" s="1"/>
      <c r="QCX53" s="1"/>
      <c r="QCY53" s="1"/>
      <c r="QCZ53" s="1"/>
      <c r="QDA53" s="1"/>
      <c r="QDB53" s="1"/>
      <c r="QDC53" s="1"/>
      <c r="QDD53" s="1"/>
      <c r="QDE53" s="1"/>
      <c r="QDF53" s="1"/>
      <c r="QDG53" s="1"/>
      <c r="QDH53" s="1"/>
      <c r="QDI53" s="1"/>
      <c r="QDJ53" s="1"/>
      <c r="QDK53" s="1"/>
      <c r="QDL53" s="1"/>
      <c r="QDM53" s="1"/>
      <c r="QDN53" s="1"/>
      <c r="QDO53" s="1"/>
      <c r="QDP53" s="1"/>
      <c r="QDQ53" s="1"/>
      <c r="QDR53" s="1"/>
      <c r="QDS53" s="1"/>
      <c r="QDT53" s="1"/>
      <c r="QDU53" s="1"/>
      <c r="QDV53" s="1"/>
      <c r="QDW53" s="1"/>
      <c r="QDX53" s="1"/>
      <c r="QDY53" s="1"/>
      <c r="QDZ53" s="1"/>
      <c r="QEA53" s="1"/>
      <c r="QEB53" s="1"/>
      <c r="QEC53" s="1"/>
      <c r="QED53" s="1"/>
      <c r="QEE53" s="1"/>
      <c r="QEF53" s="1"/>
      <c r="QEG53" s="1"/>
      <c r="QEH53" s="1"/>
      <c r="QEI53" s="1"/>
      <c r="QEJ53" s="1"/>
      <c r="QEK53" s="1"/>
      <c r="QEL53" s="1"/>
      <c r="QEM53" s="1"/>
      <c r="QEN53" s="1"/>
      <c r="QEO53" s="1"/>
      <c r="QEP53" s="1"/>
      <c r="QEQ53" s="1"/>
      <c r="QER53" s="1"/>
      <c r="QES53" s="1"/>
      <c r="QET53" s="1"/>
      <c r="QEU53" s="1"/>
      <c r="QEV53" s="1"/>
      <c r="QEW53" s="1"/>
      <c r="QEX53" s="1"/>
      <c r="QEY53" s="1"/>
      <c r="QEZ53" s="1"/>
      <c r="QFA53" s="1"/>
      <c r="QFB53" s="1"/>
      <c r="QFC53" s="1"/>
      <c r="QFD53" s="1"/>
      <c r="QFE53" s="1"/>
      <c r="QFF53" s="1"/>
      <c r="QFG53" s="1"/>
      <c r="QFH53" s="1"/>
      <c r="QFI53" s="1"/>
      <c r="QFJ53" s="1"/>
      <c r="QFK53" s="1"/>
      <c r="QFL53" s="1"/>
      <c r="QFM53" s="1"/>
      <c r="QFN53" s="1"/>
      <c r="QFO53" s="1"/>
      <c r="QFP53" s="1"/>
      <c r="QFQ53" s="1"/>
      <c r="QFR53" s="1"/>
      <c r="QFS53" s="1"/>
      <c r="QFT53" s="1"/>
      <c r="QFU53" s="1"/>
      <c r="QFV53" s="1"/>
      <c r="QFW53" s="1"/>
      <c r="QFX53" s="1"/>
      <c r="QFY53" s="1"/>
      <c r="QFZ53" s="1"/>
      <c r="QGA53" s="1"/>
      <c r="QGB53" s="1"/>
      <c r="QGC53" s="1"/>
      <c r="QGD53" s="1"/>
      <c r="QGE53" s="1"/>
      <c r="QGF53" s="1"/>
      <c r="QGG53" s="1"/>
      <c r="QGH53" s="1"/>
      <c r="QGI53" s="1"/>
      <c r="QGJ53" s="1"/>
      <c r="QGK53" s="1"/>
      <c r="QGL53" s="1"/>
      <c r="QGM53" s="1"/>
      <c r="QGN53" s="1"/>
      <c r="QGO53" s="1"/>
      <c r="QGP53" s="1"/>
      <c r="QGQ53" s="1"/>
      <c r="QGR53" s="1"/>
      <c r="QGS53" s="1"/>
      <c r="QGT53" s="1"/>
      <c r="QGU53" s="1"/>
      <c r="QGV53" s="1"/>
      <c r="QGW53" s="1"/>
      <c r="QGX53" s="1"/>
      <c r="QGY53" s="1"/>
      <c r="QGZ53" s="1"/>
      <c r="QHA53" s="1"/>
      <c r="QHB53" s="1"/>
      <c r="QHC53" s="1"/>
      <c r="QHD53" s="1"/>
      <c r="QHE53" s="1"/>
      <c r="QHF53" s="1"/>
      <c r="QHG53" s="1"/>
      <c r="QHH53" s="1"/>
      <c r="QHI53" s="1"/>
      <c r="QHJ53" s="1"/>
      <c r="QHK53" s="1"/>
      <c r="QHL53" s="1"/>
      <c r="QHM53" s="1"/>
      <c r="QHN53" s="1"/>
      <c r="QHO53" s="1"/>
      <c r="QHP53" s="1"/>
      <c r="QHQ53" s="1"/>
      <c r="QHR53" s="1"/>
      <c r="QHS53" s="1"/>
      <c r="QHT53" s="1"/>
      <c r="QHU53" s="1"/>
      <c r="QHV53" s="1"/>
      <c r="QHW53" s="1"/>
      <c r="QHX53" s="1"/>
      <c r="QHY53" s="1"/>
      <c r="QHZ53" s="1"/>
      <c r="QIA53" s="1"/>
      <c r="QIB53" s="1"/>
      <c r="QIC53" s="1"/>
      <c r="QID53" s="1"/>
      <c r="QIE53" s="1"/>
      <c r="QIF53" s="1"/>
      <c r="QIG53" s="1"/>
      <c r="QIH53" s="1"/>
      <c r="QII53" s="1"/>
      <c r="QIJ53" s="1"/>
      <c r="QIK53" s="1"/>
      <c r="QIL53" s="1"/>
      <c r="QIM53" s="1"/>
      <c r="QIN53" s="1"/>
      <c r="QIO53" s="1"/>
      <c r="QIP53" s="1"/>
      <c r="QIQ53" s="1"/>
      <c r="QIR53" s="1"/>
      <c r="QIS53" s="1"/>
      <c r="QIT53" s="1"/>
      <c r="QIU53" s="1"/>
      <c r="QIV53" s="1"/>
      <c r="QIW53" s="1"/>
      <c r="QIX53" s="1"/>
      <c r="QIY53" s="1"/>
      <c r="QIZ53" s="1"/>
      <c r="QJA53" s="1"/>
      <c r="QJB53" s="1"/>
      <c r="QJC53" s="1"/>
      <c r="QJD53" s="1"/>
      <c r="QJE53" s="1"/>
      <c r="QJF53" s="1"/>
      <c r="QJG53" s="1"/>
      <c r="QJH53" s="1"/>
      <c r="QJI53" s="1"/>
      <c r="QJJ53" s="1"/>
      <c r="QJK53" s="1"/>
      <c r="QJL53" s="1"/>
      <c r="QJM53" s="1"/>
      <c r="QJN53" s="1"/>
      <c r="QJO53" s="1"/>
      <c r="QJP53" s="1"/>
      <c r="QJQ53" s="1"/>
      <c r="QJR53" s="1"/>
      <c r="QJS53" s="1"/>
      <c r="QJT53" s="1"/>
      <c r="QJU53" s="1"/>
      <c r="QJV53" s="1"/>
      <c r="QJW53" s="1"/>
      <c r="QJX53" s="1"/>
      <c r="QJY53" s="1"/>
      <c r="QJZ53" s="1"/>
      <c r="QKA53" s="1"/>
      <c r="QKB53" s="1"/>
      <c r="QKC53" s="1"/>
      <c r="QKD53" s="1"/>
      <c r="QKE53" s="1"/>
      <c r="QKF53" s="1"/>
      <c r="QKG53" s="1"/>
      <c r="QKH53" s="1"/>
      <c r="QKI53" s="1"/>
      <c r="QKJ53" s="1"/>
      <c r="QKK53" s="1"/>
      <c r="QKL53" s="1"/>
      <c r="QKM53" s="1"/>
      <c r="QKN53" s="1"/>
      <c r="QKO53" s="1"/>
      <c r="QKP53" s="1"/>
      <c r="QKQ53" s="1"/>
      <c r="QKR53" s="1"/>
      <c r="QKS53" s="1"/>
      <c r="QKT53" s="1"/>
      <c r="QKU53" s="1"/>
      <c r="QKV53" s="1"/>
      <c r="QKW53" s="1"/>
      <c r="QKX53" s="1"/>
      <c r="QKY53" s="1"/>
      <c r="QKZ53" s="1"/>
      <c r="QLA53" s="1"/>
      <c r="QLB53" s="1"/>
      <c r="QLC53" s="1"/>
      <c r="QLD53" s="1"/>
      <c r="QLE53" s="1"/>
      <c r="QLF53" s="1"/>
      <c r="QLG53" s="1"/>
      <c r="QLH53" s="1"/>
      <c r="QLI53" s="1"/>
      <c r="QLJ53" s="1"/>
      <c r="QLK53" s="1"/>
      <c r="QLL53" s="1"/>
      <c r="QLM53" s="1"/>
      <c r="QLN53" s="1"/>
      <c r="QLO53" s="1"/>
      <c r="QLP53" s="1"/>
      <c r="QLQ53" s="1"/>
      <c r="QLR53" s="1"/>
      <c r="QLS53" s="1"/>
      <c r="QLT53" s="1"/>
      <c r="QLU53" s="1"/>
      <c r="QLV53" s="1"/>
      <c r="QLW53" s="1"/>
      <c r="QLX53" s="1"/>
      <c r="QLY53" s="1"/>
      <c r="QLZ53" s="1"/>
      <c r="QMA53" s="1"/>
      <c r="QMB53" s="1"/>
      <c r="QMC53" s="1"/>
      <c r="QMD53" s="1"/>
      <c r="QME53" s="1"/>
      <c r="QMF53" s="1"/>
      <c r="QMG53" s="1"/>
      <c r="QMH53" s="1"/>
      <c r="QMI53" s="1"/>
      <c r="QMJ53" s="1"/>
      <c r="QMK53" s="1"/>
      <c r="QML53" s="1"/>
      <c r="QMM53" s="1"/>
      <c r="QMN53" s="1"/>
      <c r="QMO53" s="1"/>
      <c r="QMP53" s="1"/>
      <c r="QMQ53" s="1"/>
      <c r="QMR53" s="1"/>
      <c r="QMS53" s="1"/>
      <c r="QMT53" s="1"/>
      <c r="QMU53" s="1"/>
      <c r="QMV53" s="1"/>
      <c r="QMW53" s="1"/>
      <c r="QMX53" s="1"/>
      <c r="QMY53" s="1"/>
      <c r="QMZ53" s="1"/>
      <c r="QNA53" s="1"/>
      <c r="QNB53" s="1"/>
      <c r="QNC53" s="1"/>
      <c r="QND53" s="1"/>
      <c r="QNE53" s="1"/>
      <c r="QNF53" s="1"/>
      <c r="QNG53" s="1"/>
      <c r="QNH53" s="1"/>
      <c r="QNI53" s="1"/>
      <c r="QNJ53" s="1"/>
      <c r="QNK53" s="1"/>
      <c r="QNL53" s="1"/>
      <c r="QNM53" s="1"/>
      <c r="QNN53" s="1"/>
      <c r="QNO53" s="1"/>
      <c r="QNP53" s="1"/>
      <c r="QNQ53" s="1"/>
      <c r="QNR53" s="1"/>
      <c r="QNS53" s="1"/>
      <c r="QNT53" s="1"/>
      <c r="QNU53" s="1"/>
      <c r="QNV53" s="1"/>
      <c r="QNW53" s="1"/>
      <c r="QNX53" s="1"/>
      <c r="QNY53" s="1"/>
      <c r="QNZ53" s="1"/>
      <c r="QOA53" s="1"/>
      <c r="QOB53" s="1"/>
      <c r="QOC53" s="1"/>
      <c r="QOD53" s="1"/>
      <c r="QOE53" s="1"/>
      <c r="QOF53" s="1"/>
      <c r="QOG53" s="1"/>
      <c r="QOH53" s="1"/>
      <c r="QOI53" s="1"/>
      <c r="QOJ53" s="1"/>
      <c r="QOK53" s="1"/>
      <c r="QOL53" s="1"/>
      <c r="QOM53" s="1"/>
      <c r="QON53" s="1"/>
      <c r="QOO53" s="1"/>
      <c r="QOP53" s="1"/>
      <c r="QOQ53" s="1"/>
      <c r="QOR53" s="1"/>
      <c r="QOS53" s="1"/>
      <c r="QOT53" s="1"/>
      <c r="QOU53" s="1"/>
      <c r="QOV53" s="1"/>
      <c r="QOW53" s="1"/>
      <c r="QOX53" s="1"/>
      <c r="QOY53" s="1"/>
      <c r="QOZ53" s="1"/>
      <c r="QPA53" s="1"/>
      <c r="QPB53" s="1"/>
      <c r="QPC53" s="1"/>
      <c r="QPD53" s="1"/>
      <c r="QPE53" s="1"/>
      <c r="QPF53" s="1"/>
      <c r="QPG53" s="1"/>
      <c r="QPH53" s="1"/>
      <c r="QPI53" s="1"/>
      <c r="QPJ53" s="1"/>
      <c r="QPK53" s="1"/>
      <c r="QPL53" s="1"/>
      <c r="QPM53" s="1"/>
      <c r="QPN53" s="1"/>
      <c r="QPO53" s="1"/>
      <c r="QPP53" s="1"/>
      <c r="QPQ53" s="1"/>
      <c r="QPR53" s="1"/>
      <c r="QPS53" s="1"/>
      <c r="QPT53" s="1"/>
      <c r="QPU53" s="1"/>
      <c r="QPV53" s="1"/>
      <c r="QPW53" s="1"/>
      <c r="QPX53" s="1"/>
      <c r="QPY53" s="1"/>
      <c r="QPZ53" s="1"/>
      <c r="QQA53" s="1"/>
      <c r="QQB53" s="1"/>
      <c r="QQC53" s="1"/>
      <c r="QQD53" s="1"/>
      <c r="QQE53" s="1"/>
      <c r="QQF53" s="1"/>
      <c r="QQG53" s="1"/>
      <c r="QQH53" s="1"/>
      <c r="QQI53" s="1"/>
      <c r="QQJ53" s="1"/>
      <c r="QQK53" s="1"/>
      <c r="QQL53" s="1"/>
      <c r="QQM53" s="1"/>
      <c r="QQN53" s="1"/>
      <c r="QQO53" s="1"/>
      <c r="QQP53" s="1"/>
      <c r="QQQ53" s="1"/>
      <c r="QQR53" s="1"/>
      <c r="QQS53" s="1"/>
      <c r="QQT53" s="1"/>
      <c r="QQU53" s="1"/>
      <c r="QQV53" s="1"/>
      <c r="QQW53" s="1"/>
      <c r="QQX53" s="1"/>
      <c r="QQY53" s="1"/>
      <c r="QQZ53" s="1"/>
      <c r="QRA53" s="1"/>
      <c r="QRB53" s="1"/>
      <c r="QRC53" s="1"/>
      <c r="QRD53" s="1"/>
      <c r="QRE53" s="1"/>
      <c r="QRF53" s="1"/>
      <c r="QRG53" s="1"/>
      <c r="QRH53" s="1"/>
      <c r="QRI53" s="1"/>
      <c r="QRJ53" s="1"/>
      <c r="QRK53" s="1"/>
      <c r="QRL53" s="1"/>
      <c r="QRM53" s="1"/>
      <c r="QRN53" s="1"/>
      <c r="QRO53" s="1"/>
      <c r="QRP53" s="1"/>
      <c r="QRQ53" s="1"/>
      <c r="QRR53" s="1"/>
      <c r="QRS53" s="1"/>
      <c r="QRT53" s="1"/>
      <c r="QRU53" s="1"/>
      <c r="QRV53" s="1"/>
      <c r="QRW53" s="1"/>
      <c r="QRX53" s="1"/>
      <c r="QRY53" s="1"/>
      <c r="QRZ53" s="1"/>
      <c r="QSA53" s="1"/>
      <c r="QSB53" s="1"/>
      <c r="QSC53" s="1"/>
      <c r="QSD53" s="1"/>
      <c r="QSE53" s="1"/>
      <c r="QSF53" s="1"/>
      <c r="QSG53" s="1"/>
      <c r="QSH53" s="1"/>
      <c r="QSI53" s="1"/>
      <c r="QSJ53" s="1"/>
      <c r="QSK53" s="1"/>
      <c r="QSL53" s="1"/>
      <c r="QSM53" s="1"/>
      <c r="QSN53" s="1"/>
      <c r="QSO53" s="1"/>
      <c r="QSP53" s="1"/>
      <c r="QSQ53" s="1"/>
      <c r="QSR53" s="1"/>
      <c r="QSS53" s="1"/>
      <c r="QST53" s="1"/>
      <c r="QSU53" s="1"/>
      <c r="QSV53" s="1"/>
      <c r="QSW53" s="1"/>
      <c r="QSX53" s="1"/>
      <c r="QSY53" s="1"/>
      <c r="QSZ53" s="1"/>
      <c r="QTA53" s="1"/>
      <c r="QTB53" s="1"/>
      <c r="QTC53" s="1"/>
      <c r="QTD53" s="1"/>
      <c r="QTE53" s="1"/>
      <c r="QTF53" s="1"/>
      <c r="QTG53" s="1"/>
      <c r="QTH53" s="1"/>
      <c r="QTI53" s="1"/>
      <c r="QTJ53" s="1"/>
      <c r="QTK53" s="1"/>
      <c r="QTL53" s="1"/>
      <c r="QTM53" s="1"/>
      <c r="QTN53" s="1"/>
      <c r="QTO53" s="1"/>
      <c r="QTP53" s="1"/>
      <c r="QTQ53" s="1"/>
      <c r="QTR53" s="1"/>
      <c r="QTS53" s="1"/>
      <c r="QTT53" s="1"/>
      <c r="QTU53" s="1"/>
      <c r="QTV53" s="1"/>
      <c r="QTW53" s="1"/>
      <c r="QTX53" s="1"/>
      <c r="QTY53" s="1"/>
      <c r="QTZ53" s="1"/>
      <c r="QUA53" s="1"/>
      <c r="QUB53" s="1"/>
      <c r="QUC53" s="1"/>
      <c r="QUD53" s="1"/>
      <c r="QUE53" s="1"/>
      <c r="QUF53" s="1"/>
      <c r="QUG53" s="1"/>
      <c r="QUH53" s="1"/>
      <c r="QUI53" s="1"/>
      <c r="QUJ53" s="1"/>
      <c r="QUK53" s="1"/>
      <c r="QUL53" s="1"/>
      <c r="QUM53" s="1"/>
      <c r="QUN53" s="1"/>
      <c r="QUO53" s="1"/>
      <c r="QUP53" s="1"/>
      <c r="QUQ53" s="1"/>
      <c r="QUR53" s="1"/>
      <c r="QUS53" s="1"/>
      <c r="QUT53" s="1"/>
      <c r="QUU53" s="1"/>
      <c r="QUV53" s="1"/>
      <c r="QUW53" s="1"/>
      <c r="QUX53" s="1"/>
      <c r="QUY53" s="1"/>
      <c r="QUZ53" s="1"/>
      <c r="QVA53" s="1"/>
      <c r="QVB53" s="1"/>
      <c r="QVC53" s="1"/>
      <c r="QVD53" s="1"/>
      <c r="QVE53" s="1"/>
      <c r="QVF53" s="1"/>
      <c r="QVG53" s="1"/>
      <c r="QVH53" s="1"/>
      <c r="QVI53" s="1"/>
      <c r="QVJ53" s="1"/>
      <c r="QVK53" s="1"/>
      <c r="QVL53" s="1"/>
      <c r="QVM53" s="1"/>
      <c r="QVN53" s="1"/>
      <c r="QVO53" s="1"/>
      <c r="QVP53" s="1"/>
      <c r="QVQ53" s="1"/>
      <c r="QVR53" s="1"/>
      <c r="QVS53" s="1"/>
      <c r="QVT53" s="1"/>
      <c r="QVU53" s="1"/>
      <c r="QVV53" s="1"/>
      <c r="QVW53" s="1"/>
      <c r="QVX53" s="1"/>
      <c r="QVY53" s="1"/>
      <c r="QVZ53" s="1"/>
      <c r="QWA53" s="1"/>
      <c r="QWB53" s="1"/>
      <c r="QWC53" s="1"/>
      <c r="QWD53" s="1"/>
      <c r="QWE53" s="1"/>
      <c r="QWF53" s="1"/>
      <c r="QWG53" s="1"/>
      <c r="QWH53" s="1"/>
      <c r="QWI53" s="1"/>
      <c r="QWJ53" s="1"/>
      <c r="QWK53" s="1"/>
      <c r="QWL53" s="1"/>
      <c r="QWM53" s="1"/>
      <c r="QWN53" s="1"/>
      <c r="QWO53" s="1"/>
      <c r="QWP53" s="1"/>
      <c r="QWQ53" s="1"/>
      <c r="QWR53" s="1"/>
      <c r="QWS53" s="1"/>
      <c r="QWT53" s="1"/>
      <c r="QWU53" s="1"/>
      <c r="QWV53" s="1"/>
      <c r="QWW53" s="1"/>
      <c r="QWX53" s="1"/>
      <c r="QWY53" s="1"/>
      <c r="QWZ53" s="1"/>
      <c r="QXA53" s="1"/>
      <c r="QXB53" s="1"/>
      <c r="QXC53" s="1"/>
      <c r="QXD53" s="1"/>
      <c r="QXE53" s="1"/>
      <c r="QXF53" s="1"/>
      <c r="QXG53" s="1"/>
      <c r="QXH53" s="1"/>
      <c r="QXI53" s="1"/>
      <c r="QXJ53" s="1"/>
      <c r="QXK53" s="1"/>
      <c r="QXL53" s="1"/>
      <c r="QXM53" s="1"/>
      <c r="QXN53" s="1"/>
      <c r="QXO53" s="1"/>
      <c r="QXP53" s="1"/>
      <c r="QXQ53" s="1"/>
      <c r="QXR53" s="1"/>
      <c r="QXS53" s="1"/>
      <c r="QXT53" s="1"/>
      <c r="QXU53" s="1"/>
      <c r="QXV53" s="1"/>
      <c r="QXW53" s="1"/>
      <c r="QXX53" s="1"/>
      <c r="QXY53" s="1"/>
      <c r="QXZ53" s="1"/>
      <c r="QYA53" s="1"/>
      <c r="QYB53" s="1"/>
      <c r="QYC53" s="1"/>
      <c r="QYD53" s="1"/>
      <c r="QYE53" s="1"/>
      <c r="QYF53" s="1"/>
      <c r="QYG53" s="1"/>
      <c r="QYH53" s="1"/>
      <c r="QYI53" s="1"/>
      <c r="QYJ53" s="1"/>
      <c r="QYK53" s="1"/>
      <c r="QYL53" s="1"/>
      <c r="QYM53" s="1"/>
      <c r="QYN53" s="1"/>
      <c r="QYO53" s="1"/>
      <c r="QYP53" s="1"/>
      <c r="QYQ53" s="1"/>
      <c r="QYR53" s="1"/>
      <c r="QYS53" s="1"/>
      <c r="QYT53" s="1"/>
      <c r="QYU53" s="1"/>
      <c r="QYV53" s="1"/>
      <c r="QYW53" s="1"/>
      <c r="QYX53" s="1"/>
      <c r="QYY53" s="1"/>
      <c r="QYZ53" s="1"/>
      <c r="QZA53" s="1"/>
      <c r="QZB53" s="1"/>
      <c r="QZC53" s="1"/>
      <c r="QZD53" s="1"/>
      <c r="QZE53" s="1"/>
      <c r="QZF53" s="1"/>
      <c r="QZG53" s="1"/>
      <c r="QZH53" s="1"/>
      <c r="QZI53" s="1"/>
      <c r="QZJ53" s="1"/>
      <c r="QZK53" s="1"/>
      <c r="QZL53" s="1"/>
      <c r="QZM53" s="1"/>
      <c r="QZN53" s="1"/>
      <c r="QZO53" s="1"/>
      <c r="QZP53" s="1"/>
      <c r="QZQ53" s="1"/>
      <c r="QZR53" s="1"/>
      <c r="QZS53" s="1"/>
      <c r="QZT53" s="1"/>
      <c r="QZU53" s="1"/>
      <c r="QZV53" s="1"/>
      <c r="QZW53" s="1"/>
      <c r="QZX53" s="1"/>
      <c r="QZY53" s="1"/>
      <c r="QZZ53" s="1"/>
      <c r="RAA53" s="1"/>
      <c r="RAB53" s="1"/>
      <c r="RAC53" s="1"/>
      <c r="RAD53" s="1"/>
      <c r="RAE53" s="1"/>
      <c r="RAF53" s="1"/>
      <c r="RAG53" s="1"/>
      <c r="RAH53" s="1"/>
      <c r="RAI53" s="1"/>
      <c r="RAJ53" s="1"/>
      <c r="RAK53" s="1"/>
      <c r="RAL53" s="1"/>
      <c r="RAM53" s="1"/>
      <c r="RAN53" s="1"/>
      <c r="RAO53" s="1"/>
      <c r="RAP53" s="1"/>
      <c r="RAQ53" s="1"/>
      <c r="RAR53" s="1"/>
      <c r="RAS53" s="1"/>
      <c r="RAT53" s="1"/>
      <c r="RAU53" s="1"/>
      <c r="RAV53" s="1"/>
      <c r="RAW53" s="1"/>
      <c r="RAX53" s="1"/>
      <c r="RAY53" s="1"/>
      <c r="RAZ53" s="1"/>
      <c r="RBA53" s="1"/>
      <c r="RBB53" s="1"/>
      <c r="RBC53" s="1"/>
      <c r="RBD53" s="1"/>
      <c r="RBE53" s="1"/>
      <c r="RBF53" s="1"/>
      <c r="RBG53" s="1"/>
      <c r="RBH53" s="1"/>
      <c r="RBI53" s="1"/>
      <c r="RBJ53" s="1"/>
      <c r="RBK53" s="1"/>
      <c r="RBL53" s="1"/>
      <c r="RBM53" s="1"/>
      <c r="RBN53" s="1"/>
      <c r="RBO53" s="1"/>
      <c r="RBP53" s="1"/>
      <c r="RBQ53" s="1"/>
      <c r="RBR53" s="1"/>
      <c r="RBS53" s="1"/>
      <c r="RBT53" s="1"/>
      <c r="RBU53" s="1"/>
      <c r="RBV53" s="1"/>
      <c r="RBW53" s="1"/>
      <c r="RBX53" s="1"/>
      <c r="RBY53" s="1"/>
      <c r="RBZ53" s="1"/>
      <c r="RCA53" s="1"/>
      <c r="RCB53" s="1"/>
      <c r="RCC53" s="1"/>
      <c r="RCD53" s="1"/>
      <c r="RCE53" s="1"/>
      <c r="RCF53" s="1"/>
      <c r="RCG53" s="1"/>
      <c r="RCH53" s="1"/>
      <c r="RCI53" s="1"/>
      <c r="RCJ53" s="1"/>
      <c r="RCK53" s="1"/>
      <c r="RCL53" s="1"/>
      <c r="RCM53" s="1"/>
      <c r="RCN53" s="1"/>
      <c r="RCO53" s="1"/>
      <c r="RCP53" s="1"/>
      <c r="RCQ53" s="1"/>
      <c r="RCR53" s="1"/>
      <c r="RCS53" s="1"/>
      <c r="RCT53" s="1"/>
      <c r="RCU53" s="1"/>
      <c r="RCV53" s="1"/>
      <c r="RCW53" s="1"/>
      <c r="RCX53" s="1"/>
      <c r="RCY53" s="1"/>
      <c r="RCZ53" s="1"/>
      <c r="RDA53" s="1"/>
      <c r="RDB53" s="1"/>
      <c r="RDC53" s="1"/>
      <c r="RDD53" s="1"/>
      <c r="RDE53" s="1"/>
      <c r="RDF53" s="1"/>
      <c r="RDG53" s="1"/>
      <c r="RDH53" s="1"/>
      <c r="RDI53" s="1"/>
      <c r="RDJ53" s="1"/>
      <c r="RDK53" s="1"/>
      <c r="RDL53" s="1"/>
      <c r="RDM53" s="1"/>
      <c r="RDN53" s="1"/>
      <c r="RDO53" s="1"/>
      <c r="RDP53" s="1"/>
      <c r="RDQ53" s="1"/>
      <c r="RDR53" s="1"/>
      <c r="RDS53" s="1"/>
      <c r="RDT53" s="1"/>
      <c r="RDU53" s="1"/>
      <c r="RDV53" s="1"/>
      <c r="RDW53" s="1"/>
      <c r="RDX53" s="1"/>
      <c r="RDY53" s="1"/>
      <c r="RDZ53" s="1"/>
      <c r="REA53" s="1"/>
      <c r="REB53" s="1"/>
      <c r="REC53" s="1"/>
      <c r="RED53" s="1"/>
      <c r="REE53" s="1"/>
      <c r="REF53" s="1"/>
      <c r="REG53" s="1"/>
      <c r="REH53" s="1"/>
      <c r="REI53" s="1"/>
      <c r="REJ53" s="1"/>
      <c r="REK53" s="1"/>
      <c r="REL53" s="1"/>
      <c r="REM53" s="1"/>
      <c r="REN53" s="1"/>
      <c r="REO53" s="1"/>
      <c r="REP53" s="1"/>
      <c r="REQ53" s="1"/>
      <c r="RER53" s="1"/>
      <c r="RES53" s="1"/>
      <c r="RET53" s="1"/>
      <c r="REU53" s="1"/>
      <c r="REV53" s="1"/>
      <c r="REW53" s="1"/>
      <c r="REX53" s="1"/>
      <c r="REY53" s="1"/>
      <c r="REZ53" s="1"/>
      <c r="RFA53" s="1"/>
      <c r="RFB53" s="1"/>
      <c r="RFC53" s="1"/>
      <c r="RFD53" s="1"/>
      <c r="RFE53" s="1"/>
      <c r="RFF53" s="1"/>
      <c r="RFG53" s="1"/>
      <c r="RFH53" s="1"/>
      <c r="RFI53" s="1"/>
      <c r="RFJ53" s="1"/>
      <c r="RFK53" s="1"/>
      <c r="RFL53" s="1"/>
      <c r="RFM53" s="1"/>
      <c r="RFN53" s="1"/>
      <c r="RFO53" s="1"/>
      <c r="RFP53" s="1"/>
      <c r="RFQ53" s="1"/>
      <c r="RFR53" s="1"/>
      <c r="RFS53" s="1"/>
      <c r="RFT53" s="1"/>
      <c r="RFU53" s="1"/>
      <c r="RFV53" s="1"/>
      <c r="RFW53" s="1"/>
      <c r="RFX53" s="1"/>
      <c r="RFY53" s="1"/>
      <c r="RFZ53" s="1"/>
      <c r="RGA53" s="1"/>
      <c r="RGB53" s="1"/>
      <c r="RGC53" s="1"/>
      <c r="RGD53" s="1"/>
      <c r="RGE53" s="1"/>
      <c r="RGF53" s="1"/>
      <c r="RGG53" s="1"/>
      <c r="RGH53" s="1"/>
      <c r="RGI53" s="1"/>
      <c r="RGJ53" s="1"/>
      <c r="RGK53" s="1"/>
      <c r="RGL53" s="1"/>
      <c r="RGM53" s="1"/>
      <c r="RGN53" s="1"/>
      <c r="RGO53" s="1"/>
      <c r="RGP53" s="1"/>
      <c r="RGQ53" s="1"/>
      <c r="RGR53" s="1"/>
      <c r="RGS53" s="1"/>
      <c r="RGT53" s="1"/>
      <c r="RGU53" s="1"/>
      <c r="RGV53" s="1"/>
      <c r="RGW53" s="1"/>
      <c r="RGX53" s="1"/>
      <c r="RGY53" s="1"/>
      <c r="RGZ53" s="1"/>
      <c r="RHA53" s="1"/>
      <c r="RHB53" s="1"/>
      <c r="RHC53" s="1"/>
      <c r="RHD53" s="1"/>
      <c r="RHE53" s="1"/>
      <c r="RHF53" s="1"/>
      <c r="RHG53" s="1"/>
      <c r="RHH53" s="1"/>
      <c r="RHI53" s="1"/>
      <c r="RHJ53" s="1"/>
      <c r="RHK53" s="1"/>
      <c r="RHL53" s="1"/>
      <c r="RHM53" s="1"/>
      <c r="RHN53" s="1"/>
      <c r="RHO53" s="1"/>
      <c r="RHP53" s="1"/>
      <c r="RHQ53" s="1"/>
      <c r="RHR53" s="1"/>
      <c r="RHS53" s="1"/>
      <c r="RHT53" s="1"/>
      <c r="RHU53" s="1"/>
      <c r="RHV53" s="1"/>
      <c r="RHW53" s="1"/>
      <c r="RHX53" s="1"/>
      <c r="RHY53" s="1"/>
      <c r="RHZ53" s="1"/>
      <c r="RIA53" s="1"/>
      <c r="RIB53" s="1"/>
      <c r="RIC53" s="1"/>
      <c r="RID53" s="1"/>
      <c r="RIE53" s="1"/>
      <c r="RIF53" s="1"/>
      <c r="RIG53" s="1"/>
      <c r="RIH53" s="1"/>
      <c r="RII53" s="1"/>
      <c r="RIJ53" s="1"/>
      <c r="RIK53" s="1"/>
      <c r="RIL53" s="1"/>
      <c r="RIM53" s="1"/>
      <c r="RIN53" s="1"/>
      <c r="RIO53" s="1"/>
      <c r="RIP53" s="1"/>
      <c r="RIQ53" s="1"/>
      <c r="RIR53" s="1"/>
      <c r="RIS53" s="1"/>
      <c r="RIT53" s="1"/>
      <c r="RIU53" s="1"/>
      <c r="RIV53" s="1"/>
      <c r="RIW53" s="1"/>
      <c r="RIX53" s="1"/>
      <c r="RIY53" s="1"/>
      <c r="RIZ53" s="1"/>
      <c r="RJA53" s="1"/>
      <c r="RJB53" s="1"/>
      <c r="RJC53" s="1"/>
      <c r="RJD53" s="1"/>
      <c r="RJE53" s="1"/>
      <c r="RJF53" s="1"/>
      <c r="RJG53" s="1"/>
      <c r="RJH53" s="1"/>
      <c r="RJI53" s="1"/>
      <c r="RJJ53" s="1"/>
      <c r="RJK53" s="1"/>
      <c r="RJL53" s="1"/>
      <c r="RJM53" s="1"/>
      <c r="RJN53" s="1"/>
      <c r="RJO53" s="1"/>
      <c r="RJP53" s="1"/>
      <c r="RJQ53" s="1"/>
      <c r="RJR53" s="1"/>
      <c r="RJS53" s="1"/>
      <c r="RJT53" s="1"/>
      <c r="RJU53" s="1"/>
      <c r="RJV53" s="1"/>
      <c r="RJW53" s="1"/>
      <c r="RJX53" s="1"/>
      <c r="RJY53" s="1"/>
      <c r="RJZ53" s="1"/>
      <c r="RKA53" s="1"/>
      <c r="RKB53" s="1"/>
      <c r="RKC53" s="1"/>
      <c r="RKD53" s="1"/>
      <c r="RKE53" s="1"/>
      <c r="RKF53" s="1"/>
      <c r="RKG53" s="1"/>
      <c r="RKH53" s="1"/>
      <c r="RKI53" s="1"/>
      <c r="RKJ53" s="1"/>
      <c r="RKK53" s="1"/>
      <c r="RKL53" s="1"/>
      <c r="RKM53" s="1"/>
      <c r="RKN53" s="1"/>
      <c r="RKO53" s="1"/>
      <c r="RKP53" s="1"/>
      <c r="RKQ53" s="1"/>
      <c r="RKR53" s="1"/>
      <c r="RKS53" s="1"/>
      <c r="RKT53" s="1"/>
      <c r="RKU53" s="1"/>
      <c r="RKV53" s="1"/>
      <c r="RKW53" s="1"/>
      <c r="RKX53" s="1"/>
      <c r="RKY53" s="1"/>
      <c r="RKZ53" s="1"/>
      <c r="RLA53" s="1"/>
      <c r="RLB53" s="1"/>
      <c r="RLC53" s="1"/>
      <c r="RLD53" s="1"/>
      <c r="RLE53" s="1"/>
      <c r="RLF53" s="1"/>
      <c r="RLG53" s="1"/>
      <c r="RLH53" s="1"/>
      <c r="RLI53" s="1"/>
      <c r="RLJ53" s="1"/>
      <c r="RLK53" s="1"/>
      <c r="RLL53" s="1"/>
      <c r="RLM53" s="1"/>
      <c r="RLN53" s="1"/>
      <c r="RLO53" s="1"/>
      <c r="RLP53" s="1"/>
      <c r="RLQ53" s="1"/>
      <c r="RLR53" s="1"/>
      <c r="RLS53" s="1"/>
      <c r="RLT53" s="1"/>
      <c r="RLU53" s="1"/>
      <c r="RLV53" s="1"/>
      <c r="RLW53" s="1"/>
      <c r="RLX53" s="1"/>
      <c r="RLY53" s="1"/>
      <c r="RLZ53" s="1"/>
      <c r="RMA53" s="1"/>
      <c r="RMB53" s="1"/>
      <c r="RMC53" s="1"/>
      <c r="RMD53" s="1"/>
      <c r="RME53" s="1"/>
      <c r="RMF53" s="1"/>
      <c r="RMG53" s="1"/>
      <c r="RMH53" s="1"/>
      <c r="RMI53" s="1"/>
      <c r="RMJ53" s="1"/>
      <c r="RMK53" s="1"/>
      <c r="RML53" s="1"/>
      <c r="RMM53" s="1"/>
      <c r="RMN53" s="1"/>
      <c r="RMO53" s="1"/>
      <c r="RMP53" s="1"/>
      <c r="RMQ53" s="1"/>
      <c r="RMR53" s="1"/>
      <c r="RMS53" s="1"/>
      <c r="RMT53" s="1"/>
      <c r="RMU53" s="1"/>
      <c r="RMV53" s="1"/>
      <c r="RMW53" s="1"/>
      <c r="RMX53" s="1"/>
      <c r="RMY53" s="1"/>
      <c r="RMZ53" s="1"/>
      <c r="RNA53" s="1"/>
      <c r="RNB53" s="1"/>
      <c r="RNC53" s="1"/>
      <c r="RND53" s="1"/>
      <c r="RNE53" s="1"/>
      <c r="RNF53" s="1"/>
      <c r="RNG53" s="1"/>
      <c r="RNH53" s="1"/>
      <c r="RNI53" s="1"/>
      <c r="RNJ53" s="1"/>
      <c r="RNK53" s="1"/>
      <c r="RNL53" s="1"/>
      <c r="RNM53" s="1"/>
      <c r="RNN53" s="1"/>
      <c r="RNO53" s="1"/>
      <c r="RNP53" s="1"/>
      <c r="RNQ53" s="1"/>
      <c r="RNR53" s="1"/>
      <c r="RNS53" s="1"/>
      <c r="RNT53" s="1"/>
      <c r="RNU53" s="1"/>
      <c r="RNV53" s="1"/>
      <c r="RNW53" s="1"/>
      <c r="RNX53" s="1"/>
      <c r="RNY53" s="1"/>
      <c r="RNZ53" s="1"/>
      <c r="ROA53" s="1"/>
      <c r="ROB53" s="1"/>
      <c r="ROC53" s="1"/>
      <c r="ROD53" s="1"/>
      <c r="ROE53" s="1"/>
      <c r="ROF53" s="1"/>
      <c r="ROG53" s="1"/>
      <c r="ROH53" s="1"/>
      <c r="ROI53" s="1"/>
      <c r="ROJ53" s="1"/>
      <c r="ROK53" s="1"/>
      <c r="ROL53" s="1"/>
      <c r="ROM53" s="1"/>
      <c r="RON53" s="1"/>
      <c r="ROO53" s="1"/>
      <c r="ROP53" s="1"/>
      <c r="ROQ53" s="1"/>
      <c r="ROR53" s="1"/>
      <c r="ROS53" s="1"/>
      <c r="ROT53" s="1"/>
      <c r="ROU53" s="1"/>
      <c r="ROV53" s="1"/>
      <c r="ROW53" s="1"/>
      <c r="ROX53" s="1"/>
      <c r="ROY53" s="1"/>
      <c r="ROZ53" s="1"/>
      <c r="RPA53" s="1"/>
      <c r="RPB53" s="1"/>
      <c r="RPC53" s="1"/>
      <c r="RPD53" s="1"/>
      <c r="RPE53" s="1"/>
      <c r="RPF53" s="1"/>
      <c r="RPG53" s="1"/>
      <c r="RPH53" s="1"/>
      <c r="RPI53" s="1"/>
      <c r="RPJ53" s="1"/>
      <c r="RPK53" s="1"/>
      <c r="RPL53" s="1"/>
      <c r="RPM53" s="1"/>
      <c r="RPN53" s="1"/>
      <c r="RPO53" s="1"/>
      <c r="RPP53" s="1"/>
      <c r="RPQ53" s="1"/>
      <c r="RPR53" s="1"/>
      <c r="RPS53" s="1"/>
      <c r="RPT53" s="1"/>
      <c r="RPU53" s="1"/>
      <c r="RPV53" s="1"/>
      <c r="RPW53" s="1"/>
      <c r="RPX53" s="1"/>
      <c r="RPY53" s="1"/>
      <c r="RPZ53" s="1"/>
      <c r="RQA53" s="1"/>
      <c r="RQB53" s="1"/>
      <c r="RQC53" s="1"/>
      <c r="RQD53" s="1"/>
      <c r="RQE53" s="1"/>
      <c r="RQF53" s="1"/>
      <c r="RQG53" s="1"/>
      <c r="RQH53" s="1"/>
      <c r="RQI53" s="1"/>
      <c r="RQJ53" s="1"/>
      <c r="RQK53" s="1"/>
      <c r="RQL53" s="1"/>
      <c r="RQM53" s="1"/>
      <c r="RQN53" s="1"/>
      <c r="RQO53" s="1"/>
      <c r="RQP53" s="1"/>
      <c r="RQQ53" s="1"/>
      <c r="RQR53" s="1"/>
      <c r="RQS53" s="1"/>
      <c r="RQT53" s="1"/>
      <c r="RQU53" s="1"/>
      <c r="RQV53" s="1"/>
      <c r="RQW53" s="1"/>
      <c r="RQX53" s="1"/>
      <c r="RQY53" s="1"/>
      <c r="RQZ53" s="1"/>
      <c r="RRA53" s="1"/>
      <c r="RRB53" s="1"/>
      <c r="RRC53" s="1"/>
      <c r="RRD53" s="1"/>
      <c r="RRE53" s="1"/>
      <c r="RRF53" s="1"/>
      <c r="RRG53" s="1"/>
      <c r="RRH53" s="1"/>
      <c r="RRI53" s="1"/>
      <c r="RRJ53" s="1"/>
      <c r="RRK53" s="1"/>
      <c r="RRL53" s="1"/>
      <c r="RRM53" s="1"/>
      <c r="RRN53" s="1"/>
      <c r="RRO53" s="1"/>
      <c r="RRP53" s="1"/>
      <c r="RRQ53" s="1"/>
      <c r="RRR53" s="1"/>
      <c r="RRS53" s="1"/>
      <c r="RRT53" s="1"/>
      <c r="RRU53" s="1"/>
      <c r="RRV53" s="1"/>
      <c r="RRW53" s="1"/>
      <c r="RRX53" s="1"/>
      <c r="RRY53" s="1"/>
      <c r="RRZ53" s="1"/>
      <c r="RSA53" s="1"/>
      <c r="RSB53" s="1"/>
      <c r="RSC53" s="1"/>
      <c r="RSD53" s="1"/>
      <c r="RSE53" s="1"/>
      <c r="RSF53" s="1"/>
      <c r="RSG53" s="1"/>
      <c r="RSH53" s="1"/>
      <c r="RSI53" s="1"/>
      <c r="RSJ53" s="1"/>
      <c r="RSK53" s="1"/>
      <c r="RSL53" s="1"/>
      <c r="RSM53" s="1"/>
      <c r="RSN53" s="1"/>
      <c r="RSO53" s="1"/>
      <c r="RSP53" s="1"/>
      <c r="RSQ53" s="1"/>
      <c r="RSR53" s="1"/>
      <c r="RSS53" s="1"/>
      <c r="RST53" s="1"/>
      <c r="RSU53" s="1"/>
      <c r="RSV53" s="1"/>
      <c r="RSW53" s="1"/>
      <c r="RSX53" s="1"/>
      <c r="RSY53" s="1"/>
      <c r="RSZ53" s="1"/>
      <c r="RTA53" s="1"/>
      <c r="RTB53" s="1"/>
      <c r="RTC53" s="1"/>
      <c r="RTD53" s="1"/>
      <c r="RTE53" s="1"/>
      <c r="RTF53" s="1"/>
      <c r="RTG53" s="1"/>
      <c r="RTH53" s="1"/>
      <c r="RTI53" s="1"/>
      <c r="RTJ53" s="1"/>
      <c r="RTK53" s="1"/>
      <c r="RTL53" s="1"/>
      <c r="RTM53" s="1"/>
      <c r="RTN53" s="1"/>
      <c r="RTO53" s="1"/>
      <c r="RTP53" s="1"/>
      <c r="RTQ53" s="1"/>
      <c r="RTR53" s="1"/>
      <c r="RTS53" s="1"/>
      <c r="RTT53" s="1"/>
      <c r="RTU53" s="1"/>
      <c r="RTV53" s="1"/>
      <c r="RTW53" s="1"/>
      <c r="RTX53" s="1"/>
      <c r="RTY53" s="1"/>
      <c r="RTZ53" s="1"/>
      <c r="RUA53" s="1"/>
      <c r="RUB53" s="1"/>
      <c r="RUC53" s="1"/>
      <c r="RUD53" s="1"/>
      <c r="RUE53" s="1"/>
      <c r="RUF53" s="1"/>
      <c r="RUG53" s="1"/>
      <c r="RUH53" s="1"/>
      <c r="RUI53" s="1"/>
      <c r="RUJ53" s="1"/>
      <c r="RUK53" s="1"/>
      <c r="RUL53" s="1"/>
      <c r="RUM53" s="1"/>
      <c r="RUN53" s="1"/>
      <c r="RUO53" s="1"/>
      <c r="RUP53" s="1"/>
      <c r="RUQ53" s="1"/>
      <c r="RUR53" s="1"/>
      <c r="RUS53" s="1"/>
      <c r="RUT53" s="1"/>
      <c r="RUU53" s="1"/>
      <c r="RUV53" s="1"/>
      <c r="RUW53" s="1"/>
      <c r="RUX53" s="1"/>
      <c r="RUY53" s="1"/>
      <c r="RUZ53" s="1"/>
      <c r="RVA53" s="1"/>
      <c r="RVB53" s="1"/>
      <c r="RVC53" s="1"/>
      <c r="RVD53" s="1"/>
      <c r="RVE53" s="1"/>
      <c r="RVF53" s="1"/>
      <c r="RVG53" s="1"/>
      <c r="RVH53" s="1"/>
      <c r="RVI53" s="1"/>
      <c r="RVJ53" s="1"/>
      <c r="RVK53" s="1"/>
      <c r="RVL53" s="1"/>
      <c r="RVM53" s="1"/>
      <c r="RVN53" s="1"/>
      <c r="RVO53" s="1"/>
      <c r="RVP53" s="1"/>
      <c r="RVQ53" s="1"/>
      <c r="RVR53" s="1"/>
      <c r="RVS53" s="1"/>
      <c r="RVT53" s="1"/>
      <c r="RVU53" s="1"/>
      <c r="RVV53" s="1"/>
      <c r="RVW53" s="1"/>
      <c r="RVX53" s="1"/>
      <c r="RVY53" s="1"/>
      <c r="RVZ53" s="1"/>
      <c r="RWA53" s="1"/>
      <c r="RWB53" s="1"/>
      <c r="RWC53" s="1"/>
      <c r="RWD53" s="1"/>
      <c r="RWE53" s="1"/>
      <c r="RWF53" s="1"/>
      <c r="RWG53" s="1"/>
      <c r="RWH53" s="1"/>
      <c r="RWI53" s="1"/>
      <c r="RWJ53" s="1"/>
      <c r="RWK53" s="1"/>
      <c r="RWL53" s="1"/>
      <c r="RWM53" s="1"/>
      <c r="RWN53" s="1"/>
      <c r="RWO53" s="1"/>
      <c r="RWP53" s="1"/>
      <c r="RWQ53" s="1"/>
      <c r="RWR53" s="1"/>
      <c r="RWS53" s="1"/>
      <c r="RWT53" s="1"/>
      <c r="RWU53" s="1"/>
      <c r="RWV53" s="1"/>
      <c r="RWW53" s="1"/>
      <c r="RWX53" s="1"/>
      <c r="RWY53" s="1"/>
      <c r="RWZ53" s="1"/>
      <c r="RXA53" s="1"/>
      <c r="RXB53" s="1"/>
      <c r="RXC53" s="1"/>
      <c r="RXD53" s="1"/>
      <c r="RXE53" s="1"/>
      <c r="RXF53" s="1"/>
      <c r="RXG53" s="1"/>
      <c r="RXH53" s="1"/>
      <c r="RXI53" s="1"/>
      <c r="RXJ53" s="1"/>
      <c r="RXK53" s="1"/>
      <c r="RXL53" s="1"/>
      <c r="RXM53" s="1"/>
      <c r="RXN53" s="1"/>
      <c r="RXO53" s="1"/>
      <c r="RXP53" s="1"/>
      <c r="RXQ53" s="1"/>
      <c r="RXR53" s="1"/>
      <c r="RXS53" s="1"/>
      <c r="RXT53" s="1"/>
      <c r="RXU53" s="1"/>
      <c r="RXV53" s="1"/>
      <c r="RXW53" s="1"/>
      <c r="RXX53" s="1"/>
      <c r="RXY53" s="1"/>
      <c r="RXZ53" s="1"/>
      <c r="RYA53" s="1"/>
      <c r="RYB53" s="1"/>
      <c r="RYC53" s="1"/>
      <c r="RYD53" s="1"/>
      <c r="RYE53" s="1"/>
      <c r="RYF53" s="1"/>
      <c r="RYG53" s="1"/>
      <c r="RYH53" s="1"/>
      <c r="RYI53" s="1"/>
      <c r="RYJ53" s="1"/>
      <c r="RYK53" s="1"/>
      <c r="RYL53" s="1"/>
      <c r="RYM53" s="1"/>
      <c r="RYN53" s="1"/>
      <c r="RYO53" s="1"/>
      <c r="RYP53" s="1"/>
      <c r="RYQ53" s="1"/>
      <c r="RYR53" s="1"/>
      <c r="RYS53" s="1"/>
      <c r="RYT53" s="1"/>
      <c r="RYU53" s="1"/>
      <c r="RYV53" s="1"/>
      <c r="RYW53" s="1"/>
      <c r="RYX53" s="1"/>
      <c r="RYY53" s="1"/>
      <c r="RYZ53" s="1"/>
      <c r="RZA53" s="1"/>
      <c r="RZB53" s="1"/>
      <c r="RZC53" s="1"/>
      <c r="RZD53" s="1"/>
      <c r="RZE53" s="1"/>
      <c r="RZF53" s="1"/>
      <c r="RZG53" s="1"/>
      <c r="RZH53" s="1"/>
      <c r="RZI53" s="1"/>
      <c r="RZJ53" s="1"/>
      <c r="RZK53" s="1"/>
      <c r="RZL53" s="1"/>
      <c r="RZM53" s="1"/>
      <c r="RZN53" s="1"/>
      <c r="RZO53" s="1"/>
      <c r="RZP53" s="1"/>
      <c r="RZQ53" s="1"/>
      <c r="RZR53" s="1"/>
      <c r="RZS53" s="1"/>
      <c r="RZT53" s="1"/>
      <c r="RZU53" s="1"/>
      <c r="RZV53" s="1"/>
      <c r="RZW53" s="1"/>
      <c r="RZX53" s="1"/>
      <c r="RZY53" s="1"/>
      <c r="RZZ53" s="1"/>
      <c r="SAA53" s="1"/>
      <c r="SAB53" s="1"/>
      <c r="SAC53" s="1"/>
      <c r="SAD53" s="1"/>
      <c r="SAE53" s="1"/>
      <c r="SAF53" s="1"/>
      <c r="SAG53" s="1"/>
      <c r="SAH53" s="1"/>
      <c r="SAI53" s="1"/>
      <c r="SAJ53" s="1"/>
      <c r="SAK53" s="1"/>
      <c r="SAL53" s="1"/>
      <c r="SAM53" s="1"/>
      <c r="SAN53" s="1"/>
      <c r="SAO53" s="1"/>
      <c r="SAP53" s="1"/>
      <c r="SAQ53" s="1"/>
      <c r="SAR53" s="1"/>
      <c r="SAS53" s="1"/>
      <c r="SAT53" s="1"/>
      <c r="SAU53" s="1"/>
      <c r="SAV53" s="1"/>
      <c r="SAW53" s="1"/>
      <c r="SAX53" s="1"/>
      <c r="SAY53" s="1"/>
      <c r="SAZ53" s="1"/>
      <c r="SBA53" s="1"/>
      <c r="SBB53" s="1"/>
      <c r="SBC53" s="1"/>
      <c r="SBD53" s="1"/>
      <c r="SBE53" s="1"/>
      <c r="SBF53" s="1"/>
      <c r="SBG53" s="1"/>
      <c r="SBH53" s="1"/>
      <c r="SBI53" s="1"/>
      <c r="SBJ53" s="1"/>
      <c r="SBK53" s="1"/>
      <c r="SBL53" s="1"/>
      <c r="SBM53" s="1"/>
      <c r="SBN53" s="1"/>
      <c r="SBO53" s="1"/>
      <c r="SBP53" s="1"/>
      <c r="SBQ53" s="1"/>
      <c r="SBR53" s="1"/>
      <c r="SBS53" s="1"/>
      <c r="SBT53" s="1"/>
      <c r="SBU53" s="1"/>
      <c r="SBV53" s="1"/>
      <c r="SBW53" s="1"/>
      <c r="SBX53" s="1"/>
      <c r="SBY53" s="1"/>
      <c r="SBZ53" s="1"/>
      <c r="SCA53" s="1"/>
      <c r="SCB53" s="1"/>
      <c r="SCC53" s="1"/>
      <c r="SCD53" s="1"/>
      <c r="SCE53" s="1"/>
      <c r="SCF53" s="1"/>
      <c r="SCG53" s="1"/>
      <c r="SCH53" s="1"/>
      <c r="SCI53" s="1"/>
      <c r="SCJ53" s="1"/>
      <c r="SCK53" s="1"/>
      <c r="SCL53" s="1"/>
      <c r="SCM53" s="1"/>
      <c r="SCN53" s="1"/>
      <c r="SCO53" s="1"/>
      <c r="SCP53" s="1"/>
      <c r="SCQ53" s="1"/>
      <c r="SCR53" s="1"/>
      <c r="SCS53" s="1"/>
      <c r="SCT53" s="1"/>
      <c r="SCU53" s="1"/>
      <c r="SCV53" s="1"/>
      <c r="SCW53" s="1"/>
      <c r="SCX53" s="1"/>
      <c r="SCY53" s="1"/>
      <c r="SCZ53" s="1"/>
      <c r="SDA53" s="1"/>
      <c r="SDB53" s="1"/>
      <c r="SDC53" s="1"/>
      <c r="SDD53" s="1"/>
      <c r="SDE53" s="1"/>
      <c r="SDF53" s="1"/>
      <c r="SDG53" s="1"/>
      <c r="SDH53" s="1"/>
      <c r="SDI53" s="1"/>
      <c r="SDJ53" s="1"/>
      <c r="SDK53" s="1"/>
      <c r="SDL53" s="1"/>
      <c r="SDM53" s="1"/>
      <c r="SDN53" s="1"/>
      <c r="SDO53" s="1"/>
      <c r="SDP53" s="1"/>
      <c r="SDQ53" s="1"/>
      <c r="SDR53" s="1"/>
      <c r="SDS53" s="1"/>
      <c r="SDT53" s="1"/>
      <c r="SDU53" s="1"/>
      <c r="SDV53" s="1"/>
      <c r="SDW53" s="1"/>
      <c r="SDX53" s="1"/>
      <c r="SDY53" s="1"/>
      <c r="SDZ53" s="1"/>
      <c r="SEA53" s="1"/>
      <c r="SEB53" s="1"/>
      <c r="SEC53" s="1"/>
      <c r="SED53" s="1"/>
      <c r="SEE53" s="1"/>
      <c r="SEF53" s="1"/>
      <c r="SEG53" s="1"/>
      <c r="SEH53" s="1"/>
      <c r="SEI53" s="1"/>
      <c r="SEJ53" s="1"/>
      <c r="SEK53" s="1"/>
      <c r="SEL53" s="1"/>
      <c r="SEM53" s="1"/>
      <c r="SEN53" s="1"/>
      <c r="SEO53" s="1"/>
      <c r="SEP53" s="1"/>
      <c r="SEQ53" s="1"/>
      <c r="SER53" s="1"/>
      <c r="SES53" s="1"/>
      <c r="SET53" s="1"/>
      <c r="SEU53" s="1"/>
      <c r="SEV53" s="1"/>
      <c r="SEW53" s="1"/>
      <c r="SEX53" s="1"/>
      <c r="SEY53" s="1"/>
      <c r="SEZ53" s="1"/>
      <c r="SFA53" s="1"/>
      <c r="SFB53" s="1"/>
      <c r="SFC53" s="1"/>
      <c r="SFD53" s="1"/>
      <c r="SFE53" s="1"/>
      <c r="SFF53" s="1"/>
      <c r="SFG53" s="1"/>
      <c r="SFH53" s="1"/>
      <c r="SFI53" s="1"/>
      <c r="SFJ53" s="1"/>
      <c r="SFK53" s="1"/>
      <c r="SFL53" s="1"/>
      <c r="SFM53" s="1"/>
      <c r="SFN53" s="1"/>
      <c r="SFO53" s="1"/>
      <c r="SFP53" s="1"/>
      <c r="SFQ53" s="1"/>
      <c r="SFR53" s="1"/>
      <c r="SFS53" s="1"/>
      <c r="SFT53" s="1"/>
      <c r="SFU53" s="1"/>
      <c r="SFV53" s="1"/>
      <c r="SFW53" s="1"/>
      <c r="SFX53" s="1"/>
      <c r="SFY53" s="1"/>
      <c r="SFZ53" s="1"/>
      <c r="SGA53" s="1"/>
      <c r="SGB53" s="1"/>
      <c r="SGC53" s="1"/>
      <c r="SGD53" s="1"/>
      <c r="SGE53" s="1"/>
      <c r="SGF53" s="1"/>
      <c r="SGG53" s="1"/>
      <c r="SGH53" s="1"/>
      <c r="SGI53" s="1"/>
      <c r="SGJ53" s="1"/>
      <c r="SGK53" s="1"/>
      <c r="SGL53" s="1"/>
      <c r="SGM53" s="1"/>
      <c r="SGN53" s="1"/>
      <c r="SGO53" s="1"/>
      <c r="SGP53" s="1"/>
      <c r="SGQ53" s="1"/>
      <c r="SGR53" s="1"/>
      <c r="SGS53" s="1"/>
      <c r="SGT53" s="1"/>
      <c r="SGU53" s="1"/>
      <c r="SGV53" s="1"/>
      <c r="SGW53" s="1"/>
      <c r="SGX53" s="1"/>
      <c r="SGY53" s="1"/>
      <c r="SGZ53" s="1"/>
      <c r="SHA53" s="1"/>
      <c r="SHB53" s="1"/>
      <c r="SHC53" s="1"/>
      <c r="SHD53" s="1"/>
      <c r="SHE53" s="1"/>
      <c r="SHF53" s="1"/>
      <c r="SHG53" s="1"/>
      <c r="SHH53" s="1"/>
      <c r="SHI53" s="1"/>
      <c r="SHJ53" s="1"/>
      <c r="SHK53" s="1"/>
      <c r="SHL53" s="1"/>
      <c r="SHM53" s="1"/>
      <c r="SHN53" s="1"/>
      <c r="SHO53" s="1"/>
      <c r="SHP53" s="1"/>
      <c r="SHQ53" s="1"/>
      <c r="SHR53" s="1"/>
      <c r="SHS53" s="1"/>
      <c r="SHT53" s="1"/>
      <c r="SHU53" s="1"/>
      <c r="SHV53" s="1"/>
      <c r="SHW53" s="1"/>
      <c r="SHX53" s="1"/>
      <c r="SHY53" s="1"/>
      <c r="SHZ53" s="1"/>
      <c r="SIA53" s="1"/>
      <c r="SIB53" s="1"/>
      <c r="SIC53" s="1"/>
      <c r="SID53" s="1"/>
      <c r="SIE53" s="1"/>
      <c r="SIF53" s="1"/>
      <c r="SIG53" s="1"/>
      <c r="SIH53" s="1"/>
      <c r="SII53" s="1"/>
      <c r="SIJ53" s="1"/>
      <c r="SIK53" s="1"/>
      <c r="SIL53" s="1"/>
      <c r="SIM53" s="1"/>
      <c r="SIN53" s="1"/>
      <c r="SIO53" s="1"/>
      <c r="SIP53" s="1"/>
      <c r="SIQ53" s="1"/>
      <c r="SIR53" s="1"/>
      <c r="SIS53" s="1"/>
      <c r="SIT53" s="1"/>
      <c r="SIU53" s="1"/>
      <c r="SIV53" s="1"/>
      <c r="SIW53" s="1"/>
      <c r="SIX53" s="1"/>
      <c r="SIY53" s="1"/>
      <c r="SIZ53" s="1"/>
      <c r="SJA53" s="1"/>
      <c r="SJB53" s="1"/>
      <c r="SJC53" s="1"/>
      <c r="SJD53" s="1"/>
      <c r="SJE53" s="1"/>
      <c r="SJF53" s="1"/>
      <c r="SJG53" s="1"/>
      <c r="SJH53" s="1"/>
      <c r="SJI53" s="1"/>
      <c r="SJJ53" s="1"/>
      <c r="SJK53" s="1"/>
      <c r="SJL53" s="1"/>
      <c r="SJM53" s="1"/>
      <c r="SJN53" s="1"/>
      <c r="SJO53" s="1"/>
      <c r="SJP53" s="1"/>
      <c r="SJQ53" s="1"/>
      <c r="SJR53" s="1"/>
      <c r="SJS53" s="1"/>
      <c r="SJT53" s="1"/>
      <c r="SJU53" s="1"/>
      <c r="SJV53" s="1"/>
      <c r="SJW53" s="1"/>
      <c r="SJX53" s="1"/>
      <c r="SJY53" s="1"/>
      <c r="SJZ53" s="1"/>
      <c r="SKA53" s="1"/>
      <c r="SKB53" s="1"/>
      <c r="SKC53" s="1"/>
      <c r="SKD53" s="1"/>
      <c r="SKE53" s="1"/>
      <c r="SKF53" s="1"/>
      <c r="SKG53" s="1"/>
      <c r="SKH53" s="1"/>
      <c r="SKI53" s="1"/>
      <c r="SKJ53" s="1"/>
      <c r="SKK53" s="1"/>
      <c r="SKL53" s="1"/>
      <c r="SKM53" s="1"/>
      <c r="SKN53" s="1"/>
      <c r="SKO53" s="1"/>
      <c r="SKP53" s="1"/>
      <c r="SKQ53" s="1"/>
      <c r="SKR53" s="1"/>
      <c r="SKS53" s="1"/>
      <c r="SKT53" s="1"/>
      <c r="SKU53" s="1"/>
      <c r="SKV53" s="1"/>
      <c r="SKW53" s="1"/>
      <c r="SKX53" s="1"/>
      <c r="SKY53" s="1"/>
      <c r="SKZ53" s="1"/>
      <c r="SLA53" s="1"/>
      <c r="SLB53" s="1"/>
      <c r="SLC53" s="1"/>
      <c r="SLD53" s="1"/>
      <c r="SLE53" s="1"/>
      <c r="SLF53" s="1"/>
      <c r="SLG53" s="1"/>
      <c r="SLH53" s="1"/>
      <c r="SLI53" s="1"/>
      <c r="SLJ53" s="1"/>
      <c r="SLK53" s="1"/>
      <c r="SLL53" s="1"/>
      <c r="SLM53" s="1"/>
      <c r="SLN53" s="1"/>
      <c r="SLO53" s="1"/>
      <c r="SLP53" s="1"/>
      <c r="SLQ53" s="1"/>
      <c r="SLR53" s="1"/>
      <c r="SLS53" s="1"/>
      <c r="SLT53" s="1"/>
      <c r="SLU53" s="1"/>
      <c r="SLV53" s="1"/>
      <c r="SLW53" s="1"/>
      <c r="SLX53" s="1"/>
      <c r="SLY53" s="1"/>
      <c r="SLZ53" s="1"/>
      <c r="SMA53" s="1"/>
      <c r="SMB53" s="1"/>
      <c r="SMC53" s="1"/>
      <c r="SMD53" s="1"/>
      <c r="SME53" s="1"/>
      <c r="SMF53" s="1"/>
      <c r="SMG53" s="1"/>
      <c r="SMH53" s="1"/>
      <c r="SMI53" s="1"/>
      <c r="SMJ53" s="1"/>
      <c r="SMK53" s="1"/>
      <c r="SML53" s="1"/>
      <c r="SMM53" s="1"/>
      <c r="SMN53" s="1"/>
      <c r="SMO53" s="1"/>
      <c r="SMP53" s="1"/>
      <c r="SMQ53" s="1"/>
      <c r="SMR53" s="1"/>
      <c r="SMS53" s="1"/>
      <c r="SMT53" s="1"/>
      <c r="SMU53" s="1"/>
      <c r="SMV53" s="1"/>
      <c r="SMW53" s="1"/>
      <c r="SMX53" s="1"/>
      <c r="SMY53" s="1"/>
      <c r="SMZ53" s="1"/>
      <c r="SNA53" s="1"/>
      <c r="SNB53" s="1"/>
      <c r="SNC53" s="1"/>
      <c r="SND53" s="1"/>
      <c r="SNE53" s="1"/>
      <c r="SNF53" s="1"/>
      <c r="SNG53" s="1"/>
      <c r="SNH53" s="1"/>
      <c r="SNI53" s="1"/>
      <c r="SNJ53" s="1"/>
      <c r="SNK53" s="1"/>
      <c r="SNL53" s="1"/>
      <c r="SNM53" s="1"/>
      <c r="SNN53" s="1"/>
      <c r="SNO53" s="1"/>
      <c r="SNP53" s="1"/>
      <c r="SNQ53" s="1"/>
      <c r="SNR53" s="1"/>
      <c r="SNS53" s="1"/>
      <c r="SNT53" s="1"/>
      <c r="SNU53" s="1"/>
      <c r="SNV53" s="1"/>
      <c r="SNW53" s="1"/>
      <c r="SNX53" s="1"/>
      <c r="SNY53" s="1"/>
      <c r="SNZ53" s="1"/>
      <c r="SOA53" s="1"/>
      <c r="SOB53" s="1"/>
      <c r="SOC53" s="1"/>
      <c r="SOD53" s="1"/>
      <c r="SOE53" s="1"/>
      <c r="SOF53" s="1"/>
      <c r="SOG53" s="1"/>
      <c r="SOH53" s="1"/>
      <c r="SOI53" s="1"/>
      <c r="SOJ53" s="1"/>
      <c r="SOK53" s="1"/>
      <c r="SOL53" s="1"/>
      <c r="SOM53" s="1"/>
      <c r="SON53" s="1"/>
      <c r="SOO53" s="1"/>
      <c r="SOP53" s="1"/>
      <c r="SOQ53" s="1"/>
      <c r="SOR53" s="1"/>
      <c r="SOS53" s="1"/>
      <c r="SOT53" s="1"/>
      <c r="SOU53" s="1"/>
      <c r="SOV53" s="1"/>
      <c r="SOW53" s="1"/>
      <c r="SOX53" s="1"/>
      <c r="SOY53" s="1"/>
      <c r="SOZ53" s="1"/>
      <c r="SPA53" s="1"/>
      <c r="SPB53" s="1"/>
      <c r="SPC53" s="1"/>
      <c r="SPD53" s="1"/>
      <c r="SPE53" s="1"/>
      <c r="SPF53" s="1"/>
      <c r="SPG53" s="1"/>
      <c r="SPH53" s="1"/>
      <c r="SPI53" s="1"/>
      <c r="SPJ53" s="1"/>
      <c r="SPK53" s="1"/>
      <c r="SPL53" s="1"/>
      <c r="SPM53" s="1"/>
      <c r="SPN53" s="1"/>
      <c r="SPO53" s="1"/>
      <c r="SPP53" s="1"/>
      <c r="SPQ53" s="1"/>
      <c r="SPR53" s="1"/>
      <c r="SPS53" s="1"/>
      <c r="SPT53" s="1"/>
      <c r="SPU53" s="1"/>
      <c r="SPV53" s="1"/>
      <c r="SPW53" s="1"/>
      <c r="SPX53" s="1"/>
      <c r="SPY53" s="1"/>
      <c r="SPZ53" s="1"/>
      <c r="SQA53" s="1"/>
      <c r="SQB53" s="1"/>
      <c r="SQC53" s="1"/>
      <c r="SQD53" s="1"/>
      <c r="SQE53" s="1"/>
      <c r="SQF53" s="1"/>
      <c r="SQG53" s="1"/>
      <c r="SQH53" s="1"/>
      <c r="SQI53" s="1"/>
      <c r="SQJ53" s="1"/>
      <c r="SQK53" s="1"/>
      <c r="SQL53" s="1"/>
      <c r="SQM53" s="1"/>
      <c r="SQN53" s="1"/>
      <c r="SQO53" s="1"/>
      <c r="SQP53" s="1"/>
      <c r="SQQ53" s="1"/>
      <c r="SQR53" s="1"/>
      <c r="SQS53" s="1"/>
      <c r="SQT53" s="1"/>
      <c r="SQU53" s="1"/>
      <c r="SQV53" s="1"/>
      <c r="SQW53" s="1"/>
      <c r="SQX53" s="1"/>
      <c r="SQY53" s="1"/>
      <c r="SQZ53" s="1"/>
      <c r="SRA53" s="1"/>
      <c r="SRB53" s="1"/>
      <c r="SRC53" s="1"/>
      <c r="SRD53" s="1"/>
      <c r="SRE53" s="1"/>
      <c r="SRF53" s="1"/>
      <c r="SRG53" s="1"/>
      <c r="SRH53" s="1"/>
      <c r="SRI53" s="1"/>
      <c r="SRJ53" s="1"/>
      <c r="SRK53" s="1"/>
      <c r="SRL53" s="1"/>
      <c r="SRM53" s="1"/>
      <c r="SRN53" s="1"/>
      <c r="SRO53" s="1"/>
      <c r="SRP53" s="1"/>
      <c r="SRQ53" s="1"/>
      <c r="SRR53" s="1"/>
      <c r="SRS53" s="1"/>
      <c r="SRT53" s="1"/>
      <c r="SRU53" s="1"/>
      <c r="SRV53" s="1"/>
      <c r="SRW53" s="1"/>
      <c r="SRX53" s="1"/>
      <c r="SRY53" s="1"/>
      <c r="SRZ53" s="1"/>
      <c r="SSA53" s="1"/>
      <c r="SSB53" s="1"/>
      <c r="SSC53" s="1"/>
      <c r="SSD53" s="1"/>
      <c r="SSE53" s="1"/>
      <c r="SSF53" s="1"/>
      <c r="SSG53" s="1"/>
      <c r="SSH53" s="1"/>
      <c r="SSI53" s="1"/>
      <c r="SSJ53" s="1"/>
      <c r="SSK53" s="1"/>
      <c r="SSL53" s="1"/>
      <c r="SSM53" s="1"/>
      <c r="SSN53" s="1"/>
      <c r="SSO53" s="1"/>
      <c r="SSP53" s="1"/>
      <c r="SSQ53" s="1"/>
      <c r="SSR53" s="1"/>
      <c r="SSS53" s="1"/>
      <c r="SST53" s="1"/>
      <c r="SSU53" s="1"/>
      <c r="SSV53" s="1"/>
      <c r="SSW53" s="1"/>
      <c r="SSX53" s="1"/>
      <c r="SSY53" s="1"/>
      <c r="SSZ53" s="1"/>
      <c r="STA53" s="1"/>
      <c r="STB53" s="1"/>
      <c r="STC53" s="1"/>
      <c r="STD53" s="1"/>
      <c r="STE53" s="1"/>
      <c r="STF53" s="1"/>
      <c r="STG53" s="1"/>
      <c r="STH53" s="1"/>
      <c r="STI53" s="1"/>
      <c r="STJ53" s="1"/>
      <c r="STK53" s="1"/>
      <c r="STL53" s="1"/>
      <c r="STM53" s="1"/>
      <c r="STN53" s="1"/>
      <c r="STO53" s="1"/>
      <c r="STP53" s="1"/>
      <c r="STQ53" s="1"/>
      <c r="STR53" s="1"/>
      <c r="STS53" s="1"/>
      <c r="STT53" s="1"/>
      <c r="STU53" s="1"/>
      <c r="STV53" s="1"/>
      <c r="STW53" s="1"/>
      <c r="STX53" s="1"/>
      <c r="STY53" s="1"/>
      <c r="STZ53" s="1"/>
      <c r="SUA53" s="1"/>
      <c r="SUB53" s="1"/>
      <c r="SUC53" s="1"/>
      <c r="SUD53" s="1"/>
      <c r="SUE53" s="1"/>
      <c r="SUF53" s="1"/>
      <c r="SUG53" s="1"/>
      <c r="SUH53" s="1"/>
      <c r="SUI53" s="1"/>
      <c r="SUJ53" s="1"/>
      <c r="SUK53" s="1"/>
      <c r="SUL53" s="1"/>
      <c r="SUM53" s="1"/>
      <c r="SUN53" s="1"/>
      <c r="SUO53" s="1"/>
      <c r="SUP53" s="1"/>
      <c r="SUQ53" s="1"/>
      <c r="SUR53" s="1"/>
      <c r="SUS53" s="1"/>
      <c r="SUT53" s="1"/>
      <c r="SUU53" s="1"/>
      <c r="SUV53" s="1"/>
      <c r="SUW53" s="1"/>
      <c r="SUX53" s="1"/>
      <c r="SUY53" s="1"/>
      <c r="SUZ53" s="1"/>
      <c r="SVA53" s="1"/>
      <c r="SVB53" s="1"/>
      <c r="SVC53" s="1"/>
      <c r="SVD53" s="1"/>
      <c r="SVE53" s="1"/>
      <c r="SVF53" s="1"/>
      <c r="SVG53" s="1"/>
      <c r="SVH53" s="1"/>
      <c r="SVI53" s="1"/>
      <c r="SVJ53" s="1"/>
      <c r="SVK53" s="1"/>
      <c r="SVL53" s="1"/>
      <c r="SVM53" s="1"/>
      <c r="SVN53" s="1"/>
      <c r="SVO53" s="1"/>
      <c r="SVP53" s="1"/>
      <c r="SVQ53" s="1"/>
      <c r="SVR53" s="1"/>
      <c r="SVS53" s="1"/>
      <c r="SVT53" s="1"/>
      <c r="SVU53" s="1"/>
      <c r="SVV53" s="1"/>
      <c r="SVW53" s="1"/>
      <c r="SVX53" s="1"/>
      <c r="SVY53" s="1"/>
      <c r="SVZ53" s="1"/>
      <c r="SWA53" s="1"/>
      <c r="SWB53" s="1"/>
      <c r="SWC53" s="1"/>
      <c r="SWD53" s="1"/>
      <c r="SWE53" s="1"/>
      <c r="SWF53" s="1"/>
      <c r="SWG53" s="1"/>
      <c r="SWH53" s="1"/>
      <c r="SWI53" s="1"/>
      <c r="SWJ53" s="1"/>
      <c r="SWK53" s="1"/>
      <c r="SWL53" s="1"/>
      <c r="SWM53" s="1"/>
      <c r="SWN53" s="1"/>
      <c r="SWO53" s="1"/>
      <c r="SWP53" s="1"/>
      <c r="SWQ53" s="1"/>
      <c r="SWR53" s="1"/>
      <c r="SWS53" s="1"/>
      <c r="SWT53" s="1"/>
      <c r="SWU53" s="1"/>
      <c r="SWV53" s="1"/>
      <c r="SWW53" s="1"/>
      <c r="SWX53" s="1"/>
      <c r="SWY53" s="1"/>
      <c r="SWZ53" s="1"/>
      <c r="SXA53" s="1"/>
      <c r="SXB53" s="1"/>
      <c r="SXC53" s="1"/>
      <c r="SXD53" s="1"/>
      <c r="SXE53" s="1"/>
      <c r="SXF53" s="1"/>
      <c r="SXG53" s="1"/>
      <c r="SXH53" s="1"/>
      <c r="SXI53" s="1"/>
      <c r="SXJ53" s="1"/>
      <c r="SXK53" s="1"/>
      <c r="SXL53" s="1"/>
      <c r="SXM53" s="1"/>
      <c r="SXN53" s="1"/>
      <c r="SXO53" s="1"/>
      <c r="SXP53" s="1"/>
      <c r="SXQ53" s="1"/>
      <c r="SXR53" s="1"/>
      <c r="SXS53" s="1"/>
      <c r="SXT53" s="1"/>
      <c r="SXU53" s="1"/>
      <c r="SXV53" s="1"/>
      <c r="SXW53" s="1"/>
      <c r="SXX53" s="1"/>
      <c r="SXY53" s="1"/>
      <c r="SXZ53" s="1"/>
      <c r="SYA53" s="1"/>
      <c r="SYB53" s="1"/>
      <c r="SYC53" s="1"/>
      <c r="SYD53" s="1"/>
      <c r="SYE53" s="1"/>
      <c r="SYF53" s="1"/>
      <c r="SYG53" s="1"/>
      <c r="SYH53" s="1"/>
      <c r="SYI53" s="1"/>
      <c r="SYJ53" s="1"/>
      <c r="SYK53" s="1"/>
      <c r="SYL53" s="1"/>
      <c r="SYM53" s="1"/>
      <c r="SYN53" s="1"/>
      <c r="SYO53" s="1"/>
      <c r="SYP53" s="1"/>
      <c r="SYQ53" s="1"/>
      <c r="SYR53" s="1"/>
      <c r="SYS53" s="1"/>
      <c r="SYT53" s="1"/>
      <c r="SYU53" s="1"/>
      <c r="SYV53" s="1"/>
      <c r="SYW53" s="1"/>
      <c r="SYX53" s="1"/>
      <c r="SYY53" s="1"/>
      <c r="SYZ53" s="1"/>
      <c r="SZA53" s="1"/>
      <c r="SZB53" s="1"/>
      <c r="SZC53" s="1"/>
      <c r="SZD53" s="1"/>
      <c r="SZE53" s="1"/>
      <c r="SZF53" s="1"/>
      <c r="SZG53" s="1"/>
      <c r="SZH53" s="1"/>
      <c r="SZI53" s="1"/>
      <c r="SZJ53" s="1"/>
      <c r="SZK53" s="1"/>
      <c r="SZL53" s="1"/>
      <c r="SZM53" s="1"/>
      <c r="SZN53" s="1"/>
      <c r="SZO53" s="1"/>
      <c r="SZP53" s="1"/>
      <c r="SZQ53" s="1"/>
      <c r="SZR53" s="1"/>
      <c r="SZS53" s="1"/>
      <c r="SZT53" s="1"/>
      <c r="SZU53" s="1"/>
      <c r="SZV53" s="1"/>
      <c r="SZW53" s="1"/>
      <c r="SZX53" s="1"/>
      <c r="SZY53" s="1"/>
      <c r="SZZ53" s="1"/>
      <c r="TAA53" s="1"/>
      <c r="TAB53" s="1"/>
      <c r="TAC53" s="1"/>
      <c r="TAD53" s="1"/>
      <c r="TAE53" s="1"/>
      <c r="TAF53" s="1"/>
      <c r="TAG53" s="1"/>
      <c r="TAH53" s="1"/>
      <c r="TAI53" s="1"/>
      <c r="TAJ53" s="1"/>
      <c r="TAK53" s="1"/>
      <c r="TAL53" s="1"/>
      <c r="TAM53" s="1"/>
      <c r="TAN53" s="1"/>
      <c r="TAO53" s="1"/>
      <c r="TAP53" s="1"/>
      <c r="TAQ53" s="1"/>
      <c r="TAR53" s="1"/>
      <c r="TAS53" s="1"/>
      <c r="TAT53" s="1"/>
      <c r="TAU53" s="1"/>
      <c r="TAV53" s="1"/>
      <c r="TAW53" s="1"/>
      <c r="TAX53" s="1"/>
      <c r="TAY53" s="1"/>
      <c r="TAZ53" s="1"/>
      <c r="TBA53" s="1"/>
      <c r="TBB53" s="1"/>
      <c r="TBC53" s="1"/>
      <c r="TBD53" s="1"/>
      <c r="TBE53" s="1"/>
      <c r="TBF53" s="1"/>
      <c r="TBG53" s="1"/>
      <c r="TBH53" s="1"/>
      <c r="TBI53" s="1"/>
      <c r="TBJ53" s="1"/>
      <c r="TBK53" s="1"/>
      <c r="TBL53" s="1"/>
      <c r="TBM53" s="1"/>
      <c r="TBN53" s="1"/>
      <c r="TBO53" s="1"/>
      <c r="TBP53" s="1"/>
      <c r="TBQ53" s="1"/>
      <c r="TBR53" s="1"/>
      <c r="TBS53" s="1"/>
      <c r="TBT53" s="1"/>
      <c r="TBU53" s="1"/>
      <c r="TBV53" s="1"/>
      <c r="TBW53" s="1"/>
      <c r="TBX53" s="1"/>
      <c r="TBY53" s="1"/>
      <c r="TBZ53" s="1"/>
      <c r="TCA53" s="1"/>
      <c r="TCB53" s="1"/>
      <c r="TCC53" s="1"/>
      <c r="TCD53" s="1"/>
      <c r="TCE53" s="1"/>
      <c r="TCF53" s="1"/>
      <c r="TCG53" s="1"/>
      <c r="TCH53" s="1"/>
      <c r="TCI53" s="1"/>
      <c r="TCJ53" s="1"/>
      <c r="TCK53" s="1"/>
      <c r="TCL53" s="1"/>
      <c r="TCM53" s="1"/>
      <c r="TCN53" s="1"/>
      <c r="TCO53" s="1"/>
      <c r="TCP53" s="1"/>
      <c r="TCQ53" s="1"/>
      <c r="TCR53" s="1"/>
      <c r="TCS53" s="1"/>
      <c r="TCT53" s="1"/>
      <c r="TCU53" s="1"/>
      <c r="TCV53" s="1"/>
      <c r="TCW53" s="1"/>
      <c r="TCX53" s="1"/>
      <c r="TCY53" s="1"/>
      <c r="TCZ53" s="1"/>
      <c r="TDA53" s="1"/>
      <c r="TDB53" s="1"/>
      <c r="TDC53" s="1"/>
      <c r="TDD53" s="1"/>
      <c r="TDE53" s="1"/>
      <c r="TDF53" s="1"/>
      <c r="TDG53" s="1"/>
      <c r="TDH53" s="1"/>
      <c r="TDI53" s="1"/>
      <c r="TDJ53" s="1"/>
      <c r="TDK53" s="1"/>
      <c r="TDL53" s="1"/>
      <c r="TDM53" s="1"/>
      <c r="TDN53" s="1"/>
      <c r="TDO53" s="1"/>
      <c r="TDP53" s="1"/>
      <c r="TDQ53" s="1"/>
      <c r="TDR53" s="1"/>
      <c r="TDS53" s="1"/>
      <c r="TDT53" s="1"/>
      <c r="TDU53" s="1"/>
      <c r="TDV53" s="1"/>
      <c r="TDW53" s="1"/>
      <c r="TDX53" s="1"/>
      <c r="TDY53" s="1"/>
      <c r="TDZ53" s="1"/>
      <c r="TEA53" s="1"/>
      <c r="TEB53" s="1"/>
      <c r="TEC53" s="1"/>
      <c r="TED53" s="1"/>
      <c r="TEE53" s="1"/>
      <c r="TEF53" s="1"/>
      <c r="TEG53" s="1"/>
      <c r="TEH53" s="1"/>
      <c r="TEI53" s="1"/>
      <c r="TEJ53" s="1"/>
      <c r="TEK53" s="1"/>
      <c r="TEL53" s="1"/>
      <c r="TEM53" s="1"/>
      <c r="TEN53" s="1"/>
      <c r="TEO53" s="1"/>
      <c r="TEP53" s="1"/>
      <c r="TEQ53" s="1"/>
      <c r="TER53" s="1"/>
      <c r="TES53" s="1"/>
      <c r="TET53" s="1"/>
      <c r="TEU53" s="1"/>
      <c r="TEV53" s="1"/>
      <c r="TEW53" s="1"/>
      <c r="TEX53" s="1"/>
      <c r="TEY53" s="1"/>
      <c r="TEZ53" s="1"/>
      <c r="TFA53" s="1"/>
      <c r="TFB53" s="1"/>
      <c r="TFC53" s="1"/>
      <c r="TFD53" s="1"/>
      <c r="TFE53" s="1"/>
      <c r="TFF53" s="1"/>
      <c r="TFG53" s="1"/>
      <c r="TFH53" s="1"/>
      <c r="TFI53" s="1"/>
      <c r="TFJ53" s="1"/>
      <c r="TFK53" s="1"/>
      <c r="TFL53" s="1"/>
      <c r="TFM53" s="1"/>
      <c r="TFN53" s="1"/>
      <c r="TFO53" s="1"/>
      <c r="TFP53" s="1"/>
      <c r="TFQ53" s="1"/>
      <c r="TFR53" s="1"/>
      <c r="TFS53" s="1"/>
      <c r="TFT53" s="1"/>
      <c r="TFU53" s="1"/>
      <c r="TFV53" s="1"/>
      <c r="TFW53" s="1"/>
      <c r="TFX53" s="1"/>
      <c r="TFY53" s="1"/>
      <c r="TFZ53" s="1"/>
      <c r="TGA53" s="1"/>
      <c r="TGB53" s="1"/>
      <c r="TGC53" s="1"/>
      <c r="TGD53" s="1"/>
      <c r="TGE53" s="1"/>
      <c r="TGF53" s="1"/>
      <c r="TGG53" s="1"/>
      <c r="TGH53" s="1"/>
      <c r="TGI53" s="1"/>
      <c r="TGJ53" s="1"/>
      <c r="TGK53" s="1"/>
      <c r="TGL53" s="1"/>
      <c r="TGM53" s="1"/>
      <c r="TGN53" s="1"/>
      <c r="TGO53" s="1"/>
      <c r="TGP53" s="1"/>
      <c r="TGQ53" s="1"/>
      <c r="TGR53" s="1"/>
      <c r="TGS53" s="1"/>
      <c r="TGT53" s="1"/>
      <c r="TGU53" s="1"/>
      <c r="TGV53" s="1"/>
      <c r="TGW53" s="1"/>
      <c r="TGX53" s="1"/>
      <c r="TGY53" s="1"/>
      <c r="TGZ53" s="1"/>
      <c r="THA53" s="1"/>
      <c r="THB53" s="1"/>
      <c r="THC53" s="1"/>
      <c r="THD53" s="1"/>
      <c r="THE53" s="1"/>
      <c r="THF53" s="1"/>
      <c r="THG53" s="1"/>
      <c r="THH53" s="1"/>
      <c r="THI53" s="1"/>
      <c r="THJ53" s="1"/>
      <c r="THK53" s="1"/>
      <c r="THL53" s="1"/>
      <c r="THM53" s="1"/>
      <c r="THN53" s="1"/>
      <c r="THO53" s="1"/>
      <c r="THP53" s="1"/>
      <c r="THQ53" s="1"/>
      <c r="THR53" s="1"/>
      <c r="THS53" s="1"/>
      <c r="THT53" s="1"/>
      <c r="THU53" s="1"/>
      <c r="THV53" s="1"/>
      <c r="THW53" s="1"/>
      <c r="THX53" s="1"/>
      <c r="THY53" s="1"/>
      <c r="THZ53" s="1"/>
      <c r="TIA53" s="1"/>
      <c r="TIB53" s="1"/>
      <c r="TIC53" s="1"/>
      <c r="TID53" s="1"/>
      <c r="TIE53" s="1"/>
      <c r="TIF53" s="1"/>
      <c r="TIG53" s="1"/>
      <c r="TIH53" s="1"/>
      <c r="TII53" s="1"/>
      <c r="TIJ53" s="1"/>
      <c r="TIK53" s="1"/>
      <c r="TIL53" s="1"/>
      <c r="TIM53" s="1"/>
      <c r="TIN53" s="1"/>
      <c r="TIO53" s="1"/>
      <c r="TIP53" s="1"/>
      <c r="TIQ53" s="1"/>
      <c r="TIR53" s="1"/>
      <c r="TIS53" s="1"/>
      <c r="TIT53" s="1"/>
      <c r="TIU53" s="1"/>
      <c r="TIV53" s="1"/>
      <c r="TIW53" s="1"/>
      <c r="TIX53" s="1"/>
      <c r="TIY53" s="1"/>
      <c r="TIZ53" s="1"/>
      <c r="TJA53" s="1"/>
      <c r="TJB53" s="1"/>
      <c r="TJC53" s="1"/>
      <c r="TJD53" s="1"/>
      <c r="TJE53" s="1"/>
      <c r="TJF53" s="1"/>
      <c r="TJG53" s="1"/>
      <c r="TJH53" s="1"/>
      <c r="TJI53" s="1"/>
      <c r="TJJ53" s="1"/>
      <c r="TJK53" s="1"/>
      <c r="TJL53" s="1"/>
      <c r="TJM53" s="1"/>
      <c r="TJN53" s="1"/>
      <c r="TJO53" s="1"/>
      <c r="TJP53" s="1"/>
      <c r="TJQ53" s="1"/>
      <c r="TJR53" s="1"/>
      <c r="TJS53" s="1"/>
      <c r="TJT53" s="1"/>
      <c r="TJU53" s="1"/>
      <c r="TJV53" s="1"/>
      <c r="TJW53" s="1"/>
      <c r="TJX53" s="1"/>
      <c r="TJY53" s="1"/>
      <c r="TJZ53" s="1"/>
      <c r="TKA53" s="1"/>
      <c r="TKB53" s="1"/>
      <c r="TKC53" s="1"/>
      <c r="TKD53" s="1"/>
      <c r="TKE53" s="1"/>
      <c r="TKF53" s="1"/>
      <c r="TKG53" s="1"/>
      <c r="TKH53" s="1"/>
      <c r="TKI53" s="1"/>
      <c r="TKJ53" s="1"/>
      <c r="TKK53" s="1"/>
      <c r="TKL53" s="1"/>
      <c r="TKM53" s="1"/>
      <c r="TKN53" s="1"/>
      <c r="TKO53" s="1"/>
      <c r="TKP53" s="1"/>
      <c r="TKQ53" s="1"/>
      <c r="TKR53" s="1"/>
      <c r="TKS53" s="1"/>
      <c r="TKT53" s="1"/>
      <c r="TKU53" s="1"/>
      <c r="TKV53" s="1"/>
      <c r="TKW53" s="1"/>
      <c r="TKX53" s="1"/>
      <c r="TKY53" s="1"/>
      <c r="TKZ53" s="1"/>
      <c r="TLA53" s="1"/>
      <c r="TLB53" s="1"/>
      <c r="TLC53" s="1"/>
      <c r="TLD53" s="1"/>
      <c r="TLE53" s="1"/>
      <c r="TLF53" s="1"/>
      <c r="TLG53" s="1"/>
      <c r="TLH53" s="1"/>
      <c r="TLI53" s="1"/>
      <c r="TLJ53" s="1"/>
      <c r="TLK53" s="1"/>
      <c r="TLL53" s="1"/>
      <c r="TLM53" s="1"/>
      <c r="TLN53" s="1"/>
      <c r="TLO53" s="1"/>
      <c r="TLP53" s="1"/>
      <c r="TLQ53" s="1"/>
      <c r="TLR53" s="1"/>
      <c r="TLS53" s="1"/>
      <c r="TLT53" s="1"/>
      <c r="TLU53" s="1"/>
      <c r="TLV53" s="1"/>
      <c r="TLW53" s="1"/>
      <c r="TLX53" s="1"/>
      <c r="TLY53" s="1"/>
      <c r="TLZ53" s="1"/>
      <c r="TMA53" s="1"/>
      <c r="TMB53" s="1"/>
      <c r="TMC53" s="1"/>
      <c r="TMD53" s="1"/>
      <c r="TME53" s="1"/>
      <c r="TMF53" s="1"/>
      <c r="TMG53" s="1"/>
      <c r="TMH53" s="1"/>
      <c r="TMI53" s="1"/>
      <c r="TMJ53" s="1"/>
      <c r="TMK53" s="1"/>
      <c r="TML53" s="1"/>
      <c r="TMM53" s="1"/>
      <c r="TMN53" s="1"/>
      <c r="TMO53" s="1"/>
      <c r="TMP53" s="1"/>
      <c r="TMQ53" s="1"/>
      <c r="TMR53" s="1"/>
      <c r="TMS53" s="1"/>
      <c r="TMT53" s="1"/>
      <c r="TMU53" s="1"/>
      <c r="TMV53" s="1"/>
      <c r="TMW53" s="1"/>
      <c r="TMX53" s="1"/>
      <c r="TMY53" s="1"/>
      <c r="TMZ53" s="1"/>
      <c r="TNA53" s="1"/>
      <c r="TNB53" s="1"/>
      <c r="TNC53" s="1"/>
      <c r="TND53" s="1"/>
      <c r="TNE53" s="1"/>
      <c r="TNF53" s="1"/>
      <c r="TNG53" s="1"/>
      <c r="TNH53" s="1"/>
      <c r="TNI53" s="1"/>
      <c r="TNJ53" s="1"/>
      <c r="TNK53" s="1"/>
      <c r="TNL53" s="1"/>
      <c r="TNM53" s="1"/>
      <c r="TNN53" s="1"/>
      <c r="TNO53" s="1"/>
      <c r="TNP53" s="1"/>
      <c r="TNQ53" s="1"/>
      <c r="TNR53" s="1"/>
      <c r="TNS53" s="1"/>
      <c r="TNT53" s="1"/>
      <c r="TNU53" s="1"/>
      <c r="TNV53" s="1"/>
      <c r="TNW53" s="1"/>
      <c r="TNX53" s="1"/>
      <c r="TNY53" s="1"/>
      <c r="TNZ53" s="1"/>
      <c r="TOA53" s="1"/>
      <c r="TOB53" s="1"/>
      <c r="TOC53" s="1"/>
      <c r="TOD53" s="1"/>
      <c r="TOE53" s="1"/>
      <c r="TOF53" s="1"/>
      <c r="TOG53" s="1"/>
      <c r="TOH53" s="1"/>
      <c r="TOI53" s="1"/>
      <c r="TOJ53" s="1"/>
      <c r="TOK53" s="1"/>
      <c r="TOL53" s="1"/>
      <c r="TOM53" s="1"/>
      <c r="TON53" s="1"/>
      <c r="TOO53" s="1"/>
      <c r="TOP53" s="1"/>
      <c r="TOQ53" s="1"/>
      <c r="TOR53" s="1"/>
      <c r="TOS53" s="1"/>
      <c r="TOT53" s="1"/>
      <c r="TOU53" s="1"/>
      <c r="TOV53" s="1"/>
      <c r="TOW53" s="1"/>
      <c r="TOX53" s="1"/>
      <c r="TOY53" s="1"/>
      <c r="TOZ53" s="1"/>
      <c r="TPA53" s="1"/>
      <c r="TPB53" s="1"/>
      <c r="TPC53" s="1"/>
      <c r="TPD53" s="1"/>
      <c r="TPE53" s="1"/>
      <c r="TPF53" s="1"/>
      <c r="TPG53" s="1"/>
      <c r="TPH53" s="1"/>
      <c r="TPI53" s="1"/>
      <c r="TPJ53" s="1"/>
      <c r="TPK53" s="1"/>
      <c r="TPL53" s="1"/>
      <c r="TPM53" s="1"/>
      <c r="TPN53" s="1"/>
      <c r="TPO53" s="1"/>
      <c r="TPP53" s="1"/>
      <c r="TPQ53" s="1"/>
      <c r="TPR53" s="1"/>
      <c r="TPS53" s="1"/>
      <c r="TPT53" s="1"/>
      <c r="TPU53" s="1"/>
      <c r="TPV53" s="1"/>
      <c r="TPW53" s="1"/>
      <c r="TPX53" s="1"/>
      <c r="TPY53" s="1"/>
      <c r="TPZ53" s="1"/>
      <c r="TQA53" s="1"/>
      <c r="TQB53" s="1"/>
      <c r="TQC53" s="1"/>
      <c r="TQD53" s="1"/>
      <c r="TQE53" s="1"/>
      <c r="TQF53" s="1"/>
      <c r="TQG53" s="1"/>
      <c r="TQH53" s="1"/>
      <c r="TQI53" s="1"/>
      <c r="TQJ53" s="1"/>
      <c r="TQK53" s="1"/>
      <c r="TQL53" s="1"/>
      <c r="TQM53" s="1"/>
      <c r="TQN53" s="1"/>
      <c r="TQO53" s="1"/>
      <c r="TQP53" s="1"/>
      <c r="TQQ53" s="1"/>
      <c r="TQR53" s="1"/>
      <c r="TQS53" s="1"/>
      <c r="TQT53" s="1"/>
      <c r="TQU53" s="1"/>
      <c r="TQV53" s="1"/>
      <c r="TQW53" s="1"/>
      <c r="TQX53" s="1"/>
      <c r="TQY53" s="1"/>
      <c r="TQZ53" s="1"/>
      <c r="TRA53" s="1"/>
      <c r="TRB53" s="1"/>
      <c r="TRC53" s="1"/>
      <c r="TRD53" s="1"/>
      <c r="TRE53" s="1"/>
      <c r="TRF53" s="1"/>
      <c r="TRG53" s="1"/>
      <c r="TRH53" s="1"/>
      <c r="TRI53" s="1"/>
      <c r="TRJ53" s="1"/>
      <c r="TRK53" s="1"/>
      <c r="TRL53" s="1"/>
      <c r="TRM53" s="1"/>
      <c r="TRN53" s="1"/>
      <c r="TRO53" s="1"/>
      <c r="TRP53" s="1"/>
      <c r="TRQ53" s="1"/>
      <c r="TRR53" s="1"/>
      <c r="TRS53" s="1"/>
      <c r="TRT53" s="1"/>
      <c r="TRU53" s="1"/>
      <c r="TRV53" s="1"/>
      <c r="TRW53" s="1"/>
      <c r="TRX53" s="1"/>
      <c r="TRY53" s="1"/>
      <c r="TRZ53" s="1"/>
      <c r="TSA53" s="1"/>
      <c r="TSB53" s="1"/>
      <c r="TSC53" s="1"/>
      <c r="TSD53" s="1"/>
      <c r="TSE53" s="1"/>
      <c r="TSF53" s="1"/>
      <c r="TSG53" s="1"/>
      <c r="TSH53" s="1"/>
      <c r="TSI53" s="1"/>
      <c r="TSJ53" s="1"/>
      <c r="TSK53" s="1"/>
      <c r="TSL53" s="1"/>
      <c r="TSM53" s="1"/>
      <c r="TSN53" s="1"/>
      <c r="TSO53" s="1"/>
      <c r="TSP53" s="1"/>
      <c r="TSQ53" s="1"/>
      <c r="TSR53" s="1"/>
      <c r="TSS53" s="1"/>
      <c r="TST53" s="1"/>
      <c r="TSU53" s="1"/>
      <c r="TSV53" s="1"/>
      <c r="TSW53" s="1"/>
      <c r="TSX53" s="1"/>
      <c r="TSY53" s="1"/>
      <c r="TSZ53" s="1"/>
      <c r="TTA53" s="1"/>
      <c r="TTB53" s="1"/>
      <c r="TTC53" s="1"/>
      <c r="TTD53" s="1"/>
      <c r="TTE53" s="1"/>
      <c r="TTF53" s="1"/>
      <c r="TTG53" s="1"/>
      <c r="TTH53" s="1"/>
      <c r="TTI53" s="1"/>
      <c r="TTJ53" s="1"/>
      <c r="TTK53" s="1"/>
      <c r="TTL53" s="1"/>
      <c r="TTM53" s="1"/>
      <c r="TTN53" s="1"/>
      <c r="TTO53" s="1"/>
      <c r="TTP53" s="1"/>
      <c r="TTQ53" s="1"/>
      <c r="TTR53" s="1"/>
      <c r="TTS53" s="1"/>
      <c r="TTT53" s="1"/>
      <c r="TTU53" s="1"/>
      <c r="TTV53" s="1"/>
      <c r="TTW53" s="1"/>
      <c r="TTX53" s="1"/>
      <c r="TTY53" s="1"/>
      <c r="TTZ53" s="1"/>
      <c r="TUA53" s="1"/>
      <c r="TUB53" s="1"/>
      <c r="TUC53" s="1"/>
      <c r="TUD53" s="1"/>
      <c r="TUE53" s="1"/>
      <c r="TUF53" s="1"/>
      <c r="TUG53" s="1"/>
      <c r="TUH53" s="1"/>
      <c r="TUI53" s="1"/>
      <c r="TUJ53" s="1"/>
      <c r="TUK53" s="1"/>
      <c r="TUL53" s="1"/>
      <c r="TUM53" s="1"/>
      <c r="TUN53" s="1"/>
      <c r="TUO53" s="1"/>
      <c r="TUP53" s="1"/>
      <c r="TUQ53" s="1"/>
      <c r="TUR53" s="1"/>
      <c r="TUS53" s="1"/>
      <c r="TUT53" s="1"/>
      <c r="TUU53" s="1"/>
      <c r="TUV53" s="1"/>
      <c r="TUW53" s="1"/>
      <c r="TUX53" s="1"/>
      <c r="TUY53" s="1"/>
      <c r="TUZ53" s="1"/>
      <c r="TVA53" s="1"/>
      <c r="TVB53" s="1"/>
      <c r="TVC53" s="1"/>
      <c r="TVD53" s="1"/>
      <c r="TVE53" s="1"/>
      <c r="TVF53" s="1"/>
      <c r="TVG53" s="1"/>
      <c r="TVH53" s="1"/>
      <c r="TVI53" s="1"/>
      <c r="TVJ53" s="1"/>
      <c r="TVK53" s="1"/>
      <c r="TVL53" s="1"/>
      <c r="TVM53" s="1"/>
      <c r="TVN53" s="1"/>
      <c r="TVO53" s="1"/>
      <c r="TVP53" s="1"/>
      <c r="TVQ53" s="1"/>
      <c r="TVR53" s="1"/>
      <c r="TVS53" s="1"/>
      <c r="TVT53" s="1"/>
      <c r="TVU53" s="1"/>
      <c r="TVV53" s="1"/>
      <c r="TVW53" s="1"/>
      <c r="TVX53" s="1"/>
      <c r="TVY53" s="1"/>
      <c r="TVZ53" s="1"/>
      <c r="TWA53" s="1"/>
      <c r="TWB53" s="1"/>
      <c r="TWC53" s="1"/>
      <c r="TWD53" s="1"/>
      <c r="TWE53" s="1"/>
      <c r="TWF53" s="1"/>
      <c r="TWG53" s="1"/>
      <c r="TWH53" s="1"/>
      <c r="TWI53" s="1"/>
      <c r="TWJ53" s="1"/>
      <c r="TWK53" s="1"/>
      <c r="TWL53" s="1"/>
      <c r="TWM53" s="1"/>
      <c r="TWN53" s="1"/>
      <c r="TWO53" s="1"/>
      <c r="TWP53" s="1"/>
      <c r="TWQ53" s="1"/>
      <c r="TWR53" s="1"/>
      <c r="TWS53" s="1"/>
      <c r="TWT53" s="1"/>
      <c r="TWU53" s="1"/>
      <c r="TWV53" s="1"/>
      <c r="TWW53" s="1"/>
      <c r="TWX53" s="1"/>
      <c r="TWY53" s="1"/>
      <c r="TWZ53" s="1"/>
      <c r="TXA53" s="1"/>
      <c r="TXB53" s="1"/>
      <c r="TXC53" s="1"/>
      <c r="TXD53" s="1"/>
      <c r="TXE53" s="1"/>
      <c r="TXF53" s="1"/>
      <c r="TXG53" s="1"/>
      <c r="TXH53" s="1"/>
      <c r="TXI53" s="1"/>
      <c r="TXJ53" s="1"/>
      <c r="TXK53" s="1"/>
      <c r="TXL53" s="1"/>
      <c r="TXM53" s="1"/>
      <c r="TXN53" s="1"/>
      <c r="TXO53" s="1"/>
      <c r="TXP53" s="1"/>
      <c r="TXQ53" s="1"/>
      <c r="TXR53" s="1"/>
      <c r="TXS53" s="1"/>
      <c r="TXT53" s="1"/>
      <c r="TXU53" s="1"/>
      <c r="TXV53" s="1"/>
      <c r="TXW53" s="1"/>
      <c r="TXX53" s="1"/>
      <c r="TXY53" s="1"/>
      <c r="TXZ53" s="1"/>
      <c r="TYA53" s="1"/>
      <c r="TYB53" s="1"/>
      <c r="TYC53" s="1"/>
      <c r="TYD53" s="1"/>
      <c r="TYE53" s="1"/>
      <c r="TYF53" s="1"/>
      <c r="TYG53" s="1"/>
      <c r="TYH53" s="1"/>
      <c r="TYI53" s="1"/>
      <c r="TYJ53" s="1"/>
      <c r="TYK53" s="1"/>
      <c r="TYL53" s="1"/>
      <c r="TYM53" s="1"/>
      <c r="TYN53" s="1"/>
      <c r="TYO53" s="1"/>
      <c r="TYP53" s="1"/>
      <c r="TYQ53" s="1"/>
      <c r="TYR53" s="1"/>
      <c r="TYS53" s="1"/>
      <c r="TYT53" s="1"/>
      <c r="TYU53" s="1"/>
      <c r="TYV53" s="1"/>
      <c r="TYW53" s="1"/>
      <c r="TYX53" s="1"/>
      <c r="TYY53" s="1"/>
      <c r="TYZ53" s="1"/>
      <c r="TZA53" s="1"/>
      <c r="TZB53" s="1"/>
      <c r="TZC53" s="1"/>
      <c r="TZD53" s="1"/>
      <c r="TZE53" s="1"/>
      <c r="TZF53" s="1"/>
      <c r="TZG53" s="1"/>
      <c r="TZH53" s="1"/>
      <c r="TZI53" s="1"/>
      <c r="TZJ53" s="1"/>
      <c r="TZK53" s="1"/>
      <c r="TZL53" s="1"/>
      <c r="TZM53" s="1"/>
      <c r="TZN53" s="1"/>
      <c r="TZO53" s="1"/>
      <c r="TZP53" s="1"/>
      <c r="TZQ53" s="1"/>
      <c r="TZR53" s="1"/>
      <c r="TZS53" s="1"/>
      <c r="TZT53" s="1"/>
      <c r="TZU53" s="1"/>
      <c r="TZV53" s="1"/>
      <c r="TZW53" s="1"/>
      <c r="TZX53" s="1"/>
      <c r="TZY53" s="1"/>
      <c r="TZZ53" s="1"/>
      <c r="UAA53" s="1"/>
      <c r="UAB53" s="1"/>
      <c r="UAC53" s="1"/>
      <c r="UAD53" s="1"/>
      <c r="UAE53" s="1"/>
      <c r="UAF53" s="1"/>
      <c r="UAG53" s="1"/>
      <c r="UAH53" s="1"/>
      <c r="UAI53" s="1"/>
      <c r="UAJ53" s="1"/>
      <c r="UAK53" s="1"/>
      <c r="UAL53" s="1"/>
      <c r="UAM53" s="1"/>
      <c r="UAN53" s="1"/>
      <c r="UAO53" s="1"/>
      <c r="UAP53" s="1"/>
      <c r="UAQ53" s="1"/>
      <c r="UAR53" s="1"/>
      <c r="UAS53" s="1"/>
      <c r="UAT53" s="1"/>
      <c r="UAU53" s="1"/>
      <c r="UAV53" s="1"/>
      <c r="UAW53" s="1"/>
      <c r="UAX53" s="1"/>
      <c r="UAY53" s="1"/>
      <c r="UAZ53" s="1"/>
      <c r="UBA53" s="1"/>
      <c r="UBB53" s="1"/>
      <c r="UBC53" s="1"/>
      <c r="UBD53" s="1"/>
      <c r="UBE53" s="1"/>
      <c r="UBF53" s="1"/>
      <c r="UBG53" s="1"/>
      <c r="UBH53" s="1"/>
      <c r="UBI53" s="1"/>
      <c r="UBJ53" s="1"/>
      <c r="UBK53" s="1"/>
      <c r="UBL53" s="1"/>
      <c r="UBM53" s="1"/>
      <c r="UBN53" s="1"/>
      <c r="UBO53" s="1"/>
      <c r="UBP53" s="1"/>
      <c r="UBQ53" s="1"/>
      <c r="UBR53" s="1"/>
      <c r="UBS53" s="1"/>
      <c r="UBT53" s="1"/>
      <c r="UBU53" s="1"/>
      <c r="UBV53" s="1"/>
      <c r="UBW53" s="1"/>
      <c r="UBX53" s="1"/>
      <c r="UBY53" s="1"/>
      <c r="UBZ53" s="1"/>
      <c r="UCA53" s="1"/>
      <c r="UCB53" s="1"/>
      <c r="UCC53" s="1"/>
      <c r="UCD53" s="1"/>
      <c r="UCE53" s="1"/>
      <c r="UCF53" s="1"/>
      <c r="UCG53" s="1"/>
      <c r="UCH53" s="1"/>
      <c r="UCI53" s="1"/>
      <c r="UCJ53" s="1"/>
      <c r="UCK53" s="1"/>
      <c r="UCL53" s="1"/>
      <c r="UCM53" s="1"/>
      <c r="UCN53" s="1"/>
      <c r="UCO53" s="1"/>
      <c r="UCP53" s="1"/>
      <c r="UCQ53" s="1"/>
      <c r="UCR53" s="1"/>
      <c r="UCS53" s="1"/>
      <c r="UCT53" s="1"/>
      <c r="UCU53" s="1"/>
      <c r="UCV53" s="1"/>
      <c r="UCW53" s="1"/>
      <c r="UCX53" s="1"/>
      <c r="UCY53" s="1"/>
      <c r="UCZ53" s="1"/>
      <c r="UDA53" s="1"/>
      <c r="UDB53" s="1"/>
      <c r="UDC53" s="1"/>
      <c r="UDD53" s="1"/>
      <c r="UDE53" s="1"/>
      <c r="UDF53" s="1"/>
      <c r="UDG53" s="1"/>
      <c r="UDH53" s="1"/>
      <c r="UDI53" s="1"/>
      <c r="UDJ53" s="1"/>
      <c r="UDK53" s="1"/>
      <c r="UDL53" s="1"/>
      <c r="UDM53" s="1"/>
      <c r="UDN53" s="1"/>
      <c r="UDO53" s="1"/>
      <c r="UDP53" s="1"/>
      <c r="UDQ53" s="1"/>
      <c r="UDR53" s="1"/>
      <c r="UDS53" s="1"/>
      <c r="UDT53" s="1"/>
      <c r="UDU53" s="1"/>
      <c r="UDV53" s="1"/>
      <c r="UDW53" s="1"/>
      <c r="UDX53" s="1"/>
      <c r="UDY53" s="1"/>
      <c r="UDZ53" s="1"/>
      <c r="UEA53" s="1"/>
      <c r="UEB53" s="1"/>
      <c r="UEC53" s="1"/>
      <c r="UED53" s="1"/>
      <c r="UEE53" s="1"/>
      <c r="UEF53" s="1"/>
      <c r="UEG53" s="1"/>
      <c r="UEH53" s="1"/>
      <c r="UEI53" s="1"/>
      <c r="UEJ53" s="1"/>
      <c r="UEK53" s="1"/>
      <c r="UEL53" s="1"/>
      <c r="UEM53" s="1"/>
      <c r="UEN53" s="1"/>
      <c r="UEO53" s="1"/>
      <c r="UEP53" s="1"/>
      <c r="UEQ53" s="1"/>
      <c r="UER53" s="1"/>
      <c r="UES53" s="1"/>
      <c r="UET53" s="1"/>
      <c r="UEU53" s="1"/>
      <c r="UEV53" s="1"/>
      <c r="UEW53" s="1"/>
      <c r="UEX53" s="1"/>
      <c r="UEY53" s="1"/>
      <c r="UEZ53" s="1"/>
      <c r="UFA53" s="1"/>
      <c r="UFB53" s="1"/>
      <c r="UFC53" s="1"/>
      <c r="UFD53" s="1"/>
      <c r="UFE53" s="1"/>
      <c r="UFF53" s="1"/>
      <c r="UFG53" s="1"/>
      <c r="UFH53" s="1"/>
      <c r="UFI53" s="1"/>
      <c r="UFJ53" s="1"/>
      <c r="UFK53" s="1"/>
      <c r="UFL53" s="1"/>
      <c r="UFM53" s="1"/>
      <c r="UFN53" s="1"/>
      <c r="UFO53" s="1"/>
      <c r="UFP53" s="1"/>
      <c r="UFQ53" s="1"/>
      <c r="UFR53" s="1"/>
      <c r="UFS53" s="1"/>
      <c r="UFT53" s="1"/>
      <c r="UFU53" s="1"/>
      <c r="UFV53" s="1"/>
      <c r="UFW53" s="1"/>
      <c r="UFX53" s="1"/>
      <c r="UFY53" s="1"/>
      <c r="UFZ53" s="1"/>
      <c r="UGA53" s="1"/>
      <c r="UGB53" s="1"/>
      <c r="UGC53" s="1"/>
      <c r="UGD53" s="1"/>
      <c r="UGE53" s="1"/>
      <c r="UGF53" s="1"/>
      <c r="UGG53" s="1"/>
      <c r="UGH53" s="1"/>
      <c r="UGI53" s="1"/>
      <c r="UGJ53" s="1"/>
      <c r="UGK53" s="1"/>
      <c r="UGL53" s="1"/>
      <c r="UGM53" s="1"/>
      <c r="UGN53" s="1"/>
      <c r="UGO53" s="1"/>
      <c r="UGP53" s="1"/>
      <c r="UGQ53" s="1"/>
      <c r="UGR53" s="1"/>
      <c r="UGS53" s="1"/>
      <c r="UGT53" s="1"/>
      <c r="UGU53" s="1"/>
      <c r="UGV53" s="1"/>
      <c r="UGW53" s="1"/>
      <c r="UGX53" s="1"/>
      <c r="UGY53" s="1"/>
      <c r="UGZ53" s="1"/>
      <c r="UHA53" s="1"/>
      <c r="UHB53" s="1"/>
      <c r="UHC53" s="1"/>
      <c r="UHD53" s="1"/>
      <c r="UHE53" s="1"/>
      <c r="UHF53" s="1"/>
      <c r="UHG53" s="1"/>
      <c r="UHH53" s="1"/>
      <c r="UHI53" s="1"/>
      <c r="UHJ53" s="1"/>
      <c r="UHK53" s="1"/>
      <c r="UHL53" s="1"/>
      <c r="UHM53" s="1"/>
      <c r="UHN53" s="1"/>
      <c r="UHO53" s="1"/>
      <c r="UHP53" s="1"/>
      <c r="UHQ53" s="1"/>
      <c r="UHR53" s="1"/>
      <c r="UHS53" s="1"/>
      <c r="UHT53" s="1"/>
      <c r="UHU53" s="1"/>
      <c r="UHV53" s="1"/>
      <c r="UHW53" s="1"/>
      <c r="UHX53" s="1"/>
      <c r="UHY53" s="1"/>
      <c r="UHZ53" s="1"/>
      <c r="UIA53" s="1"/>
      <c r="UIB53" s="1"/>
      <c r="UIC53" s="1"/>
      <c r="UID53" s="1"/>
      <c r="UIE53" s="1"/>
      <c r="UIF53" s="1"/>
      <c r="UIG53" s="1"/>
      <c r="UIH53" s="1"/>
      <c r="UII53" s="1"/>
      <c r="UIJ53" s="1"/>
      <c r="UIK53" s="1"/>
      <c r="UIL53" s="1"/>
      <c r="UIM53" s="1"/>
      <c r="UIN53" s="1"/>
      <c r="UIO53" s="1"/>
      <c r="UIP53" s="1"/>
      <c r="UIQ53" s="1"/>
      <c r="UIR53" s="1"/>
      <c r="UIS53" s="1"/>
      <c r="UIT53" s="1"/>
      <c r="UIU53" s="1"/>
      <c r="UIV53" s="1"/>
      <c r="UIW53" s="1"/>
      <c r="UIX53" s="1"/>
      <c r="UIY53" s="1"/>
      <c r="UIZ53" s="1"/>
      <c r="UJA53" s="1"/>
      <c r="UJB53" s="1"/>
      <c r="UJC53" s="1"/>
      <c r="UJD53" s="1"/>
      <c r="UJE53" s="1"/>
      <c r="UJF53" s="1"/>
      <c r="UJG53" s="1"/>
      <c r="UJH53" s="1"/>
      <c r="UJI53" s="1"/>
      <c r="UJJ53" s="1"/>
      <c r="UJK53" s="1"/>
      <c r="UJL53" s="1"/>
      <c r="UJM53" s="1"/>
      <c r="UJN53" s="1"/>
      <c r="UJO53" s="1"/>
      <c r="UJP53" s="1"/>
      <c r="UJQ53" s="1"/>
      <c r="UJR53" s="1"/>
      <c r="UJS53" s="1"/>
      <c r="UJT53" s="1"/>
      <c r="UJU53" s="1"/>
      <c r="UJV53" s="1"/>
      <c r="UJW53" s="1"/>
      <c r="UJX53" s="1"/>
      <c r="UJY53" s="1"/>
      <c r="UJZ53" s="1"/>
      <c r="UKA53" s="1"/>
      <c r="UKB53" s="1"/>
      <c r="UKC53" s="1"/>
      <c r="UKD53" s="1"/>
      <c r="UKE53" s="1"/>
      <c r="UKF53" s="1"/>
      <c r="UKG53" s="1"/>
      <c r="UKH53" s="1"/>
      <c r="UKI53" s="1"/>
      <c r="UKJ53" s="1"/>
      <c r="UKK53" s="1"/>
      <c r="UKL53" s="1"/>
      <c r="UKM53" s="1"/>
      <c r="UKN53" s="1"/>
      <c r="UKO53" s="1"/>
      <c r="UKP53" s="1"/>
      <c r="UKQ53" s="1"/>
      <c r="UKR53" s="1"/>
      <c r="UKS53" s="1"/>
      <c r="UKT53" s="1"/>
      <c r="UKU53" s="1"/>
      <c r="UKV53" s="1"/>
      <c r="UKW53" s="1"/>
      <c r="UKX53" s="1"/>
      <c r="UKY53" s="1"/>
      <c r="UKZ53" s="1"/>
      <c r="ULA53" s="1"/>
      <c r="ULB53" s="1"/>
      <c r="ULC53" s="1"/>
      <c r="ULD53" s="1"/>
      <c r="ULE53" s="1"/>
      <c r="ULF53" s="1"/>
      <c r="ULG53" s="1"/>
      <c r="ULH53" s="1"/>
      <c r="ULI53" s="1"/>
      <c r="ULJ53" s="1"/>
      <c r="ULK53" s="1"/>
      <c r="ULL53" s="1"/>
      <c r="ULM53" s="1"/>
      <c r="ULN53" s="1"/>
      <c r="ULO53" s="1"/>
      <c r="ULP53" s="1"/>
      <c r="ULQ53" s="1"/>
      <c r="ULR53" s="1"/>
      <c r="ULS53" s="1"/>
      <c r="ULT53" s="1"/>
      <c r="ULU53" s="1"/>
      <c r="ULV53" s="1"/>
      <c r="ULW53" s="1"/>
      <c r="ULX53" s="1"/>
      <c r="ULY53" s="1"/>
      <c r="ULZ53" s="1"/>
      <c r="UMA53" s="1"/>
      <c r="UMB53" s="1"/>
      <c r="UMC53" s="1"/>
      <c r="UMD53" s="1"/>
      <c r="UME53" s="1"/>
      <c r="UMF53" s="1"/>
      <c r="UMG53" s="1"/>
      <c r="UMH53" s="1"/>
      <c r="UMI53" s="1"/>
      <c r="UMJ53" s="1"/>
      <c r="UMK53" s="1"/>
      <c r="UML53" s="1"/>
      <c r="UMM53" s="1"/>
      <c r="UMN53" s="1"/>
      <c r="UMO53" s="1"/>
      <c r="UMP53" s="1"/>
      <c r="UMQ53" s="1"/>
      <c r="UMR53" s="1"/>
      <c r="UMS53" s="1"/>
      <c r="UMT53" s="1"/>
      <c r="UMU53" s="1"/>
      <c r="UMV53" s="1"/>
      <c r="UMW53" s="1"/>
      <c r="UMX53" s="1"/>
      <c r="UMY53" s="1"/>
      <c r="UMZ53" s="1"/>
      <c r="UNA53" s="1"/>
      <c r="UNB53" s="1"/>
      <c r="UNC53" s="1"/>
      <c r="UND53" s="1"/>
      <c r="UNE53" s="1"/>
      <c r="UNF53" s="1"/>
      <c r="UNG53" s="1"/>
      <c r="UNH53" s="1"/>
      <c r="UNI53" s="1"/>
      <c r="UNJ53" s="1"/>
      <c r="UNK53" s="1"/>
      <c r="UNL53" s="1"/>
      <c r="UNM53" s="1"/>
      <c r="UNN53" s="1"/>
      <c r="UNO53" s="1"/>
      <c r="UNP53" s="1"/>
      <c r="UNQ53" s="1"/>
      <c r="UNR53" s="1"/>
      <c r="UNS53" s="1"/>
      <c r="UNT53" s="1"/>
      <c r="UNU53" s="1"/>
      <c r="UNV53" s="1"/>
      <c r="UNW53" s="1"/>
      <c r="UNX53" s="1"/>
      <c r="UNY53" s="1"/>
      <c r="UNZ53" s="1"/>
      <c r="UOA53" s="1"/>
      <c r="UOB53" s="1"/>
      <c r="UOC53" s="1"/>
      <c r="UOD53" s="1"/>
      <c r="UOE53" s="1"/>
      <c r="UOF53" s="1"/>
      <c r="UOG53" s="1"/>
      <c r="UOH53" s="1"/>
      <c r="UOI53" s="1"/>
      <c r="UOJ53" s="1"/>
      <c r="UOK53" s="1"/>
      <c r="UOL53" s="1"/>
      <c r="UOM53" s="1"/>
      <c r="UON53" s="1"/>
      <c r="UOO53" s="1"/>
      <c r="UOP53" s="1"/>
      <c r="UOQ53" s="1"/>
      <c r="UOR53" s="1"/>
      <c r="UOS53" s="1"/>
      <c r="UOT53" s="1"/>
      <c r="UOU53" s="1"/>
      <c r="UOV53" s="1"/>
      <c r="UOW53" s="1"/>
      <c r="UOX53" s="1"/>
      <c r="UOY53" s="1"/>
      <c r="UOZ53" s="1"/>
      <c r="UPA53" s="1"/>
      <c r="UPB53" s="1"/>
      <c r="UPC53" s="1"/>
      <c r="UPD53" s="1"/>
      <c r="UPE53" s="1"/>
      <c r="UPF53" s="1"/>
      <c r="UPG53" s="1"/>
      <c r="UPH53" s="1"/>
      <c r="UPI53" s="1"/>
      <c r="UPJ53" s="1"/>
      <c r="UPK53" s="1"/>
      <c r="UPL53" s="1"/>
      <c r="UPM53" s="1"/>
      <c r="UPN53" s="1"/>
      <c r="UPO53" s="1"/>
      <c r="UPP53" s="1"/>
      <c r="UPQ53" s="1"/>
      <c r="UPR53" s="1"/>
      <c r="UPS53" s="1"/>
      <c r="UPT53" s="1"/>
      <c r="UPU53" s="1"/>
      <c r="UPV53" s="1"/>
      <c r="UPW53" s="1"/>
      <c r="UPX53" s="1"/>
      <c r="UPY53" s="1"/>
      <c r="UPZ53" s="1"/>
      <c r="UQA53" s="1"/>
      <c r="UQB53" s="1"/>
      <c r="UQC53" s="1"/>
      <c r="UQD53" s="1"/>
      <c r="UQE53" s="1"/>
      <c r="UQF53" s="1"/>
      <c r="UQG53" s="1"/>
      <c r="UQH53" s="1"/>
      <c r="UQI53" s="1"/>
      <c r="UQJ53" s="1"/>
      <c r="UQK53" s="1"/>
      <c r="UQL53" s="1"/>
      <c r="UQM53" s="1"/>
      <c r="UQN53" s="1"/>
      <c r="UQO53" s="1"/>
      <c r="UQP53" s="1"/>
      <c r="UQQ53" s="1"/>
      <c r="UQR53" s="1"/>
      <c r="UQS53" s="1"/>
      <c r="UQT53" s="1"/>
      <c r="UQU53" s="1"/>
      <c r="UQV53" s="1"/>
      <c r="UQW53" s="1"/>
      <c r="UQX53" s="1"/>
      <c r="UQY53" s="1"/>
      <c r="UQZ53" s="1"/>
      <c r="URA53" s="1"/>
      <c r="URB53" s="1"/>
      <c r="URC53" s="1"/>
      <c r="URD53" s="1"/>
      <c r="URE53" s="1"/>
      <c r="URF53" s="1"/>
      <c r="URG53" s="1"/>
      <c r="URH53" s="1"/>
      <c r="URI53" s="1"/>
      <c r="URJ53" s="1"/>
      <c r="URK53" s="1"/>
      <c r="URL53" s="1"/>
      <c r="URM53" s="1"/>
      <c r="URN53" s="1"/>
      <c r="URO53" s="1"/>
      <c r="URP53" s="1"/>
      <c r="URQ53" s="1"/>
      <c r="URR53" s="1"/>
      <c r="URS53" s="1"/>
      <c r="URT53" s="1"/>
      <c r="URU53" s="1"/>
      <c r="URV53" s="1"/>
      <c r="URW53" s="1"/>
      <c r="URX53" s="1"/>
      <c r="URY53" s="1"/>
      <c r="URZ53" s="1"/>
      <c r="USA53" s="1"/>
      <c r="USB53" s="1"/>
      <c r="USC53" s="1"/>
      <c r="USD53" s="1"/>
      <c r="USE53" s="1"/>
      <c r="USF53" s="1"/>
      <c r="USG53" s="1"/>
      <c r="USH53" s="1"/>
      <c r="USI53" s="1"/>
      <c r="USJ53" s="1"/>
      <c r="USK53" s="1"/>
      <c r="USL53" s="1"/>
      <c r="USM53" s="1"/>
      <c r="USN53" s="1"/>
      <c r="USO53" s="1"/>
      <c r="USP53" s="1"/>
      <c r="USQ53" s="1"/>
      <c r="USR53" s="1"/>
      <c r="USS53" s="1"/>
      <c r="UST53" s="1"/>
      <c r="USU53" s="1"/>
      <c r="USV53" s="1"/>
      <c r="USW53" s="1"/>
      <c r="USX53" s="1"/>
      <c r="USY53" s="1"/>
      <c r="USZ53" s="1"/>
      <c r="UTA53" s="1"/>
      <c r="UTB53" s="1"/>
      <c r="UTC53" s="1"/>
      <c r="UTD53" s="1"/>
      <c r="UTE53" s="1"/>
      <c r="UTF53" s="1"/>
      <c r="UTG53" s="1"/>
      <c r="UTH53" s="1"/>
      <c r="UTI53" s="1"/>
      <c r="UTJ53" s="1"/>
      <c r="UTK53" s="1"/>
      <c r="UTL53" s="1"/>
      <c r="UTM53" s="1"/>
      <c r="UTN53" s="1"/>
      <c r="UTO53" s="1"/>
      <c r="UTP53" s="1"/>
      <c r="UTQ53" s="1"/>
      <c r="UTR53" s="1"/>
      <c r="UTS53" s="1"/>
      <c r="UTT53" s="1"/>
      <c r="UTU53" s="1"/>
      <c r="UTV53" s="1"/>
      <c r="UTW53" s="1"/>
      <c r="UTX53" s="1"/>
      <c r="UTY53" s="1"/>
      <c r="UTZ53" s="1"/>
      <c r="UUA53" s="1"/>
      <c r="UUB53" s="1"/>
      <c r="UUC53" s="1"/>
      <c r="UUD53" s="1"/>
      <c r="UUE53" s="1"/>
      <c r="UUF53" s="1"/>
      <c r="UUG53" s="1"/>
      <c r="UUH53" s="1"/>
      <c r="UUI53" s="1"/>
      <c r="UUJ53" s="1"/>
      <c r="UUK53" s="1"/>
      <c r="UUL53" s="1"/>
      <c r="UUM53" s="1"/>
      <c r="UUN53" s="1"/>
      <c r="UUO53" s="1"/>
      <c r="UUP53" s="1"/>
      <c r="UUQ53" s="1"/>
      <c r="UUR53" s="1"/>
      <c r="UUS53" s="1"/>
      <c r="UUT53" s="1"/>
      <c r="UUU53" s="1"/>
      <c r="UUV53" s="1"/>
      <c r="UUW53" s="1"/>
      <c r="UUX53" s="1"/>
      <c r="UUY53" s="1"/>
      <c r="UUZ53" s="1"/>
      <c r="UVA53" s="1"/>
      <c r="UVB53" s="1"/>
      <c r="UVC53" s="1"/>
      <c r="UVD53" s="1"/>
      <c r="UVE53" s="1"/>
      <c r="UVF53" s="1"/>
      <c r="UVG53" s="1"/>
      <c r="UVH53" s="1"/>
      <c r="UVI53" s="1"/>
      <c r="UVJ53" s="1"/>
      <c r="UVK53" s="1"/>
      <c r="UVL53" s="1"/>
      <c r="UVM53" s="1"/>
      <c r="UVN53" s="1"/>
      <c r="UVO53" s="1"/>
      <c r="UVP53" s="1"/>
      <c r="UVQ53" s="1"/>
      <c r="UVR53" s="1"/>
      <c r="UVS53" s="1"/>
      <c r="UVT53" s="1"/>
      <c r="UVU53" s="1"/>
      <c r="UVV53" s="1"/>
      <c r="UVW53" s="1"/>
      <c r="UVX53" s="1"/>
      <c r="UVY53" s="1"/>
      <c r="UVZ53" s="1"/>
      <c r="UWA53" s="1"/>
      <c r="UWB53" s="1"/>
      <c r="UWC53" s="1"/>
      <c r="UWD53" s="1"/>
      <c r="UWE53" s="1"/>
      <c r="UWF53" s="1"/>
      <c r="UWG53" s="1"/>
      <c r="UWH53" s="1"/>
      <c r="UWI53" s="1"/>
      <c r="UWJ53" s="1"/>
      <c r="UWK53" s="1"/>
      <c r="UWL53" s="1"/>
      <c r="UWM53" s="1"/>
      <c r="UWN53" s="1"/>
      <c r="UWO53" s="1"/>
      <c r="UWP53" s="1"/>
      <c r="UWQ53" s="1"/>
      <c r="UWR53" s="1"/>
      <c r="UWS53" s="1"/>
      <c r="UWT53" s="1"/>
      <c r="UWU53" s="1"/>
      <c r="UWV53" s="1"/>
      <c r="UWW53" s="1"/>
      <c r="UWX53" s="1"/>
      <c r="UWY53" s="1"/>
      <c r="UWZ53" s="1"/>
      <c r="UXA53" s="1"/>
      <c r="UXB53" s="1"/>
      <c r="UXC53" s="1"/>
      <c r="UXD53" s="1"/>
      <c r="UXE53" s="1"/>
      <c r="UXF53" s="1"/>
      <c r="UXG53" s="1"/>
      <c r="UXH53" s="1"/>
      <c r="UXI53" s="1"/>
      <c r="UXJ53" s="1"/>
      <c r="UXK53" s="1"/>
      <c r="UXL53" s="1"/>
      <c r="UXM53" s="1"/>
      <c r="UXN53" s="1"/>
      <c r="UXO53" s="1"/>
      <c r="UXP53" s="1"/>
      <c r="UXQ53" s="1"/>
      <c r="UXR53" s="1"/>
      <c r="UXS53" s="1"/>
      <c r="UXT53" s="1"/>
      <c r="UXU53" s="1"/>
      <c r="UXV53" s="1"/>
      <c r="UXW53" s="1"/>
      <c r="UXX53" s="1"/>
      <c r="UXY53" s="1"/>
      <c r="UXZ53" s="1"/>
      <c r="UYA53" s="1"/>
      <c r="UYB53" s="1"/>
      <c r="UYC53" s="1"/>
      <c r="UYD53" s="1"/>
      <c r="UYE53" s="1"/>
      <c r="UYF53" s="1"/>
      <c r="UYG53" s="1"/>
      <c r="UYH53" s="1"/>
      <c r="UYI53" s="1"/>
      <c r="UYJ53" s="1"/>
      <c r="UYK53" s="1"/>
      <c r="UYL53" s="1"/>
      <c r="UYM53" s="1"/>
      <c r="UYN53" s="1"/>
      <c r="UYO53" s="1"/>
      <c r="UYP53" s="1"/>
      <c r="UYQ53" s="1"/>
      <c r="UYR53" s="1"/>
      <c r="UYS53" s="1"/>
      <c r="UYT53" s="1"/>
      <c r="UYU53" s="1"/>
      <c r="UYV53" s="1"/>
      <c r="UYW53" s="1"/>
      <c r="UYX53" s="1"/>
      <c r="UYY53" s="1"/>
      <c r="UYZ53" s="1"/>
      <c r="UZA53" s="1"/>
      <c r="UZB53" s="1"/>
      <c r="UZC53" s="1"/>
      <c r="UZD53" s="1"/>
      <c r="UZE53" s="1"/>
      <c r="UZF53" s="1"/>
      <c r="UZG53" s="1"/>
      <c r="UZH53" s="1"/>
      <c r="UZI53" s="1"/>
      <c r="UZJ53" s="1"/>
      <c r="UZK53" s="1"/>
      <c r="UZL53" s="1"/>
      <c r="UZM53" s="1"/>
      <c r="UZN53" s="1"/>
      <c r="UZO53" s="1"/>
      <c r="UZP53" s="1"/>
      <c r="UZQ53" s="1"/>
      <c r="UZR53" s="1"/>
      <c r="UZS53" s="1"/>
      <c r="UZT53" s="1"/>
      <c r="UZU53" s="1"/>
      <c r="UZV53" s="1"/>
      <c r="UZW53" s="1"/>
      <c r="UZX53" s="1"/>
      <c r="UZY53" s="1"/>
      <c r="UZZ53" s="1"/>
      <c r="VAA53" s="1"/>
      <c r="VAB53" s="1"/>
      <c r="VAC53" s="1"/>
      <c r="VAD53" s="1"/>
      <c r="VAE53" s="1"/>
      <c r="VAF53" s="1"/>
      <c r="VAG53" s="1"/>
      <c r="VAH53" s="1"/>
      <c r="VAI53" s="1"/>
      <c r="VAJ53" s="1"/>
      <c r="VAK53" s="1"/>
      <c r="VAL53" s="1"/>
      <c r="VAM53" s="1"/>
      <c r="VAN53" s="1"/>
      <c r="VAO53" s="1"/>
      <c r="VAP53" s="1"/>
      <c r="VAQ53" s="1"/>
      <c r="VAR53" s="1"/>
      <c r="VAS53" s="1"/>
      <c r="VAT53" s="1"/>
      <c r="VAU53" s="1"/>
      <c r="VAV53" s="1"/>
      <c r="VAW53" s="1"/>
      <c r="VAX53" s="1"/>
      <c r="VAY53" s="1"/>
      <c r="VAZ53" s="1"/>
      <c r="VBA53" s="1"/>
      <c r="VBB53" s="1"/>
      <c r="VBC53" s="1"/>
      <c r="VBD53" s="1"/>
      <c r="VBE53" s="1"/>
      <c r="VBF53" s="1"/>
      <c r="VBG53" s="1"/>
      <c r="VBH53" s="1"/>
      <c r="VBI53" s="1"/>
      <c r="VBJ53" s="1"/>
      <c r="VBK53" s="1"/>
      <c r="VBL53" s="1"/>
      <c r="VBM53" s="1"/>
      <c r="VBN53" s="1"/>
      <c r="VBO53" s="1"/>
      <c r="VBP53" s="1"/>
      <c r="VBQ53" s="1"/>
      <c r="VBR53" s="1"/>
      <c r="VBS53" s="1"/>
      <c r="VBT53" s="1"/>
      <c r="VBU53" s="1"/>
      <c r="VBV53" s="1"/>
      <c r="VBW53" s="1"/>
      <c r="VBX53" s="1"/>
      <c r="VBY53" s="1"/>
      <c r="VBZ53" s="1"/>
      <c r="VCA53" s="1"/>
      <c r="VCB53" s="1"/>
      <c r="VCC53" s="1"/>
      <c r="VCD53" s="1"/>
      <c r="VCE53" s="1"/>
      <c r="VCF53" s="1"/>
      <c r="VCG53" s="1"/>
      <c r="VCH53" s="1"/>
      <c r="VCI53" s="1"/>
      <c r="VCJ53" s="1"/>
      <c r="VCK53" s="1"/>
      <c r="VCL53" s="1"/>
      <c r="VCM53" s="1"/>
      <c r="VCN53" s="1"/>
      <c r="VCO53" s="1"/>
      <c r="VCP53" s="1"/>
      <c r="VCQ53" s="1"/>
      <c r="VCR53" s="1"/>
      <c r="VCS53" s="1"/>
      <c r="VCT53" s="1"/>
      <c r="VCU53" s="1"/>
      <c r="VCV53" s="1"/>
      <c r="VCW53" s="1"/>
      <c r="VCX53" s="1"/>
      <c r="VCY53" s="1"/>
      <c r="VCZ53" s="1"/>
      <c r="VDA53" s="1"/>
      <c r="VDB53" s="1"/>
      <c r="VDC53" s="1"/>
      <c r="VDD53" s="1"/>
      <c r="VDE53" s="1"/>
      <c r="VDF53" s="1"/>
      <c r="VDG53" s="1"/>
      <c r="VDH53" s="1"/>
      <c r="VDI53" s="1"/>
      <c r="VDJ53" s="1"/>
      <c r="VDK53" s="1"/>
      <c r="VDL53" s="1"/>
      <c r="VDM53" s="1"/>
      <c r="VDN53" s="1"/>
      <c r="VDO53" s="1"/>
      <c r="VDP53" s="1"/>
      <c r="VDQ53" s="1"/>
      <c r="VDR53" s="1"/>
      <c r="VDS53" s="1"/>
      <c r="VDT53" s="1"/>
      <c r="VDU53" s="1"/>
      <c r="VDV53" s="1"/>
      <c r="VDW53" s="1"/>
      <c r="VDX53" s="1"/>
      <c r="VDY53" s="1"/>
      <c r="VDZ53" s="1"/>
      <c r="VEA53" s="1"/>
      <c r="VEB53" s="1"/>
      <c r="VEC53" s="1"/>
      <c r="VED53" s="1"/>
      <c r="VEE53" s="1"/>
      <c r="VEF53" s="1"/>
      <c r="VEG53" s="1"/>
      <c r="VEH53" s="1"/>
      <c r="VEI53" s="1"/>
      <c r="VEJ53" s="1"/>
      <c r="VEK53" s="1"/>
      <c r="VEL53" s="1"/>
      <c r="VEM53" s="1"/>
      <c r="VEN53" s="1"/>
      <c r="VEO53" s="1"/>
      <c r="VEP53" s="1"/>
      <c r="VEQ53" s="1"/>
      <c r="VER53" s="1"/>
      <c r="VES53" s="1"/>
      <c r="VET53" s="1"/>
      <c r="VEU53" s="1"/>
      <c r="VEV53" s="1"/>
      <c r="VEW53" s="1"/>
      <c r="VEX53" s="1"/>
      <c r="VEY53" s="1"/>
      <c r="VEZ53" s="1"/>
      <c r="VFA53" s="1"/>
      <c r="VFB53" s="1"/>
      <c r="VFC53" s="1"/>
      <c r="VFD53" s="1"/>
      <c r="VFE53" s="1"/>
      <c r="VFF53" s="1"/>
      <c r="VFG53" s="1"/>
      <c r="VFH53" s="1"/>
      <c r="VFI53" s="1"/>
      <c r="VFJ53" s="1"/>
      <c r="VFK53" s="1"/>
      <c r="VFL53" s="1"/>
      <c r="VFM53" s="1"/>
      <c r="VFN53" s="1"/>
      <c r="VFO53" s="1"/>
      <c r="VFP53" s="1"/>
      <c r="VFQ53" s="1"/>
      <c r="VFR53" s="1"/>
      <c r="VFS53" s="1"/>
      <c r="VFT53" s="1"/>
      <c r="VFU53" s="1"/>
      <c r="VFV53" s="1"/>
      <c r="VFW53" s="1"/>
      <c r="VFX53" s="1"/>
      <c r="VFY53" s="1"/>
      <c r="VFZ53" s="1"/>
      <c r="VGA53" s="1"/>
      <c r="VGB53" s="1"/>
      <c r="VGC53" s="1"/>
      <c r="VGD53" s="1"/>
      <c r="VGE53" s="1"/>
      <c r="VGF53" s="1"/>
      <c r="VGG53" s="1"/>
      <c r="VGH53" s="1"/>
      <c r="VGI53" s="1"/>
      <c r="VGJ53" s="1"/>
      <c r="VGK53" s="1"/>
      <c r="VGL53" s="1"/>
      <c r="VGM53" s="1"/>
      <c r="VGN53" s="1"/>
      <c r="VGO53" s="1"/>
      <c r="VGP53" s="1"/>
      <c r="VGQ53" s="1"/>
      <c r="VGR53" s="1"/>
      <c r="VGS53" s="1"/>
      <c r="VGT53" s="1"/>
      <c r="VGU53" s="1"/>
      <c r="VGV53" s="1"/>
      <c r="VGW53" s="1"/>
      <c r="VGX53" s="1"/>
      <c r="VGY53" s="1"/>
      <c r="VGZ53" s="1"/>
      <c r="VHA53" s="1"/>
      <c r="VHB53" s="1"/>
      <c r="VHC53" s="1"/>
      <c r="VHD53" s="1"/>
      <c r="VHE53" s="1"/>
      <c r="VHF53" s="1"/>
      <c r="VHG53" s="1"/>
      <c r="VHH53" s="1"/>
      <c r="VHI53" s="1"/>
      <c r="VHJ53" s="1"/>
      <c r="VHK53" s="1"/>
      <c r="VHL53" s="1"/>
      <c r="VHM53" s="1"/>
      <c r="VHN53" s="1"/>
      <c r="VHO53" s="1"/>
      <c r="VHP53" s="1"/>
      <c r="VHQ53" s="1"/>
      <c r="VHR53" s="1"/>
      <c r="VHS53" s="1"/>
      <c r="VHT53" s="1"/>
      <c r="VHU53" s="1"/>
      <c r="VHV53" s="1"/>
      <c r="VHW53" s="1"/>
      <c r="VHX53" s="1"/>
      <c r="VHY53" s="1"/>
      <c r="VHZ53" s="1"/>
      <c r="VIA53" s="1"/>
      <c r="VIB53" s="1"/>
      <c r="VIC53" s="1"/>
      <c r="VID53" s="1"/>
      <c r="VIE53" s="1"/>
      <c r="VIF53" s="1"/>
      <c r="VIG53" s="1"/>
      <c r="VIH53" s="1"/>
      <c r="VII53" s="1"/>
      <c r="VIJ53" s="1"/>
      <c r="VIK53" s="1"/>
      <c r="VIL53" s="1"/>
      <c r="VIM53" s="1"/>
      <c r="VIN53" s="1"/>
      <c r="VIO53" s="1"/>
      <c r="VIP53" s="1"/>
      <c r="VIQ53" s="1"/>
      <c r="VIR53" s="1"/>
      <c r="VIS53" s="1"/>
      <c r="VIT53" s="1"/>
      <c r="VIU53" s="1"/>
      <c r="VIV53" s="1"/>
      <c r="VIW53" s="1"/>
      <c r="VIX53" s="1"/>
      <c r="VIY53" s="1"/>
      <c r="VIZ53" s="1"/>
      <c r="VJA53" s="1"/>
      <c r="VJB53" s="1"/>
      <c r="VJC53" s="1"/>
      <c r="VJD53" s="1"/>
      <c r="VJE53" s="1"/>
      <c r="VJF53" s="1"/>
      <c r="VJG53" s="1"/>
      <c r="VJH53" s="1"/>
      <c r="VJI53" s="1"/>
      <c r="VJJ53" s="1"/>
      <c r="VJK53" s="1"/>
      <c r="VJL53" s="1"/>
      <c r="VJM53" s="1"/>
      <c r="VJN53" s="1"/>
      <c r="VJO53" s="1"/>
      <c r="VJP53" s="1"/>
      <c r="VJQ53" s="1"/>
      <c r="VJR53" s="1"/>
      <c r="VJS53" s="1"/>
      <c r="VJT53" s="1"/>
      <c r="VJU53" s="1"/>
      <c r="VJV53" s="1"/>
      <c r="VJW53" s="1"/>
      <c r="VJX53" s="1"/>
      <c r="VJY53" s="1"/>
      <c r="VJZ53" s="1"/>
      <c r="VKA53" s="1"/>
      <c r="VKB53" s="1"/>
      <c r="VKC53" s="1"/>
      <c r="VKD53" s="1"/>
      <c r="VKE53" s="1"/>
      <c r="VKF53" s="1"/>
      <c r="VKG53" s="1"/>
      <c r="VKH53" s="1"/>
      <c r="VKI53" s="1"/>
      <c r="VKJ53" s="1"/>
      <c r="VKK53" s="1"/>
      <c r="VKL53" s="1"/>
      <c r="VKM53" s="1"/>
      <c r="VKN53" s="1"/>
      <c r="VKO53" s="1"/>
      <c r="VKP53" s="1"/>
      <c r="VKQ53" s="1"/>
      <c r="VKR53" s="1"/>
      <c r="VKS53" s="1"/>
      <c r="VKT53" s="1"/>
      <c r="VKU53" s="1"/>
      <c r="VKV53" s="1"/>
      <c r="VKW53" s="1"/>
      <c r="VKX53" s="1"/>
      <c r="VKY53" s="1"/>
      <c r="VKZ53" s="1"/>
      <c r="VLA53" s="1"/>
      <c r="VLB53" s="1"/>
      <c r="VLC53" s="1"/>
      <c r="VLD53" s="1"/>
      <c r="VLE53" s="1"/>
      <c r="VLF53" s="1"/>
      <c r="VLG53" s="1"/>
      <c r="VLH53" s="1"/>
      <c r="VLI53" s="1"/>
      <c r="VLJ53" s="1"/>
      <c r="VLK53" s="1"/>
      <c r="VLL53" s="1"/>
      <c r="VLM53" s="1"/>
      <c r="VLN53" s="1"/>
      <c r="VLO53" s="1"/>
      <c r="VLP53" s="1"/>
      <c r="VLQ53" s="1"/>
      <c r="VLR53" s="1"/>
      <c r="VLS53" s="1"/>
      <c r="VLT53" s="1"/>
      <c r="VLU53" s="1"/>
      <c r="VLV53" s="1"/>
      <c r="VLW53" s="1"/>
      <c r="VLX53" s="1"/>
      <c r="VLY53" s="1"/>
      <c r="VLZ53" s="1"/>
      <c r="VMA53" s="1"/>
      <c r="VMB53" s="1"/>
      <c r="VMC53" s="1"/>
      <c r="VMD53" s="1"/>
      <c r="VME53" s="1"/>
      <c r="VMF53" s="1"/>
      <c r="VMG53" s="1"/>
      <c r="VMH53" s="1"/>
      <c r="VMI53" s="1"/>
      <c r="VMJ53" s="1"/>
      <c r="VMK53" s="1"/>
      <c r="VML53" s="1"/>
      <c r="VMM53" s="1"/>
      <c r="VMN53" s="1"/>
      <c r="VMO53" s="1"/>
      <c r="VMP53" s="1"/>
      <c r="VMQ53" s="1"/>
      <c r="VMR53" s="1"/>
      <c r="VMS53" s="1"/>
      <c r="VMT53" s="1"/>
      <c r="VMU53" s="1"/>
      <c r="VMV53" s="1"/>
      <c r="VMW53" s="1"/>
      <c r="VMX53" s="1"/>
      <c r="VMY53" s="1"/>
      <c r="VMZ53" s="1"/>
      <c r="VNA53" s="1"/>
      <c r="VNB53" s="1"/>
      <c r="VNC53" s="1"/>
      <c r="VND53" s="1"/>
      <c r="VNE53" s="1"/>
      <c r="VNF53" s="1"/>
      <c r="VNG53" s="1"/>
      <c r="VNH53" s="1"/>
      <c r="VNI53" s="1"/>
      <c r="VNJ53" s="1"/>
      <c r="VNK53" s="1"/>
      <c r="VNL53" s="1"/>
      <c r="VNM53" s="1"/>
      <c r="VNN53" s="1"/>
      <c r="VNO53" s="1"/>
      <c r="VNP53" s="1"/>
      <c r="VNQ53" s="1"/>
      <c r="VNR53" s="1"/>
      <c r="VNS53" s="1"/>
      <c r="VNT53" s="1"/>
      <c r="VNU53" s="1"/>
      <c r="VNV53" s="1"/>
      <c r="VNW53" s="1"/>
      <c r="VNX53" s="1"/>
      <c r="VNY53" s="1"/>
      <c r="VNZ53" s="1"/>
      <c r="VOA53" s="1"/>
      <c r="VOB53" s="1"/>
      <c r="VOC53" s="1"/>
      <c r="VOD53" s="1"/>
      <c r="VOE53" s="1"/>
      <c r="VOF53" s="1"/>
      <c r="VOG53" s="1"/>
      <c r="VOH53" s="1"/>
      <c r="VOI53" s="1"/>
      <c r="VOJ53" s="1"/>
      <c r="VOK53" s="1"/>
      <c r="VOL53" s="1"/>
      <c r="VOM53" s="1"/>
      <c r="VON53" s="1"/>
      <c r="VOO53" s="1"/>
      <c r="VOP53" s="1"/>
      <c r="VOQ53" s="1"/>
      <c r="VOR53" s="1"/>
      <c r="VOS53" s="1"/>
      <c r="VOT53" s="1"/>
      <c r="VOU53" s="1"/>
      <c r="VOV53" s="1"/>
      <c r="VOW53" s="1"/>
      <c r="VOX53" s="1"/>
      <c r="VOY53" s="1"/>
      <c r="VOZ53" s="1"/>
      <c r="VPA53" s="1"/>
      <c r="VPB53" s="1"/>
      <c r="VPC53" s="1"/>
      <c r="VPD53" s="1"/>
      <c r="VPE53" s="1"/>
      <c r="VPF53" s="1"/>
      <c r="VPG53" s="1"/>
      <c r="VPH53" s="1"/>
      <c r="VPI53" s="1"/>
      <c r="VPJ53" s="1"/>
      <c r="VPK53" s="1"/>
      <c r="VPL53" s="1"/>
      <c r="VPM53" s="1"/>
      <c r="VPN53" s="1"/>
      <c r="VPO53" s="1"/>
      <c r="VPP53" s="1"/>
      <c r="VPQ53" s="1"/>
      <c r="VPR53" s="1"/>
      <c r="VPS53" s="1"/>
      <c r="VPT53" s="1"/>
      <c r="VPU53" s="1"/>
      <c r="VPV53" s="1"/>
      <c r="VPW53" s="1"/>
      <c r="VPX53" s="1"/>
      <c r="VPY53" s="1"/>
      <c r="VPZ53" s="1"/>
      <c r="VQA53" s="1"/>
      <c r="VQB53" s="1"/>
      <c r="VQC53" s="1"/>
      <c r="VQD53" s="1"/>
      <c r="VQE53" s="1"/>
      <c r="VQF53" s="1"/>
      <c r="VQG53" s="1"/>
      <c r="VQH53" s="1"/>
      <c r="VQI53" s="1"/>
      <c r="VQJ53" s="1"/>
      <c r="VQK53" s="1"/>
      <c r="VQL53" s="1"/>
      <c r="VQM53" s="1"/>
      <c r="VQN53" s="1"/>
      <c r="VQO53" s="1"/>
      <c r="VQP53" s="1"/>
      <c r="VQQ53" s="1"/>
      <c r="VQR53" s="1"/>
      <c r="VQS53" s="1"/>
      <c r="VQT53" s="1"/>
      <c r="VQU53" s="1"/>
      <c r="VQV53" s="1"/>
      <c r="VQW53" s="1"/>
      <c r="VQX53" s="1"/>
      <c r="VQY53" s="1"/>
      <c r="VQZ53" s="1"/>
      <c r="VRA53" s="1"/>
      <c r="VRB53" s="1"/>
      <c r="VRC53" s="1"/>
      <c r="VRD53" s="1"/>
      <c r="VRE53" s="1"/>
      <c r="VRF53" s="1"/>
      <c r="VRG53" s="1"/>
      <c r="VRH53" s="1"/>
      <c r="VRI53" s="1"/>
      <c r="VRJ53" s="1"/>
      <c r="VRK53" s="1"/>
      <c r="VRL53" s="1"/>
      <c r="VRM53" s="1"/>
      <c r="VRN53" s="1"/>
      <c r="VRO53" s="1"/>
      <c r="VRP53" s="1"/>
      <c r="VRQ53" s="1"/>
      <c r="VRR53" s="1"/>
      <c r="VRS53" s="1"/>
      <c r="VRT53" s="1"/>
      <c r="VRU53" s="1"/>
      <c r="VRV53" s="1"/>
      <c r="VRW53" s="1"/>
      <c r="VRX53" s="1"/>
      <c r="VRY53" s="1"/>
      <c r="VRZ53" s="1"/>
      <c r="VSA53" s="1"/>
      <c r="VSB53" s="1"/>
      <c r="VSC53" s="1"/>
      <c r="VSD53" s="1"/>
      <c r="VSE53" s="1"/>
      <c r="VSF53" s="1"/>
      <c r="VSG53" s="1"/>
      <c r="VSH53" s="1"/>
      <c r="VSI53" s="1"/>
      <c r="VSJ53" s="1"/>
      <c r="VSK53" s="1"/>
      <c r="VSL53" s="1"/>
      <c r="VSM53" s="1"/>
      <c r="VSN53" s="1"/>
      <c r="VSO53" s="1"/>
      <c r="VSP53" s="1"/>
      <c r="VSQ53" s="1"/>
    </row>
    <row r="54" spans="2:15383" ht="20.100000000000001" customHeight="1">
      <c r="B54" s="3"/>
      <c r="C54" s="3"/>
      <c r="D54" s="17"/>
      <c r="E54" s="24"/>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6"/>
      <c r="AT54" s="27"/>
      <c r="AU54" s="27"/>
    </row>
    <row r="55" spans="2:15383" s="3" customFormat="1" ht="20.100000000000001" customHeight="1">
      <c r="D55" s="17"/>
      <c r="E55" s="18" t="s">
        <v>22</v>
      </c>
      <c r="F55" s="25"/>
      <c r="G55" s="25"/>
      <c r="H55" s="25"/>
      <c r="I55" s="25"/>
      <c r="J55" s="25"/>
      <c r="K55" s="25"/>
      <c r="L55" s="25"/>
      <c r="M55" s="25"/>
      <c r="N55" s="25"/>
      <c r="O55" s="25"/>
      <c r="P55" s="25"/>
      <c r="Q55" s="25"/>
      <c r="R55" s="25"/>
      <c r="S55" s="25"/>
      <c r="T55" s="25"/>
      <c r="U55" s="25"/>
      <c r="V55" s="28"/>
      <c r="W55" s="25"/>
      <c r="X55" s="25"/>
      <c r="Y55" s="25"/>
      <c r="Z55" s="25"/>
      <c r="AA55" s="25"/>
      <c r="AB55" s="25"/>
      <c r="AC55" s="25"/>
      <c r="AD55" s="25"/>
      <c r="AE55" s="25"/>
      <c r="AF55" s="25"/>
      <c r="AG55" s="25"/>
      <c r="AH55" s="25"/>
      <c r="AI55" s="25"/>
      <c r="AJ55" s="25"/>
      <c r="AK55" s="25"/>
      <c r="AL55" s="25"/>
      <c r="AM55" s="25"/>
      <c r="AN55" s="25"/>
      <c r="AO55" s="25"/>
      <c r="AP55" s="25"/>
      <c r="AQ55" s="25"/>
      <c r="AR55" s="25"/>
      <c r="AS55" s="23"/>
    </row>
    <row r="56" spans="2:15383" s="3" customFormat="1" ht="20.100000000000001" customHeight="1">
      <c r="D56" s="17"/>
      <c r="E56" s="24"/>
      <c r="F56" s="22"/>
      <c r="G56" s="22"/>
      <c r="H56" s="22"/>
      <c r="I56" s="22"/>
      <c r="J56" s="22"/>
      <c r="K56" s="22"/>
      <c r="L56" s="22"/>
      <c r="M56" s="22"/>
      <c r="N56" s="22"/>
      <c r="O56" s="22"/>
      <c r="P56" s="22"/>
      <c r="Q56" s="22"/>
      <c r="R56" s="22"/>
      <c r="S56" s="22"/>
      <c r="T56" s="22"/>
      <c r="U56" s="22"/>
      <c r="V56" s="584" t="str">
        <f>HYPERLINK("#'債務伝票データ'!A1","債務伝票データ")</f>
        <v>債務伝票データ</v>
      </c>
      <c r="W56" s="584"/>
      <c r="X56" s="584"/>
      <c r="Y56" s="584"/>
      <c r="Z56" s="584"/>
      <c r="AA56" s="584"/>
      <c r="AB56" s="584"/>
      <c r="AC56" s="584"/>
      <c r="AD56" s="584"/>
      <c r="AE56" s="584"/>
      <c r="AF56" s="584"/>
      <c r="AG56" s="584"/>
      <c r="AH56" s="584"/>
      <c r="AI56" s="584"/>
      <c r="AJ56" s="584"/>
      <c r="AK56" s="584"/>
      <c r="AL56" s="584"/>
      <c r="AM56" s="584"/>
      <c r="AN56" s="19"/>
      <c r="AO56" s="19"/>
      <c r="AP56" s="19"/>
      <c r="AQ56" s="19"/>
      <c r="AR56" s="19"/>
      <c r="AS56" s="23"/>
    </row>
    <row r="57" spans="2:15383" s="3" customFormat="1" ht="20.100000000000001" customHeight="1">
      <c r="D57" s="17"/>
      <c r="E57" s="24"/>
      <c r="F57" s="22"/>
      <c r="G57" s="22"/>
      <c r="H57" s="22"/>
      <c r="I57" s="22"/>
      <c r="J57" s="22"/>
      <c r="K57" s="22"/>
      <c r="L57" s="22"/>
      <c r="M57" s="22"/>
      <c r="N57" s="22"/>
      <c r="O57" s="22"/>
      <c r="P57" s="22"/>
      <c r="Q57" s="22"/>
      <c r="R57" s="22"/>
      <c r="S57" s="22"/>
      <c r="T57" s="22"/>
      <c r="U57" s="22"/>
      <c r="V57" s="584" t="str">
        <f>HYPERLINK("#'支払情報データ'!A1","支払情報データ")</f>
        <v>支払情報データ</v>
      </c>
      <c r="W57" s="584"/>
      <c r="X57" s="584"/>
      <c r="Y57" s="584"/>
      <c r="Z57" s="584"/>
      <c r="AA57" s="584"/>
      <c r="AB57" s="584"/>
      <c r="AC57" s="584"/>
      <c r="AD57" s="584"/>
      <c r="AE57" s="584"/>
      <c r="AF57" s="584"/>
      <c r="AG57" s="584"/>
      <c r="AH57" s="584"/>
      <c r="AI57" s="584"/>
      <c r="AJ57" s="584"/>
      <c r="AK57" s="584"/>
      <c r="AL57" s="584"/>
      <c r="AM57" s="584"/>
      <c r="AN57" s="19"/>
      <c r="AO57" s="19"/>
      <c r="AP57" s="19"/>
      <c r="AQ57" s="19"/>
      <c r="AR57" s="19"/>
      <c r="AS57" s="23"/>
    </row>
    <row r="58" spans="2:15383" s="3" customFormat="1" ht="20.100000000000001" customHeight="1">
      <c r="D58" s="17"/>
      <c r="E58" s="24"/>
      <c r="F58" s="22"/>
      <c r="G58" s="22"/>
      <c r="H58" s="22"/>
      <c r="I58" s="22"/>
      <c r="J58" s="22"/>
      <c r="K58" s="22"/>
      <c r="L58" s="22"/>
      <c r="M58" s="22"/>
      <c r="N58" s="22"/>
      <c r="O58" s="22"/>
      <c r="P58" s="22"/>
      <c r="Q58" s="22"/>
      <c r="R58" s="22"/>
      <c r="S58" s="22"/>
      <c r="T58" s="22"/>
      <c r="U58" s="22"/>
      <c r="V58" s="584" t="str">
        <f>HYPERLINK("#'支払伝票データ'!A1","支払伝票データ")</f>
        <v>支払伝票データ</v>
      </c>
      <c r="W58" s="584"/>
      <c r="X58" s="584"/>
      <c r="Y58" s="584"/>
      <c r="Z58" s="584"/>
      <c r="AA58" s="584"/>
      <c r="AB58" s="584"/>
      <c r="AC58" s="584"/>
      <c r="AD58" s="584"/>
      <c r="AE58" s="584"/>
      <c r="AF58" s="584"/>
      <c r="AG58" s="584"/>
      <c r="AH58" s="584"/>
      <c r="AI58" s="584"/>
      <c r="AJ58" s="584"/>
      <c r="AK58" s="584"/>
      <c r="AL58" s="584"/>
      <c r="AM58" s="584"/>
      <c r="AN58" s="19"/>
      <c r="AO58" s="19"/>
      <c r="AP58" s="19"/>
      <c r="AQ58" s="19"/>
      <c r="AR58" s="19"/>
      <c r="AS58" s="23"/>
    </row>
    <row r="59" spans="2:15383" s="3" customFormat="1" ht="20.100000000000001" customHeight="1">
      <c r="D59" s="17"/>
      <c r="E59" s="24"/>
      <c r="F59" s="22"/>
      <c r="G59" s="22"/>
      <c r="H59" s="22"/>
      <c r="I59" s="22"/>
      <c r="J59" s="22"/>
      <c r="K59" s="22"/>
      <c r="L59" s="22"/>
      <c r="M59" s="22"/>
      <c r="N59" s="22"/>
      <c r="O59" s="22"/>
      <c r="P59" s="22"/>
      <c r="Q59" s="22"/>
      <c r="R59" s="22"/>
      <c r="S59" s="22"/>
      <c r="T59" s="22"/>
      <c r="U59" s="22"/>
      <c r="V59" s="584" t="str">
        <f>HYPERLINK("#'債務残高データ'!A1","債務残高データ")</f>
        <v>債務残高データ</v>
      </c>
      <c r="W59" s="584"/>
      <c r="X59" s="584"/>
      <c r="Y59" s="584"/>
      <c r="Z59" s="584"/>
      <c r="AA59" s="584"/>
      <c r="AB59" s="584"/>
      <c r="AC59" s="584"/>
      <c r="AD59" s="584"/>
      <c r="AE59" s="584"/>
      <c r="AF59" s="584"/>
      <c r="AG59" s="584"/>
      <c r="AH59" s="584"/>
      <c r="AI59" s="584"/>
      <c r="AJ59" s="584"/>
      <c r="AK59" s="584"/>
      <c r="AL59" s="584"/>
      <c r="AM59" s="584"/>
      <c r="AN59" s="19"/>
      <c r="AO59" s="19"/>
      <c r="AP59" s="19"/>
      <c r="AQ59" s="19"/>
      <c r="AR59" s="19"/>
      <c r="AS59" s="23"/>
    </row>
    <row r="60" spans="2:15383" s="3" customFormat="1" ht="20.100000000000001" customHeight="1">
      <c r="D60" s="17"/>
      <c r="E60" s="24"/>
      <c r="F60" s="22"/>
      <c r="G60" s="22"/>
      <c r="H60" s="22"/>
      <c r="I60" s="22"/>
      <c r="J60" s="22"/>
      <c r="K60" s="22"/>
      <c r="L60" s="22"/>
      <c r="M60" s="22"/>
      <c r="N60" s="22"/>
      <c r="O60" s="22"/>
      <c r="P60" s="22"/>
      <c r="Q60" s="22"/>
      <c r="R60" s="22"/>
      <c r="S60" s="22"/>
      <c r="T60" s="22"/>
      <c r="U60" s="22"/>
      <c r="V60" s="584" t="str">
        <f>HYPERLINK("#'前払金残高データ'!A1","前払金残高データ")</f>
        <v>前払金残高データ</v>
      </c>
      <c r="W60" s="584"/>
      <c r="X60" s="584"/>
      <c r="Y60" s="584"/>
      <c r="Z60" s="584"/>
      <c r="AA60" s="584"/>
      <c r="AB60" s="584"/>
      <c r="AC60" s="584"/>
      <c r="AD60" s="584"/>
      <c r="AE60" s="584"/>
      <c r="AF60" s="584"/>
      <c r="AG60" s="584"/>
      <c r="AH60" s="584"/>
      <c r="AI60" s="584"/>
      <c r="AJ60" s="584"/>
      <c r="AK60" s="584"/>
      <c r="AL60" s="584"/>
      <c r="AM60" s="584"/>
      <c r="AN60" s="19"/>
      <c r="AO60" s="19"/>
      <c r="AP60" s="19"/>
      <c r="AQ60" s="19"/>
      <c r="AR60" s="19"/>
      <c r="AS60" s="23"/>
    </row>
    <row r="61" spans="2:15383" s="3" customFormat="1" ht="20.100000000000001" customHeight="1">
      <c r="D61" s="17"/>
      <c r="E61" s="24"/>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19"/>
      <c r="AM61" s="19"/>
      <c r="AN61" s="19"/>
      <c r="AO61" s="19"/>
      <c r="AP61" s="19"/>
      <c r="AQ61" s="19"/>
      <c r="AR61" s="19"/>
      <c r="AS61" s="23"/>
    </row>
    <row r="62" spans="2:15383" s="3" customFormat="1" ht="20.100000000000001" customHeight="1">
      <c r="D62" s="17"/>
      <c r="E62" s="18" t="s">
        <v>23</v>
      </c>
      <c r="F62" s="25"/>
      <c r="G62" s="25"/>
      <c r="H62" s="25"/>
      <c r="I62" s="25"/>
      <c r="J62" s="25"/>
      <c r="K62" s="25"/>
      <c r="L62" s="25"/>
      <c r="M62" s="25"/>
      <c r="N62" s="25"/>
      <c r="O62" s="25"/>
      <c r="P62" s="25"/>
      <c r="Q62" s="25"/>
      <c r="R62" s="25"/>
      <c r="S62" s="25"/>
      <c r="T62" s="25"/>
      <c r="U62" s="25"/>
      <c r="V62" s="28"/>
      <c r="W62" s="25"/>
      <c r="X62" s="25"/>
      <c r="Y62" s="25"/>
      <c r="Z62" s="25"/>
      <c r="AA62" s="25"/>
      <c r="AB62" s="25"/>
      <c r="AC62" s="25"/>
      <c r="AD62" s="25"/>
      <c r="AE62" s="25"/>
      <c r="AF62" s="25"/>
      <c r="AG62" s="25"/>
      <c r="AH62" s="25"/>
      <c r="AI62" s="25"/>
      <c r="AJ62" s="25"/>
      <c r="AK62" s="25"/>
      <c r="AL62" s="25"/>
      <c r="AM62" s="25"/>
      <c r="AN62" s="25"/>
      <c r="AO62" s="25"/>
      <c r="AP62" s="25"/>
      <c r="AQ62" s="25"/>
      <c r="AR62" s="25"/>
      <c r="AS62" s="23"/>
    </row>
    <row r="63" spans="2:15383" s="3" customFormat="1" ht="20.100000000000001" customHeight="1">
      <c r="D63" s="17"/>
      <c r="E63" s="24"/>
      <c r="F63" s="22"/>
      <c r="G63" s="22"/>
      <c r="H63" s="22"/>
      <c r="I63" s="22"/>
      <c r="J63" s="22"/>
      <c r="K63" s="22"/>
      <c r="L63" s="22"/>
      <c r="M63" s="22"/>
      <c r="N63" s="22"/>
      <c r="O63" s="22"/>
      <c r="P63" s="22"/>
      <c r="Q63" s="22"/>
      <c r="R63" s="22"/>
      <c r="S63" s="22"/>
      <c r="T63" s="22"/>
      <c r="U63" s="22"/>
      <c r="V63" s="584" t="str">
        <f>HYPERLINK("#'入荷伝票データ'!A1","入荷伝票データ")</f>
        <v>入荷伝票データ</v>
      </c>
      <c r="W63" s="584"/>
      <c r="X63" s="584"/>
      <c r="Y63" s="584"/>
      <c r="Z63" s="584"/>
      <c r="AA63" s="584"/>
      <c r="AB63" s="584"/>
      <c r="AC63" s="584"/>
      <c r="AD63" s="584"/>
      <c r="AE63" s="584"/>
      <c r="AF63" s="584"/>
      <c r="AG63" s="584"/>
      <c r="AH63" s="584"/>
      <c r="AI63" s="584"/>
      <c r="AJ63" s="584"/>
      <c r="AK63" s="584"/>
      <c r="AL63" s="584"/>
      <c r="AM63" s="584"/>
      <c r="AN63" s="19"/>
      <c r="AO63" s="19"/>
      <c r="AP63" s="19"/>
      <c r="AQ63" s="19"/>
      <c r="AR63" s="19"/>
      <c r="AS63" s="23"/>
    </row>
    <row r="64" spans="2:15383" s="3" customFormat="1" ht="20.100000000000001" customHeight="1">
      <c r="D64" s="17"/>
      <c r="E64" s="24"/>
      <c r="F64" s="22"/>
      <c r="G64" s="22"/>
      <c r="H64" s="22"/>
      <c r="I64" s="22"/>
      <c r="J64" s="22"/>
      <c r="K64" s="22"/>
      <c r="L64" s="22"/>
      <c r="M64" s="22"/>
      <c r="N64" s="22"/>
      <c r="O64" s="22"/>
      <c r="P64" s="22"/>
      <c r="Q64" s="22"/>
      <c r="R64" s="22"/>
      <c r="S64" s="22"/>
      <c r="T64" s="22"/>
      <c r="U64" s="22"/>
      <c r="V64" s="584" t="str">
        <f>HYPERLINK("#'出荷伝票データ'!A1","出荷伝票データ")</f>
        <v>出荷伝票データ</v>
      </c>
      <c r="W64" s="584"/>
      <c r="X64" s="584"/>
      <c r="Y64" s="584"/>
      <c r="Z64" s="584"/>
      <c r="AA64" s="584"/>
      <c r="AB64" s="584"/>
      <c r="AC64" s="584"/>
      <c r="AD64" s="584"/>
      <c r="AE64" s="584"/>
      <c r="AF64" s="584"/>
      <c r="AG64" s="584"/>
      <c r="AH64" s="584"/>
      <c r="AI64" s="584"/>
      <c r="AJ64" s="584"/>
      <c r="AK64" s="584"/>
      <c r="AL64" s="584"/>
      <c r="AM64" s="584"/>
      <c r="AN64" s="19"/>
      <c r="AO64" s="19"/>
      <c r="AP64" s="19"/>
      <c r="AQ64" s="19"/>
      <c r="AR64" s="19"/>
      <c r="AS64" s="23"/>
    </row>
    <row r="65" spans="4:45" s="3" customFormat="1" ht="20.100000000000001" customHeight="1">
      <c r="D65" s="17"/>
      <c r="E65" s="24"/>
      <c r="F65" s="22"/>
      <c r="G65" s="22"/>
      <c r="H65" s="22"/>
      <c r="I65" s="22"/>
      <c r="J65" s="22"/>
      <c r="K65" s="22"/>
      <c r="L65" s="22"/>
      <c r="M65" s="22"/>
      <c r="N65" s="22"/>
      <c r="O65" s="22"/>
      <c r="P65" s="22"/>
      <c r="Q65" s="22"/>
      <c r="R65" s="22"/>
      <c r="S65" s="22"/>
      <c r="T65" s="22"/>
      <c r="U65" s="22"/>
      <c r="V65" s="584" t="str">
        <f>HYPERLINK("#'構成品振替伝票データ'!A1","構成品振替伝票データ")</f>
        <v>構成品振替伝票データ</v>
      </c>
      <c r="W65" s="584"/>
      <c r="X65" s="584"/>
      <c r="Y65" s="584"/>
      <c r="Z65" s="584"/>
      <c r="AA65" s="584"/>
      <c r="AB65" s="584"/>
      <c r="AC65" s="584"/>
      <c r="AD65" s="584"/>
      <c r="AE65" s="584"/>
      <c r="AF65" s="584"/>
      <c r="AG65" s="584"/>
      <c r="AH65" s="584"/>
      <c r="AI65" s="584"/>
      <c r="AJ65" s="584"/>
      <c r="AK65" s="584"/>
      <c r="AL65" s="584"/>
      <c r="AM65" s="584"/>
      <c r="AN65" s="19"/>
      <c r="AO65" s="19"/>
      <c r="AP65" s="19"/>
      <c r="AQ65" s="19"/>
      <c r="AR65" s="19"/>
      <c r="AS65" s="23"/>
    </row>
    <row r="66" spans="4:45" s="3" customFormat="1" ht="20.100000000000001" customHeight="1">
      <c r="D66" s="17"/>
      <c r="E66" s="24"/>
      <c r="F66" s="22"/>
      <c r="G66" s="22"/>
      <c r="H66" s="22"/>
      <c r="I66" s="22"/>
      <c r="J66" s="22"/>
      <c r="K66" s="22"/>
      <c r="L66" s="22"/>
      <c r="M66" s="22"/>
      <c r="N66" s="22"/>
      <c r="O66" s="22"/>
      <c r="P66" s="22"/>
      <c r="Q66" s="22"/>
      <c r="R66" s="22"/>
      <c r="S66" s="22"/>
      <c r="T66" s="22"/>
      <c r="U66" s="22"/>
      <c r="V66" s="584" t="str">
        <f>HYPERLINK("#'倉庫振替伝票データ'!A1","倉庫振替伝票データ")</f>
        <v>倉庫振替伝票データ</v>
      </c>
      <c r="W66" s="584"/>
      <c r="X66" s="584"/>
      <c r="Y66" s="584"/>
      <c r="Z66" s="584"/>
      <c r="AA66" s="584"/>
      <c r="AB66" s="584"/>
      <c r="AC66" s="584"/>
      <c r="AD66" s="584"/>
      <c r="AE66" s="584"/>
      <c r="AF66" s="584"/>
      <c r="AG66" s="584"/>
      <c r="AH66" s="584"/>
      <c r="AI66" s="584"/>
      <c r="AJ66" s="584"/>
      <c r="AK66" s="584"/>
      <c r="AL66" s="584"/>
      <c r="AM66" s="584"/>
      <c r="AN66" s="19"/>
      <c r="AO66" s="19"/>
      <c r="AP66" s="19"/>
      <c r="AQ66" s="19"/>
      <c r="AR66" s="19"/>
      <c r="AS66" s="23"/>
    </row>
    <row r="67" spans="4:45" s="3" customFormat="1" ht="20.100000000000001" customHeight="1">
      <c r="D67" s="17"/>
      <c r="E67" s="24"/>
      <c r="F67" s="22"/>
      <c r="G67" s="22"/>
      <c r="H67" s="22"/>
      <c r="I67" s="22"/>
      <c r="J67" s="22"/>
      <c r="K67" s="22"/>
      <c r="L67" s="22"/>
      <c r="M67" s="22"/>
      <c r="N67" s="22"/>
      <c r="O67" s="22"/>
      <c r="P67" s="22"/>
      <c r="Q67" s="22"/>
      <c r="R67" s="22"/>
      <c r="S67" s="22"/>
      <c r="T67" s="22"/>
      <c r="U67" s="22"/>
      <c r="V67" s="584" t="str">
        <f>HYPERLINK("#'荷姿振替伝票データ'!A1","荷姿振替伝票データ")</f>
        <v>荷姿振替伝票データ</v>
      </c>
      <c r="W67" s="584"/>
      <c r="X67" s="584"/>
      <c r="Y67" s="584"/>
      <c r="Z67" s="584"/>
      <c r="AA67" s="584"/>
      <c r="AB67" s="584"/>
      <c r="AC67" s="584"/>
      <c r="AD67" s="584"/>
      <c r="AE67" s="584"/>
      <c r="AF67" s="584"/>
      <c r="AG67" s="584"/>
      <c r="AH67" s="584"/>
      <c r="AI67" s="584"/>
      <c r="AJ67" s="584"/>
      <c r="AK67" s="584"/>
      <c r="AL67" s="584"/>
      <c r="AM67" s="584"/>
      <c r="AN67" s="19"/>
      <c r="AO67" s="19"/>
      <c r="AP67" s="19"/>
      <c r="AQ67" s="19"/>
      <c r="AR67" s="19"/>
      <c r="AS67" s="23"/>
    </row>
    <row r="68" spans="4:45" s="3" customFormat="1" ht="20.100000000000001" customHeight="1">
      <c r="D68" s="17"/>
      <c r="E68" s="24"/>
      <c r="F68" s="22"/>
      <c r="G68" s="22"/>
      <c r="H68" s="22"/>
      <c r="I68" s="22"/>
      <c r="J68" s="22"/>
      <c r="K68" s="22"/>
      <c r="L68" s="22"/>
      <c r="M68" s="22"/>
      <c r="N68" s="22"/>
      <c r="O68" s="22"/>
      <c r="P68" s="22"/>
      <c r="Q68" s="22"/>
      <c r="R68" s="22"/>
      <c r="S68" s="22"/>
      <c r="T68" s="22"/>
      <c r="U68" s="22"/>
      <c r="V68" s="584" t="str">
        <f>HYPERLINK("#'他勘定振替伝票データ'!A1","他勘定振替伝票データ")</f>
        <v>他勘定振替伝票データ</v>
      </c>
      <c r="W68" s="584"/>
      <c r="X68" s="584"/>
      <c r="Y68" s="584"/>
      <c r="Z68" s="584"/>
      <c r="AA68" s="584"/>
      <c r="AB68" s="584"/>
      <c r="AC68" s="584"/>
      <c r="AD68" s="584"/>
      <c r="AE68" s="584"/>
      <c r="AF68" s="584"/>
      <c r="AG68" s="584"/>
      <c r="AH68" s="584"/>
      <c r="AI68" s="584"/>
      <c r="AJ68" s="584"/>
      <c r="AK68" s="584"/>
      <c r="AL68" s="584"/>
      <c r="AM68" s="584"/>
      <c r="AN68" s="19"/>
      <c r="AO68" s="19"/>
      <c r="AP68" s="19"/>
      <c r="AQ68" s="19"/>
      <c r="AR68" s="19"/>
      <c r="AS68" s="23"/>
    </row>
    <row r="69" spans="4:45" s="3" customFormat="1" ht="20.100000000000001" customHeight="1">
      <c r="D69" s="17"/>
      <c r="E69" s="24"/>
      <c r="F69" s="22"/>
      <c r="G69" s="22"/>
      <c r="H69" s="22"/>
      <c r="I69" s="22"/>
      <c r="J69" s="22"/>
      <c r="K69" s="22"/>
      <c r="L69" s="22"/>
      <c r="M69" s="22"/>
      <c r="N69" s="22"/>
      <c r="O69" s="22"/>
      <c r="P69" s="22"/>
      <c r="Q69" s="22"/>
      <c r="R69" s="22"/>
      <c r="S69" s="22"/>
      <c r="T69" s="22"/>
      <c r="U69" s="22"/>
      <c r="V69" s="584" t="str">
        <f>HYPERLINK("#'預り品振替伝票データ'!A1","預り品振替伝票データ")</f>
        <v>預り品振替伝票データ</v>
      </c>
      <c r="W69" s="584"/>
      <c r="X69" s="584"/>
      <c r="Y69" s="584"/>
      <c r="Z69" s="584"/>
      <c r="AA69" s="584"/>
      <c r="AB69" s="584"/>
      <c r="AC69" s="584"/>
      <c r="AD69" s="584"/>
      <c r="AE69" s="584"/>
      <c r="AF69" s="584"/>
      <c r="AG69" s="584"/>
      <c r="AH69" s="584"/>
      <c r="AI69" s="584"/>
      <c r="AJ69" s="584"/>
      <c r="AK69" s="584"/>
      <c r="AL69" s="584"/>
      <c r="AM69" s="584"/>
      <c r="AN69" s="19"/>
      <c r="AO69" s="19"/>
      <c r="AP69" s="19"/>
      <c r="AQ69" s="19"/>
      <c r="AR69" s="19"/>
      <c r="AS69" s="23"/>
    </row>
    <row r="70" spans="4:45" s="3" customFormat="1" ht="20.100000000000001" customHeight="1">
      <c r="D70" s="17"/>
      <c r="E70" s="24"/>
      <c r="F70" s="22"/>
      <c r="G70" s="22"/>
      <c r="H70" s="22"/>
      <c r="I70" s="22"/>
      <c r="J70" s="22"/>
      <c r="K70" s="22"/>
      <c r="L70" s="22"/>
      <c r="M70" s="22"/>
      <c r="N70" s="22"/>
      <c r="O70" s="22"/>
      <c r="P70" s="22"/>
      <c r="Q70" s="22"/>
      <c r="R70" s="22"/>
      <c r="S70" s="22"/>
      <c r="T70" s="22"/>
      <c r="U70" s="22"/>
      <c r="V70" s="584" t="str">
        <f>HYPERLINK("#'実地棚卸データ'!A1","実地棚卸データ")</f>
        <v>実地棚卸データ</v>
      </c>
      <c r="W70" s="584"/>
      <c r="X70" s="584"/>
      <c r="Y70" s="584"/>
      <c r="Z70" s="584"/>
      <c r="AA70" s="584"/>
      <c r="AB70" s="584"/>
      <c r="AC70" s="584"/>
      <c r="AD70" s="584"/>
      <c r="AE70" s="584"/>
      <c r="AF70" s="584"/>
      <c r="AG70" s="584"/>
      <c r="AH70" s="584"/>
      <c r="AI70" s="584"/>
      <c r="AJ70" s="584"/>
      <c r="AK70" s="584"/>
      <c r="AL70" s="584"/>
      <c r="AM70" s="584"/>
      <c r="AN70" s="19"/>
      <c r="AO70" s="19"/>
      <c r="AP70" s="19"/>
      <c r="AQ70" s="19"/>
      <c r="AR70" s="19"/>
      <c r="AS70" s="23"/>
    </row>
    <row r="71" spans="4:45" s="3" customFormat="1" ht="20.100000000000001" customHeight="1">
      <c r="D71" s="17"/>
      <c r="E71" s="24"/>
      <c r="F71" s="22"/>
      <c r="G71" s="22"/>
      <c r="H71" s="22"/>
      <c r="I71" s="22"/>
      <c r="J71" s="22"/>
      <c r="K71" s="22"/>
      <c r="L71" s="22"/>
      <c r="M71" s="22"/>
      <c r="N71" s="22"/>
      <c r="O71" s="22"/>
      <c r="P71" s="22"/>
      <c r="Q71" s="22"/>
      <c r="R71" s="22"/>
      <c r="S71" s="22"/>
      <c r="T71" s="22"/>
      <c r="U71" s="22"/>
      <c r="V71" s="584" t="str">
        <f>HYPERLINK("#'在庫残高データ'!A1","在庫残高データ")</f>
        <v>在庫残高データ</v>
      </c>
      <c r="W71" s="584"/>
      <c r="X71" s="584"/>
      <c r="Y71" s="584"/>
      <c r="Z71" s="584"/>
      <c r="AA71" s="584"/>
      <c r="AB71" s="584"/>
      <c r="AC71" s="584"/>
      <c r="AD71" s="584"/>
      <c r="AE71" s="584"/>
      <c r="AF71" s="584"/>
      <c r="AG71" s="584"/>
      <c r="AH71" s="584"/>
      <c r="AI71" s="584"/>
      <c r="AJ71" s="584"/>
      <c r="AK71" s="584"/>
      <c r="AL71" s="584"/>
      <c r="AM71" s="584"/>
      <c r="AN71" s="19"/>
      <c r="AO71" s="19"/>
      <c r="AP71" s="19"/>
      <c r="AQ71" s="19"/>
      <c r="AR71" s="19"/>
      <c r="AS71" s="23"/>
    </row>
    <row r="72" spans="4:45" s="3" customFormat="1" ht="15" customHeight="1" thickBot="1">
      <c r="D72" s="33"/>
      <c r="E72" s="34"/>
      <c r="F72" s="35"/>
      <c r="G72" s="35"/>
      <c r="H72" s="35"/>
      <c r="I72" s="35"/>
      <c r="J72" s="35"/>
      <c r="K72" s="35"/>
      <c r="L72" s="35"/>
      <c r="M72" s="36"/>
      <c r="N72" s="36"/>
      <c r="O72" s="36"/>
      <c r="P72" s="36"/>
      <c r="Q72" s="36"/>
      <c r="R72" s="36"/>
      <c r="S72" s="36"/>
      <c r="T72" s="37"/>
      <c r="U72" s="37"/>
      <c r="V72" s="34"/>
      <c r="W72" s="37"/>
      <c r="X72" s="37"/>
      <c r="Y72" s="37"/>
      <c r="Z72" s="37"/>
      <c r="AA72" s="37"/>
      <c r="AB72" s="37"/>
      <c r="AC72" s="36"/>
      <c r="AD72" s="36"/>
      <c r="AE72" s="36"/>
      <c r="AF72" s="36"/>
      <c r="AG72" s="36"/>
      <c r="AH72" s="36"/>
      <c r="AI72" s="36"/>
      <c r="AJ72" s="37"/>
      <c r="AK72" s="37"/>
      <c r="AL72" s="37"/>
      <c r="AM72" s="37"/>
      <c r="AN72" s="37"/>
      <c r="AO72" s="37"/>
      <c r="AP72" s="37"/>
      <c r="AQ72" s="37"/>
      <c r="AR72" s="37"/>
      <c r="AS72" s="38"/>
    </row>
    <row r="73" spans="4:45" s="3" customFormat="1" ht="15" customHeight="1">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row>
  </sheetData>
  <mergeCells count="54">
    <mergeCell ref="V9:AM9"/>
    <mergeCell ref="V8:AM8"/>
    <mergeCell ref="V21:AM21"/>
    <mergeCell ref="V10:AM10"/>
    <mergeCell ref="V11:AM11"/>
    <mergeCell ref="V12:AM12"/>
    <mergeCell ref="V13:AM13"/>
    <mergeCell ref="V14:AM14"/>
    <mergeCell ref="V15:AM15"/>
    <mergeCell ref="V16:AM16"/>
    <mergeCell ref="V17:AM17"/>
    <mergeCell ref="V18:AM18"/>
    <mergeCell ref="V19:AM19"/>
    <mergeCell ref="V20:AM20"/>
    <mergeCell ref="V36:AM36"/>
    <mergeCell ref="V22:AM22"/>
    <mergeCell ref="V23:AM23"/>
    <mergeCell ref="V24:AM24"/>
    <mergeCell ref="V27:AM27"/>
    <mergeCell ref="V28:AM28"/>
    <mergeCell ref="V29:AM29"/>
    <mergeCell ref="V30:AM30"/>
    <mergeCell ref="V31:AM31"/>
    <mergeCell ref="V32:AM32"/>
    <mergeCell ref="V35:AM35"/>
    <mergeCell ref="V37:AM37"/>
    <mergeCell ref="V38:AM38"/>
    <mergeCell ref="V39:AM39"/>
    <mergeCell ref="V40:AM40"/>
    <mergeCell ref="V41:AM41"/>
    <mergeCell ref="V42:AM42"/>
    <mergeCell ref="V43:AM43"/>
    <mergeCell ref="V44:AM44"/>
    <mergeCell ref="V45:AM45"/>
    <mergeCell ref="V46:AM46"/>
    <mergeCell ref="V47:AM47"/>
    <mergeCell ref="V48:AM48"/>
    <mergeCell ref="V49:AM49"/>
    <mergeCell ref="V52:AM52"/>
    <mergeCell ref="V53:AM53"/>
    <mergeCell ref="V64:AM64"/>
    <mergeCell ref="V56:AM56"/>
    <mergeCell ref="V57:AM57"/>
    <mergeCell ref="V58:AM58"/>
    <mergeCell ref="V59:AM59"/>
    <mergeCell ref="V60:AM60"/>
    <mergeCell ref="V63:AM63"/>
    <mergeCell ref="V71:AM71"/>
    <mergeCell ref="V65:AM65"/>
    <mergeCell ref="V66:AM66"/>
    <mergeCell ref="V67:AM67"/>
    <mergeCell ref="V68:AM68"/>
    <mergeCell ref="V69:AM69"/>
    <mergeCell ref="V70:AM70"/>
  </mergeCells>
  <phoneticPr fontId="4"/>
  <printOptions horizontalCentered="1"/>
  <pageMargins left="0.19685039370078741" right="0.19685039370078741" top="0.19685039370078741" bottom="0.19685039370078741" header="0.11811023622047245" footer="0.11811023622047245"/>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333333"/>
    <outlinePr summaryBelow="0"/>
    <pageSetUpPr fitToPage="1"/>
  </sheetPr>
  <dimension ref="A1:E897"/>
  <sheetViews>
    <sheetView showGridLines="0" zoomScaleNormal="100" workbookViewId="0"/>
  </sheetViews>
  <sheetFormatPr defaultColWidth="10.28515625" defaultRowHeight="16.5"/>
  <cols>
    <col min="1" max="1" width="2.7109375" style="8" customWidth="1"/>
    <col min="2" max="2" width="36.7109375" style="182" customWidth="1"/>
    <col min="3" max="3" width="47.42578125" style="182" customWidth="1"/>
    <col min="4" max="4" width="89.7109375" style="183" customWidth="1"/>
    <col min="5" max="5" width="2.7109375" style="8" customWidth="1"/>
    <col min="6" max="16384" width="10.28515625" style="8"/>
  </cols>
  <sheetData>
    <row r="1" spans="1:5" s="1" customFormat="1" ht="10.35" customHeight="1">
      <c r="B1" s="2"/>
      <c r="C1" s="2"/>
      <c r="D1" s="2"/>
    </row>
    <row r="2" spans="1:5" s="44" customFormat="1" ht="60" customHeight="1">
      <c r="A2" s="41"/>
      <c r="B2" s="42" t="s">
        <v>24</v>
      </c>
      <c r="C2" s="43"/>
      <c r="D2" s="43"/>
      <c r="E2" s="8"/>
    </row>
    <row r="3" spans="1:5" s="44" customFormat="1" ht="20.100000000000001" customHeight="1" thickBot="1">
      <c r="A3" s="45"/>
      <c r="B3" s="40"/>
      <c r="C3" s="40"/>
      <c r="D3" s="46"/>
      <c r="E3" s="8"/>
    </row>
    <row r="4" spans="1:5" ht="25.35" customHeight="1" thickBot="1">
      <c r="B4" s="47" t="s">
        <v>25</v>
      </c>
      <c r="C4" s="48" t="s">
        <v>26</v>
      </c>
      <c r="D4" s="49" t="s">
        <v>27</v>
      </c>
    </row>
    <row r="5" spans="1:5" ht="25.35" customHeight="1" thickBot="1">
      <c r="B5" s="579" t="s">
        <v>10826</v>
      </c>
      <c r="C5" s="580"/>
      <c r="D5" s="581"/>
    </row>
    <row r="6" spans="1:5">
      <c r="A6" s="44"/>
      <c r="B6" s="66" t="s">
        <v>30</v>
      </c>
      <c r="C6" s="58" t="s">
        <v>31</v>
      </c>
      <c r="D6" s="59" t="s">
        <v>32</v>
      </c>
    </row>
    <row r="7" spans="1:5" ht="17.25" thickBot="1">
      <c r="A7" s="44"/>
      <c r="B7" s="67"/>
      <c r="C7" s="68" t="s">
        <v>33</v>
      </c>
      <c r="D7" s="63"/>
    </row>
    <row r="8" spans="1:5">
      <c r="B8" s="582" t="s">
        <v>28</v>
      </c>
      <c r="C8" s="60" t="s">
        <v>10838</v>
      </c>
      <c r="D8" s="57" t="s">
        <v>32</v>
      </c>
    </row>
    <row r="9" spans="1:5" ht="17.25" thickBot="1">
      <c r="B9" s="67"/>
      <c r="C9" s="65" t="s">
        <v>10839</v>
      </c>
      <c r="D9" s="57"/>
    </row>
    <row r="10" spans="1:5">
      <c r="A10" s="44"/>
      <c r="B10" s="605" t="s">
        <v>34</v>
      </c>
      <c r="C10" s="58" t="s">
        <v>35</v>
      </c>
      <c r="D10" s="601" t="s">
        <v>29</v>
      </c>
    </row>
    <row r="11" spans="1:5">
      <c r="A11" s="44"/>
      <c r="B11" s="606"/>
      <c r="C11" s="54" t="s">
        <v>36</v>
      </c>
      <c r="D11" s="602"/>
    </row>
    <row r="12" spans="1:5">
      <c r="A12" s="44"/>
      <c r="B12" s="600"/>
      <c r="C12" s="60" t="s">
        <v>37</v>
      </c>
      <c r="D12" s="602"/>
    </row>
    <row r="13" spans="1:5" ht="17.25" thickBot="1">
      <c r="A13" s="44"/>
      <c r="B13" s="600"/>
      <c r="C13" s="71" t="s">
        <v>38</v>
      </c>
      <c r="D13" s="599"/>
    </row>
    <row r="14" spans="1:5">
      <c r="B14" s="577"/>
      <c r="C14" s="58" t="s">
        <v>10823</v>
      </c>
      <c r="D14" s="601" t="s">
        <v>10824</v>
      </c>
    </row>
    <row r="15" spans="1:5" ht="17.25" thickBot="1">
      <c r="B15" s="578"/>
      <c r="C15" s="71" t="s">
        <v>10825</v>
      </c>
      <c r="D15" s="607"/>
    </row>
    <row r="16" spans="1:5">
      <c r="A16" s="44"/>
      <c r="B16" s="596" t="s">
        <v>39</v>
      </c>
      <c r="C16" s="60" t="s">
        <v>40</v>
      </c>
      <c r="D16" s="598" t="s">
        <v>29</v>
      </c>
    </row>
    <row r="17" spans="1:4" ht="17.25" thickBot="1">
      <c r="A17" s="44"/>
      <c r="B17" s="597"/>
      <c r="C17" s="71" t="s">
        <v>41</v>
      </c>
      <c r="D17" s="599"/>
    </row>
    <row r="18" spans="1:4">
      <c r="A18" s="44"/>
      <c r="B18" s="596" t="s">
        <v>42</v>
      </c>
      <c r="C18" s="60" t="s">
        <v>40</v>
      </c>
      <c r="D18" s="598" t="s">
        <v>29</v>
      </c>
    </row>
    <row r="19" spans="1:4" ht="17.25" thickBot="1">
      <c r="A19" s="44"/>
      <c r="B19" s="597"/>
      <c r="C19" s="71" t="s">
        <v>41</v>
      </c>
      <c r="D19" s="599"/>
    </row>
    <row r="20" spans="1:4">
      <c r="A20" s="44"/>
      <c r="B20" s="596" t="s">
        <v>43</v>
      </c>
      <c r="C20" s="60" t="s">
        <v>40</v>
      </c>
      <c r="D20" s="598" t="s">
        <v>29</v>
      </c>
    </row>
    <row r="21" spans="1:4" ht="17.25" thickBot="1">
      <c r="A21" s="44"/>
      <c r="B21" s="597"/>
      <c r="C21" s="71" t="s">
        <v>41</v>
      </c>
      <c r="D21" s="599"/>
    </row>
    <row r="22" spans="1:4">
      <c r="A22" s="44"/>
      <c r="B22" s="596" t="s">
        <v>44</v>
      </c>
      <c r="C22" s="60" t="s">
        <v>45</v>
      </c>
      <c r="D22" s="601" t="s">
        <v>29</v>
      </c>
    </row>
    <row r="23" spans="1:4">
      <c r="A23" s="44"/>
      <c r="B23" s="600"/>
      <c r="C23" s="60" t="s">
        <v>46</v>
      </c>
      <c r="D23" s="602"/>
    </row>
    <row r="24" spans="1:4">
      <c r="B24" s="600"/>
      <c r="C24" s="54" t="s">
        <v>47</v>
      </c>
      <c r="D24" s="602"/>
    </row>
    <row r="25" spans="1:4">
      <c r="B25" s="600"/>
      <c r="C25" s="154" t="s">
        <v>48</v>
      </c>
      <c r="D25" s="602"/>
    </row>
    <row r="26" spans="1:4">
      <c r="A26" s="44"/>
      <c r="B26" s="600"/>
      <c r="C26" s="60" t="s">
        <v>10840</v>
      </c>
      <c r="D26" s="602"/>
    </row>
    <row r="27" spans="1:4" ht="17.25" thickBot="1">
      <c r="A27" s="44"/>
      <c r="B27" s="597"/>
      <c r="C27" s="71" t="s">
        <v>10841</v>
      </c>
      <c r="D27" s="599"/>
    </row>
    <row r="28" spans="1:4" ht="25.35" customHeight="1" thickBot="1">
      <c r="A28" s="44"/>
      <c r="B28" s="50" t="s">
        <v>49</v>
      </c>
      <c r="C28" s="72"/>
      <c r="D28" s="73"/>
    </row>
    <row r="29" spans="1:4">
      <c r="A29" s="44"/>
      <c r="B29" s="603" t="s">
        <v>1</v>
      </c>
      <c r="C29" s="58" t="s">
        <v>50</v>
      </c>
      <c r="D29" s="59" t="s">
        <v>32</v>
      </c>
    </row>
    <row r="30" spans="1:4">
      <c r="A30" s="44"/>
      <c r="B30" s="604"/>
      <c r="C30" s="60" t="s">
        <v>51</v>
      </c>
      <c r="D30" s="57"/>
    </row>
    <row r="31" spans="1:4">
      <c r="A31" s="44"/>
      <c r="B31" s="604"/>
      <c r="C31" s="60" t="s">
        <v>52</v>
      </c>
      <c r="D31" s="57"/>
    </row>
    <row r="32" spans="1:4" ht="17.25" thickBot="1">
      <c r="A32" s="44"/>
      <c r="B32" s="600"/>
      <c r="C32" s="60" t="s">
        <v>53</v>
      </c>
      <c r="D32" s="57"/>
    </row>
    <row r="33" spans="1:4">
      <c r="A33" s="44"/>
      <c r="B33" s="53" t="s">
        <v>54</v>
      </c>
      <c r="C33" s="58" t="s">
        <v>55</v>
      </c>
      <c r="D33" s="59" t="s">
        <v>32</v>
      </c>
    </row>
    <row r="34" spans="1:4">
      <c r="A34" s="44"/>
      <c r="B34" s="56"/>
      <c r="C34" s="60" t="s">
        <v>56</v>
      </c>
      <c r="D34" s="57"/>
    </row>
    <row r="35" spans="1:4">
      <c r="A35" s="44"/>
      <c r="B35" s="56"/>
      <c r="C35" s="60" t="s">
        <v>57</v>
      </c>
      <c r="D35" s="57"/>
    </row>
    <row r="36" spans="1:4">
      <c r="A36" s="44"/>
      <c r="B36" s="61"/>
      <c r="C36" s="60" t="s">
        <v>58</v>
      </c>
      <c r="D36" s="57"/>
    </row>
    <row r="37" spans="1:4">
      <c r="A37" s="44"/>
      <c r="B37" s="61"/>
      <c r="C37" s="60" t="s">
        <v>59</v>
      </c>
      <c r="D37" s="57"/>
    </row>
    <row r="38" spans="1:4">
      <c r="A38" s="44"/>
      <c r="B38" s="61"/>
      <c r="C38" s="60" t="s">
        <v>60</v>
      </c>
      <c r="D38" s="57"/>
    </row>
    <row r="39" spans="1:4">
      <c r="A39" s="44"/>
      <c r="B39" s="61"/>
      <c r="C39" s="60" t="s">
        <v>61</v>
      </c>
      <c r="D39" s="57"/>
    </row>
    <row r="40" spans="1:4">
      <c r="A40" s="44"/>
      <c r="B40" s="61"/>
      <c r="C40" s="60" t="s">
        <v>62</v>
      </c>
      <c r="D40" s="57"/>
    </row>
    <row r="41" spans="1:4">
      <c r="A41" s="44"/>
      <c r="B41" s="61"/>
      <c r="C41" s="60" t="s">
        <v>63</v>
      </c>
      <c r="D41" s="57"/>
    </row>
    <row r="42" spans="1:4">
      <c r="A42" s="44"/>
      <c r="B42" s="61"/>
      <c r="C42" s="60" t="s">
        <v>64</v>
      </c>
      <c r="D42" s="57"/>
    </row>
    <row r="43" spans="1:4">
      <c r="A43" s="44"/>
      <c r="B43" s="61"/>
      <c r="C43" s="60" t="s">
        <v>65</v>
      </c>
      <c r="D43" s="57"/>
    </row>
    <row r="44" spans="1:4">
      <c r="A44" s="44"/>
      <c r="B44" s="61"/>
      <c r="C44" s="60" t="s">
        <v>66</v>
      </c>
      <c r="D44" s="57"/>
    </row>
    <row r="45" spans="1:4">
      <c r="A45" s="44"/>
      <c r="B45" s="61"/>
      <c r="C45" s="60" t="s">
        <v>67</v>
      </c>
      <c r="D45" s="57"/>
    </row>
    <row r="46" spans="1:4">
      <c r="A46" s="44"/>
      <c r="B46" s="61"/>
      <c r="C46" s="60" t="s">
        <v>68</v>
      </c>
      <c r="D46" s="57"/>
    </row>
    <row r="47" spans="1:4">
      <c r="A47" s="44"/>
      <c r="B47" s="61"/>
      <c r="C47" s="60" t="s">
        <v>69</v>
      </c>
      <c r="D47" s="57"/>
    </row>
    <row r="48" spans="1:4">
      <c r="A48" s="44"/>
      <c r="B48" s="61"/>
      <c r="C48" s="60" t="s">
        <v>70</v>
      </c>
      <c r="D48" s="57"/>
    </row>
    <row r="49" spans="1:4">
      <c r="A49" s="44"/>
      <c r="B49" s="61"/>
      <c r="C49" s="60" t="s">
        <v>71</v>
      </c>
      <c r="D49" s="57"/>
    </row>
    <row r="50" spans="1:4">
      <c r="A50" s="44"/>
      <c r="B50" s="61"/>
      <c r="C50" s="60" t="s">
        <v>72</v>
      </c>
      <c r="D50" s="57"/>
    </row>
    <row r="51" spans="1:4">
      <c r="A51" s="44"/>
      <c r="B51" s="61"/>
      <c r="C51" s="60" t="s">
        <v>73</v>
      </c>
      <c r="D51" s="57"/>
    </row>
    <row r="52" spans="1:4">
      <c r="A52" s="44"/>
      <c r="B52" s="61"/>
      <c r="C52" s="60" t="s">
        <v>74</v>
      </c>
      <c r="D52" s="57"/>
    </row>
    <row r="53" spans="1:4">
      <c r="A53" s="44"/>
      <c r="B53" s="61"/>
      <c r="C53" s="60" t="s">
        <v>75</v>
      </c>
      <c r="D53" s="57"/>
    </row>
    <row r="54" spans="1:4">
      <c r="A54" s="44"/>
      <c r="B54" s="61"/>
      <c r="C54" s="60" t="s">
        <v>76</v>
      </c>
      <c r="D54" s="57"/>
    </row>
    <row r="55" spans="1:4">
      <c r="A55" s="44"/>
      <c r="B55" s="61"/>
      <c r="C55" s="60" t="s">
        <v>77</v>
      </c>
      <c r="D55" s="57"/>
    </row>
    <row r="56" spans="1:4">
      <c r="A56" s="44"/>
      <c r="B56" s="61"/>
      <c r="C56" s="60" t="s">
        <v>78</v>
      </c>
      <c r="D56" s="57"/>
    </row>
    <row r="57" spans="1:4">
      <c r="A57" s="44"/>
      <c r="B57" s="61"/>
      <c r="C57" s="60" t="s">
        <v>79</v>
      </c>
      <c r="D57" s="57"/>
    </row>
    <row r="58" spans="1:4">
      <c r="A58" s="44"/>
      <c r="B58" s="61"/>
      <c r="C58" s="60" t="s">
        <v>80</v>
      </c>
      <c r="D58" s="57"/>
    </row>
    <row r="59" spans="1:4">
      <c r="A59" s="44"/>
      <c r="B59" s="61"/>
      <c r="C59" s="60" t="s">
        <v>81</v>
      </c>
      <c r="D59" s="57"/>
    </row>
    <row r="60" spans="1:4">
      <c r="A60" s="44"/>
      <c r="B60" s="61"/>
      <c r="C60" s="60" t="s">
        <v>82</v>
      </c>
      <c r="D60" s="57"/>
    </row>
    <row r="61" spans="1:4">
      <c r="A61" s="44"/>
      <c r="B61" s="61"/>
      <c r="C61" s="60" t="s">
        <v>83</v>
      </c>
      <c r="D61" s="57"/>
    </row>
    <row r="62" spans="1:4">
      <c r="A62" s="44"/>
      <c r="B62" s="61"/>
      <c r="C62" s="60" t="s">
        <v>84</v>
      </c>
      <c r="D62" s="57"/>
    </row>
    <row r="63" spans="1:4">
      <c r="A63" s="44"/>
      <c r="B63" s="61"/>
      <c r="C63" s="60" t="s">
        <v>85</v>
      </c>
      <c r="D63" s="57"/>
    </row>
    <row r="64" spans="1:4">
      <c r="A64" s="44"/>
      <c r="B64" s="61"/>
      <c r="C64" s="60" t="s">
        <v>86</v>
      </c>
      <c r="D64" s="57"/>
    </row>
    <row r="65" spans="1:4">
      <c r="A65" s="44"/>
      <c r="B65" s="61"/>
      <c r="C65" s="60" t="s">
        <v>87</v>
      </c>
      <c r="D65" s="57"/>
    </row>
    <row r="66" spans="1:4">
      <c r="A66" s="44"/>
      <c r="B66" s="61"/>
      <c r="C66" s="60" t="s">
        <v>88</v>
      </c>
      <c r="D66" s="57"/>
    </row>
    <row r="67" spans="1:4">
      <c r="A67" s="44"/>
      <c r="B67" s="61"/>
      <c r="C67" s="60" t="s">
        <v>89</v>
      </c>
      <c r="D67" s="57"/>
    </row>
    <row r="68" spans="1:4">
      <c r="A68" s="44"/>
      <c r="B68" s="61"/>
      <c r="C68" s="60" t="s">
        <v>90</v>
      </c>
      <c r="D68" s="57"/>
    </row>
    <row r="69" spans="1:4">
      <c r="A69" s="44"/>
      <c r="B69" s="61"/>
      <c r="C69" s="60" t="s">
        <v>91</v>
      </c>
      <c r="D69" s="57"/>
    </row>
    <row r="70" spans="1:4">
      <c r="A70" s="44"/>
      <c r="B70" s="61"/>
      <c r="C70" s="60" t="s">
        <v>92</v>
      </c>
      <c r="D70" s="57"/>
    </row>
    <row r="71" spans="1:4">
      <c r="A71" s="44"/>
      <c r="B71" s="61"/>
      <c r="C71" s="60" t="s">
        <v>93</v>
      </c>
      <c r="D71" s="57"/>
    </row>
    <row r="72" spans="1:4">
      <c r="A72" s="44"/>
      <c r="B72" s="61"/>
      <c r="C72" s="60" t="s">
        <v>94</v>
      </c>
      <c r="D72" s="57"/>
    </row>
    <row r="73" spans="1:4">
      <c r="A73" s="44"/>
      <c r="B73" s="61"/>
      <c r="C73" s="60" t="s">
        <v>95</v>
      </c>
      <c r="D73" s="57"/>
    </row>
    <row r="74" spans="1:4" ht="17.25" thickBot="1">
      <c r="A74" s="44"/>
      <c r="B74" s="61"/>
      <c r="C74" s="60" t="s">
        <v>96</v>
      </c>
      <c r="D74" s="57"/>
    </row>
    <row r="75" spans="1:4">
      <c r="A75" s="44"/>
      <c r="B75" s="53" t="s">
        <v>97</v>
      </c>
      <c r="C75" s="58" t="s">
        <v>98</v>
      </c>
      <c r="D75" s="59" t="s">
        <v>32</v>
      </c>
    </row>
    <row r="76" spans="1:4">
      <c r="A76" s="44"/>
      <c r="B76" s="61"/>
      <c r="C76" s="60" t="s">
        <v>99</v>
      </c>
      <c r="D76" s="57"/>
    </row>
    <row r="77" spans="1:4">
      <c r="A77" s="44"/>
      <c r="B77" s="61"/>
      <c r="C77" s="60" t="s">
        <v>100</v>
      </c>
      <c r="D77" s="57"/>
    </row>
    <row r="78" spans="1:4">
      <c r="A78" s="44"/>
      <c r="B78" s="61"/>
      <c r="C78" s="60" t="s">
        <v>101</v>
      </c>
      <c r="D78" s="57"/>
    </row>
    <row r="79" spans="1:4">
      <c r="A79" s="44"/>
      <c r="B79" s="61"/>
      <c r="C79" s="60" t="s">
        <v>102</v>
      </c>
      <c r="D79" s="57"/>
    </row>
    <row r="80" spans="1:4">
      <c r="A80" s="44"/>
      <c r="B80" s="61"/>
      <c r="C80" s="60" t="s">
        <v>103</v>
      </c>
      <c r="D80" s="57"/>
    </row>
    <row r="81" spans="1:4">
      <c r="A81" s="44"/>
      <c r="B81" s="61"/>
      <c r="C81" s="60" t="s">
        <v>104</v>
      </c>
      <c r="D81" s="57"/>
    </row>
    <row r="82" spans="1:4">
      <c r="A82" s="44"/>
      <c r="B82" s="61"/>
      <c r="C82" s="60" t="s">
        <v>105</v>
      </c>
      <c r="D82" s="57"/>
    </row>
    <row r="83" spans="1:4">
      <c r="A83" s="44"/>
      <c r="B83" s="61"/>
      <c r="C83" s="60" t="s">
        <v>106</v>
      </c>
      <c r="D83" s="57"/>
    </row>
    <row r="84" spans="1:4">
      <c r="A84" s="44"/>
      <c r="B84" s="61"/>
      <c r="C84" s="60" t="s">
        <v>107</v>
      </c>
      <c r="D84" s="57"/>
    </row>
    <row r="85" spans="1:4">
      <c r="A85" s="44"/>
      <c r="B85" s="61"/>
      <c r="C85" s="60" t="s">
        <v>108</v>
      </c>
      <c r="D85" s="57"/>
    </row>
    <row r="86" spans="1:4">
      <c r="A86" s="44"/>
      <c r="B86" s="61"/>
      <c r="C86" s="60" t="s">
        <v>109</v>
      </c>
      <c r="D86" s="57"/>
    </row>
    <row r="87" spans="1:4">
      <c r="A87" s="44"/>
      <c r="B87" s="61"/>
      <c r="C87" s="60" t="s">
        <v>110</v>
      </c>
      <c r="D87" s="57"/>
    </row>
    <row r="88" spans="1:4">
      <c r="A88" s="44"/>
      <c r="B88" s="61"/>
      <c r="C88" s="60" t="s">
        <v>111</v>
      </c>
      <c r="D88" s="57"/>
    </row>
    <row r="89" spans="1:4">
      <c r="A89" s="44"/>
      <c r="B89" s="61"/>
      <c r="C89" s="60" t="s">
        <v>112</v>
      </c>
      <c r="D89" s="57"/>
    </row>
    <row r="90" spans="1:4">
      <c r="A90" s="44"/>
      <c r="B90" s="61"/>
      <c r="C90" s="60" t="s">
        <v>113</v>
      </c>
      <c r="D90" s="57"/>
    </row>
    <row r="91" spans="1:4">
      <c r="A91" s="44"/>
      <c r="B91" s="61"/>
      <c r="C91" s="60" t="s">
        <v>114</v>
      </c>
      <c r="D91" s="57"/>
    </row>
    <row r="92" spans="1:4">
      <c r="A92" s="44"/>
      <c r="B92" s="61"/>
      <c r="C92" s="60" t="s">
        <v>115</v>
      </c>
      <c r="D92" s="57"/>
    </row>
    <row r="93" spans="1:4">
      <c r="A93" s="44"/>
      <c r="B93" s="61"/>
      <c r="C93" s="60" t="s">
        <v>116</v>
      </c>
      <c r="D93" s="57"/>
    </row>
    <row r="94" spans="1:4">
      <c r="A94" s="44"/>
      <c r="B94" s="61"/>
      <c r="C94" s="60" t="s">
        <v>117</v>
      </c>
      <c r="D94" s="57"/>
    </row>
    <row r="95" spans="1:4">
      <c r="A95" s="44"/>
      <c r="B95" s="61"/>
      <c r="C95" s="60" t="s">
        <v>118</v>
      </c>
      <c r="D95" s="57"/>
    </row>
    <row r="96" spans="1:4">
      <c r="A96" s="44"/>
      <c r="B96" s="61"/>
      <c r="C96" s="60" t="s">
        <v>119</v>
      </c>
      <c r="D96" s="57"/>
    </row>
    <row r="97" spans="1:4">
      <c r="A97" s="44"/>
      <c r="B97" s="61"/>
      <c r="C97" s="60" t="s">
        <v>120</v>
      </c>
      <c r="D97" s="57"/>
    </row>
    <row r="98" spans="1:4">
      <c r="A98" s="44"/>
      <c r="B98" s="61"/>
      <c r="C98" s="60" t="s">
        <v>121</v>
      </c>
      <c r="D98" s="57"/>
    </row>
    <row r="99" spans="1:4">
      <c r="A99" s="44"/>
      <c r="B99" s="61"/>
      <c r="C99" s="60" t="s">
        <v>122</v>
      </c>
      <c r="D99" s="57"/>
    </row>
    <row r="100" spans="1:4">
      <c r="A100" s="44"/>
      <c r="B100" s="61"/>
      <c r="C100" s="60" t="s">
        <v>123</v>
      </c>
      <c r="D100" s="57"/>
    </row>
    <row r="101" spans="1:4">
      <c r="A101" s="44"/>
      <c r="B101" s="61"/>
      <c r="C101" s="60" t="s">
        <v>124</v>
      </c>
      <c r="D101" s="57"/>
    </row>
    <row r="102" spans="1:4">
      <c r="A102" s="44"/>
      <c r="B102" s="61"/>
      <c r="C102" s="60" t="s">
        <v>125</v>
      </c>
      <c r="D102" s="57"/>
    </row>
    <row r="103" spans="1:4">
      <c r="A103" s="44"/>
      <c r="B103" s="61"/>
      <c r="C103" s="60" t="s">
        <v>126</v>
      </c>
      <c r="D103" s="57"/>
    </row>
    <row r="104" spans="1:4">
      <c r="A104" s="44"/>
      <c r="B104" s="61"/>
      <c r="C104" s="60" t="s">
        <v>127</v>
      </c>
      <c r="D104" s="57"/>
    </row>
    <row r="105" spans="1:4">
      <c r="A105" s="44"/>
      <c r="B105" s="61"/>
      <c r="C105" s="60" t="s">
        <v>128</v>
      </c>
      <c r="D105" s="57"/>
    </row>
    <row r="106" spans="1:4">
      <c r="A106" s="44"/>
      <c r="B106" s="61"/>
      <c r="C106" s="60" t="s">
        <v>129</v>
      </c>
      <c r="D106" s="57"/>
    </row>
    <row r="107" spans="1:4">
      <c r="A107" s="44"/>
      <c r="B107" s="61"/>
      <c r="C107" s="60" t="s">
        <v>130</v>
      </c>
      <c r="D107" s="57"/>
    </row>
    <row r="108" spans="1:4">
      <c r="A108" s="44"/>
      <c r="B108" s="61"/>
      <c r="C108" s="60" t="s">
        <v>131</v>
      </c>
      <c r="D108" s="57"/>
    </row>
    <row r="109" spans="1:4">
      <c r="A109" s="44"/>
      <c r="B109" s="61"/>
      <c r="C109" s="60" t="s">
        <v>132</v>
      </c>
      <c r="D109" s="57"/>
    </row>
    <row r="110" spans="1:4">
      <c r="A110" s="44"/>
      <c r="B110" s="61"/>
      <c r="C110" s="60" t="s">
        <v>133</v>
      </c>
      <c r="D110" s="57"/>
    </row>
    <row r="111" spans="1:4">
      <c r="A111" s="44"/>
      <c r="B111" s="61"/>
      <c r="C111" s="60" t="s">
        <v>134</v>
      </c>
      <c r="D111" s="57"/>
    </row>
    <row r="112" spans="1:4">
      <c r="A112" s="44"/>
      <c r="B112" s="61"/>
      <c r="C112" s="60" t="s">
        <v>135</v>
      </c>
      <c r="D112" s="57"/>
    </row>
    <row r="113" spans="1:4">
      <c r="A113" s="44"/>
      <c r="B113" s="61"/>
      <c r="C113" s="60" t="s">
        <v>136</v>
      </c>
      <c r="D113" s="57"/>
    </row>
    <row r="114" spans="1:4">
      <c r="A114" s="44"/>
      <c r="B114" s="61"/>
      <c r="C114" s="60" t="s">
        <v>137</v>
      </c>
      <c r="D114" s="57"/>
    </row>
    <row r="115" spans="1:4">
      <c r="A115" s="44"/>
      <c r="B115" s="61"/>
      <c r="C115" s="60" t="s">
        <v>138</v>
      </c>
      <c r="D115" s="57"/>
    </row>
    <row r="116" spans="1:4">
      <c r="A116" s="44"/>
      <c r="B116" s="61"/>
      <c r="C116" s="60" t="s">
        <v>139</v>
      </c>
      <c r="D116" s="57"/>
    </row>
    <row r="117" spans="1:4">
      <c r="A117" s="44"/>
      <c r="B117" s="61"/>
      <c r="C117" s="60" t="s">
        <v>140</v>
      </c>
      <c r="D117" s="57"/>
    </row>
    <row r="118" spans="1:4">
      <c r="A118" s="44"/>
      <c r="B118" s="61"/>
      <c r="C118" s="60" t="s">
        <v>141</v>
      </c>
      <c r="D118" s="57"/>
    </row>
    <row r="119" spans="1:4">
      <c r="A119" s="44"/>
      <c r="B119" s="61"/>
      <c r="C119" s="60" t="s">
        <v>142</v>
      </c>
      <c r="D119" s="57"/>
    </row>
    <row r="120" spans="1:4">
      <c r="A120" s="44"/>
      <c r="B120" s="61"/>
      <c r="C120" s="60" t="s">
        <v>143</v>
      </c>
      <c r="D120" s="57"/>
    </row>
    <row r="121" spans="1:4">
      <c r="A121" s="44"/>
      <c r="B121" s="61"/>
      <c r="C121" s="60" t="s">
        <v>144</v>
      </c>
      <c r="D121" s="57"/>
    </row>
    <row r="122" spans="1:4">
      <c r="A122" s="44"/>
      <c r="B122" s="61"/>
      <c r="C122" s="60" t="s">
        <v>145</v>
      </c>
      <c r="D122" s="57"/>
    </row>
    <row r="123" spans="1:4">
      <c r="A123" s="44"/>
      <c r="B123" s="61"/>
      <c r="C123" s="60" t="s">
        <v>146</v>
      </c>
      <c r="D123" s="57"/>
    </row>
    <row r="124" spans="1:4">
      <c r="A124" s="44"/>
      <c r="B124" s="61"/>
      <c r="C124" s="60" t="s">
        <v>147</v>
      </c>
      <c r="D124" s="57"/>
    </row>
    <row r="125" spans="1:4">
      <c r="A125" s="44"/>
      <c r="B125" s="61"/>
      <c r="C125" s="60" t="s">
        <v>148</v>
      </c>
      <c r="D125" s="57"/>
    </row>
    <row r="126" spans="1:4">
      <c r="A126" s="44"/>
      <c r="B126" s="61"/>
      <c r="C126" s="60" t="s">
        <v>149</v>
      </c>
      <c r="D126" s="57"/>
    </row>
    <row r="127" spans="1:4">
      <c r="A127" s="44"/>
      <c r="B127" s="61"/>
      <c r="C127" s="60" t="s">
        <v>150</v>
      </c>
      <c r="D127" s="57"/>
    </row>
    <row r="128" spans="1:4">
      <c r="A128" s="44"/>
      <c r="B128" s="61"/>
      <c r="C128" s="60" t="s">
        <v>151</v>
      </c>
      <c r="D128" s="57"/>
    </row>
    <row r="129" spans="1:4">
      <c r="A129" s="44"/>
      <c r="B129" s="61"/>
      <c r="C129" s="60" t="s">
        <v>152</v>
      </c>
      <c r="D129" s="57"/>
    </row>
    <row r="130" spans="1:4">
      <c r="A130" s="44"/>
      <c r="B130" s="61"/>
      <c r="C130" s="60" t="s">
        <v>153</v>
      </c>
      <c r="D130" s="57"/>
    </row>
    <row r="131" spans="1:4">
      <c r="A131" s="44"/>
      <c r="B131" s="61"/>
      <c r="C131" s="60" t="s">
        <v>154</v>
      </c>
      <c r="D131" s="57"/>
    </row>
    <row r="132" spans="1:4">
      <c r="A132" s="44"/>
      <c r="B132" s="61"/>
      <c r="C132" s="60" t="s">
        <v>155</v>
      </c>
      <c r="D132" s="57"/>
    </row>
    <row r="133" spans="1:4">
      <c r="A133" s="44"/>
      <c r="B133" s="61"/>
      <c r="C133" s="60" t="s">
        <v>156</v>
      </c>
      <c r="D133" s="57"/>
    </row>
    <row r="134" spans="1:4">
      <c r="A134" s="44"/>
      <c r="B134" s="61"/>
      <c r="C134" s="60" t="s">
        <v>157</v>
      </c>
      <c r="D134" s="57"/>
    </row>
    <row r="135" spans="1:4">
      <c r="A135" s="44"/>
      <c r="B135" s="61"/>
      <c r="C135" s="60" t="s">
        <v>158</v>
      </c>
      <c r="D135" s="57"/>
    </row>
    <row r="136" spans="1:4">
      <c r="A136" s="44"/>
      <c r="B136" s="61"/>
      <c r="C136" s="60" t="s">
        <v>159</v>
      </c>
      <c r="D136" s="57"/>
    </row>
    <row r="137" spans="1:4">
      <c r="A137" s="44"/>
      <c r="B137" s="61"/>
      <c r="C137" s="60" t="s">
        <v>160</v>
      </c>
      <c r="D137" s="57"/>
    </row>
    <row r="138" spans="1:4">
      <c r="A138" s="44"/>
      <c r="B138" s="61"/>
      <c r="C138" s="60" t="s">
        <v>161</v>
      </c>
      <c r="D138" s="57"/>
    </row>
    <row r="139" spans="1:4" ht="17.25" thickBot="1">
      <c r="A139" s="44"/>
      <c r="B139" s="61"/>
      <c r="C139" s="60" t="s">
        <v>162</v>
      </c>
      <c r="D139" s="57"/>
    </row>
    <row r="140" spans="1:4" ht="17.25" thickBot="1">
      <c r="A140" s="44"/>
      <c r="B140" s="74" t="s">
        <v>4</v>
      </c>
      <c r="C140" s="75" t="s">
        <v>163</v>
      </c>
      <c r="D140" s="59" t="s">
        <v>164</v>
      </c>
    </row>
    <row r="141" spans="1:4" ht="17.25" thickBot="1">
      <c r="A141" s="44"/>
      <c r="B141" s="74" t="s">
        <v>5</v>
      </c>
      <c r="C141" s="75" t="s">
        <v>163</v>
      </c>
      <c r="D141" s="59" t="s">
        <v>164</v>
      </c>
    </row>
    <row r="142" spans="1:4">
      <c r="B142" s="76" t="s">
        <v>165</v>
      </c>
      <c r="C142" s="77" t="s">
        <v>166</v>
      </c>
      <c r="D142" s="78" t="s">
        <v>32</v>
      </c>
    </row>
    <row r="143" spans="1:4" ht="17.25" thickBot="1">
      <c r="B143" s="79"/>
      <c r="C143" s="68" t="s">
        <v>167</v>
      </c>
      <c r="D143" s="80"/>
    </row>
    <row r="144" spans="1:4" ht="17.25" thickBot="1">
      <c r="A144" s="44"/>
      <c r="B144" s="74" t="s">
        <v>168</v>
      </c>
      <c r="C144" s="75" t="s">
        <v>163</v>
      </c>
      <c r="D144" s="59" t="s">
        <v>164</v>
      </c>
    </row>
    <row r="145" spans="1:4">
      <c r="B145" s="76" t="s">
        <v>169</v>
      </c>
      <c r="C145" s="77" t="s">
        <v>170</v>
      </c>
      <c r="D145" s="78" t="s">
        <v>32</v>
      </c>
    </row>
    <row r="146" spans="1:4">
      <c r="B146" s="81"/>
      <c r="C146" s="82" t="s">
        <v>171</v>
      </c>
      <c r="D146" s="83"/>
    </row>
    <row r="147" spans="1:4" ht="17.25" thickBot="1">
      <c r="B147" s="79"/>
      <c r="C147" s="68" t="s">
        <v>172</v>
      </c>
      <c r="D147" s="80"/>
    </row>
    <row r="148" spans="1:4" ht="17.25" thickBot="1">
      <c r="A148" s="44"/>
      <c r="B148" s="81"/>
      <c r="C148" s="62" t="s">
        <v>174</v>
      </c>
      <c r="D148" s="83"/>
    </row>
    <row r="149" spans="1:4">
      <c r="A149" s="44"/>
      <c r="B149" s="53" t="s">
        <v>30</v>
      </c>
      <c r="C149" s="58" t="s">
        <v>177</v>
      </c>
      <c r="D149" s="59" t="s">
        <v>32</v>
      </c>
    </row>
    <row r="150" spans="1:4">
      <c r="A150" s="44"/>
      <c r="B150" s="56"/>
      <c r="C150" s="60" t="s">
        <v>170</v>
      </c>
      <c r="D150" s="57"/>
    </row>
    <row r="151" spans="1:4">
      <c r="A151" s="44"/>
      <c r="B151" s="56"/>
      <c r="C151" s="60" t="s">
        <v>171</v>
      </c>
      <c r="D151" s="57"/>
    </row>
    <row r="152" spans="1:4">
      <c r="A152" s="44"/>
      <c r="B152" s="56"/>
      <c r="C152" s="60" t="s">
        <v>178</v>
      </c>
      <c r="D152" s="57"/>
    </row>
    <row r="153" spans="1:4">
      <c r="A153" s="44"/>
      <c r="B153" s="56"/>
      <c r="C153" s="60" t="s">
        <v>179</v>
      </c>
      <c r="D153" s="57"/>
    </row>
    <row r="154" spans="1:4">
      <c r="A154" s="44"/>
      <c r="B154" s="56"/>
      <c r="C154" s="60" t="s">
        <v>188</v>
      </c>
      <c r="D154" s="57"/>
    </row>
    <row r="155" spans="1:4">
      <c r="A155" s="44"/>
      <c r="B155" s="56"/>
      <c r="C155" s="60" t="s">
        <v>99</v>
      </c>
      <c r="D155" s="57"/>
    </row>
    <row r="156" spans="1:4">
      <c r="A156" s="44"/>
      <c r="B156" s="56"/>
      <c r="C156" s="60" t="s">
        <v>100</v>
      </c>
      <c r="D156" s="57"/>
    </row>
    <row r="157" spans="1:4">
      <c r="A157" s="44"/>
      <c r="B157" s="56"/>
      <c r="C157" s="60" t="s">
        <v>189</v>
      </c>
      <c r="D157" s="57"/>
    </row>
    <row r="158" spans="1:4">
      <c r="A158" s="44"/>
      <c r="B158" s="56"/>
      <c r="C158" s="60" t="s">
        <v>190</v>
      </c>
      <c r="D158" s="57"/>
    </row>
    <row r="159" spans="1:4">
      <c r="A159" s="44"/>
      <c r="B159" s="56"/>
      <c r="C159" s="60" t="s">
        <v>191</v>
      </c>
      <c r="D159" s="57"/>
    </row>
    <row r="160" spans="1:4">
      <c r="A160" s="44"/>
      <c r="B160" s="56"/>
      <c r="C160" s="60" t="s">
        <v>109</v>
      </c>
      <c r="D160" s="57"/>
    </row>
    <row r="161" spans="1:4">
      <c r="A161" s="44"/>
      <c r="B161" s="56"/>
      <c r="C161" s="60" t="s">
        <v>110</v>
      </c>
      <c r="D161" s="57"/>
    </row>
    <row r="162" spans="1:4">
      <c r="A162" s="44"/>
      <c r="B162" s="56"/>
      <c r="C162" s="60" t="s">
        <v>112</v>
      </c>
      <c r="D162" s="57"/>
    </row>
    <row r="163" spans="1:4">
      <c r="A163" s="44"/>
      <c r="B163" s="56"/>
      <c r="C163" s="60" t="s">
        <v>192</v>
      </c>
      <c r="D163" s="57"/>
    </row>
    <row r="164" spans="1:4">
      <c r="A164" s="44"/>
      <c r="B164" s="56"/>
      <c r="C164" s="60" t="s">
        <v>114</v>
      </c>
      <c r="D164" s="57"/>
    </row>
    <row r="165" spans="1:4">
      <c r="A165" s="44"/>
      <c r="B165" s="56"/>
      <c r="C165" s="60" t="s">
        <v>115</v>
      </c>
      <c r="D165" s="57"/>
    </row>
    <row r="166" spans="1:4">
      <c r="A166" s="44"/>
      <c r="B166" s="56"/>
      <c r="C166" s="60" t="s">
        <v>116</v>
      </c>
      <c r="D166" s="57"/>
    </row>
    <row r="167" spans="1:4">
      <c r="A167" s="44"/>
      <c r="B167" s="56"/>
      <c r="C167" s="60" t="s">
        <v>193</v>
      </c>
      <c r="D167" s="57"/>
    </row>
    <row r="168" spans="1:4">
      <c r="A168" s="44"/>
      <c r="B168" s="56"/>
      <c r="C168" s="60" t="s">
        <v>194</v>
      </c>
      <c r="D168" s="57"/>
    </row>
    <row r="169" spans="1:4">
      <c r="A169" s="44"/>
      <c r="B169" s="56"/>
      <c r="C169" s="60" t="s">
        <v>195</v>
      </c>
      <c r="D169" s="57"/>
    </row>
    <row r="170" spans="1:4">
      <c r="A170" s="44"/>
      <c r="B170" s="56"/>
      <c r="C170" s="60" t="s">
        <v>125</v>
      </c>
      <c r="D170" s="57"/>
    </row>
    <row r="171" spans="1:4">
      <c r="A171" s="44"/>
      <c r="B171" s="56"/>
      <c r="C171" s="60" t="s">
        <v>126</v>
      </c>
      <c r="D171" s="57"/>
    </row>
    <row r="172" spans="1:4">
      <c r="A172" s="44"/>
      <c r="B172" s="56"/>
      <c r="C172" s="60" t="s">
        <v>128</v>
      </c>
      <c r="D172" s="57"/>
    </row>
    <row r="173" spans="1:4">
      <c r="A173" s="44"/>
      <c r="B173" s="56"/>
      <c r="C173" s="60" t="s">
        <v>196</v>
      </c>
      <c r="D173" s="57"/>
    </row>
    <row r="174" spans="1:4">
      <c r="A174" s="44"/>
      <c r="B174" s="56"/>
      <c r="C174" s="60" t="s">
        <v>130</v>
      </c>
      <c r="D174" s="57"/>
    </row>
    <row r="175" spans="1:4">
      <c r="A175" s="44"/>
      <c r="B175" s="56"/>
      <c r="C175" s="60" t="s">
        <v>131</v>
      </c>
      <c r="D175" s="57"/>
    </row>
    <row r="176" spans="1:4">
      <c r="A176" s="44"/>
      <c r="B176" s="56"/>
      <c r="C176" s="60" t="s">
        <v>132</v>
      </c>
      <c r="D176" s="57"/>
    </row>
    <row r="177" spans="1:4">
      <c r="A177" s="44"/>
      <c r="B177" s="56"/>
      <c r="C177" s="60" t="s">
        <v>197</v>
      </c>
      <c r="D177" s="57"/>
    </row>
    <row r="178" spans="1:4">
      <c r="A178" s="44"/>
      <c r="B178" s="56"/>
      <c r="C178" s="60" t="s">
        <v>198</v>
      </c>
      <c r="D178" s="57"/>
    </row>
    <row r="179" spans="1:4">
      <c r="A179" s="44"/>
      <c r="B179" s="56"/>
      <c r="C179" s="60" t="s">
        <v>199</v>
      </c>
      <c r="D179" s="57"/>
    </row>
    <row r="180" spans="1:4">
      <c r="A180" s="44"/>
      <c r="B180" s="56"/>
      <c r="C180" s="60" t="s">
        <v>141</v>
      </c>
      <c r="D180" s="57"/>
    </row>
    <row r="181" spans="1:4">
      <c r="A181" s="44"/>
      <c r="B181" s="56"/>
      <c r="C181" s="60" t="s">
        <v>142</v>
      </c>
      <c r="D181" s="57"/>
    </row>
    <row r="182" spans="1:4">
      <c r="A182" s="44"/>
      <c r="B182" s="56"/>
      <c r="C182" s="60" t="s">
        <v>144</v>
      </c>
      <c r="D182" s="57"/>
    </row>
    <row r="183" spans="1:4">
      <c r="A183" s="44"/>
      <c r="B183" s="56"/>
      <c r="C183" s="60" t="s">
        <v>200</v>
      </c>
      <c r="D183" s="57"/>
    </row>
    <row r="184" spans="1:4">
      <c r="A184" s="44"/>
      <c r="B184" s="56"/>
      <c r="C184" s="60" t="s">
        <v>146</v>
      </c>
      <c r="D184" s="57"/>
    </row>
    <row r="185" spans="1:4">
      <c r="A185" s="44"/>
      <c r="B185" s="56"/>
      <c r="C185" s="60" t="s">
        <v>147</v>
      </c>
      <c r="D185" s="57"/>
    </row>
    <row r="186" spans="1:4">
      <c r="A186" s="44"/>
      <c r="B186" s="56"/>
      <c r="C186" s="60" t="s">
        <v>148</v>
      </c>
      <c r="D186" s="57"/>
    </row>
    <row r="187" spans="1:4">
      <c r="A187" s="44"/>
      <c r="B187" s="56"/>
      <c r="C187" s="60" t="s">
        <v>201</v>
      </c>
      <c r="D187" s="57"/>
    </row>
    <row r="188" spans="1:4">
      <c r="A188" s="44"/>
      <c r="B188" s="56"/>
      <c r="C188" s="60" t="s">
        <v>202</v>
      </c>
      <c r="D188" s="57"/>
    </row>
    <row r="189" spans="1:4">
      <c r="A189" s="44"/>
      <c r="B189" s="56"/>
      <c r="C189" s="60" t="s">
        <v>203</v>
      </c>
      <c r="D189" s="57"/>
    </row>
    <row r="190" spans="1:4">
      <c r="A190" s="44"/>
      <c r="B190" s="56"/>
      <c r="C190" s="60" t="s">
        <v>157</v>
      </c>
      <c r="D190" s="57"/>
    </row>
    <row r="191" spans="1:4">
      <c r="A191" s="44"/>
      <c r="B191" s="56"/>
      <c r="C191" s="60" t="s">
        <v>158</v>
      </c>
      <c r="D191" s="57"/>
    </row>
    <row r="192" spans="1:4">
      <c r="A192" s="44"/>
      <c r="B192" s="56"/>
      <c r="C192" s="60" t="s">
        <v>160</v>
      </c>
      <c r="D192" s="57"/>
    </row>
    <row r="193" spans="1:4">
      <c r="A193" s="44"/>
      <c r="B193" s="56"/>
      <c r="C193" s="60" t="s">
        <v>204</v>
      </c>
      <c r="D193" s="57"/>
    </row>
    <row r="194" spans="1:4">
      <c r="A194" s="44"/>
      <c r="B194" s="56"/>
      <c r="C194" s="60" t="s">
        <v>162</v>
      </c>
      <c r="D194" s="57"/>
    </row>
    <row r="195" spans="1:4">
      <c r="A195" s="44"/>
      <c r="B195" s="56"/>
      <c r="C195" s="54" t="s">
        <v>205</v>
      </c>
      <c r="D195" s="57"/>
    </row>
    <row r="196" spans="1:4">
      <c r="A196" s="44"/>
      <c r="B196" s="56"/>
      <c r="C196" s="54" t="s">
        <v>206</v>
      </c>
      <c r="D196" s="57"/>
    </row>
    <row r="197" spans="1:4">
      <c r="A197" s="44"/>
      <c r="B197" s="56"/>
      <c r="C197" s="54" t="s">
        <v>207</v>
      </c>
      <c r="D197" s="57"/>
    </row>
    <row r="198" spans="1:4">
      <c r="A198" s="44"/>
      <c r="B198" s="56"/>
      <c r="C198" s="54" t="s">
        <v>208</v>
      </c>
      <c r="D198" s="57"/>
    </row>
    <row r="199" spans="1:4">
      <c r="A199" s="44"/>
      <c r="B199" s="56"/>
      <c r="C199" s="60" t="s">
        <v>180</v>
      </c>
      <c r="D199" s="57"/>
    </row>
    <row r="200" spans="1:4">
      <c r="A200" s="44"/>
      <c r="B200" s="56"/>
      <c r="C200" s="60" t="s">
        <v>181</v>
      </c>
      <c r="D200" s="57"/>
    </row>
    <row r="201" spans="1:4">
      <c r="A201" s="44"/>
      <c r="B201" s="56"/>
      <c r="C201" s="60" t="s">
        <v>182</v>
      </c>
      <c r="D201" s="57"/>
    </row>
    <row r="202" spans="1:4">
      <c r="A202" s="44"/>
      <c r="B202" s="56"/>
      <c r="C202" s="60" t="s">
        <v>183</v>
      </c>
      <c r="D202" s="57"/>
    </row>
    <row r="203" spans="1:4">
      <c r="A203" s="44"/>
      <c r="B203" s="56"/>
      <c r="C203" s="60" t="s">
        <v>184</v>
      </c>
      <c r="D203" s="57"/>
    </row>
    <row r="204" spans="1:4">
      <c r="A204" s="44"/>
      <c r="B204" s="56"/>
      <c r="C204" s="60" t="s">
        <v>185</v>
      </c>
      <c r="D204" s="57"/>
    </row>
    <row r="205" spans="1:4">
      <c r="A205" s="44"/>
      <c r="B205" s="56"/>
      <c r="C205" s="60" t="s">
        <v>186</v>
      </c>
      <c r="D205" s="57"/>
    </row>
    <row r="206" spans="1:4" ht="17.25" thickBot="1">
      <c r="A206" s="44"/>
      <c r="B206" s="56"/>
      <c r="C206" s="62" t="s">
        <v>187</v>
      </c>
      <c r="D206" s="63"/>
    </row>
    <row r="207" spans="1:4">
      <c r="B207" s="74" t="s">
        <v>39</v>
      </c>
      <c r="C207" s="77" t="s">
        <v>178</v>
      </c>
      <c r="D207" s="88" t="s">
        <v>175</v>
      </c>
    </row>
    <row r="208" spans="1:4">
      <c r="B208" s="81"/>
      <c r="C208" s="87" t="s">
        <v>179</v>
      </c>
      <c r="D208" s="83"/>
    </row>
    <row r="209" spans="2:4">
      <c r="B209" s="81"/>
      <c r="C209" s="87" t="s">
        <v>209</v>
      </c>
      <c r="D209" s="83"/>
    </row>
    <row r="210" spans="2:4">
      <c r="B210" s="81"/>
      <c r="C210" s="87" t="s">
        <v>210</v>
      </c>
      <c r="D210" s="83"/>
    </row>
    <row r="211" spans="2:4">
      <c r="B211" s="81"/>
      <c r="C211" s="87" t="s">
        <v>211</v>
      </c>
      <c r="D211" s="83"/>
    </row>
    <row r="212" spans="2:4">
      <c r="B212" s="81"/>
      <c r="C212" s="87" t="s">
        <v>212</v>
      </c>
      <c r="D212" s="83"/>
    </row>
    <row r="213" spans="2:4">
      <c r="B213" s="81"/>
      <c r="C213" s="87" t="s">
        <v>213</v>
      </c>
      <c r="D213" s="83"/>
    </row>
    <row r="214" spans="2:4">
      <c r="B214" s="81"/>
      <c r="C214" s="87" t="s">
        <v>214</v>
      </c>
      <c r="D214" s="83"/>
    </row>
    <row r="215" spans="2:4">
      <c r="B215" s="81"/>
      <c r="C215" s="87" t="s">
        <v>215</v>
      </c>
      <c r="D215" s="83"/>
    </row>
    <row r="216" spans="2:4" ht="17.25" thickBot="1">
      <c r="B216" s="81"/>
      <c r="C216" s="86" t="s">
        <v>216</v>
      </c>
      <c r="D216" s="83"/>
    </row>
    <row r="217" spans="2:4">
      <c r="B217" s="76" t="s">
        <v>42</v>
      </c>
      <c r="C217" s="77" t="s">
        <v>215</v>
      </c>
      <c r="D217" s="78" t="s">
        <v>175</v>
      </c>
    </row>
    <row r="218" spans="2:4">
      <c r="B218" s="81"/>
      <c r="C218" s="86" t="s">
        <v>216</v>
      </c>
      <c r="D218" s="83"/>
    </row>
    <row r="219" spans="2:4">
      <c r="B219" s="81"/>
      <c r="C219" s="85" t="s">
        <v>226</v>
      </c>
      <c r="D219" s="83"/>
    </row>
    <row r="220" spans="2:4">
      <c r="B220" s="81"/>
      <c r="C220" s="85" t="s">
        <v>227</v>
      </c>
      <c r="D220" s="83"/>
    </row>
    <row r="221" spans="2:4">
      <c r="B221" s="81"/>
      <c r="C221" s="85" t="s">
        <v>228</v>
      </c>
      <c r="D221" s="83"/>
    </row>
    <row r="222" spans="2:4">
      <c r="B222" s="81"/>
      <c r="C222" s="85" t="s">
        <v>229</v>
      </c>
      <c r="D222" s="83"/>
    </row>
    <row r="223" spans="2:4">
      <c r="B223" s="81"/>
      <c r="C223" s="85" t="s">
        <v>230</v>
      </c>
      <c r="D223" s="83"/>
    </row>
    <row r="224" spans="2:4">
      <c r="B224" s="81"/>
      <c r="C224" s="85" t="s">
        <v>231</v>
      </c>
      <c r="D224" s="83"/>
    </row>
    <row r="225" spans="2:4">
      <c r="B225" s="81"/>
      <c r="C225" s="85" t="s">
        <v>232</v>
      </c>
      <c r="D225" s="83"/>
    </row>
    <row r="226" spans="2:4">
      <c r="B226" s="81"/>
      <c r="C226" s="85" t="s">
        <v>233</v>
      </c>
      <c r="D226" s="83"/>
    </row>
    <row r="227" spans="2:4">
      <c r="B227" s="81"/>
      <c r="C227" s="85" t="s">
        <v>234</v>
      </c>
      <c r="D227" s="83"/>
    </row>
    <row r="228" spans="2:4">
      <c r="B228" s="81"/>
      <c r="C228" s="85" t="s">
        <v>235</v>
      </c>
      <c r="D228" s="83"/>
    </row>
    <row r="229" spans="2:4">
      <c r="B229" s="81"/>
      <c r="C229" s="85" t="s">
        <v>236</v>
      </c>
      <c r="D229" s="83"/>
    </row>
    <row r="230" spans="2:4">
      <c r="B230" s="81"/>
      <c r="C230" s="85" t="s">
        <v>237</v>
      </c>
      <c r="D230" s="83"/>
    </row>
    <row r="231" spans="2:4">
      <c r="B231" s="81"/>
      <c r="C231" s="85" t="s">
        <v>238</v>
      </c>
      <c r="D231" s="83"/>
    </row>
    <row r="232" spans="2:4">
      <c r="B232" s="81"/>
      <c r="C232" s="85" t="s">
        <v>239</v>
      </c>
      <c r="D232" s="83"/>
    </row>
    <row r="233" spans="2:4">
      <c r="B233" s="81"/>
      <c r="C233" s="85" t="s">
        <v>240</v>
      </c>
      <c r="D233" s="83"/>
    </row>
    <row r="234" spans="2:4">
      <c r="B234" s="81"/>
      <c r="C234" s="85" t="s">
        <v>241</v>
      </c>
      <c r="D234" s="83"/>
    </row>
    <row r="235" spans="2:4">
      <c r="B235" s="81"/>
      <c r="C235" s="85" t="s">
        <v>242</v>
      </c>
      <c r="D235" s="83"/>
    </row>
    <row r="236" spans="2:4">
      <c r="B236" s="81"/>
      <c r="C236" s="85" t="s">
        <v>243</v>
      </c>
      <c r="D236" s="83"/>
    </row>
    <row r="237" spans="2:4">
      <c r="B237" s="81"/>
      <c r="C237" s="85" t="s">
        <v>244</v>
      </c>
      <c r="D237" s="83"/>
    </row>
    <row r="238" spans="2:4">
      <c r="B238" s="81"/>
      <c r="C238" s="85" t="s">
        <v>245</v>
      </c>
      <c r="D238" s="83"/>
    </row>
    <row r="239" spans="2:4">
      <c r="B239" s="81"/>
      <c r="C239" s="85" t="s">
        <v>246</v>
      </c>
      <c r="D239" s="83"/>
    </row>
    <row r="240" spans="2:4">
      <c r="B240" s="81"/>
      <c r="C240" s="85" t="s">
        <v>247</v>
      </c>
      <c r="D240" s="83"/>
    </row>
    <row r="241" spans="2:4">
      <c r="B241" s="81"/>
      <c r="C241" s="85" t="s">
        <v>248</v>
      </c>
      <c r="D241" s="83"/>
    </row>
    <row r="242" spans="2:4">
      <c r="B242" s="81"/>
      <c r="C242" s="85" t="s">
        <v>249</v>
      </c>
      <c r="D242" s="83"/>
    </row>
    <row r="243" spans="2:4">
      <c r="B243" s="81"/>
      <c r="C243" s="85" t="s">
        <v>250</v>
      </c>
      <c r="D243" s="83"/>
    </row>
    <row r="244" spans="2:4">
      <c r="B244" s="81"/>
      <c r="C244" s="85" t="s">
        <v>276</v>
      </c>
      <c r="D244" s="83"/>
    </row>
    <row r="245" spans="2:4">
      <c r="B245" s="81"/>
      <c r="C245" s="85" t="s">
        <v>178</v>
      </c>
      <c r="D245" s="83"/>
    </row>
    <row r="246" spans="2:4">
      <c r="B246" s="81"/>
      <c r="C246" s="7" t="s">
        <v>179</v>
      </c>
      <c r="D246" s="83"/>
    </row>
    <row r="247" spans="2:4">
      <c r="B247" s="81"/>
      <c r="C247" s="7" t="s">
        <v>209</v>
      </c>
      <c r="D247" s="83"/>
    </row>
    <row r="248" spans="2:4">
      <c r="B248" s="81"/>
      <c r="C248" s="7" t="s">
        <v>210</v>
      </c>
      <c r="D248" s="83"/>
    </row>
    <row r="249" spans="2:4">
      <c r="B249" s="81"/>
      <c r="C249" s="7" t="s">
        <v>211</v>
      </c>
      <c r="D249" s="83"/>
    </row>
    <row r="250" spans="2:4">
      <c r="B250" s="81"/>
      <c r="C250" s="7" t="s">
        <v>212</v>
      </c>
      <c r="D250" s="83"/>
    </row>
    <row r="251" spans="2:4">
      <c r="B251" s="81"/>
      <c r="C251" s="7" t="s">
        <v>213</v>
      </c>
      <c r="D251" s="83"/>
    </row>
    <row r="252" spans="2:4">
      <c r="B252" s="81"/>
      <c r="C252" s="7" t="s">
        <v>214</v>
      </c>
      <c r="D252" s="83"/>
    </row>
    <row r="253" spans="2:4">
      <c r="B253" s="81"/>
      <c r="C253" s="7" t="s">
        <v>217</v>
      </c>
      <c r="D253" s="83"/>
    </row>
    <row r="254" spans="2:4">
      <c r="B254" s="81"/>
      <c r="C254" s="7" t="s">
        <v>218</v>
      </c>
      <c r="D254" s="83"/>
    </row>
    <row r="255" spans="2:4">
      <c r="B255" s="81"/>
      <c r="C255" s="7" t="s">
        <v>219</v>
      </c>
      <c r="D255" s="83"/>
    </row>
    <row r="256" spans="2:4">
      <c r="B256" s="81"/>
      <c r="C256" s="7" t="s">
        <v>220</v>
      </c>
      <c r="D256" s="83"/>
    </row>
    <row r="257" spans="1:4">
      <c r="B257" s="81"/>
      <c r="C257" s="7" t="s">
        <v>221</v>
      </c>
      <c r="D257" s="83"/>
    </row>
    <row r="258" spans="1:4">
      <c r="B258" s="81"/>
      <c r="C258" s="7" t="s">
        <v>222</v>
      </c>
      <c r="D258" s="83"/>
    </row>
    <row r="259" spans="1:4">
      <c r="B259" s="81"/>
      <c r="C259" s="7" t="s">
        <v>223</v>
      </c>
      <c r="D259" s="83"/>
    </row>
    <row r="260" spans="1:4">
      <c r="B260" s="81"/>
      <c r="C260" s="7" t="s">
        <v>224</v>
      </c>
      <c r="D260" s="83"/>
    </row>
    <row r="261" spans="1:4">
      <c r="B261" s="81"/>
      <c r="C261" s="7" t="s">
        <v>225</v>
      </c>
      <c r="D261" s="83"/>
    </row>
    <row r="262" spans="1:4">
      <c r="B262" s="81"/>
      <c r="C262" s="7" t="s">
        <v>251</v>
      </c>
      <c r="D262" s="83"/>
    </row>
    <row r="263" spans="1:4">
      <c r="A263" s="44"/>
      <c r="B263" s="56"/>
      <c r="C263" s="60" t="s">
        <v>263</v>
      </c>
      <c r="D263" s="57"/>
    </row>
    <row r="264" spans="1:4">
      <c r="A264" s="44"/>
      <c r="B264" s="56"/>
      <c r="C264" s="60" t="s">
        <v>252</v>
      </c>
      <c r="D264" s="57"/>
    </row>
    <row r="265" spans="1:4">
      <c r="A265" s="44"/>
      <c r="B265" s="56"/>
      <c r="C265" s="60" t="s">
        <v>253</v>
      </c>
      <c r="D265" s="57"/>
    </row>
    <row r="266" spans="1:4">
      <c r="A266" s="44"/>
      <c r="B266" s="56"/>
      <c r="C266" s="60" t="s">
        <v>254</v>
      </c>
      <c r="D266" s="57"/>
    </row>
    <row r="267" spans="1:4">
      <c r="A267" s="44"/>
      <c r="B267" s="56"/>
      <c r="C267" s="60" t="s">
        <v>277</v>
      </c>
      <c r="D267" s="57"/>
    </row>
    <row r="268" spans="1:4">
      <c r="A268" s="44"/>
      <c r="B268" s="56"/>
      <c r="C268" s="60" t="s">
        <v>255</v>
      </c>
      <c r="D268" s="57"/>
    </row>
    <row r="269" spans="1:4">
      <c r="A269" s="44"/>
      <c r="B269" s="56"/>
      <c r="C269" s="60" t="s">
        <v>256</v>
      </c>
      <c r="D269" s="57"/>
    </row>
    <row r="270" spans="1:4">
      <c r="A270" s="44"/>
      <c r="B270" s="56"/>
      <c r="C270" s="60" t="s">
        <v>278</v>
      </c>
      <c r="D270" s="57"/>
    </row>
    <row r="271" spans="1:4">
      <c r="A271" s="44"/>
      <c r="B271" s="56"/>
      <c r="C271" s="60" t="s">
        <v>264</v>
      </c>
      <c r="D271" s="57"/>
    </row>
    <row r="272" spans="1:4">
      <c r="A272" s="44"/>
      <c r="B272" s="56"/>
      <c r="C272" s="60" t="s">
        <v>279</v>
      </c>
      <c r="D272" s="57"/>
    </row>
    <row r="273" spans="1:4">
      <c r="A273" s="44"/>
      <c r="B273" s="56"/>
      <c r="C273" s="60" t="s">
        <v>280</v>
      </c>
      <c r="D273" s="57"/>
    </row>
    <row r="274" spans="1:4">
      <c r="A274" s="44"/>
      <c r="B274" s="56"/>
      <c r="C274" s="60" t="s">
        <v>281</v>
      </c>
      <c r="D274" s="57"/>
    </row>
    <row r="275" spans="1:4">
      <c r="A275" s="44"/>
      <c r="B275" s="56"/>
      <c r="C275" s="60" t="s">
        <v>265</v>
      </c>
      <c r="D275" s="57"/>
    </row>
    <row r="276" spans="1:4">
      <c r="A276" s="44"/>
      <c r="B276" s="56"/>
      <c r="C276" s="60" t="s">
        <v>282</v>
      </c>
      <c r="D276" s="57"/>
    </row>
    <row r="277" spans="1:4">
      <c r="A277" s="44"/>
      <c r="B277" s="56"/>
      <c r="C277" s="60" t="s">
        <v>283</v>
      </c>
      <c r="D277" s="57"/>
    </row>
    <row r="278" spans="1:4">
      <c r="A278" s="44"/>
      <c r="B278" s="56"/>
      <c r="C278" s="60" t="s">
        <v>284</v>
      </c>
      <c r="D278" s="57"/>
    </row>
    <row r="279" spans="1:4">
      <c r="A279" s="44"/>
      <c r="B279" s="56"/>
      <c r="C279" s="60" t="s">
        <v>266</v>
      </c>
      <c r="D279" s="57"/>
    </row>
    <row r="280" spans="1:4">
      <c r="A280" s="44"/>
      <c r="B280" s="56"/>
      <c r="C280" s="60" t="s">
        <v>285</v>
      </c>
      <c r="D280" s="57"/>
    </row>
    <row r="281" spans="1:4">
      <c r="A281" s="44"/>
      <c r="B281" s="56"/>
      <c r="C281" s="60" t="s">
        <v>286</v>
      </c>
      <c r="D281" s="57"/>
    </row>
    <row r="282" spans="1:4">
      <c r="A282" s="44"/>
      <c r="B282" s="56"/>
      <c r="C282" s="60" t="s">
        <v>287</v>
      </c>
      <c r="D282" s="57"/>
    </row>
    <row r="283" spans="1:4">
      <c r="A283" s="44"/>
      <c r="B283" s="56"/>
      <c r="C283" s="60" t="s">
        <v>267</v>
      </c>
      <c r="D283" s="57"/>
    </row>
    <row r="284" spans="1:4">
      <c r="A284" s="44"/>
      <c r="B284" s="56"/>
      <c r="C284" s="60" t="s">
        <v>288</v>
      </c>
      <c r="D284" s="57"/>
    </row>
    <row r="285" spans="1:4">
      <c r="A285" s="44"/>
      <c r="B285" s="56"/>
      <c r="C285" s="60" t="s">
        <v>289</v>
      </c>
      <c r="D285" s="57"/>
    </row>
    <row r="286" spans="1:4">
      <c r="A286" s="44"/>
      <c r="B286" s="56"/>
      <c r="C286" s="60" t="s">
        <v>290</v>
      </c>
      <c r="D286" s="57"/>
    </row>
    <row r="287" spans="1:4">
      <c r="A287" s="44"/>
      <c r="B287" s="56"/>
      <c r="C287" s="60" t="s">
        <v>268</v>
      </c>
      <c r="D287" s="57"/>
    </row>
    <row r="288" spans="1:4">
      <c r="A288" s="44"/>
      <c r="B288" s="56"/>
      <c r="C288" s="60" t="s">
        <v>291</v>
      </c>
      <c r="D288" s="57"/>
    </row>
    <row r="289" spans="1:4">
      <c r="A289" s="44"/>
      <c r="B289" s="56"/>
      <c r="C289" s="60" t="s">
        <v>292</v>
      </c>
      <c r="D289" s="57"/>
    </row>
    <row r="290" spans="1:4">
      <c r="A290" s="44"/>
      <c r="B290" s="56"/>
      <c r="C290" s="60" t="s">
        <v>293</v>
      </c>
      <c r="D290" s="57"/>
    </row>
    <row r="291" spans="1:4">
      <c r="A291" s="44"/>
      <c r="B291" s="56"/>
      <c r="C291" s="60" t="s">
        <v>269</v>
      </c>
      <c r="D291" s="57"/>
    </row>
    <row r="292" spans="1:4">
      <c r="A292" s="44"/>
      <c r="B292" s="56"/>
      <c r="C292" s="60" t="s">
        <v>294</v>
      </c>
      <c r="D292" s="57"/>
    </row>
    <row r="293" spans="1:4">
      <c r="A293" s="44"/>
      <c r="B293" s="56"/>
      <c r="C293" s="60" t="s">
        <v>295</v>
      </c>
      <c r="D293" s="57"/>
    </row>
    <row r="294" spans="1:4">
      <c r="A294" s="44"/>
      <c r="B294" s="56"/>
      <c r="C294" s="60" t="s">
        <v>296</v>
      </c>
      <c r="D294" s="57"/>
    </row>
    <row r="295" spans="1:4">
      <c r="A295" s="44"/>
      <c r="B295" s="56"/>
      <c r="C295" s="60" t="s">
        <v>270</v>
      </c>
      <c r="D295" s="57"/>
    </row>
    <row r="296" spans="1:4">
      <c r="A296" s="44"/>
      <c r="B296" s="56"/>
      <c r="C296" s="60" t="s">
        <v>297</v>
      </c>
      <c r="D296" s="57"/>
    </row>
    <row r="297" spans="1:4">
      <c r="A297" s="44"/>
      <c r="B297" s="56"/>
      <c r="C297" s="60" t="s">
        <v>298</v>
      </c>
      <c r="D297" s="57"/>
    </row>
    <row r="298" spans="1:4">
      <c r="A298" s="44"/>
      <c r="B298" s="56"/>
      <c r="C298" s="60" t="s">
        <v>257</v>
      </c>
      <c r="D298" s="57"/>
    </row>
    <row r="299" spans="1:4">
      <c r="A299" s="44"/>
      <c r="B299" s="56"/>
      <c r="C299" s="60" t="s">
        <v>271</v>
      </c>
      <c r="D299" s="57"/>
    </row>
    <row r="300" spans="1:4">
      <c r="A300" s="44"/>
      <c r="B300" s="56"/>
      <c r="C300" s="60" t="s">
        <v>258</v>
      </c>
      <c r="D300" s="57"/>
    </row>
    <row r="301" spans="1:4">
      <c r="A301" s="44"/>
      <c r="B301" s="56"/>
      <c r="C301" s="60" t="s">
        <v>259</v>
      </c>
      <c r="D301" s="57"/>
    </row>
    <row r="302" spans="1:4">
      <c r="A302" s="44"/>
      <c r="B302" s="56"/>
      <c r="C302" s="60" t="s">
        <v>260</v>
      </c>
      <c r="D302" s="57"/>
    </row>
    <row r="303" spans="1:4">
      <c r="A303" s="44"/>
      <c r="B303" s="56"/>
      <c r="C303" s="60" t="s">
        <v>272</v>
      </c>
      <c r="D303" s="57"/>
    </row>
    <row r="304" spans="1:4">
      <c r="A304" s="44"/>
      <c r="B304" s="56"/>
      <c r="C304" s="60" t="s">
        <v>261</v>
      </c>
      <c r="D304" s="57"/>
    </row>
    <row r="305" spans="1:4">
      <c r="A305" s="44"/>
      <c r="B305" s="56"/>
      <c r="C305" s="60" t="s">
        <v>262</v>
      </c>
      <c r="D305" s="57"/>
    </row>
    <row r="306" spans="1:4">
      <c r="A306" s="44"/>
      <c r="B306" s="56"/>
      <c r="C306" s="60" t="s">
        <v>299</v>
      </c>
      <c r="D306" s="57"/>
    </row>
    <row r="307" spans="1:4">
      <c r="A307" s="44"/>
      <c r="B307" s="56"/>
      <c r="C307" s="60" t="s">
        <v>300</v>
      </c>
      <c r="D307" s="57"/>
    </row>
    <row r="308" spans="1:4">
      <c r="A308" s="44"/>
      <c r="B308" s="56"/>
      <c r="C308" s="60" t="s">
        <v>301</v>
      </c>
      <c r="D308" s="57"/>
    </row>
    <row r="309" spans="1:4" ht="17.25" thickBot="1">
      <c r="A309" s="44"/>
      <c r="B309" s="56"/>
      <c r="C309" s="60" t="s">
        <v>302</v>
      </c>
      <c r="D309" s="57"/>
    </row>
    <row r="310" spans="1:4">
      <c r="A310" s="84"/>
      <c r="B310" s="66" t="s">
        <v>43</v>
      </c>
      <c r="C310" s="77" t="s">
        <v>178</v>
      </c>
      <c r="D310" s="59" t="s">
        <v>32</v>
      </c>
    </row>
    <row r="311" spans="1:4">
      <c r="A311" s="84"/>
      <c r="B311" s="90"/>
      <c r="C311" s="87" t="s">
        <v>179</v>
      </c>
      <c r="D311" s="57"/>
    </row>
    <row r="312" spans="1:4">
      <c r="A312" s="84"/>
      <c r="B312" s="90"/>
      <c r="C312" s="87" t="s">
        <v>209</v>
      </c>
      <c r="D312" s="57"/>
    </row>
    <row r="313" spans="1:4">
      <c r="A313" s="84"/>
      <c r="B313" s="90"/>
      <c r="C313" s="87" t="s">
        <v>317</v>
      </c>
      <c r="D313" s="57"/>
    </row>
    <row r="314" spans="1:4">
      <c r="A314" s="84"/>
      <c r="B314" s="90"/>
      <c r="C314" s="87" t="s">
        <v>318</v>
      </c>
      <c r="D314" s="57"/>
    </row>
    <row r="315" spans="1:4">
      <c r="A315" s="84"/>
      <c r="B315" s="90"/>
      <c r="C315" s="87" t="s">
        <v>319</v>
      </c>
      <c r="D315" s="57"/>
    </row>
    <row r="316" spans="1:4">
      <c r="A316" s="84"/>
      <c r="B316" s="90"/>
      <c r="C316" s="87" t="s">
        <v>273</v>
      </c>
      <c r="D316" s="57"/>
    </row>
    <row r="317" spans="1:4">
      <c r="A317" s="84"/>
      <c r="B317" s="90"/>
      <c r="C317" s="87" t="s">
        <v>274</v>
      </c>
      <c r="D317" s="57"/>
    </row>
    <row r="318" spans="1:4">
      <c r="A318" s="84"/>
      <c r="B318" s="90"/>
      <c r="C318" s="87" t="s">
        <v>320</v>
      </c>
      <c r="D318" s="57"/>
    </row>
    <row r="319" spans="1:4">
      <c r="A319" s="84"/>
      <c r="B319" s="90"/>
      <c r="C319" s="87" t="s">
        <v>225</v>
      </c>
      <c r="D319" s="57"/>
    </row>
    <row r="320" spans="1:4">
      <c r="A320" s="84"/>
      <c r="B320" s="90"/>
      <c r="C320" s="87" t="s">
        <v>275</v>
      </c>
      <c r="D320" s="57"/>
    </row>
    <row r="321" spans="1:4">
      <c r="A321" s="84"/>
      <c r="B321" s="90"/>
      <c r="C321" s="87" t="s">
        <v>321</v>
      </c>
      <c r="D321" s="57"/>
    </row>
    <row r="322" spans="1:4">
      <c r="A322" s="44"/>
      <c r="B322" s="61"/>
      <c r="C322" s="60" t="s">
        <v>322</v>
      </c>
      <c r="D322" s="57"/>
    </row>
    <row r="323" spans="1:4">
      <c r="A323" s="44"/>
      <c r="B323" s="61"/>
      <c r="C323" s="60" t="s">
        <v>323</v>
      </c>
      <c r="D323" s="57"/>
    </row>
    <row r="324" spans="1:4">
      <c r="A324" s="44"/>
      <c r="B324" s="61"/>
      <c r="C324" s="60" t="s">
        <v>324</v>
      </c>
      <c r="D324" s="57"/>
    </row>
    <row r="325" spans="1:4">
      <c r="A325" s="44"/>
      <c r="B325" s="61"/>
      <c r="C325" s="60" t="s">
        <v>250</v>
      </c>
      <c r="D325" s="57"/>
    </row>
    <row r="326" spans="1:4" ht="17.25" thickBot="1">
      <c r="A326" s="44"/>
      <c r="B326" s="61"/>
      <c r="C326" s="60" t="s">
        <v>276</v>
      </c>
      <c r="D326" s="57"/>
    </row>
    <row r="327" spans="1:4">
      <c r="A327" s="44"/>
      <c r="B327" s="592" t="s">
        <v>325</v>
      </c>
      <c r="C327" s="58" t="s">
        <v>56</v>
      </c>
      <c r="D327" s="59" t="s">
        <v>32</v>
      </c>
    </row>
    <row r="328" spans="1:4">
      <c r="A328" s="44"/>
      <c r="B328" s="593"/>
      <c r="C328" s="60" t="s">
        <v>58</v>
      </c>
      <c r="D328" s="57"/>
    </row>
    <row r="329" spans="1:4">
      <c r="A329" s="44"/>
      <c r="B329" s="593"/>
      <c r="C329" s="60" t="s">
        <v>311</v>
      </c>
      <c r="D329" s="57"/>
    </row>
    <row r="330" spans="1:4">
      <c r="A330" s="44"/>
      <c r="B330" s="593"/>
      <c r="C330" s="60" t="s">
        <v>312</v>
      </c>
      <c r="D330" s="57"/>
    </row>
    <row r="331" spans="1:4">
      <c r="A331" s="44"/>
      <c r="B331" s="593"/>
      <c r="C331" s="60" t="s">
        <v>326</v>
      </c>
      <c r="D331" s="57"/>
    </row>
    <row r="332" spans="1:4">
      <c r="A332" s="44"/>
      <c r="B332" s="593"/>
      <c r="C332" s="60" t="s">
        <v>327</v>
      </c>
      <c r="D332" s="57"/>
    </row>
    <row r="333" spans="1:4">
      <c r="A333" s="44"/>
      <c r="B333" s="593"/>
      <c r="C333" s="60" t="s">
        <v>328</v>
      </c>
      <c r="D333" s="57"/>
    </row>
    <row r="334" spans="1:4">
      <c r="A334" s="44"/>
      <c r="B334" s="593"/>
      <c r="C334" s="60" t="s">
        <v>329</v>
      </c>
      <c r="D334" s="57"/>
    </row>
    <row r="335" spans="1:4">
      <c r="A335" s="44"/>
      <c r="B335" s="593"/>
      <c r="C335" s="60" t="s">
        <v>68</v>
      </c>
      <c r="D335" s="57"/>
    </row>
    <row r="336" spans="1:4">
      <c r="A336" s="44"/>
      <c r="B336" s="593"/>
      <c r="C336" s="60" t="s">
        <v>330</v>
      </c>
      <c r="D336" s="57"/>
    </row>
    <row r="337" spans="1:4">
      <c r="A337" s="44"/>
      <c r="B337" s="89"/>
      <c r="C337" s="60" t="s">
        <v>178</v>
      </c>
      <c r="D337" s="57"/>
    </row>
    <row r="338" spans="1:4">
      <c r="A338" s="44"/>
      <c r="B338" s="89"/>
      <c r="C338" s="60" t="s">
        <v>179</v>
      </c>
      <c r="D338" s="57"/>
    </row>
    <row r="339" spans="1:4">
      <c r="A339" s="44"/>
      <c r="B339" s="89"/>
      <c r="C339" s="60" t="s">
        <v>209</v>
      </c>
      <c r="D339" s="57"/>
    </row>
    <row r="340" spans="1:4">
      <c r="A340" s="44"/>
      <c r="B340" s="89"/>
      <c r="C340" s="60" t="s">
        <v>313</v>
      </c>
      <c r="D340" s="57"/>
    </row>
    <row r="341" spans="1:4">
      <c r="A341" s="44"/>
      <c r="B341" s="89"/>
      <c r="C341" s="60" t="s">
        <v>331</v>
      </c>
      <c r="D341" s="57"/>
    </row>
    <row r="342" spans="1:4">
      <c r="A342" s="44"/>
      <c r="B342" s="89"/>
      <c r="C342" s="60" t="s">
        <v>332</v>
      </c>
      <c r="D342" s="57"/>
    </row>
    <row r="343" spans="1:4">
      <c r="A343" s="44"/>
      <c r="B343" s="89"/>
      <c r="C343" s="60" t="s">
        <v>333</v>
      </c>
      <c r="D343" s="57"/>
    </row>
    <row r="344" spans="1:4">
      <c r="A344" s="44"/>
      <c r="B344" s="89"/>
      <c r="C344" s="60" t="s">
        <v>334</v>
      </c>
      <c r="D344" s="57"/>
    </row>
    <row r="345" spans="1:4">
      <c r="A345" s="44"/>
      <c r="B345" s="89"/>
      <c r="C345" s="60" t="s">
        <v>335</v>
      </c>
      <c r="D345" s="57"/>
    </row>
    <row r="346" spans="1:4">
      <c r="A346" s="44"/>
      <c r="B346" s="89"/>
      <c r="C346" s="60" t="s">
        <v>336</v>
      </c>
      <c r="D346" s="57"/>
    </row>
    <row r="347" spans="1:4">
      <c r="A347" s="44"/>
      <c r="B347" s="89"/>
      <c r="C347" s="60" t="s">
        <v>337</v>
      </c>
      <c r="D347" s="57"/>
    </row>
    <row r="348" spans="1:4">
      <c r="A348" s="44"/>
      <c r="B348" s="89"/>
      <c r="C348" s="60" t="s">
        <v>338</v>
      </c>
      <c r="D348" s="57"/>
    </row>
    <row r="349" spans="1:4">
      <c r="A349" s="44"/>
      <c r="B349" s="89"/>
      <c r="C349" s="60" t="s">
        <v>339</v>
      </c>
      <c r="D349" s="57"/>
    </row>
    <row r="350" spans="1:4" ht="17.25" thickBot="1">
      <c r="A350" s="44"/>
      <c r="B350" s="89"/>
      <c r="C350" s="62" t="s">
        <v>340</v>
      </c>
      <c r="D350" s="63"/>
    </row>
    <row r="351" spans="1:4">
      <c r="A351" s="84"/>
      <c r="B351" s="594" t="s">
        <v>341</v>
      </c>
      <c r="C351" s="77" t="s">
        <v>56</v>
      </c>
      <c r="D351" s="59" t="s">
        <v>32</v>
      </c>
    </row>
    <row r="352" spans="1:4">
      <c r="A352" s="44"/>
      <c r="B352" s="593"/>
      <c r="C352" s="60" t="s">
        <v>58</v>
      </c>
      <c r="D352" s="57"/>
    </row>
    <row r="353" spans="1:4">
      <c r="A353" s="44"/>
      <c r="B353" s="593"/>
      <c r="C353" s="60" t="s">
        <v>342</v>
      </c>
      <c r="D353" s="57"/>
    </row>
    <row r="354" spans="1:4">
      <c r="A354" s="44"/>
      <c r="B354" s="593"/>
      <c r="C354" s="60" t="s">
        <v>343</v>
      </c>
      <c r="D354" s="57"/>
    </row>
    <row r="355" spans="1:4">
      <c r="A355" s="44"/>
      <c r="B355" s="593"/>
      <c r="C355" s="60" t="s">
        <v>250</v>
      </c>
      <c r="D355" s="57"/>
    </row>
    <row r="356" spans="1:4">
      <c r="A356" s="44"/>
      <c r="B356" s="593"/>
      <c r="C356" s="60" t="s">
        <v>276</v>
      </c>
      <c r="D356" s="57"/>
    </row>
    <row r="357" spans="1:4">
      <c r="A357" s="44"/>
      <c r="B357" s="593"/>
      <c r="C357" s="60" t="s">
        <v>178</v>
      </c>
      <c r="D357" s="57"/>
    </row>
    <row r="358" spans="1:4">
      <c r="A358" s="44"/>
      <c r="B358" s="89"/>
      <c r="C358" s="60" t="s">
        <v>179</v>
      </c>
      <c r="D358" s="57"/>
    </row>
    <row r="359" spans="1:4">
      <c r="A359" s="44"/>
      <c r="B359" s="89"/>
      <c r="C359" s="60" t="s">
        <v>209</v>
      </c>
      <c r="D359" s="57"/>
    </row>
    <row r="360" spans="1:4">
      <c r="A360" s="44"/>
      <c r="B360" s="89"/>
      <c r="C360" s="60" t="s">
        <v>313</v>
      </c>
      <c r="D360" s="57"/>
    </row>
    <row r="361" spans="1:4">
      <c r="A361" s="44"/>
      <c r="B361" s="89"/>
      <c r="C361" s="60" t="s">
        <v>316</v>
      </c>
      <c r="D361" s="57"/>
    </row>
    <row r="362" spans="1:4">
      <c r="A362" s="44"/>
      <c r="B362" s="89"/>
      <c r="C362" s="60" t="s">
        <v>225</v>
      </c>
      <c r="D362" s="57"/>
    </row>
    <row r="363" spans="1:4">
      <c r="A363" s="44"/>
      <c r="B363" s="89"/>
      <c r="C363" s="60" t="s">
        <v>275</v>
      </c>
      <c r="D363" s="57"/>
    </row>
    <row r="364" spans="1:4">
      <c r="A364" s="44"/>
      <c r="B364" s="89"/>
      <c r="C364" s="60" t="s">
        <v>314</v>
      </c>
      <c r="D364" s="57"/>
    </row>
    <row r="365" spans="1:4">
      <c r="A365" s="44"/>
      <c r="B365" s="89"/>
      <c r="C365" s="60" t="s">
        <v>344</v>
      </c>
      <c r="D365" s="57"/>
    </row>
    <row r="366" spans="1:4" ht="17.25" thickBot="1">
      <c r="A366" s="44"/>
      <c r="B366" s="89"/>
      <c r="C366" s="60" t="s">
        <v>315</v>
      </c>
      <c r="D366" s="57"/>
    </row>
    <row r="367" spans="1:4">
      <c r="A367" s="44"/>
      <c r="B367" s="592" t="s">
        <v>345</v>
      </c>
      <c r="C367" s="58" t="s">
        <v>323</v>
      </c>
      <c r="D367" s="59" t="s">
        <v>32</v>
      </c>
    </row>
    <row r="368" spans="1:4" ht="17.25" thickBot="1">
      <c r="A368" s="44"/>
      <c r="B368" s="595"/>
      <c r="C368" s="62" t="s">
        <v>324</v>
      </c>
      <c r="D368" s="63"/>
    </row>
    <row r="369" spans="1:4">
      <c r="A369" s="44"/>
      <c r="B369" s="592" t="s">
        <v>346</v>
      </c>
      <c r="C369" s="58" t="s">
        <v>56</v>
      </c>
      <c r="D369" s="59" t="s">
        <v>32</v>
      </c>
    </row>
    <row r="370" spans="1:4">
      <c r="A370" s="44"/>
      <c r="B370" s="593"/>
      <c r="C370" s="60" t="s">
        <v>58</v>
      </c>
      <c r="D370" s="57"/>
    </row>
    <row r="371" spans="1:4">
      <c r="A371" s="44"/>
      <c r="B371" s="593"/>
      <c r="C371" s="60" t="s">
        <v>347</v>
      </c>
      <c r="D371" s="57"/>
    </row>
    <row r="372" spans="1:4" ht="17.25" thickBot="1">
      <c r="A372" s="44"/>
      <c r="B372" s="595"/>
      <c r="C372" s="62" t="s">
        <v>348</v>
      </c>
      <c r="D372" s="63"/>
    </row>
    <row r="373" spans="1:4" ht="25.35" customHeight="1" thickBot="1">
      <c r="A373" s="44"/>
      <c r="B373" s="50" t="s">
        <v>349</v>
      </c>
      <c r="C373" s="51"/>
      <c r="D373" s="52"/>
    </row>
    <row r="374" spans="1:4" ht="17.25" thickBot="1">
      <c r="A374" s="84"/>
      <c r="B374" s="96" t="s">
        <v>353</v>
      </c>
      <c r="C374" s="69" t="s">
        <v>354</v>
      </c>
      <c r="D374" s="70" t="s">
        <v>32</v>
      </c>
    </row>
    <row r="375" spans="1:4" ht="25.35" customHeight="1" thickBot="1">
      <c r="B375" s="97" t="s">
        <v>355</v>
      </c>
      <c r="C375" s="98"/>
      <c r="D375" s="99"/>
    </row>
    <row r="376" spans="1:4">
      <c r="A376" s="84"/>
      <c r="B376" s="53" t="s">
        <v>169</v>
      </c>
      <c r="C376" s="75" t="s">
        <v>356</v>
      </c>
      <c r="D376" s="59" t="s">
        <v>32</v>
      </c>
    </row>
    <row r="377" spans="1:4">
      <c r="A377" s="84"/>
      <c r="B377" s="56"/>
      <c r="C377" s="65" t="s">
        <v>357</v>
      </c>
      <c r="D377" s="57"/>
    </row>
    <row r="378" spans="1:4" ht="17.25" thickBot="1">
      <c r="A378" s="84"/>
      <c r="B378" s="64"/>
      <c r="C378" s="62" t="s">
        <v>358</v>
      </c>
      <c r="D378" s="63"/>
    </row>
    <row r="379" spans="1:4">
      <c r="A379" s="84"/>
      <c r="B379" s="53" t="s">
        <v>325</v>
      </c>
      <c r="C379" s="100" t="s">
        <v>359</v>
      </c>
      <c r="D379" s="59" t="s">
        <v>32</v>
      </c>
    </row>
    <row r="380" spans="1:4" ht="17.25" thickBot="1">
      <c r="A380" s="84"/>
      <c r="B380" s="56"/>
      <c r="C380" s="100" t="s">
        <v>360</v>
      </c>
      <c r="D380" s="57"/>
    </row>
    <row r="381" spans="1:4" ht="17.25" thickBot="1">
      <c r="A381" s="84"/>
      <c r="B381" s="101" t="s">
        <v>34</v>
      </c>
      <c r="C381" s="102" t="s">
        <v>361</v>
      </c>
      <c r="D381" s="70" t="s">
        <v>32</v>
      </c>
    </row>
    <row r="382" spans="1:4" ht="25.35" customHeight="1" thickBot="1">
      <c r="A382" s="84"/>
      <c r="B382" s="97" t="s">
        <v>362</v>
      </c>
      <c r="C382" s="98"/>
      <c r="D382" s="99"/>
    </row>
    <row r="383" spans="1:4">
      <c r="A383" s="84"/>
      <c r="B383" s="53" t="s">
        <v>363</v>
      </c>
      <c r="C383" s="75" t="s">
        <v>364</v>
      </c>
      <c r="D383" s="59" t="s">
        <v>32</v>
      </c>
    </row>
    <row r="384" spans="1:4" ht="17.25" thickBot="1">
      <c r="A384" s="84"/>
      <c r="B384" s="64"/>
      <c r="C384" s="62" t="s">
        <v>365</v>
      </c>
      <c r="D384" s="63"/>
    </row>
    <row r="385" spans="1:5">
      <c r="A385" s="84"/>
      <c r="B385" s="53" t="s">
        <v>176</v>
      </c>
      <c r="C385" s="75" t="s">
        <v>364</v>
      </c>
      <c r="D385" s="59" t="s">
        <v>32</v>
      </c>
    </row>
    <row r="386" spans="1:5" ht="17.25" thickBot="1">
      <c r="A386" s="84"/>
      <c r="B386" s="64"/>
      <c r="C386" s="62" t="s">
        <v>365</v>
      </c>
      <c r="D386" s="63"/>
    </row>
    <row r="387" spans="1:5">
      <c r="A387" s="84"/>
      <c r="B387" s="53" t="s">
        <v>169</v>
      </c>
      <c r="C387" s="75" t="s">
        <v>366</v>
      </c>
      <c r="D387" s="59" t="s">
        <v>32</v>
      </c>
    </row>
    <row r="388" spans="1:5">
      <c r="A388" s="84"/>
      <c r="B388" s="56"/>
      <c r="C388" s="65" t="s">
        <v>367</v>
      </c>
      <c r="D388" s="57"/>
    </row>
    <row r="389" spans="1:5">
      <c r="B389" s="56"/>
      <c r="C389" s="60" t="s">
        <v>368</v>
      </c>
      <c r="D389" s="57"/>
    </row>
    <row r="390" spans="1:5" ht="17.25" thickBot="1">
      <c r="B390" s="64"/>
      <c r="C390" s="62" t="s">
        <v>369</v>
      </c>
      <c r="D390" s="63"/>
    </row>
    <row r="391" spans="1:5" ht="25.35" customHeight="1" thickBot="1">
      <c r="A391" s="84"/>
      <c r="B391" s="97" t="s">
        <v>371</v>
      </c>
      <c r="C391" s="98"/>
      <c r="D391" s="99"/>
    </row>
    <row r="392" spans="1:5" s="84" customFormat="1" ht="17.25" thickBot="1">
      <c r="A392" s="8"/>
      <c r="B392" s="93" t="s">
        <v>372</v>
      </c>
      <c r="C392" s="104" t="s">
        <v>373</v>
      </c>
      <c r="D392" s="57" t="s">
        <v>32</v>
      </c>
      <c r="E392" s="8"/>
    </row>
    <row r="393" spans="1:5" s="84" customFormat="1" ht="17.25" thickBot="1">
      <c r="A393" s="8"/>
      <c r="B393" s="93" t="s">
        <v>43</v>
      </c>
      <c r="C393" s="104" t="s">
        <v>373</v>
      </c>
      <c r="D393" s="70" t="s">
        <v>32</v>
      </c>
      <c r="E393" s="8"/>
    </row>
    <row r="394" spans="1:5" s="84" customFormat="1" ht="17.25" thickBot="1">
      <c r="A394" s="8"/>
      <c r="B394" s="93" t="s">
        <v>341</v>
      </c>
      <c r="C394" s="104" t="s">
        <v>373</v>
      </c>
      <c r="D394" s="70" t="s">
        <v>32</v>
      </c>
      <c r="E394" s="8"/>
    </row>
    <row r="395" spans="1:5" s="84" customFormat="1" ht="25.35" customHeight="1" thickBot="1">
      <c r="A395" s="8"/>
      <c r="B395" s="97" t="s">
        <v>374</v>
      </c>
      <c r="C395" s="98"/>
      <c r="D395" s="99"/>
      <c r="E395" s="8"/>
    </row>
    <row r="396" spans="1:5" s="84" customFormat="1" ht="33.75" thickBot="1">
      <c r="A396" s="8"/>
      <c r="B396" s="93" t="s">
        <v>378</v>
      </c>
      <c r="C396" s="104" t="s">
        <v>379</v>
      </c>
      <c r="D396" s="105" t="s">
        <v>375</v>
      </c>
      <c r="E396" s="8"/>
    </row>
    <row r="397" spans="1:5" s="84" customFormat="1">
      <c r="A397" s="8"/>
      <c r="B397" s="93" t="s">
        <v>30</v>
      </c>
      <c r="C397" s="104" t="s">
        <v>383</v>
      </c>
      <c r="D397" s="103" t="s">
        <v>32</v>
      </c>
      <c r="E397" s="8"/>
    </row>
    <row r="398" spans="1:5" s="84" customFormat="1">
      <c r="A398" s="8"/>
      <c r="B398" s="94"/>
      <c r="C398" s="108" t="s">
        <v>384</v>
      </c>
      <c r="D398" s="109"/>
      <c r="E398" s="8"/>
    </row>
    <row r="399" spans="1:5" s="84" customFormat="1" ht="17.25" thickBot="1">
      <c r="A399" s="8"/>
      <c r="B399" s="95"/>
      <c r="C399" s="108" t="s">
        <v>385</v>
      </c>
      <c r="D399" s="110"/>
      <c r="E399" s="8"/>
    </row>
    <row r="400" spans="1:5" s="84" customFormat="1" ht="17.25" thickBot="1">
      <c r="A400" s="8"/>
      <c r="B400" s="101" t="s">
        <v>387</v>
      </c>
      <c r="C400" s="92" t="s">
        <v>163</v>
      </c>
      <c r="D400" s="70" t="s">
        <v>350</v>
      </c>
      <c r="E400" s="8"/>
    </row>
    <row r="401" spans="1:5" s="84" customFormat="1">
      <c r="A401" s="8"/>
      <c r="B401" s="93" t="s">
        <v>390</v>
      </c>
      <c r="C401" s="104" t="s">
        <v>391</v>
      </c>
      <c r="D401" s="103" t="s">
        <v>32</v>
      </c>
      <c r="E401" s="8"/>
    </row>
    <row r="402" spans="1:5" s="84" customFormat="1" ht="17.25" thickBot="1">
      <c r="A402" s="8"/>
      <c r="B402" s="116"/>
      <c r="C402" s="106" t="s">
        <v>392</v>
      </c>
      <c r="D402" s="110"/>
      <c r="E402" s="8"/>
    </row>
    <row r="403" spans="1:5" s="84" customFormat="1">
      <c r="A403" s="8"/>
      <c r="B403" s="93" t="s">
        <v>42</v>
      </c>
      <c r="C403" s="104" t="s">
        <v>398</v>
      </c>
      <c r="D403" s="103" t="s">
        <v>32</v>
      </c>
      <c r="E403" s="8"/>
    </row>
    <row r="404" spans="1:5" s="84" customFormat="1">
      <c r="A404" s="8"/>
      <c r="B404" s="94"/>
      <c r="C404" s="114" t="s">
        <v>399</v>
      </c>
      <c r="D404" s="120"/>
      <c r="E404" s="8"/>
    </row>
    <row r="405" spans="1:5" s="84" customFormat="1" ht="33">
      <c r="A405" s="8"/>
      <c r="B405" s="94"/>
      <c r="C405" s="108" t="s">
        <v>400</v>
      </c>
      <c r="D405" s="115" t="s">
        <v>401</v>
      </c>
      <c r="E405" s="8"/>
    </row>
    <row r="406" spans="1:5" s="84" customFormat="1">
      <c r="A406" s="8"/>
      <c r="B406" s="94"/>
      <c r="C406" s="108" t="s">
        <v>396</v>
      </c>
      <c r="D406" s="113" t="s">
        <v>32</v>
      </c>
      <c r="E406" s="8"/>
    </row>
    <row r="407" spans="1:5" s="84" customFormat="1">
      <c r="A407" s="8"/>
      <c r="B407" s="94"/>
      <c r="C407" s="108" t="s">
        <v>402</v>
      </c>
      <c r="D407" s="121"/>
      <c r="E407" s="8"/>
    </row>
    <row r="408" spans="1:5" s="84" customFormat="1">
      <c r="A408" s="8"/>
      <c r="B408" s="94"/>
      <c r="C408" s="108" t="s">
        <v>403</v>
      </c>
      <c r="D408" s="121"/>
      <c r="E408" s="8"/>
    </row>
    <row r="409" spans="1:5" s="84" customFormat="1">
      <c r="A409" s="8"/>
      <c r="B409" s="94"/>
      <c r="C409" s="108" t="s">
        <v>404</v>
      </c>
      <c r="D409" s="121"/>
      <c r="E409" s="8"/>
    </row>
    <row r="410" spans="1:5" s="84" customFormat="1">
      <c r="A410" s="8"/>
      <c r="B410" s="94"/>
      <c r="C410" s="108" t="s">
        <v>405</v>
      </c>
      <c r="D410" s="121"/>
      <c r="E410" s="8"/>
    </row>
    <row r="411" spans="1:5" s="84" customFormat="1">
      <c r="A411" s="8"/>
      <c r="B411" s="94"/>
      <c r="C411" s="108" t="s">
        <v>397</v>
      </c>
      <c r="D411" s="121"/>
      <c r="E411" s="8"/>
    </row>
    <row r="412" spans="1:5" s="84" customFormat="1" ht="17.25" thickBot="1">
      <c r="A412" s="8"/>
      <c r="B412" s="95"/>
      <c r="C412" s="108" t="s">
        <v>406</v>
      </c>
      <c r="D412" s="122"/>
      <c r="E412" s="8"/>
    </row>
    <row r="413" spans="1:5" s="84" customFormat="1" ht="33.75" thickBot="1">
      <c r="A413" s="8"/>
      <c r="B413" s="94" t="s">
        <v>14</v>
      </c>
      <c r="C413" s="106" t="s">
        <v>394</v>
      </c>
      <c r="D413" s="107" t="s">
        <v>395</v>
      </c>
      <c r="E413" s="8"/>
    </row>
    <row r="414" spans="1:5" s="84" customFormat="1" ht="17.25" thickBot="1">
      <c r="A414" s="8"/>
      <c r="B414" s="93" t="s">
        <v>325</v>
      </c>
      <c r="C414" s="125" t="s">
        <v>163</v>
      </c>
      <c r="D414" s="59" t="s">
        <v>350</v>
      </c>
      <c r="E414" s="8"/>
    </row>
    <row r="415" spans="1:5" s="84" customFormat="1">
      <c r="A415" s="8"/>
      <c r="B415" s="93" t="s">
        <v>34</v>
      </c>
      <c r="C415" s="104" t="s">
        <v>410</v>
      </c>
      <c r="D415" s="103" t="s">
        <v>32</v>
      </c>
      <c r="E415" s="8"/>
    </row>
    <row r="416" spans="1:5" s="84" customFormat="1">
      <c r="A416" s="8"/>
      <c r="B416" s="94"/>
      <c r="C416" s="108" t="s">
        <v>411</v>
      </c>
      <c r="D416" s="109"/>
      <c r="E416" s="8"/>
    </row>
    <row r="417" spans="1:5" s="84" customFormat="1">
      <c r="A417" s="8"/>
      <c r="B417" s="94"/>
      <c r="C417" s="108" t="s">
        <v>412</v>
      </c>
      <c r="D417" s="109"/>
      <c r="E417" s="8"/>
    </row>
    <row r="418" spans="1:5" s="84" customFormat="1">
      <c r="A418" s="8"/>
      <c r="B418" s="94"/>
      <c r="C418" s="108" t="s">
        <v>413</v>
      </c>
      <c r="D418" s="109"/>
      <c r="E418" s="8"/>
    </row>
    <row r="419" spans="1:5" s="84" customFormat="1">
      <c r="A419" s="8"/>
      <c r="B419" s="94"/>
      <c r="C419" s="108" t="s">
        <v>414</v>
      </c>
      <c r="D419" s="109"/>
      <c r="E419" s="8"/>
    </row>
    <row r="420" spans="1:5" s="84" customFormat="1">
      <c r="A420" s="8"/>
      <c r="B420" s="94"/>
      <c r="C420" s="108" t="s">
        <v>415</v>
      </c>
      <c r="D420" s="109"/>
      <c r="E420" s="8"/>
    </row>
    <row r="421" spans="1:5" s="84" customFormat="1" ht="33">
      <c r="A421" s="8"/>
      <c r="B421" s="94"/>
      <c r="C421" s="108" t="s">
        <v>416</v>
      </c>
      <c r="D421" s="115" t="s">
        <v>417</v>
      </c>
      <c r="E421" s="8"/>
    </row>
    <row r="422" spans="1:5" s="84" customFormat="1" ht="33.75" thickBot="1">
      <c r="A422" s="8"/>
      <c r="B422" s="94"/>
      <c r="C422" s="111" t="s">
        <v>394</v>
      </c>
      <c r="D422" s="113" t="s">
        <v>395</v>
      </c>
      <c r="E422" s="8"/>
    </row>
    <row r="423" spans="1:5" s="84" customFormat="1">
      <c r="A423" s="8"/>
      <c r="B423" s="93" t="s">
        <v>303</v>
      </c>
      <c r="C423" s="104" t="s">
        <v>419</v>
      </c>
      <c r="D423" s="103" t="s">
        <v>32</v>
      </c>
      <c r="E423" s="8"/>
    </row>
    <row r="424" spans="1:5" s="84" customFormat="1">
      <c r="A424" s="8"/>
      <c r="B424" s="94"/>
      <c r="C424" s="108" t="s">
        <v>420</v>
      </c>
      <c r="D424" s="109"/>
      <c r="E424" s="8"/>
    </row>
    <row r="425" spans="1:5" s="84" customFormat="1" ht="17.25" thickBot="1">
      <c r="A425" s="8"/>
      <c r="B425" s="95"/>
      <c r="C425" s="108" t="s">
        <v>421</v>
      </c>
      <c r="D425" s="110"/>
      <c r="E425" s="8"/>
    </row>
    <row r="426" spans="1:5" s="84" customFormat="1">
      <c r="A426" s="8"/>
      <c r="B426" s="93" t="s">
        <v>304</v>
      </c>
      <c r="C426" s="104" t="s">
        <v>419</v>
      </c>
      <c r="D426" s="103" t="s">
        <v>32</v>
      </c>
      <c r="E426" s="8"/>
    </row>
    <row r="427" spans="1:5" s="84" customFormat="1">
      <c r="A427" s="8"/>
      <c r="B427" s="94"/>
      <c r="C427" s="108" t="s">
        <v>422</v>
      </c>
      <c r="D427" s="109"/>
      <c r="E427" s="8"/>
    </row>
    <row r="428" spans="1:5" s="84" customFormat="1">
      <c r="A428" s="8"/>
      <c r="B428" s="94"/>
      <c r="C428" s="108" t="s">
        <v>420</v>
      </c>
      <c r="D428" s="109"/>
      <c r="E428" s="8"/>
    </row>
    <row r="429" spans="1:5" s="84" customFormat="1" ht="17.25" thickBot="1">
      <c r="A429" s="8"/>
      <c r="B429" s="95"/>
      <c r="C429" s="108" t="s">
        <v>421</v>
      </c>
      <c r="D429" s="110"/>
      <c r="E429" s="8"/>
    </row>
    <row r="430" spans="1:5" s="84" customFormat="1" ht="17.25" thickBot="1">
      <c r="A430" s="8"/>
      <c r="B430" s="93" t="s">
        <v>423</v>
      </c>
      <c r="C430" s="125" t="s">
        <v>163</v>
      </c>
      <c r="D430" s="59" t="s">
        <v>350</v>
      </c>
      <c r="E430" s="8"/>
    </row>
    <row r="431" spans="1:5" s="84" customFormat="1">
      <c r="A431" s="8"/>
      <c r="B431" s="93" t="s">
        <v>306</v>
      </c>
      <c r="C431" s="104" t="s">
        <v>424</v>
      </c>
      <c r="D431" s="103" t="s">
        <v>32</v>
      </c>
      <c r="E431" s="8"/>
    </row>
    <row r="432" spans="1:5" s="84" customFormat="1" ht="17.25" thickBot="1">
      <c r="A432" s="8"/>
      <c r="B432" s="95"/>
      <c r="C432" s="108" t="s">
        <v>421</v>
      </c>
      <c r="D432" s="110"/>
      <c r="E432" s="8"/>
    </row>
    <row r="433" spans="1:5" s="84" customFormat="1" ht="33">
      <c r="A433" s="8"/>
      <c r="B433" s="93" t="s">
        <v>307</v>
      </c>
      <c r="C433" s="104" t="s">
        <v>394</v>
      </c>
      <c r="D433" s="105" t="s">
        <v>395</v>
      </c>
      <c r="E433" s="8"/>
    </row>
    <row r="434" spans="1:5" s="84" customFormat="1">
      <c r="A434" s="8"/>
      <c r="B434" s="94"/>
      <c r="C434" s="108" t="s">
        <v>420</v>
      </c>
      <c r="D434" s="113" t="s">
        <v>32</v>
      </c>
      <c r="E434" s="8"/>
    </row>
    <row r="435" spans="1:5" s="84" customFormat="1" ht="17.25" thickBot="1">
      <c r="A435" s="8"/>
      <c r="B435" s="95"/>
      <c r="C435" s="108" t="s">
        <v>421</v>
      </c>
      <c r="D435" s="110"/>
      <c r="E435" s="8"/>
    </row>
    <row r="436" spans="1:5" s="84" customFormat="1">
      <c r="A436" s="8"/>
      <c r="B436" s="93" t="s">
        <v>308</v>
      </c>
      <c r="C436" s="104" t="s">
        <v>424</v>
      </c>
      <c r="D436" s="103" t="s">
        <v>32</v>
      </c>
      <c r="E436" s="8"/>
    </row>
    <row r="437" spans="1:5" s="84" customFormat="1" ht="17.25" thickBot="1">
      <c r="A437" s="8"/>
      <c r="B437" s="95"/>
      <c r="C437" s="108" t="s">
        <v>421</v>
      </c>
      <c r="D437" s="110"/>
      <c r="E437" s="8"/>
    </row>
    <row r="438" spans="1:5" s="84" customFormat="1" ht="25.35" customHeight="1" thickBot="1">
      <c r="A438" s="8"/>
      <c r="B438" s="97" t="s">
        <v>425</v>
      </c>
      <c r="C438" s="98"/>
      <c r="D438" s="99"/>
      <c r="E438" s="8"/>
    </row>
    <row r="439" spans="1:5" s="84" customFormat="1" ht="33">
      <c r="A439" s="8"/>
      <c r="B439" s="93" t="s">
        <v>30</v>
      </c>
      <c r="C439" s="104" t="s">
        <v>426</v>
      </c>
      <c r="D439" s="105" t="s">
        <v>427</v>
      </c>
      <c r="E439" s="8"/>
    </row>
    <row r="440" spans="1:5" s="84" customFormat="1" ht="115.5">
      <c r="A440" s="8"/>
      <c r="B440" s="94"/>
      <c r="C440" s="124" t="s">
        <v>428</v>
      </c>
      <c r="D440" s="115" t="s">
        <v>429</v>
      </c>
      <c r="E440" s="8"/>
    </row>
    <row r="441" spans="1:5" s="84" customFormat="1" ht="33.75" thickBot="1">
      <c r="A441" s="8"/>
      <c r="B441" s="95"/>
      <c r="C441" s="106" t="s">
        <v>376</v>
      </c>
      <c r="D441" s="110" t="s">
        <v>377</v>
      </c>
      <c r="E441" s="8"/>
    </row>
    <row r="442" spans="1:5" s="84" customFormat="1" ht="33">
      <c r="A442" s="8"/>
      <c r="B442" s="93" t="s">
        <v>176</v>
      </c>
      <c r="C442" s="104" t="s">
        <v>426</v>
      </c>
      <c r="D442" s="105" t="s">
        <v>427</v>
      </c>
      <c r="E442" s="8"/>
    </row>
    <row r="443" spans="1:5" s="84" customFormat="1" ht="115.5">
      <c r="A443" s="8"/>
      <c r="B443" s="94"/>
      <c r="C443" s="124" t="s">
        <v>428</v>
      </c>
      <c r="D443" s="115" t="s">
        <v>429</v>
      </c>
      <c r="E443" s="8"/>
    </row>
    <row r="444" spans="1:5" s="84" customFormat="1" ht="33.75" thickBot="1">
      <c r="A444" s="8"/>
      <c r="B444" s="95"/>
      <c r="C444" s="106" t="s">
        <v>376</v>
      </c>
      <c r="D444" s="110" t="s">
        <v>377</v>
      </c>
      <c r="E444" s="8"/>
    </row>
    <row r="445" spans="1:5" s="84" customFormat="1" ht="25.35" customHeight="1" thickBot="1">
      <c r="A445" s="8"/>
      <c r="B445" s="97" t="s">
        <v>430</v>
      </c>
      <c r="C445" s="98"/>
      <c r="D445" s="99"/>
      <c r="E445" s="8"/>
    </row>
    <row r="446" spans="1:5" s="84" customFormat="1">
      <c r="A446" s="8"/>
      <c r="B446" s="126" t="s">
        <v>380</v>
      </c>
      <c r="C446" s="104" t="s">
        <v>431</v>
      </c>
      <c r="D446" s="103" t="s">
        <v>29</v>
      </c>
      <c r="E446" s="8"/>
    </row>
    <row r="447" spans="1:5" s="84" customFormat="1" ht="17.25" thickBot="1">
      <c r="A447" s="8"/>
      <c r="B447" s="127"/>
      <c r="C447" s="106" t="s">
        <v>432</v>
      </c>
      <c r="D447" s="110"/>
      <c r="E447" s="8"/>
    </row>
    <row r="448" spans="1:5" s="84" customFormat="1">
      <c r="A448" s="8"/>
      <c r="B448" s="126" t="s">
        <v>97</v>
      </c>
      <c r="C448" s="104" t="s">
        <v>433</v>
      </c>
      <c r="D448" s="59" t="s">
        <v>32</v>
      </c>
      <c r="E448" s="8"/>
    </row>
    <row r="449" spans="1:5" s="84" customFormat="1">
      <c r="A449" s="8"/>
      <c r="B449" s="128"/>
      <c r="C449" s="114" t="s">
        <v>434</v>
      </c>
      <c r="D449" s="57"/>
      <c r="E449" s="8"/>
    </row>
    <row r="450" spans="1:5" s="84" customFormat="1">
      <c r="A450" s="8"/>
      <c r="B450" s="128"/>
      <c r="C450" s="114" t="s">
        <v>435</v>
      </c>
      <c r="D450" s="57"/>
      <c r="E450" s="8"/>
    </row>
    <row r="451" spans="1:5" s="84" customFormat="1">
      <c r="A451" s="8"/>
      <c r="B451" s="128"/>
      <c r="C451" s="114" t="s">
        <v>436</v>
      </c>
      <c r="D451" s="57"/>
      <c r="E451" s="8"/>
    </row>
    <row r="452" spans="1:5">
      <c r="B452" s="128"/>
      <c r="C452" s="114" t="s">
        <v>437</v>
      </c>
      <c r="D452" s="57"/>
    </row>
    <row r="453" spans="1:5">
      <c r="B453" s="128"/>
      <c r="C453" s="114" t="s">
        <v>438</v>
      </c>
      <c r="D453" s="57"/>
    </row>
    <row r="454" spans="1:5">
      <c r="B454" s="128"/>
      <c r="C454" s="114" t="s">
        <v>439</v>
      </c>
      <c r="D454" s="57"/>
    </row>
    <row r="455" spans="1:5">
      <c r="B455" s="128"/>
      <c r="C455" s="114" t="s">
        <v>440</v>
      </c>
      <c r="D455" s="57"/>
    </row>
    <row r="456" spans="1:5">
      <c r="B456" s="128"/>
      <c r="C456" s="114" t="s">
        <v>441</v>
      </c>
      <c r="D456" s="57"/>
    </row>
    <row r="457" spans="1:5" s="84" customFormat="1">
      <c r="A457" s="8"/>
      <c r="B457" s="128"/>
      <c r="C457" s="114" t="s">
        <v>442</v>
      </c>
      <c r="D457" s="57"/>
      <c r="E457" s="8"/>
    </row>
    <row r="458" spans="1:5" s="84" customFormat="1">
      <c r="A458" s="8"/>
      <c r="B458" s="128"/>
      <c r="C458" s="114" t="s">
        <v>443</v>
      </c>
      <c r="D458" s="57"/>
      <c r="E458" s="8"/>
    </row>
    <row r="459" spans="1:5" s="84" customFormat="1">
      <c r="A459" s="8"/>
      <c r="B459" s="128"/>
      <c r="C459" s="114" t="s">
        <v>444</v>
      </c>
      <c r="D459" s="57"/>
      <c r="E459" s="8"/>
    </row>
    <row r="460" spans="1:5" s="84" customFormat="1">
      <c r="A460" s="8"/>
      <c r="B460" s="128"/>
      <c r="C460" s="114" t="s">
        <v>445</v>
      </c>
      <c r="D460" s="57"/>
      <c r="E460" s="8"/>
    </row>
    <row r="461" spans="1:5" s="84" customFormat="1" ht="33">
      <c r="A461" s="8"/>
      <c r="B461" s="128"/>
      <c r="C461" s="108" t="s">
        <v>446</v>
      </c>
      <c r="D461" s="57"/>
      <c r="E461" s="8"/>
    </row>
    <row r="462" spans="1:5" s="84" customFormat="1" ht="33">
      <c r="A462" s="8"/>
      <c r="B462" s="128"/>
      <c r="C462" s="114" t="s">
        <v>447</v>
      </c>
      <c r="D462" s="57"/>
      <c r="E462" s="8"/>
    </row>
    <row r="463" spans="1:5" s="84" customFormat="1" ht="33">
      <c r="A463" s="8"/>
      <c r="B463" s="128"/>
      <c r="C463" s="114" t="s">
        <v>448</v>
      </c>
      <c r="D463" s="57"/>
      <c r="E463" s="8"/>
    </row>
    <row r="464" spans="1:5" s="84" customFormat="1">
      <c r="A464" s="8"/>
      <c r="B464" s="128"/>
      <c r="C464" s="114" t="s">
        <v>449</v>
      </c>
      <c r="D464" s="57"/>
      <c r="E464" s="8"/>
    </row>
    <row r="465" spans="1:5" s="84" customFormat="1">
      <c r="A465" s="8"/>
      <c r="B465" s="128"/>
      <c r="C465" s="114" t="s">
        <v>450</v>
      </c>
      <c r="D465" s="57"/>
      <c r="E465" s="8"/>
    </row>
    <row r="466" spans="1:5" s="84" customFormat="1">
      <c r="A466" s="8"/>
      <c r="B466" s="128"/>
      <c r="C466" s="114" t="s">
        <v>451</v>
      </c>
      <c r="D466" s="57"/>
      <c r="E466" s="8"/>
    </row>
    <row r="467" spans="1:5" s="84" customFormat="1">
      <c r="A467" s="8"/>
      <c r="B467" s="128"/>
      <c r="C467" s="114" t="s">
        <v>452</v>
      </c>
      <c r="D467" s="57"/>
      <c r="E467" s="8"/>
    </row>
    <row r="468" spans="1:5" s="84" customFormat="1">
      <c r="A468" s="8"/>
      <c r="B468" s="128"/>
      <c r="C468" s="114" t="s">
        <v>453</v>
      </c>
      <c r="D468" s="57"/>
      <c r="E468" s="8"/>
    </row>
    <row r="469" spans="1:5" s="84" customFormat="1">
      <c r="A469" s="8"/>
      <c r="B469" s="128"/>
      <c r="C469" s="114" t="s">
        <v>454</v>
      </c>
      <c r="D469" s="57"/>
      <c r="E469" s="8"/>
    </row>
    <row r="470" spans="1:5">
      <c r="B470" s="128"/>
      <c r="C470" s="114" t="s">
        <v>455</v>
      </c>
      <c r="D470" s="57"/>
    </row>
    <row r="471" spans="1:5" s="84" customFormat="1">
      <c r="A471" s="8"/>
      <c r="B471" s="128"/>
      <c r="C471" s="114" t="s">
        <v>456</v>
      </c>
      <c r="D471" s="57"/>
      <c r="E471" s="8"/>
    </row>
    <row r="472" spans="1:5" s="84" customFormat="1">
      <c r="A472" s="8"/>
      <c r="B472" s="128"/>
      <c r="C472" s="114" t="s">
        <v>457</v>
      </c>
      <c r="D472" s="57"/>
      <c r="E472" s="8"/>
    </row>
    <row r="473" spans="1:5">
      <c r="B473" s="128"/>
      <c r="C473" s="114" t="s">
        <v>458</v>
      </c>
      <c r="D473" s="57"/>
    </row>
    <row r="474" spans="1:5" s="84" customFormat="1">
      <c r="A474" s="8"/>
      <c r="B474" s="128"/>
      <c r="C474" s="114" t="s">
        <v>459</v>
      </c>
      <c r="D474" s="57"/>
      <c r="E474" s="8"/>
    </row>
    <row r="475" spans="1:5">
      <c r="B475" s="128"/>
      <c r="C475" s="114" t="s">
        <v>460</v>
      </c>
      <c r="D475" s="57"/>
    </row>
    <row r="476" spans="1:5">
      <c r="B476" s="128"/>
      <c r="C476" s="108" t="s">
        <v>461</v>
      </c>
      <c r="D476" s="57"/>
    </row>
    <row r="477" spans="1:5" ht="33">
      <c r="B477" s="128"/>
      <c r="C477" s="108" t="s">
        <v>462</v>
      </c>
      <c r="D477" s="57"/>
    </row>
    <row r="478" spans="1:5" ht="33">
      <c r="B478" s="128"/>
      <c r="C478" s="114" t="s">
        <v>463</v>
      </c>
      <c r="D478" s="57"/>
    </row>
    <row r="479" spans="1:5" ht="33.75" thickBot="1">
      <c r="B479" s="127"/>
      <c r="C479" s="106" t="s">
        <v>464</v>
      </c>
      <c r="D479" s="63"/>
    </row>
    <row r="480" spans="1:5">
      <c r="B480" s="126" t="s">
        <v>363</v>
      </c>
      <c r="C480" s="58" t="s">
        <v>465</v>
      </c>
      <c r="D480" s="59" t="s">
        <v>32</v>
      </c>
    </row>
    <row r="481" spans="2:4" ht="17.25" thickBot="1">
      <c r="B481" s="127"/>
      <c r="C481" s="54" t="s">
        <v>466</v>
      </c>
      <c r="D481" s="63"/>
    </row>
    <row r="482" spans="2:4" ht="33" customHeight="1">
      <c r="B482" s="126" t="s">
        <v>467</v>
      </c>
      <c r="C482" s="104" t="s">
        <v>468</v>
      </c>
      <c r="D482" s="103" t="s">
        <v>469</v>
      </c>
    </row>
    <row r="483" spans="2:4">
      <c r="B483" s="128"/>
      <c r="C483" s="108" t="s">
        <v>470</v>
      </c>
      <c r="D483" s="109"/>
    </row>
    <row r="484" spans="2:4" ht="33.75" thickBot="1">
      <c r="B484" s="127"/>
      <c r="C484" s="106" t="s">
        <v>471</v>
      </c>
      <c r="D484" s="110"/>
    </row>
    <row r="485" spans="2:4" ht="33.75" thickBot="1">
      <c r="B485" s="91" t="s">
        <v>472</v>
      </c>
      <c r="C485" s="106" t="s">
        <v>473</v>
      </c>
      <c r="D485" s="110" t="s">
        <v>474</v>
      </c>
    </row>
    <row r="486" spans="2:4" ht="17.25" thickBot="1">
      <c r="B486" s="91" t="s">
        <v>475</v>
      </c>
      <c r="C486" s="92" t="s">
        <v>163</v>
      </c>
      <c r="D486" s="70" t="s">
        <v>350</v>
      </c>
    </row>
    <row r="487" spans="2:4" ht="33">
      <c r="B487" s="590" t="s">
        <v>16</v>
      </c>
      <c r="C487" s="114" t="s">
        <v>483</v>
      </c>
      <c r="D487" s="132" t="s">
        <v>484</v>
      </c>
    </row>
    <row r="488" spans="2:4" ht="33.75" thickBot="1">
      <c r="B488" s="591"/>
      <c r="C488" s="114" t="s">
        <v>482</v>
      </c>
      <c r="D488" s="63" t="s">
        <v>485</v>
      </c>
    </row>
    <row r="489" spans="2:4" ht="33" customHeight="1">
      <c r="B489" s="585" t="s">
        <v>486</v>
      </c>
      <c r="C489" s="104" t="s">
        <v>468</v>
      </c>
      <c r="D489" s="103" t="s">
        <v>469</v>
      </c>
    </row>
    <row r="490" spans="2:4">
      <c r="B490" s="586"/>
      <c r="C490" s="108" t="s">
        <v>470</v>
      </c>
      <c r="D490" s="112"/>
    </row>
    <row r="491" spans="2:4" ht="33.75" thickBot="1">
      <c r="B491" s="587"/>
      <c r="C491" s="106" t="s">
        <v>476</v>
      </c>
      <c r="D491" s="131" t="s">
        <v>477</v>
      </c>
    </row>
    <row r="492" spans="2:4" ht="33" customHeight="1">
      <c r="B492" s="585" t="s">
        <v>487</v>
      </c>
      <c r="C492" s="104" t="s">
        <v>468</v>
      </c>
      <c r="D492" s="103" t="s">
        <v>469</v>
      </c>
    </row>
    <row r="493" spans="2:4">
      <c r="B493" s="586"/>
      <c r="C493" s="108" t="s">
        <v>470</v>
      </c>
      <c r="D493" s="112"/>
    </row>
    <row r="494" spans="2:4" ht="33.75" thickBot="1">
      <c r="B494" s="587"/>
      <c r="C494" s="106" t="s">
        <v>476</v>
      </c>
      <c r="D494" s="131" t="s">
        <v>477</v>
      </c>
    </row>
    <row r="495" spans="2:4" ht="33" customHeight="1">
      <c r="B495" s="93" t="s">
        <v>489</v>
      </c>
      <c r="C495" s="104" t="s">
        <v>490</v>
      </c>
      <c r="D495" s="103" t="s">
        <v>469</v>
      </c>
    </row>
    <row r="496" spans="2:4">
      <c r="B496" s="94"/>
      <c r="C496" s="108" t="s">
        <v>491</v>
      </c>
      <c r="D496" s="112"/>
    </row>
    <row r="497" spans="1:5" ht="33">
      <c r="B497" s="94"/>
      <c r="C497" s="108" t="s">
        <v>492</v>
      </c>
      <c r="D497" s="115" t="s">
        <v>478</v>
      </c>
    </row>
    <row r="498" spans="1:5" ht="33" customHeight="1">
      <c r="B498" s="94"/>
      <c r="C498" s="108" t="s">
        <v>493</v>
      </c>
      <c r="D498" s="115" t="s">
        <v>474</v>
      </c>
    </row>
    <row r="499" spans="1:5">
      <c r="B499" s="94"/>
      <c r="C499" s="108" t="s">
        <v>494</v>
      </c>
      <c r="D499" s="115"/>
    </row>
    <row r="500" spans="1:5" ht="33.75" thickBot="1">
      <c r="B500" s="95"/>
      <c r="C500" s="108" t="s">
        <v>495</v>
      </c>
      <c r="D500" s="132" t="s">
        <v>477</v>
      </c>
    </row>
    <row r="501" spans="1:5" ht="25.35" customHeight="1" thickBot="1">
      <c r="B501" s="138" t="s">
        <v>496</v>
      </c>
      <c r="C501" s="139"/>
      <c r="D501" s="140"/>
    </row>
    <row r="502" spans="1:5" s="84" customFormat="1">
      <c r="A502" s="8"/>
      <c r="B502" s="141" t="s">
        <v>497</v>
      </c>
      <c r="C502" s="142" t="s">
        <v>498</v>
      </c>
      <c r="D502" s="57" t="s">
        <v>32</v>
      </c>
      <c r="E502" s="8"/>
    </row>
    <row r="503" spans="1:5" s="84" customFormat="1">
      <c r="A503" s="8"/>
      <c r="B503" s="141"/>
      <c r="C503" s="143" t="s">
        <v>499</v>
      </c>
      <c r="D503" s="57"/>
      <c r="E503" s="8"/>
    </row>
    <row r="504" spans="1:5" s="84" customFormat="1" ht="17.25" thickBot="1">
      <c r="A504" s="8"/>
      <c r="B504" s="144"/>
      <c r="C504" s="143" t="s">
        <v>500</v>
      </c>
      <c r="D504" s="63"/>
      <c r="E504" s="8"/>
    </row>
    <row r="505" spans="1:5" s="84" customFormat="1">
      <c r="A505" s="8"/>
      <c r="B505" s="145" t="s">
        <v>28</v>
      </c>
      <c r="C505" s="58" t="s">
        <v>498</v>
      </c>
      <c r="D505" s="103" t="s">
        <v>32</v>
      </c>
      <c r="E505" s="8"/>
    </row>
    <row r="506" spans="1:5" s="84" customFormat="1">
      <c r="A506" s="8"/>
      <c r="B506" s="141"/>
      <c r="C506" s="142" t="s">
        <v>499</v>
      </c>
      <c r="D506" s="109"/>
      <c r="E506" s="8"/>
    </row>
    <row r="507" spans="1:5" s="84" customFormat="1" ht="17.25" thickBot="1">
      <c r="A507" s="8"/>
      <c r="B507" s="144"/>
      <c r="C507" s="147" t="s">
        <v>500</v>
      </c>
      <c r="D507" s="110"/>
      <c r="E507" s="8"/>
    </row>
    <row r="508" spans="1:5" s="84" customFormat="1" ht="25.35" customHeight="1" thickBot="1">
      <c r="A508" s="8"/>
      <c r="B508" s="138" t="s">
        <v>501</v>
      </c>
      <c r="C508" s="139"/>
      <c r="D508" s="140"/>
      <c r="E508" s="8"/>
    </row>
    <row r="509" spans="1:5" s="84" customFormat="1" ht="33.75" thickBot="1">
      <c r="A509" s="8"/>
      <c r="B509" s="93" t="s">
        <v>54</v>
      </c>
      <c r="C509" s="69" t="s">
        <v>415</v>
      </c>
      <c r="D509" s="70" t="s">
        <v>502</v>
      </c>
      <c r="E509" s="8"/>
    </row>
    <row r="510" spans="1:5" s="84" customFormat="1">
      <c r="A510" s="8"/>
      <c r="B510" s="588" t="s">
        <v>381</v>
      </c>
      <c r="C510" s="148" t="s">
        <v>503</v>
      </c>
      <c r="D510" s="103" t="s">
        <v>32</v>
      </c>
      <c r="E510" s="8"/>
    </row>
    <row r="511" spans="1:5" s="84" customFormat="1" ht="17.25" thickBot="1">
      <c r="A511" s="8"/>
      <c r="B511" s="589"/>
      <c r="C511" s="143" t="s">
        <v>504</v>
      </c>
      <c r="D511" s="110"/>
      <c r="E511" s="8"/>
    </row>
    <row r="512" spans="1:5" s="84" customFormat="1">
      <c r="A512" s="8"/>
      <c r="B512" s="149" t="s">
        <v>30</v>
      </c>
      <c r="C512" s="148" t="s">
        <v>505</v>
      </c>
      <c r="D512" s="150" t="s">
        <v>32</v>
      </c>
      <c r="E512" s="8"/>
    </row>
    <row r="513" spans="1:5" s="84" customFormat="1">
      <c r="A513" s="8"/>
      <c r="B513" s="151"/>
      <c r="C513" s="143" t="s">
        <v>506</v>
      </c>
      <c r="D513" s="152"/>
      <c r="E513" s="8"/>
    </row>
    <row r="514" spans="1:5" s="84" customFormat="1">
      <c r="A514" s="8"/>
      <c r="B514" s="151"/>
      <c r="C514" s="143" t="s">
        <v>507</v>
      </c>
      <c r="D514" s="152"/>
      <c r="E514" s="8"/>
    </row>
    <row r="515" spans="1:5" s="84" customFormat="1">
      <c r="A515" s="8"/>
      <c r="B515" s="151"/>
      <c r="C515" s="143" t="s">
        <v>508</v>
      </c>
      <c r="D515" s="152"/>
      <c r="E515" s="8"/>
    </row>
    <row r="516" spans="1:5" s="84" customFormat="1" ht="17.25" thickBot="1">
      <c r="A516" s="8"/>
      <c r="B516" s="151"/>
      <c r="C516" s="146" t="s">
        <v>509</v>
      </c>
      <c r="D516" s="152"/>
      <c r="E516" s="8"/>
    </row>
    <row r="517" spans="1:5" s="84" customFormat="1">
      <c r="A517" s="8"/>
      <c r="B517" s="145" t="s">
        <v>510</v>
      </c>
      <c r="C517" s="148" t="s">
        <v>511</v>
      </c>
      <c r="D517" s="103" t="s">
        <v>393</v>
      </c>
      <c r="E517" s="8"/>
    </row>
    <row r="518" spans="1:5" s="84" customFormat="1">
      <c r="A518" s="8"/>
      <c r="B518" s="141"/>
      <c r="C518" s="143" t="s">
        <v>512</v>
      </c>
      <c r="D518" s="109"/>
      <c r="E518" s="8"/>
    </row>
    <row r="519" spans="1:5" s="84" customFormat="1">
      <c r="A519" s="8"/>
      <c r="B519" s="141"/>
      <c r="C519" s="143" t="s">
        <v>513</v>
      </c>
      <c r="D519" s="109"/>
      <c r="E519" s="8"/>
    </row>
    <row r="520" spans="1:5" s="84" customFormat="1">
      <c r="A520" s="8"/>
      <c r="B520" s="141"/>
      <c r="C520" s="143" t="s">
        <v>508</v>
      </c>
      <c r="D520" s="109"/>
      <c r="E520" s="8"/>
    </row>
    <row r="521" spans="1:5" s="84" customFormat="1">
      <c r="A521" s="8"/>
      <c r="B521" s="141"/>
      <c r="C521" s="143" t="s">
        <v>509</v>
      </c>
      <c r="D521" s="109"/>
      <c r="E521" s="8"/>
    </row>
    <row r="522" spans="1:5" s="84" customFormat="1" ht="33.75" thickBot="1">
      <c r="A522" s="8"/>
      <c r="B522" s="144"/>
      <c r="C522" s="153" t="s">
        <v>514</v>
      </c>
      <c r="D522" s="110"/>
      <c r="E522" s="8"/>
    </row>
    <row r="523" spans="1:5" s="84" customFormat="1" ht="33" customHeight="1">
      <c r="A523" s="8"/>
      <c r="B523" s="93" t="s">
        <v>14</v>
      </c>
      <c r="C523" s="58" t="s">
        <v>396</v>
      </c>
      <c r="D523" s="59" t="s">
        <v>516</v>
      </c>
      <c r="E523" s="8"/>
    </row>
    <row r="524" spans="1:5" s="84" customFormat="1">
      <c r="A524" s="8"/>
      <c r="B524" s="94"/>
      <c r="C524" s="54" t="s">
        <v>517</v>
      </c>
      <c r="D524" s="137"/>
      <c r="E524" s="8"/>
    </row>
    <row r="525" spans="1:5">
      <c r="B525" s="94"/>
      <c r="C525" s="54" t="s">
        <v>518</v>
      </c>
      <c r="D525" s="134" t="s">
        <v>32</v>
      </c>
    </row>
    <row r="526" spans="1:5">
      <c r="B526" s="94"/>
      <c r="C526" s="54" t="s">
        <v>519</v>
      </c>
      <c r="D526" s="57"/>
    </row>
    <row r="527" spans="1:5">
      <c r="B527" s="94"/>
      <c r="C527" s="54" t="s">
        <v>520</v>
      </c>
      <c r="D527" s="57"/>
    </row>
    <row r="528" spans="1:5">
      <c r="B528" s="94"/>
      <c r="C528" s="54" t="s">
        <v>521</v>
      </c>
      <c r="D528" s="57"/>
    </row>
    <row r="529" spans="1:4">
      <c r="B529" s="94"/>
      <c r="C529" s="54" t="s">
        <v>397</v>
      </c>
      <c r="D529" s="57"/>
    </row>
    <row r="530" spans="1:4" ht="17.25" thickBot="1">
      <c r="B530" s="95"/>
      <c r="C530" s="54" t="s">
        <v>522</v>
      </c>
      <c r="D530" s="63"/>
    </row>
    <row r="531" spans="1:4" ht="33">
      <c r="B531" s="93" t="s">
        <v>34</v>
      </c>
      <c r="C531" s="58" t="s">
        <v>523</v>
      </c>
      <c r="D531" s="55" t="s">
        <v>524</v>
      </c>
    </row>
    <row r="532" spans="1:4" ht="33">
      <c r="B532" s="94"/>
      <c r="C532" s="60" t="s">
        <v>407</v>
      </c>
      <c r="D532" s="132" t="s">
        <v>525</v>
      </c>
    </row>
    <row r="533" spans="1:4" ht="33.75" thickBot="1">
      <c r="B533" s="95"/>
      <c r="C533" s="62" t="s">
        <v>396</v>
      </c>
      <c r="D533" s="131" t="s">
        <v>526</v>
      </c>
    </row>
    <row r="534" spans="1:4" ht="25.35" customHeight="1" thickBot="1">
      <c r="A534" s="84"/>
      <c r="B534" s="97" t="s">
        <v>527</v>
      </c>
      <c r="C534" s="98"/>
      <c r="D534" s="99"/>
    </row>
    <row r="535" spans="1:4">
      <c r="A535" s="84"/>
      <c r="B535" s="93" t="s">
        <v>54</v>
      </c>
      <c r="C535" s="123" t="s">
        <v>530</v>
      </c>
      <c r="D535" s="59" t="s">
        <v>32</v>
      </c>
    </row>
    <row r="536" spans="1:4">
      <c r="A536" s="84"/>
      <c r="B536" s="94"/>
      <c r="C536" s="108" t="s">
        <v>531</v>
      </c>
      <c r="D536" s="57"/>
    </row>
    <row r="537" spans="1:4">
      <c r="A537" s="84"/>
      <c r="B537" s="94"/>
      <c r="C537" s="108" t="s">
        <v>528</v>
      </c>
      <c r="D537" s="57"/>
    </row>
    <row r="538" spans="1:4">
      <c r="A538" s="84"/>
      <c r="B538" s="94"/>
      <c r="C538" s="108" t="s">
        <v>529</v>
      </c>
      <c r="D538" s="57"/>
    </row>
    <row r="539" spans="1:4">
      <c r="A539" s="84"/>
      <c r="B539" s="94"/>
      <c r="C539" s="108" t="s">
        <v>532</v>
      </c>
      <c r="D539" s="57"/>
    </row>
    <row r="540" spans="1:4">
      <c r="A540" s="84"/>
      <c r="B540" s="94"/>
      <c r="C540" s="108" t="s">
        <v>533</v>
      </c>
      <c r="D540" s="57"/>
    </row>
    <row r="541" spans="1:4">
      <c r="A541" s="84"/>
      <c r="B541" s="94"/>
      <c r="C541" s="108" t="s">
        <v>534</v>
      </c>
      <c r="D541" s="57"/>
    </row>
    <row r="542" spans="1:4" ht="17.25" thickBot="1">
      <c r="A542" s="84"/>
      <c r="B542" s="95"/>
      <c r="C542" s="124" t="s">
        <v>535</v>
      </c>
      <c r="D542" s="63"/>
    </row>
    <row r="543" spans="1:4" ht="17.25" thickBot="1">
      <c r="A543" s="84"/>
      <c r="B543" s="101" t="s">
        <v>536</v>
      </c>
      <c r="C543" s="92" t="s">
        <v>163</v>
      </c>
      <c r="D543" s="70" t="s">
        <v>350</v>
      </c>
    </row>
    <row r="544" spans="1:4" ht="17.25" thickBot="1">
      <c r="A544" s="84"/>
      <c r="B544" s="101" t="s">
        <v>97</v>
      </c>
      <c r="C544" s="69" t="s">
        <v>544</v>
      </c>
      <c r="D544" s="70" t="s">
        <v>32</v>
      </c>
    </row>
    <row r="545" spans="1:4" ht="17.25" thickBot="1">
      <c r="A545" s="84"/>
      <c r="B545" s="101" t="s">
        <v>545</v>
      </c>
      <c r="C545" s="92" t="s">
        <v>163</v>
      </c>
      <c r="D545" s="70" t="s">
        <v>350</v>
      </c>
    </row>
    <row r="546" spans="1:4" ht="17.25" thickBot="1">
      <c r="A546" s="84"/>
      <c r="B546" s="93" t="s">
        <v>546</v>
      </c>
      <c r="C546" s="92" t="s">
        <v>163</v>
      </c>
      <c r="D546" s="70" t="s">
        <v>350</v>
      </c>
    </row>
    <row r="547" spans="1:4">
      <c r="A547" s="84"/>
      <c r="B547" s="93" t="s">
        <v>30</v>
      </c>
      <c r="C547" s="58" t="s">
        <v>547</v>
      </c>
      <c r="D547" s="59" t="s">
        <v>32</v>
      </c>
    </row>
    <row r="548" spans="1:4" ht="17.25" thickBot="1">
      <c r="A548" s="84"/>
      <c r="B548" s="95"/>
      <c r="C548" s="154" t="s">
        <v>548</v>
      </c>
      <c r="D548" s="63"/>
    </row>
    <row r="549" spans="1:4">
      <c r="A549" s="84"/>
      <c r="B549" s="93" t="s">
        <v>176</v>
      </c>
      <c r="C549" s="58" t="s">
        <v>549</v>
      </c>
      <c r="D549" s="59" t="s">
        <v>32</v>
      </c>
    </row>
    <row r="550" spans="1:4">
      <c r="A550" s="84"/>
      <c r="B550" s="94"/>
      <c r="C550" s="60" t="s">
        <v>550</v>
      </c>
      <c r="D550" s="57"/>
    </row>
    <row r="551" spans="1:4">
      <c r="A551" s="84"/>
      <c r="B551" s="94"/>
      <c r="C551" s="60" t="s">
        <v>551</v>
      </c>
      <c r="D551" s="57"/>
    </row>
    <row r="552" spans="1:4" ht="17.25" thickBot="1">
      <c r="A552" s="84"/>
      <c r="B552" s="95"/>
      <c r="C552" s="154" t="s">
        <v>552</v>
      </c>
      <c r="D552" s="63"/>
    </row>
    <row r="553" spans="1:4">
      <c r="A553" s="84"/>
      <c r="B553" s="93" t="s">
        <v>169</v>
      </c>
      <c r="C553" s="118" t="s">
        <v>553</v>
      </c>
      <c r="D553" s="103" t="s">
        <v>32</v>
      </c>
    </row>
    <row r="554" spans="1:4">
      <c r="A554" s="84"/>
      <c r="B554" s="94"/>
      <c r="C554" s="119" t="s">
        <v>554</v>
      </c>
      <c r="D554" s="109"/>
    </row>
    <row r="555" spans="1:4">
      <c r="A555" s="84"/>
      <c r="B555" s="94"/>
      <c r="C555" s="119" t="s">
        <v>555</v>
      </c>
      <c r="D555" s="109"/>
    </row>
    <row r="556" spans="1:4" ht="33">
      <c r="A556" s="84"/>
      <c r="B556" s="94"/>
      <c r="C556" s="119" t="s">
        <v>556</v>
      </c>
      <c r="D556" s="109"/>
    </row>
    <row r="557" spans="1:4" ht="33">
      <c r="A557" s="84"/>
      <c r="B557" s="94"/>
      <c r="C557" s="119" t="s">
        <v>557</v>
      </c>
      <c r="D557" s="109"/>
    </row>
    <row r="558" spans="1:4">
      <c r="A558" s="84"/>
      <c r="B558" s="94"/>
      <c r="C558" s="119" t="s">
        <v>558</v>
      </c>
      <c r="D558" s="109"/>
    </row>
    <row r="559" spans="1:4">
      <c r="A559" s="84"/>
      <c r="B559" s="94"/>
      <c r="C559" s="119" t="s">
        <v>559</v>
      </c>
      <c r="D559" s="109"/>
    </row>
    <row r="560" spans="1:4">
      <c r="A560" s="84"/>
      <c r="B560" s="94"/>
      <c r="C560" s="119" t="s">
        <v>560</v>
      </c>
      <c r="D560" s="109"/>
    </row>
    <row r="561" spans="1:4">
      <c r="A561" s="84"/>
      <c r="B561" s="94"/>
      <c r="C561" s="119" t="s">
        <v>561</v>
      </c>
      <c r="D561" s="109"/>
    </row>
    <row r="562" spans="1:4">
      <c r="A562" s="84"/>
      <c r="B562" s="94"/>
      <c r="C562" s="119" t="s">
        <v>562</v>
      </c>
      <c r="D562" s="109"/>
    </row>
    <row r="563" spans="1:4">
      <c r="A563" s="84"/>
      <c r="B563" s="94"/>
      <c r="C563" s="119" t="s">
        <v>563</v>
      </c>
      <c r="D563" s="109"/>
    </row>
    <row r="564" spans="1:4">
      <c r="A564" s="84"/>
      <c r="B564" s="94"/>
      <c r="C564" s="119" t="s">
        <v>564</v>
      </c>
      <c r="D564" s="109"/>
    </row>
    <row r="565" spans="1:4">
      <c r="A565" s="84"/>
      <c r="B565" s="94"/>
      <c r="C565" s="119" t="s">
        <v>565</v>
      </c>
      <c r="D565" s="109"/>
    </row>
    <row r="566" spans="1:4">
      <c r="A566" s="84"/>
      <c r="B566" s="94"/>
      <c r="C566" s="119" t="s">
        <v>566</v>
      </c>
      <c r="D566" s="109"/>
    </row>
    <row r="567" spans="1:4">
      <c r="A567" s="84"/>
      <c r="B567" s="94"/>
      <c r="C567" s="119" t="s">
        <v>567</v>
      </c>
      <c r="D567" s="109"/>
    </row>
    <row r="568" spans="1:4">
      <c r="A568" s="84"/>
      <c r="B568" s="94"/>
      <c r="C568" s="119" t="s">
        <v>568</v>
      </c>
      <c r="D568" s="109"/>
    </row>
    <row r="569" spans="1:4">
      <c r="A569" s="84"/>
      <c r="B569" s="94"/>
      <c r="C569" s="119" t="s">
        <v>569</v>
      </c>
      <c r="D569" s="109"/>
    </row>
    <row r="570" spans="1:4">
      <c r="A570" s="84"/>
      <c r="B570" s="94"/>
      <c r="C570" s="119" t="s">
        <v>570</v>
      </c>
      <c r="D570" s="109"/>
    </row>
    <row r="571" spans="1:4">
      <c r="A571" s="84"/>
      <c r="B571" s="94"/>
      <c r="C571" s="119" t="s">
        <v>571</v>
      </c>
      <c r="D571" s="109"/>
    </row>
    <row r="572" spans="1:4">
      <c r="A572" s="84"/>
      <c r="B572" s="94"/>
      <c r="C572" s="119" t="s">
        <v>572</v>
      </c>
      <c r="D572" s="109"/>
    </row>
    <row r="573" spans="1:4">
      <c r="A573" s="84"/>
      <c r="B573" s="94"/>
      <c r="C573" s="119" t="s">
        <v>573</v>
      </c>
      <c r="D573" s="109"/>
    </row>
    <row r="574" spans="1:4">
      <c r="A574" s="84"/>
      <c r="B574" s="94"/>
      <c r="C574" s="119" t="s">
        <v>574</v>
      </c>
      <c r="D574" s="109"/>
    </row>
    <row r="575" spans="1:4">
      <c r="A575" s="84"/>
      <c r="B575" s="94"/>
      <c r="C575" s="119" t="s">
        <v>575</v>
      </c>
      <c r="D575" s="109"/>
    </row>
    <row r="576" spans="1:4">
      <c r="A576" s="84"/>
      <c r="B576" s="94"/>
      <c r="C576" s="119" t="s">
        <v>576</v>
      </c>
      <c r="D576" s="109"/>
    </row>
    <row r="577" spans="1:4">
      <c r="A577" s="84"/>
      <c r="B577" s="94"/>
      <c r="C577" s="119" t="s">
        <v>577</v>
      </c>
      <c r="D577" s="109"/>
    </row>
    <row r="578" spans="1:4">
      <c r="A578" s="84"/>
      <c r="B578" s="94"/>
      <c r="C578" s="119" t="s">
        <v>578</v>
      </c>
      <c r="D578" s="109"/>
    </row>
    <row r="579" spans="1:4">
      <c r="A579" s="84"/>
      <c r="B579" s="94"/>
      <c r="C579" s="108" t="s">
        <v>579</v>
      </c>
      <c r="D579" s="109"/>
    </row>
    <row r="580" spans="1:4">
      <c r="A580" s="84"/>
      <c r="B580" s="94"/>
      <c r="C580" s="108" t="s">
        <v>580</v>
      </c>
      <c r="D580" s="109"/>
    </row>
    <row r="581" spans="1:4">
      <c r="A581" s="84"/>
      <c r="B581" s="94"/>
      <c r="C581" s="108" t="s">
        <v>581</v>
      </c>
      <c r="D581" s="109"/>
    </row>
    <row r="582" spans="1:4">
      <c r="A582" s="84"/>
      <c r="B582" s="94"/>
      <c r="C582" s="108" t="s">
        <v>582</v>
      </c>
      <c r="D582" s="109"/>
    </row>
    <row r="583" spans="1:4">
      <c r="A583" s="84"/>
      <c r="B583" s="94"/>
      <c r="C583" s="108" t="s">
        <v>583</v>
      </c>
      <c r="D583" s="109"/>
    </row>
    <row r="584" spans="1:4">
      <c r="A584" s="84"/>
      <c r="B584" s="94"/>
      <c r="C584" s="108" t="s">
        <v>584</v>
      </c>
      <c r="D584" s="109"/>
    </row>
    <row r="585" spans="1:4">
      <c r="A585" s="84"/>
      <c r="B585" s="94"/>
      <c r="C585" s="108" t="s">
        <v>585</v>
      </c>
      <c r="D585" s="109"/>
    </row>
    <row r="586" spans="1:4">
      <c r="A586" s="84"/>
      <c r="B586" s="94"/>
      <c r="C586" s="108" t="s">
        <v>586</v>
      </c>
      <c r="D586" s="109"/>
    </row>
    <row r="587" spans="1:4">
      <c r="A587" s="84"/>
      <c r="B587" s="94"/>
      <c r="C587" s="108" t="s">
        <v>587</v>
      </c>
      <c r="D587" s="109"/>
    </row>
    <row r="588" spans="1:4">
      <c r="A588" s="84"/>
      <c r="B588" s="94"/>
      <c r="C588" s="108" t="s">
        <v>588</v>
      </c>
      <c r="D588" s="109"/>
    </row>
    <row r="589" spans="1:4">
      <c r="A589" s="84"/>
      <c r="B589" s="94"/>
      <c r="C589" s="108" t="s">
        <v>589</v>
      </c>
      <c r="D589" s="109"/>
    </row>
    <row r="590" spans="1:4">
      <c r="A590" s="84"/>
      <c r="B590" s="94"/>
      <c r="C590" s="108" t="s">
        <v>590</v>
      </c>
      <c r="D590" s="109"/>
    </row>
    <row r="591" spans="1:4">
      <c r="A591" s="84"/>
      <c r="B591" s="94"/>
      <c r="C591" s="108" t="s">
        <v>591</v>
      </c>
      <c r="D591" s="109"/>
    </row>
    <row r="592" spans="1:4">
      <c r="A592" s="84"/>
      <c r="B592" s="94"/>
      <c r="C592" s="108" t="s">
        <v>592</v>
      </c>
      <c r="D592" s="109"/>
    </row>
    <row r="593" spans="1:4">
      <c r="A593" s="84"/>
      <c r="B593" s="94"/>
      <c r="C593" s="108" t="s">
        <v>593</v>
      </c>
      <c r="D593" s="109"/>
    </row>
    <row r="594" spans="1:4">
      <c r="A594" s="84"/>
      <c r="B594" s="94"/>
      <c r="C594" s="108" t="s">
        <v>594</v>
      </c>
      <c r="D594" s="109"/>
    </row>
    <row r="595" spans="1:4">
      <c r="A595" s="84"/>
      <c r="B595" s="94"/>
      <c r="C595" s="108" t="s">
        <v>595</v>
      </c>
      <c r="D595" s="109"/>
    </row>
    <row r="596" spans="1:4">
      <c r="A596" s="84"/>
      <c r="B596" s="94"/>
      <c r="C596" s="108" t="s">
        <v>596</v>
      </c>
      <c r="D596" s="109"/>
    </row>
    <row r="597" spans="1:4" ht="17.25" thickBot="1">
      <c r="A597" s="84"/>
      <c r="B597" s="94"/>
      <c r="C597" s="111" t="s">
        <v>597</v>
      </c>
      <c r="D597" s="109"/>
    </row>
    <row r="598" spans="1:4" ht="17.25" thickBot="1">
      <c r="A598" s="84"/>
      <c r="B598" s="93" t="s">
        <v>9</v>
      </c>
      <c r="C598" s="125" t="s">
        <v>163</v>
      </c>
      <c r="D598" s="59" t="s">
        <v>350</v>
      </c>
    </row>
    <row r="599" spans="1:4" ht="17.25" thickBot="1">
      <c r="A599" s="84"/>
      <c r="B599" s="93" t="s">
        <v>598</v>
      </c>
      <c r="C599" s="125" t="s">
        <v>163</v>
      </c>
      <c r="D599" s="59" t="s">
        <v>350</v>
      </c>
    </row>
    <row r="600" spans="1:4" ht="17.25" thickBot="1">
      <c r="A600" s="84"/>
      <c r="B600" s="93" t="s">
        <v>472</v>
      </c>
      <c r="C600" s="125" t="s">
        <v>163</v>
      </c>
      <c r="D600" s="59" t="s">
        <v>350</v>
      </c>
    </row>
    <row r="601" spans="1:4" ht="17.25" thickBot="1">
      <c r="A601" s="84"/>
      <c r="B601" s="93" t="s">
        <v>599</v>
      </c>
      <c r="C601" s="125" t="s">
        <v>163</v>
      </c>
      <c r="D601" s="59" t="s">
        <v>350</v>
      </c>
    </row>
    <row r="602" spans="1:4" ht="17.25" thickBot="1">
      <c r="A602" s="84"/>
      <c r="B602" s="93" t="s">
        <v>600</v>
      </c>
      <c r="C602" s="104" t="s">
        <v>601</v>
      </c>
      <c r="D602" s="103" t="s">
        <v>32</v>
      </c>
    </row>
    <row r="603" spans="1:4">
      <c r="A603" s="84"/>
      <c r="B603" s="126" t="s">
        <v>173</v>
      </c>
      <c r="C603" s="104" t="s">
        <v>601</v>
      </c>
      <c r="D603" s="103" t="s">
        <v>32</v>
      </c>
    </row>
    <row r="604" spans="1:4" ht="17.25" thickBot="1">
      <c r="A604" s="84"/>
      <c r="B604" s="127"/>
      <c r="C604" s="106" t="s">
        <v>602</v>
      </c>
      <c r="D604" s="110"/>
    </row>
    <row r="605" spans="1:4">
      <c r="A605" s="84"/>
      <c r="B605" s="93" t="s">
        <v>389</v>
      </c>
      <c r="C605" s="104" t="s">
        <v>601</v>
      </c>
      <c r="D605" s="103" t="s">
        <v>32</v>
      </c>
    </row>
    <row r="606" spans="1:4" ht="17.25" thickBot="1">
      <c r="A606" s="84"/>
      <c r="B606" s="95"/>
      <c r="C606" s="106" t="s">
        <v>602</v>
      </c>
      <c r="D606" s="110"/>
    </row>
    <row r="607" spans="1:4">
      <c r="A607" s="84"/>
      <c r="B607" s="93" t="s">
        <v>539</v>
      </c>
      <c r="C607" s="104" t="s">
        <v>603</v>
      </c>
      <c r="D607" s="103" t="s">
        <v>32</v>
      </c>
    </row>
    <row r="608" spans="1:4" ht="17.25" thickBot="1">
      <c r="A608" s="84"/>
      <c r="B608" s="95"/>
      <c r="C608" s="106" t="s">
        <v>0</v>
      </c>
      <c r="D608" s="110"/>
    </row>
    <row r="609" spans="1:4">
      <c r="A609" s="84"/>
      <c r="B609" s="93" t="s">
        <v>604</v>
      </c>
      <c r="C609" s="104" t="s">
        <v>601</v>
      </c>
      <c r="D609" s="103" t="s">
        <v>32</v>
      </c>
    </row>
    <row r="610" spans="1:4">
      <c r="A610" s="84"/>
      <c r="B610" s="94"/>
      <c r="C610" s="108" t="s">
        <v>602</v>
      </c>
      <c r="D610" s="109"/>
    </row>
    <row r="611" spans="1:4">
      <c r="A611" s="84"/>
      <c r="B611" s="94"/>
      <c r="C611" s="108" t="s">
        <v>605</v>
      </c>
      <c r="D611" s="109"/>
    </row>
    <row r="612" spans="1:4" ht="17.25" thickBot="1">
      <c r="A612" s="84"/>
      <c r="B612" s="95"/>
      <c r="C612" s="106" t="s">
        <v>606</v>
      </c>
      <c r="D612" s="110"/>
    </row>
    <row r="613" spans="1:4">
      <c r="A613" s="84"/>
      <c r="B613" s="93" t="s">
        <v>12</v>
      </c>
      <c r="C613" s="124" t="s">
        <v>611</v>
      </c>
      <c r="D613" s="103" t="s">
        <v>32</v>
      </c>
    </row>
    <row r="614" spans="1:4">
      <c r="A614" s="84"/>
      <c r="B614" s="94"/>
      <c r="C614" s="108" t="s">
        <v>607</v>
      </c>
      <c r="D614" s="109"/>
    </row>
    <row r="615" spans="1:4">
      <c r="A615" s="84"/>
      <c r="B615" s="94"/>
      <c r="C615" s="108" t="s">
        <v>601</v>
      </c>
      <c r="D615" s="109"/>
    </row>
    <row r="616" spans="1:4">
      <c r="A616" s="84"/>
      <c r="B616" s="94"/>
      <c r="C616" s="108" t="s">
        <v>612</v>
      </c>
      <c r="D616" s="109"/>
    </row>
    <row r="617" spans="1:4">
      <c r="A617" s="84"/>
      <c r="B617" s="94"/>
      <c r="C617" s="108" t="s">
        <v>608</v>
      </c>
      <c r="D617" s="109"/>
    </row>
    <row r="618" spans="1:4">
      <c r="A618" s="84"/>
      <c r="B618" s="94"/>
      <c r="C618" s="108" t="s">
        <v>609</v>
      </c>
      <c r="D618" s="109"/>
    </row>
    <row r="619" spans="1:4">
      <c r="A619" s="84"/>
      <c r="B619" s="94"/>
      <c r="C619" s="108" t="s">
        <v>610</v>
      </c>
      <c r="D619" s="109"/>
    </row>
    <row r="620" spans="1:4">
      <c r="A620" s="84"/>
      <c r="B620" s="94"/>
      <c r="C620" s="108" t="s">
        <v>613</v>
      </c>
      <c r="D620" s="109"/>
    </row>
    <row r="621" spans="1:4">
      <c r="A621" s="84"/>
      <c r="B621" s="94"/>
      <c r="C621" s="108" t="s">
        <v>603</v>
      </c>
      <c r="D621" s="109"/>
    </row>
    <row r="622" spans="1:4" ht="17.25" thickBot="1">
      <c r="A622" s="84"/>
      <c r="B622" s="94"/>
      <c r="C622" s="108" t="s">
        <v>614</v>
      </c>
      <c r="D622" s="109"/>
    </row>
    <row r="623" spans="1:4">
      <c r="A623" s="84"/>
      <c r="B623" s="93" t="s">
        <v>13</v>
      </c>
      <c r="C623" s="104" t="s">
        <v>616</v>
      </c>
      <c r="D623" s="103" t="s">
        <v>32</v>
      </c>
    </row>
    <row r="624" spans="1:4">
      <c r="A624" s="84"/>
      <c r="B624" s="94"/>
      <c r="C624" s="114" t="s">
        <v>615</v>
      </c>
      <c r="D624" s="109"/>
    </row>
    <row r="625" spans="1:4" ht="33">
      <c r="A625" s="84"/>
      <c r="B625" s="94"/>
      <c r="C625" s="108" t="s">
        <v>617</v>
      </c>
      <c r="D625" s="109"/>
    </row>
    <row r="626" spans="1:4">
      <c r="A626" s="84"/>
      <c r="B626" s="94"/>
      <c r="C626" s="114" t="s">
        <v>607</v>
      </c>
      <c r="D626" s="109"/>
    </row>
    <row r="627" spans="1:4">
      <c r="A627" s="84"/>
      <c r="B627" s="94"/>
      <c r="C627" s="108" t="s">
        <v>601</v>
      </c>
      <c r="D627" s="109"/>
    </row>
    <row r="628" spans="1:4">
      <c r="A628" s="84"/>
      <c r="B628" s="94"/>
      <c r="C628" s="108" t="s">
        <v>612</v>
      </c>
      <c r="D628" s="109"/>
    </row>
    <row r="629" spans="1:4">
      <c r="A629" s="84"/>
      <c r="B629" s="94"/>
      <c r="C629" s="108" t="s">
        <v>608</v>
      </c>
      <c r="D629" s="109"/>
    </row>
    <row r="630" spans="1:4">
      <c r="A630" s="84"/>
      <c r="B630" s="94"/>
      <c r="C630" s="108" t="s">
        <v>609</v>
      </c>
      <c r="D630" s="109"/>
    </row>
    <row r="631" spans="1:4">
      <c r="A631" s="84"/>
      <c r="B631" s="94"/>
      <c r="C631" s="108" t="s">
        <v>610</v>
      </c>
      <c r="D631" s="109"/>
    </row>
    <row r="632" spans="1:4">
      <c r="A632" s="84"/>
      <c r="B632" s="94"/>
      <c r="C632" s="108" t="s">
        <v>618</v>
      </c>
      <c r="D632" s="109"/>
    </row>
    <row r="633" spans="1:4">
      <c r="A633" s="84"/>
      <c r="B633" s="94"/>
      <c r="C633" s="108" t="s">
        <v>603</v>
      </c>
      <c r="D633" s="109"/>
    </row>
    <row r="634" spans="1:4" ht="17.25" thickBot="1">
      <c r="A634" s="84"/>
      <c r="B634" s="94"/>
      <c r="C634" s="108" t="s">
        <v>619</v>
      </c>
      <c r="D634" s="109"/>
    </row>
    <row r="635" spans="1:4">
      <c r="A635" s="84"/>
      <c r="B635" s="93" t="s">
        <v>43</v>
      </c>
      <c r="C635" s="123" t="s">
        <v>621</v>
      </c>
      <c r="D635" s="103" t="s">
        <v>32</v>
      </c>
    </row>
    <row r="636" spans="1:4" ht="33">
      <c r="A636" s="84"/>
      <c r="B636" s="94"/>
      <c r="C636" s="108" t="s">
        <v>622</v>
      </c>
      <c r="D636" s="115" t="s">
        <v>623</v>
      </c>
    </row>
    <row r="637" spans="1:4">
      <c r="A637" s="84"/>
      <c r="B637" s="94"/>
      <c r="C637" s="114" t="s">
        <v>624</v>
      </c>
      <c r="D637" s="109" t="s">
        <v>32</v>
      </c>
    </row>
    <row r="638" spans="1:4" ht="17.25" thickBot="1">
      <c r="A638" s="84"/>
      <c r="B638" s="95"/>
      <c r="C638" s="155" t="s">
        <v>221</v>
      </c>
      <c r="D638" s="110"/>
    </row>
    <row r="639" spans="1:4">
      <c r="A639" s="84"/>
      <c r="B639" s="93" t="s">
        <v>16</v>
      </c>
      <c r="C639" s="58" t="s">
        <v>625</v>
      </c>
      <c r="D639" s="59" t="s">
        <v>32</v>
      </c>
    </row>
    <row r="640" spans="1:4">
      <c r="B640" s="94"/>
      <c r="C640" s="60" t="s">
        <v>626</v>
      </c>
      <c r="D640" s="57"/>
    </row>
    <row r="641" spans="1:4" ht="17.25" thickBot="1">
      <c r="B641" s="95"/>
      <c r="C641" s="155" t="s">
        <v>627</v>
      </c>
      <c r="D641" s="63"/>
    </row>
    <row r="642" spans="1:4">
      <c r="B642" s="93" t="s">
        <v>345</v>
      </c>
      <c r="C642" s="123" t="s">
        <v>621</v>
      </c>
      <c r="D642" s="59" t="s">
        <v>32</v>
      </c>
    </row>
    <row r="643" spans="1:4" ht="33.75" thickBot="1">
      <c r="B643" s="95"/>
      <c r="C643" s="106" t="s">
        <v>622</v>
      </c>
      <c r="D643" s="131" t="s">
        <v>623</v>
      </c>
    </row>
    <row r="644" spans="1:4">
      <c r="B644" s="93" t="s">
        <v>628</v>
      </c>
      <c r="C644" s="104" t="s">
        <v>531</v>
      </c>
      <c r="D644" s="59" t="s">
        <v>32</v>
      </c>
    </row>
    <row r="645" spans="1:4" ht="17.25" thickBot="1">
      <c r="B645" s="95"/>
      <c r="C645" s="155" t="s">
        <v>629</v>
      </c>
      <c r="D645" s="63"/>
    </row>
    <row r="646" spans="1:4">
      <c r="A646" s="84"/>
      <c r="B646" s="93" t="s">
        <v>630</v>
      </c>
      <c r="C646" s="104" t="s">
        <v>611</v>
      </c>
      <c r="D646" s="103" t="s">
        <v>32</v>
      </c>
    </row>
    <row r="647" spans="1:4">
      <c r="A647" s="84"/>
      <c r="B647" s="94"/>
      <c r="C647" s="114" t="s">
        <v>607</v>
      </c>
      <c r="D647" s="109"/>
    </row>
    <row r="648" spans="1:4">
      <c r="A648" s="84"/>
      <c r="B648" s="94"/>
      <c r="C648" s="108" t="s">
        <v>601</v>
      </c>
      <c r="D648" s="109"/>
    </row>
    <row r="649" spans="1:4">
      <c r="A649" s="84"/>
      <c r="B649" s="94"/>
      <c r="C649" s="108" t="s">
        <v>612</v>
      </c>
      <c r="D649" s="109"/>
    </row>
    <row r="650" spans="1:4" ht="17.25" thickBot="1">
      <c r="A650" s="84"/>
      <c r="B650" s="95"/>
      <c r="C650" s="106" t="s">
        <v>603</v>
      </c>
      <c r="D650" s="110"/>
    </row>
    <row r="651" spans="1:4">
      <c r="A651" s="84"/>
      <c r="B651" s="93" t="s">
        <v>631</v>
      </c>
      <c r="C651" s="104" t="s">
        <v>611</v>
      </c>
      <c r="D651" s="103" t="s">
        <v>32</v>
      </c>
    </row>
    <row r="652" spans="1:4">
      <c r="B652" s="94"/>
      <c r="C652" s="114" t="s">
        <v>607</v>
      </c>
      <c r="D652" s="109"/>
    </row>
    <row r="653" spans="1:4">
      <c r="B653" s="94"/>
      <c r="C653" s="108" t="s">
        <v>601</v>
      </c>
      <c r="D653" s="109"/>
    </row>
    <row r="654" spans="1:4">
      <c r="B654" s="94"/>
      <c r="C654" s="108" t="s">
        <v>612</v>
      </c>
      <c r="D654" s="109"/>
    </row>
    <row r="655" spans="1:4" ht="17.25" thickBot="1">
      <c r="B655" s="95"/>
      <c r="C655" s="106" t="s">
        <v>603</v>
      </c>
      <c r="D655" s="110"/>
    </row>
    <row r="656" spans="1:4">
      <c r="B656" s="93" t="s">
        <v>305</v>
      </c>
      <c r="C656" s="123" t="s">
        <v>632</v>
      </c>
      <c r="D656" s="103" t="s">
        <v>32</v>
      </c>
    </row>
    <row r="657" spans="2:4">
      <c r="B657" s="94"/>
      <c r="C657" s="108" t="s">
        <v>633</v>
      </c>
      <c r="D657" s="109"/>
    </row>
    <row r="658" spans="2:4">
      <c r="B658" s="94"/>
      <c r="C658" s="108" t="s">
        <v>634</v>
      </c>
      <c r="D658" s="109"/>
    </row>
    <row r="659" spans="2:4">
      <c r="B659" s="94"/>
      <c r="C659" s="108" t="s">
        <v>607</v>
      </c>
      <c r="D659" s="109"/>
    </row>
    <row r="660" spans="2:4">
      <c r="B660" s="94"/>
      <c r="C660" s="108" t="s">
        <v>601</v>
      </c>
      <c r="D660" s="109"/>
    </row>
    <row r="661" spans="2:4">
      <c r="B661" s="94"/>
      <c r="C661" s="108" t="s">
        <v>612</v>
      </c>
      <c r="D661" s="109"/>
    </row>
    <row r="662" spans="2:4">
      <c r="B662" s="94"/>
      <c r="C662" s="108" t="s">
        <v>635</v>
      </c>
      <c r="D662" s="109"/>
    </row>
    <row r="663" spans="2:4">
      <c r="B663" s="94"/>
      <c r="C663" s="108" t="s">
        <v>636</v>
      </c>
      <c r="D663" s="109"/>
    </row>
    <row r="664" spans="2:4">
      <c r="B664" s="94"/>
      <c r="C664" s="108" t="s">
        <v>420</v>
      </c>
      <c r="D664" s="109"/>
    </row>
    <row r="665" spans="2:4" ht="17.25" thickBot="1">
      <c r="B665" s="95"/>
      <c r="C665" s="108" t="s">
        <v>421</v>
      </c>
      <c r="D665" s="110"/>
    </row>
    <row r="666" spans="2:4" ht="17.25" thickBot="1">
      <c r="B666" s="101" t="s">
        <v>306</v>
      </c>
      <c r="C666" s="92" t="s">
        <v>163</v>
      </c>
      <c r="D666" s="59" t="s">
        <v>350</v>
      </c>
    </row>
    <row r="667" spans="2:4">
      <c r="B667" s="93" t="s">
        <v>307</v>
      </c>
      <c r="C667" s="114" t="s">
        <v>615</v>
      </c>
      <c r="D667" s="103" t="s">
        <v>32</v>
      </c>
    </row>
    <row r="668" spans="2:4">
      <c r="B668" s="94"/>
      <c r="C668" s="114" t="s">
        <v>637</v>
      </c>
      <c r="D668" s="109"/>
    </row>
    <row r="669" spans="2:4">
      <c r="B669" s="94"/>
      <c r="C669" s="114" t="s">
        <v>638</v>
      </c>
      <c r="D669" s="109"/>
    </row>
    <row r="670" spans="2:4">
      <c r="B670" s="94"/>
      <c r="C670" s="114" t="s">
        <v>607</v>
      </c>
      <c r="D670" s="109"/>
    </row>
    <row r="671" spans="2:4">
      <c r="B671" s="94"/>
      <c r="C671" s="108" t="s">
        <v>601</v>
      </c>
      <c r="D671" s="109"/>
    </row>
    <row r="672" spans="2:4">
      <c r="B672" s="94"/>
      <c r="C672" s="108" t="s">
        <v>612</v>
      </c>
      <c r="D672" s="109"/>
    </row>
    <row r="673" spans="2:4" ht="17.25" thickBot="1">
      <c r="B673" s="95"/>
      <c r="C673" s="108" t="s">
        <v>603</v>
      </c>
      <c r="D673" s="110"/>
    </row>
    <row r="674" spans="2:4" ht="17.25" thickBot="1">
      <c r="B674" s="101" t="s">
        <v>308</v>
      </c>
      <c r="C674" s="125" t="s">
        <v>163</v>
      </c>
      <c r="D674" s="59" t="s">
        <v>350</v>
      </c>
    </row>
    <row r="675" spans="2:4">
      <c r="B675" s="93" t="s">
        <v>639</v>
      </c>
      <c r="C675" s="104" t="s">
        <v>640</v>
      </c>
      <c r="D675" s="103" t="s">
        <v>32</v>
      </c>
    </row>
    <row r="676" spans="2:4">
      <c r="B676" s="94"/>
      <c r="C676" s="108" t="s">
        <v>641</v>
      </c>
      <c r="D676" s="109"/>
    </row>
    <row r="677" spans="2:4">
      <c r="B677" s="94"/>
      <c r="C677" s="108" t="s">
        <v>620</v>
      </c>
      <c r="D677" s="109"/>
    </row>
    <row r="678" spans="2:4">
      <c r="B678" s="94"/>
      <c r="C678" s="108" t="s">
        <v>642</v>
      </c>
      <c r="D678" s="109"/>
    </row>
    <row r="679" spans="2:4">
      <c r="B679" s="94"/>
      <c r="C679" s="108" t="s">
        <v>643</v>
      </c>
      <c r="D679" s="109"/>
    </row>
    <row r="680" spans="2:4">
      <c r="B680" s="94"/>
      <c r="C680" s="108" t="s">
        <v>644</v>
      </c>
      <c r="D680" s="109"/>
    </row>
    <row r="681" spans="2:4" ht="33">
      <c r="B681" s="94"/>
      <c r="C681" s="108" t="s">
        <v>645</v>
      </c>
      <c r="D681" s="109"/>
    </row>
    <row r="682" spans="2:4" ht="33">
      <c r="B682" s="94"/>
      <c r="C682" s="108" t="s">
        <v>646</v>
      </c>
      <c r="D682" s="109"/>
    </row>
    <row r="683" spans="2:4">
      <c r="B683" s="94"/>
      <c r="C683" s="111" t="s">
        <v>647</v>
      </c>
      <c r="D683" s="109"/>
    </row>
    <row r="684" spans="2:4" ht="17.25" thickBot="1">
      <c r="B684" s="95"/>
      <c r="C684" s="106" t="s">
        <v>648</v>
      </c>
      <c r="D684" s="110"/>
    </row>
    <row r="685" spans="2:4">
      <c r="B685" s="93" t="s">
        <v>649</v>
      </c>
      <c r="C685" s="104" t="s">
        <v>607</v>
      </c>
      <c r="D685" s="103" t="s">
        <v>32</v>
      </c>
    </row>
    <row r="686" spans="2:4">
      <c r="B686" s="94"/>
      <c r="C686" s="108" t="s">
        <v>601</v>
      </c>
      <c r="D686" s="109"/>
    </row>
    <row r="687" spans="2:4">
      <c r="B687" s="94"/>
      <c r="C687" s="108" t="s">
        <v>612</v>
      </c>
      <c r="D687" s="109"/>
    </row>
    <row r="688" spans="2:4" ht="17.25" thickBot="1">
      <c r="B688" s="95"/>
      <c r="C688" s="108" t="s">
        <v>603</v>
      </c>
      <c r="D688" s="110"/>
    </row>
    <row r="689" spans="2:4" ht="25.35" customHeight="1" thickBot="1">
      <c r="B689" s="156" t="s">
        <v>650</v>
      </c>
      <c r="C689" s="157"/>
      <c r="D689" s="158"/>
    </row>
    <row r="690" spans="2:4">
      <c r="B690" s="93" t="s">
        <v>497</v>
      </c>
      <c r="C690" s="104" t="s">
        <v>651</v>
      </c>
      <c r="D690" s="103" t="s">
        <v>32</v>
      </c>
    </row>
    <row r="691" spans="2:4">
      <c r="B691" s="94"/>
      <c r="C691" s="108" t="s">
        <v>652</v>
      </c>
      <c r="D691" s="109"/>
    </row>
    <row r="692" spans="2:4">
      <c r="B692" s="94"/>
      <c r="C692" s="108" t="s">
        <v>653</v>
      </c>
      <c r="D692" s="109"/>
    </row>
    <row r="693" spans="2:4">
      <c r="B693" s="94"/>
      <c r="C693" s="108" t="s">
        <v>654</v>
      </c>
      <c r="D693" s="109"/>
    </row>
    <row r="694" spans="2:4">
      <c r="B694" s="94"/>
      <c r="C694" s="108" t="s">
        <v>655</v>
      </c>
      <c r="D694" s="109"/>
    </row>
    <row r="695" spans="2:4" ht="17.25" thickBot="1">
      <c r="B695" s="95"/>
      <c r="C695" s="106" t="s">
        <v>656</v>
      </c>
      <c r="D695" s="110"/>
    </row>
    <row r="696" spans="2:4">
      <c r="B696" s="93" t="s">
        <v>176</v>
      </c>
      <c r="C696" s="104" t="s">
        <v>657</v>
      </c>
      <c r="D696" s="103" t="s">
        <v>32</v>
      </c>
    </row>
    <row r="697" spans="2:4">
      <c r="B697" s="94"/>
      <c r="C697" s="108" t="s">
        <v>658</v>
      </c>
      <c r="D697" s="109"/>
    </row>
    <row r="698" spans="2:4">
      <c r="B698" s="94"/>
      <c r="C698" s="108" t="s">
        <v>659</v>
      </c>
      <c r="D698" s="109"/>
    </row>
    <row r="699" spans="2:4">
      <c r="B699" s="94"/>
      <c r="C699" s="108" t="s">
        <v>660</v>
      </c>
      <c r="D699" s="109"/>
    </row>
    <row r="700" spans="2:4">
      <c r="B700" s="94"/>
      <c r="C700" s="108" t="s">
        <v>661</v>
      </c>
      <c r="D700" s="109"/>
    </row>
    <row r="701" spans="2:4">
      <c r="B701" s="94"/>
      <c r="C701" s="108" t="s">
        <v>662</v>
      </c>
      <c r="D701" s="109"/>
    </row>
    <row r="702" spans="2:4">
      <c r="B702" s="94"/>
      <c r="C702" s="159" t="s">
        <v>663</v>
      </c>
      <c r="D702" s="109"/>
    </row>
    <row r="703" spans="2:4" ht="17.25" thickBot="1">
      <c r="B703" s="95"/>
      <c r="C703" s="160" t="s">
        <v>664</v>
      </c>
      <c r="D703" s="110"/>
    </row>
    <row r="704" spans="2:4" ht="17.25" thickBot="1">
      <c r="B704" s="93" t="s">
        <v>665</v>
      </c>
      <c r="C704" s="125" t="s">
        <v>163</v>
      </c>
      <c r="D704" s="59" t="s">
        <v>350</v>
      </c>
    </row>
    <row r="705" spans="2:4" ht="17.25" thickBot="1">
      <c r="B705" s="93" t="s">
        <v>39</v>
      </c>
      <c r="C705" s="75" t="s">
        <v>666</v>
      </c>
      <c r="D705" s="59" t="s">
        <v>32</v>
      </c>
    </row>
    <row r="706" spans="2:4">
      <c r="B706" s="93" t="s">
        <v>42</v>
      </c>
      <c r="C706" s="104" t="s">
        <v>668</v>
      </c>
      <c r="D706" s="103" t="s">
        <v>32</v>
      </c>
    </row>
    <row r="707" spans="2:4" ht="17.25" thickBot="1">
      <c r="B707" s="95"/>
      <c r="C707" s="106" t="s">
        <v>667</v>
      </c>
      <c r="D707" s="110"/>
    </row>
    <row r="708" spans="2:4" ht="17.25" thickBot="1">
      <c r="B708" s="101" t="s">
        <v>43</v>
      </c>
      <c r="C708" s="123" t="s">
        <v>667</v>
      </c>
      <c r="D708" s="59" t="s">
        <v>32</v>
      </c>
    </row>
    <row r="709" spans="2:4" ht="17.25" thickBot="1">
      <c r="B709" s="101" t="s">
        <v>34</v>
      </c>
      <c r="C709" s="123" t="s">
        <v>667</v>
      </c>
      <c r="D709" s="59" t="s">
        <v>32</v>
      </c>
    </row>
    <row r="710" spans="2:4" ht="17.25" thickBot="1">
      <c r="B710" s="94" t="s">
        <v>370</v>
      </c>
      <c r="C710" s="123" t="s">
        <v>667</v>
      </c>
      <c r="D710" s="59" t="s">
        <v>32</v>
      </c>
    </row>
    <row r="711" spans="2:4" ht="25.35" customHeight="1" thickBot="1">
      <c r="B711" s="97" t="s">
        <v>669</v>
      </c>
      <c r="C711" s="98"/>
      <c r="D711" s="99"/>
    </row>
    <row r="712" spans="2:4" ht="17.25" thickBot="1">
      <c r="B712" s="93" t="s">
        <v>382</v>
      </c>
      <c r="C712" s="125" t="s">
        <v>163</v>
      </c>
      <c r="D712" s="59" t="s">
        <v>350</v>
      </c>
    </row>
    <row r="713" spans="2:4">
      <c r="B713" s="93" t="s">
        <v>39</v>
      </c>
      <c r="C713" s="168" t="s">
        <v>675</v>
      </c>
      <c r="D713" s="59" t="s">
        <v>32</v>
      </c>
    </row>
    <row r="714" spans="2:4">
      <c r="B714" s="94"/>
      <c r="C714" s="163" t="s">
        <v>676</v>
      </c>
      <c r="D714" s="57"/>
    </row>
    <row r="715" spans="2:4">
      <c r="B715" s="94"/>
      <c r="C715" s="163" t="s">
        <v>671</v>
      </c>
      <c r="D715" s="57"/>
    </row>
    <row r="716" spans="2:4">
      <c r="B716" s="94"/>
      <c r="C716" s="165" t="s">
        <v>672</v>
      </c>
      <c r="D716" s="57"/>
    </row>
    <row r="717" spans="2:4">
      <c r="B717" s="94"/>
      <c r="C717" s="166" t="s">
        <v>677</v>
      </c>
      <c r="D717" s="57"/>
    </row>
    <row r="718" spans="2:4">
      <c r="B718" s="94"/>
      <c r="C718" s="165" t="s">
        <v>673</v>
      </c>
      <c r="D718" s="57"/>
    </row>
    <row r="719" spans="2:4" ht="17.25" thickBot="1">
      <c r="B719" s="95"/>
      <c r="C719" s="164" t="s">
        <v>674</v>
      </c>
      <c r="D719" s="63"/>
    </row>
    <row r="720" spans="2:4">
      <c r="B720" s="93" t="s">
        <v>686</v>
      </c>
      <c r="C720" s="169" t="s">
        <v>687</v>
      </c>
      <c r="D720" s="59" t="s">
        <v>32</v>
      </c>
    </row>
    <row r="721" spans="2:4">
      <c r="B721" s="94"/>
      <c r="C721" s="10" t="s">
        <v>678</v>
      </c>
      <c r="D721" s="57"/>
    </row>
    <row r="722" spans="2:4">
      <c r="B722" s="94"/>
      <c r="C722" s="10" t="s">
        <v>679</v>
      </c>
      <c r="D722" s="57"/>
    </row>
    <row r="723" spans="2:4">
      <c r="B723" s="94"/>
      <c r="C723" s="10" t="s">
        <v>680</v>
      </c>
      <c r="D723" s="57"/>
    </row>
    <row r="724" spans="2:4">
      <c r="B724" s="94"/>
      <c r="C724" s="10" t="s">
        <v>688</v>
      </c>
      <c r="D724" s="57"/>
    </row>
    <row r="725" spans="2:4">
      <c r="B725" s="94"/>
      <c r="C725" s="10" t="s">
        <v>682</v>
      </c>
      <c r="D725" s="57"/>
    </row>
    <row r="726" spans="2:4">
      <c r="B726" s="94"/>
      <c r="C726" s="10" t="s">
        <v>683</v>
      </c>
      <c r="D726" s="57"/>
    </row>
    <row r="727" spans="2:4">
      <c r="B727" s="94"/>
      <c r="C727" s="10" t="s">
        <v>684</v>
      </c>
      <c r="D727" s="57"/>
    </row>
    <row r="728" spans="2:4">
      <c r="B728" s="94"/>
      <c r="C728" s="10" t="s">
        <v>689</v>
      </c>
      <c r="D728" s="57"/>
    </row>
    <row r="729" spans="2:4">
      <c r="B729" s="94"/>
      <c r="C729" s="167" t="s">
        <v>670</v>
      </c>
      <c r="D729" s="57"/>
    </row>
    <row r="730" spans="2:4">
      <c r="B730" s="94"/>
      <c r="C730" s="163" t="s">
        <v>671</v>
      </c>
      <c r="D730" s="57"/>
    </row>
    <row r="731" spans="2:4">
      <c r="B731" s="94"/>
      <c r="C731" s="165" t="s">
        <v>672</v>
      </c>
      <c r="D731" s="57"/>
    </row>
    <row r="732" spans="2:4">
      <c r="B732" s="94"/>
      <c r="C732" s="166" t="s">
        <v>677</v>
      </c>
      <c r="D732" s="57"/>
    </row>
    <row r="733" spans="2:4">
      <c r="B733" s="94"/>
      <c r="C733" s="165" t="s">
        <v>673</v>
      </c>
      <c r="D733" s="57"/>
    </row>
    <row r="734" spans="2:4">
      <c r="B734" s="94"/>
      <c r="C734" s="165" t="s">
        <v>674</v>
      </c>
      <c r="D734" s="57"/>
    </row>
    <row r="735" spans="2:4">
      <c r="B735" s="94"/>
      <c r="C735" s="10" t="s">
        <v>690</v>
      </c>
      <c r="D735" s="57"/>
    </row>
    <row r="736" spans="2:4">
      <c r="B736" s="94"/>
      <c r="C736" s="10" t="s">
        <v>691</v>
      </c>
      <c r="D736" s="57"/>
    </row>
    <row r="737" spans="1:4">
      <c r="B737" s="94"/>
      <c r="C737" s="10" t="s">
        <v>692</v>
      </c>
      <c r="D737" s="57"/>
    </row>
    <row r="738" spans="1:4" ht="17.25" thickBot="1">
      <c r="B738" s="94"/>
      <c r="C738" s="172" t="s">
        <v>693</v>
      </c>
      <c r="D738" s="57"/>
    </row>
    <row r="739" spans="1:4">
      <c r="B739" s="129" t="s">
        <v>34</v>
      </c>
      <c r="C739" s="175" t="s">
        <v>698</v>
      </c>
      <c r="D739" s="59" t="s">
        <v>32</v>
      </c>
    </row>
    <row r="740" spans="1:4">
      <c r="A740" s="84"/>
      <c r="B740" s="117"/>
      <c r="C740" s="170" t="s">
        <v>699</v>
      </c>
      <c r="D740" s="57"/>
    </row>
    <row r="741" spans="1:4">
      <c r="A741" s="84"/>
      <c r="B741" s="117"/>
      <c r="C741" s="170" t="s">
        <v>700</v>
      </c>
      <c r="D741" s="57"/>
    </row>
    <row r="742" spans="1:4">
      <c r="A742" s="84"/>
      <c r="B742" s="117"/>
      <c r="C742" s="170" t="s">
        <v>701</v>
      </c>
      <c r="D742" s="57"/>
    </row>
    <row r="743" spans="1:4">
      <c r="A743" s="84"/>
      <c r="B743" s="117"/>
      <c r="C743" s="170" t="s">
        <v>702</v>
      </c>
      <c r="D743" s="57"/>
    </row>
    <row r="744" spans="1:4">
      <c r="A744" s="84"/>
      <c r="B744" s="117"/>
      <c r="C744" s="10" t="s">
        <v>703</v>
      </c>
      <c r="D744" s="57"/>
    </row>
    <row r="745" spans="1:4">
      <c r="A745" s="84"/>
      <c r="B745" s="117"/>
      <c r="C745" s="133" t="s">
        <v>694</v>
      </c>
      <c r="D745" s="57"/>
    </row>
    <row r="746" spans="1:4">
      <c r="A746" s="84"/>
      <c r="B746" s="117"/>
      <c r="C746" s="133" t="s">
        <v>704</v>
      </c>
      <c r="D746" s="57"/>
    </row>
    <row r="747" spans="1:4">
      <c r="A747" s="84"/>
      <c r="B747" s="117"/>
      <c r="C747" s="133" t="s">
        <v>705</v>
      </c>
      <c r="D747" s="57"/>
    </row>
    <row r="748" spans="1:4">
      <c r="A748" s="84"/>
      <c r="B748" s="117"/>
      <c r="C748" s="133" t="s">
        <v>706</v>
      </c>
      <c r="D748" s="57"/>
    </row>
    <row r="749" spans="1:4">
      <c r="A749" s="84"/>
      <c r="B749" s="117"/>
      <c r="C749" s="133" t="s">
        <v>397</v>
      </c>
      <c r="D749" s="57"/>
    </row>
    <row r="750" spans="1:4">
      <c r="A750" s="84"/>
      <c r="B750" s="117"/>
      <c r="C750" s="174" t="s">
        <v>695</v>
      </c>
      <c r="D750" s="137"/>
    </row>
    <row r="751" spans="1:4" ht="33">
      <c r="A751" s="84"/>
      <c r="B751" s="117"/>
      <c r="C751" s="60" t="s">
        <v>707</v>
      </c>
      <c r="D751" s="132" t="s">
        <v>708</v>
      </c>
    </row>
    <row r="752" spans="1:4" ht="33">
      <c r="A752" s="84"/>
      <c r="B752" s="117"/>
      <c r="C752" s="60" t="s">
        <v>696</v>
      </c>
      <c r="D752" s="132" t="s">
        <v>709</v>
      </c>
    </row>
    <row r="753" spans="1:4" ht="33">
      <c r="A753" s="84"/>
      <c r="B753" s="117"/>
      <c r="C753" s="60" t="s">
        <v>483</v>
      </c>
      <c r="D753" s="132" t="s">
        <v>710</v>
      </c>
    </row>
    <row r="754" spans="1:4" ht="33.75" thickBot="1">
      <c r="A754" s="84"/>
      <c r="B754" s="130"/>
      <c r="C754" s="154" t="s">
        <v>482</v>
      </c>
      <c r="D754" s="57" t="s">
        <v>697</v>
      </c>
    </row>
    <row r="755" spans="1:4">
      <c r="A755" s="84"/>
      <c r="B755" s="129" t="s">
        <v>303</v>
      </c>
      <c r="C755" s="175" t="s">
        <v>711</v>
      </c>
      <c r="D755" s="59" t="s">
        <v>32</v>
      </c>
    </row>
    <row r="756" spans="1:4">
      <c r="A756" s="84"/>
      <c r="B756" s="117"/>
      <c r="C756" s="10" t="s">
        <v>678</v>
      </c>
      <c r="D756" s="57"/>
    </row>
    <row r="757" spans="1:4">
      <c r="A757" s="84"/>
      <c r="B757" s="117"/>
      <c r="C757" s="10" t="s">
        <v>679</v>
      </c>
      <c r="D757" s="57"/>
    </row>
    <row r="758" spans="1:4">
      <c r="B758" s="117"/>
      <c r="C758" s="10" t="s">
        <v>680</v>
      </c>
      <c r="D758" s="57"/>
    </row>
    <row r="759" spans="1:4">
      <c r="B759" s="117"/>
      <c r="C759" s="10" t="s">
        <v>681</v>
      </c>
      <c r="D759" s="57"/>
    </row>
    <row r="760" spans="1:4">
      <c r="B760" s="117"/>
      <c r="C760" s="10" t="s">
        <v>682</v>
      </c>
      <c r="D760" s="57"/>
    </row>
    <row r="761" spans="1:4">
      <c r="B761" s="117"/>
      <c r="C761" s="10" t="s">
        <v>683</v>
      </c>
      <c r="D761" s="57"/>
    </row>
    <row r="762" spans="1:4">
      <c r="B762" s="117"/>
      <c r="C762" s="10" t="s">
        <v>684</v>
      </c>
      <c r="D762" s="57"/>
    </row>
    <row r="763" spans="1:4">
      <c r="B763" s="117"/>
      <c r="C763" s="10" t="s">
        <v>684</v>
      </c>
      <c r="D763" s="57"/>
    </row>
    <row r="764" spans="1:4">
      <c r="B764" s="117"/>
      <c r="C764" s="172" t="s">
        <v>712</v>
      </c>
      <c r="D764" s="57"/>
    </row>
    <row r="765" spans="1:4">
      <c r="B765" s="117"/>
      <c r="C765" s="163" t="s">
        <v>670</v>
      </c>
      <c r="D765" s="57"/>
    </row>
    <row r="766" spans="1:4">
      <c r="B766" s="117"/>
      <c r="C766" s="163" t="s">
        <v>671</v>
      </c>
      <c r="D766" s="57"/>
    </row>
    <row r="767" spans="1:4">
      <c r="B767" s="117"/>
      <c r="C767" s="165" t="s">
        <v>672</v>
      </c>
      <c r="D767" s="57"/>
    </row>
    <row r="768" spans="1:4">
      <c r="B768" s="117"/>
      <c r="C768" s="166" t="s">
        <v>677</v>
      </c>
      <c r="D768" s="57"/>
    </row>
    <row r="769" spans="2:4">
      <c r="B769" s="117"/>
      <c r="C769" s="173" t="s">
        <v>673</v>
      </c>
      <c r="D769" s="137"/>
    </row>
    <row r="770" spans="2:4" ht="66.75" thickBot="1">
      <c r="B770" s="130"/>
      <c r="C770" s="171" t="s">
        <v>632</v>
      </c>
      <c r="D770" s="176" t="s">
        <v>713</v>
      </c>
    </row>
    <row r="771" spans="2:4">
      <c r="B771" s="129" t="s">
        <v>304</v>
      </c>
      <c r="C771" s="175" t="s">
        <v>711</v>
      </c>
      <c r="D771" s="59" t="s">
        <v>32</v>
      </c>
    </row>
    <row r="772" spans="2:4">
      <c r="B772" s="117"/>
      <c r="C772" s="10" t="s">
        <v>678</v>
      </c>
      <c r="D772" s="57"/>
    </row>
    <row r="773" spans="2:4">
      <c r="B773" s="117"/>
      <c r="C773" s="10" t="s">
        <v>679</v>
      </c>
      <c r="D773" s="57"/>
    </row>
    <row r="774" spans="2:4">
      <c r="B774" s="117"/>
      <c r="C774" s="10" t="s">
        <v>680</v>
      </c>
      <c r="D774" s="57"/>
    </row>
    <row r="775" spans="2:4">
      <c r="B775" s="117"/>
      <c r="C775" s="10" t="s">
        <v>681</v>
      </c>
      <c r="D775" s="57"/>
    </row>
    <row r="776" spans="2:4">
      <c r="B776" s="117"/>
      <c r="C776" s="10" t="s">
        <v>682</v>
      </c>
      <c r="D776" s="57"/>
    </row>
    <row r="777" spans="2:4">
      <c r="B777" s="117"/>
      <c r="C777" s="10" t="s">
        <v>683</v>
      </c>
      <c r="D777" s="57"/>
    </row>
    <row r="778" spans="2:4">
      <c r="B778" s="117"/>
      <c r="C778" s="10" t="s">
        <v>684</v>
      </c>
      <c r="D778" s="57"/>
    </row>
    <row r="779" spans="2:4">
      <c r="B779" s="117"/>
      <c r="C779" s="10" t="s">
        <v>684</v>
      </c>
      <c r="D779" s="57"/>
    </row>
    <row r="780" spans="2:4">
      <c r="B780" s="117"/>
      <c r="C780" s="10" t="s">
        <v>685</v>
      </c>
      <c r="D780" s="57"/>
    </row>
    <row r="781" spans="2:4">
      <c r="B781" s="117"/>
      <c r="C781" s="167" t="s">
        <v>670</v>
      </c>
      <c r="D781" s="57"/>
    </row>
    <row r="782" spans="2:4">
      <c r="B782" s="117"/>
      <c r="C782" s="163" t="s">
        <v>671</v>
      </c>
      <c r="D782" s="57"/>
    </row>
    <row r="783" spans="2:4">
      <c r="B783" s="117"/>
      <c r="C783" s="165" t="s">
        <v>672</v>
      </c>
      <c r="D783" s="57"/>
    </row>
    <row r="784" spans="2:4">
      <c r="B784" s="117"/>
      <c r="C784" s="166" t="s">
        <v>677</v>
      </c>
      <c r="D784" s="57"/>
    </row>
    <row r="785" spans="2:4">
      <c r="B785" s="117"/>
      <c r="C785" s="173" t="s">
        <v>673</v>
      </c>
      <c r="D785" s="137"/>
    </row>
    <row r="786" spans="2:4" ht="66.75" thickBot="1">
      <c r="B786" s="130"/>
      <c r="C786" s="171" t="s">
        <v>632</v>
      </c>
      <c r="D786" s="176" t="s">
        <v>714</v>
      </c>
    </row>
    <row r="787" spans="2:4">
      <c r="B787" s="93" t="s">
        <v>305</v>
      </c>
      <c r="C787" s="168" t="s">
        <v>670</v>
      </c>
      <c r="D787" s="59" t="s">
        <v>393</v>
      </c>
    </row>
    <row r="788" spans="2:4">
      <c r="B788" s="94"/>
      <c r="C788" s="163" t="s">
        <v>671</v>
      </c>
      <c r="D788" s="57"/>
    </row>
    <row r="789" spans="2:4">
      <c r="B789" s="94"/>
      <c r="C789" s="165" t="s">
        <v>672</v>
      </c>
      <c r="D789" s="57"/>
    </row>
    <row r="790" spans="2:4">
      <c r="B790" s="94"/>
      <c r="C790" s="166" t="s">
        <v>677</v>
      </c>
      <c r="D790" s="57"/>
    </row>
    <row r="791" spans="2:4">
      <c r="B791" s="94"/>
      <c r="C791" s="165" t="s">
        <v>673</v>
      </c>
      <c r="D791" s="57"/>
    </row>
    <row r="792" spans="2:4" ht="17.25" thickBot="1">
      <c r="B792" s="95"/>
      <c r="C792" s="164" t="s">
        <v>674</v>
      </c>
      <c r="D792" s="63"/>
    </row>
    <row r="793" spans="2:4">
      <c r="B793" s="93" t="s">
        <v>307</v>
      </c>
      <c r="C793" s="168" t="s">
        <v>670</v>
      </c>
      <c r="D793" s="59" t="s">
        <v>393</v>
      </c>
    </row>
    <row r="794" spans="2:4">
      <c r="B794" s="94"/>
      <c r="C794" s="163" t="s">
        <v>671</v>
      </c>
      <c r="D794" s="57"/>
    </row>
    <row r="795" spans="2:4">
      <c r="B795" s="94"/>
      <c r="C795" s="165" t="s">
        <v>672</v>
      </c>
      <c r="D795" s="57"/>
    </row>
    <row r="796" spans="2:4">
      <c r="B796" s="94"/>
      <c r="C796" s="166" t="s">
        <v>677</v>
      </c>
      <c r="D796" s="57"/>
    </row>
    <row r="797" spans="2:4">
      <c r="B797" s="94"/>
      <c r="C797" s="165" t="s">
        <v>673</v>
      </c>
      <c r="D797" s="57"/>
    </row>
    <row r="798" spans="2:4" ht="17.25" thickBot="1">
      <c r="B798" s="95"/>
      <c r="C798" s="164" t="s">
        <v>674</v>
      </c>
      <c r="D798" s="63"/>
    </row>
    <row r="799" spans="2:4" ht="25.35" customHeight="1" thickBot="1">
      <c r="B799" s="97" t="s">
        <v>715</v>
      </c>
      <c r="C799" s="98"/>
      <c r="D799" s="99"/>
    </row>
    <row r="800" spans="2:4">
      <c r="B800" s="93" t="s">
        <v>30</v>
      </c>
      <c r="C800" s="161" t="s">
        <v>716</v>
      </c>
      <c r="D800" s="59" t="s">
        <v>32</v>
      </c>
    </row>
    <row r="801" spans="2:4" ht="17.25" thickBot="1">
      <c r="B801" s="95"/>
      <c r="C801" s="160" t="s">
        <v>717</v>
      </c>
      <c r="D801" s="63"/>
    </row>
    <row r="802" spans="2:4">
      <c r="B802" s="93" t="s">
        <v>718</v>
      </c>
      <c r="C802" s="161" t="s">
        <v>719</v>
      </c>
      <c r="D802" s="59" t="s">
        <v>32</v>
      </c>
    </row>
    <row r="803" spans="2:4" ht="17.25" thickBot="1">
      <c r="B803" s="95"/>
      <c r="C803" s="160" t="s">
        <v>720</v>
      </c>
      <c r="D803" s="63"/>
    </row>
    <row r="804" spans="2:4">
      <c r="B804" s="93" t="s">
        <v>54</v>
      </c>
      <c r="C804" s="175" t="s">
        <v>723</v>
      </c>
      <c r="D804" s="59" t="s">
        <v>32</v>
      </c>
    </row>
    <row r="805" spans="2:4">
      <c r="B805" s="94"/>
      <c r="C805" s="10" t="s">
        <v>724</v>
      </c>
      <c r="D805" s="57"/>
    </row>
    <row r="806" spans="2:4">
      <c r="B806" s="94"/>
      <c r="C806" s="10" t="s">
        <v>721</v>
      </c>
      <c r="D806" s="57"/>
    </row>
    <row r="807" spans="2:4">
      <c r="B807" s="94"/>
      <c r="C807" s="10" t="s">
        <v>725</v>
      </c>
      <c r="D807" s="57"/>
    </row>
    <row r="808" spans="2:4">
      <c r="B808" s="94"/>
      <c r="C808" s="10" t="s">
        <v>726</v>
      </c>
      <c r="D808" s="57"/>
    </row>
    <row r="809" spans="2:4">
      <c r="B809" s="94"/>
      <c r="C809" s="10" t="s">
        <v>727</v>
      </c>
      <c r="D809" s="57"/>
    </row>
    <row r="810" spans="2:4">
      <c r="B810" s="94"/>
      <c r="C810" s="10" t="s">
        <v>728</v>
      </c>
      <c r="D810" s="57"/>
    </row>
    <row r="811" spans="2:4" ht="17.25" thickBot="1">
      <c r="B811" s="95"/>
      <c r="C811" s="172" t="s">
        <v>729</v>
      </c>
      <c r="D811" s="63"/>
    </row>
    <row r="812" spans="2:4">
      <c r="B812" s="93" t="s">
        <v>12</v>
      </c>
      <c r="C812" s="175" t="s">
        <v>730</v>
      </c>
      <c r="D812" s="59" t="s">
        <v>32</v>
      </c>
    </row>
    <row r="813" spans="2:4">
      <c r="B813" s="94"/>
      <c r="C813" s="162" t="s">
        <v>731</v>
      </c>
      <c r="D813" s="57"/>
    </row>
    <row r="814" spans="2:4">
      <c r="B814" s="94"/>
      <c r="C814" s="9" t="s">
        <v>732</v>
      </c>
      <c r="D814" s="57"/>
    </row>
    <row r="815" spans="2:4" ht="17.25" thickBot="1">
      <c r="B815" s="94"/>
      <c r="C815" s="135" t="s">
        <v>733</v>
      </c>
      <c r="D815" s="57"/>
    </row>
    <row r="816" spans="2:4">
      <c r="B816" s="93" t="s">
        <v>13</v>
      </c>
      <c r="C816" s="175" t="s">
        <v>734</v>
      </c>
      <c r="D816" s="59" t="s">
        <v>32</v>
      </c>
    </row>
    <row r="817" spans="1:4">
      <c r="B817" s="94"/>
      <c r="C817" s="165" t="s">
        <v>730</v>
      </c>
      <c r="D817" s="57"/>
    </row>
    <row r="818" spans="1:4" ht="33">
      <c r="B818" s="94"/>
      <c r="C818" s="119" t="s">
        <v>735</v>
      </c>
      <c r="D818" s="57"/>
    </row>
    <row r="819" spans="1:4">
      <c r="B819" s="94"/>
      <c r="C819" s="10" t="s">
        <v>731</v>
      </c>
      <c r="D819" s="57"/>
    </row>
    <row r="820" spans="1:4">
      <c r="B820" s="94"/>
      <c r="C820" s="9" t="s">
        <v>732</v>
      </c>
      <c r="D820" s="57"/>
    </row>
    <row r="821" spans="1:4" ht="17.25" thickBot="1">
      <c r="B821" s="94"/>
      <c r="C821" s="135" t="s">
        <v>733</v>
      </c>
      <c r="D821" s="57"/>
    </row>
    <row r="822" spans="1:4">
      <c r="B822" s="93" t="s">
        <v>43</v>
      </c>
      <c r="C822" s="175" t="s">
        <v>737</v>
      </c>
      <c r="D822" s="59" t="s">
        <v>32</v>
      </c>
    </row>
    <row r="823" spans="1:4" ht="33">
      <c r="B823" s="94"/>
      <c r="C823" s="10" t="s">
        <v>738</v>
      </c>
      <c r="D823" s="132" t="s">
        <v>739</v>
      </c>
    </row>
    <row r="824" spans="1:4">
      <c r="B824" s="94"/>
      <c r="C824" s="10" t="s">
        <v>740</v>
      </c>
      <c r="D824" s="57" t="s">
        <v>32</v>
      </c>
    </row>
    <row r="825" spans="1:4">
      <c r="B825" s="94"/>
      <c r="C825" s="10" t="s">
        <v>736</v>
      </c>
      <c r="D825" s="57"/>
    </row>
    <row r="826" spans="1:4">
      <c r="B826" s="94"/>
      <c r="C826" s="9" t="s">
        <v>732</v>
      </c>
      <c r="D826" s="57"/>
    </row>
    <row r="827" spans="1:4" ht="17.25" thickBot="1">
      <c r="B827" s="94"/>
      <c r="C827" s="135" t="s">
        <v>733</v>
      </c>
      <c r="D827" s="57"/>
    </row>
    <row r="828" spans="1:4">
      <c r="A828" s="84"/>
      <c r="B828" s="93" t="s">
        <v>16</v>
      </c>
      <c r="C828" s="175" t="s">
        <v>741</v>
      </c>
      <c r="D828" s="59" t="s">
        <v>32</v>
      </c>
    </row>
    <row r="829" spans="1:4">
      <c r="A829" s="84"/>
      <c r="B829" s="94"/>
      <c r="C829" s="10" t="s">
        <v>742</v>
      </c>
      <c r="D829" s="57"/>
    </row>
    <row r="830" spans="1:4">
      <c r="B830" s="94"/>
      <c r="C830" s="10" t="s">
        <v>743</v>
      </c>
      <c r="D830" s="57"/>
    </row>
    <row r="831" spans="1:4">
      <c r="B831" s="94"/>
      <c r="C831" s="10" t="s">
        <v>736</v>
      </c>
      <c r="D831" s="57"/>
    </row>
    <row r="832" spans="1:4">
      <c r="B832" s="94"/>
      <c r="C832" s="10" t="s">
        <v>744</v>
      </c>
      <c r="D832" s="57"/>
    </row>
    <row r="833" spans="2:4" ht="17.25" thickBot="1">
      <c r="B833" s="94"/>
      <c r="C833" s="135" t="s">
        <v>733</v>
      </c>
      <c r="D833" s="57"/>
    </row>
    <row r="834" spans="2:4">
      <c r="B834" s="93" t="s">
        <v>17</v>
      </c>
      <c r="C834" s="175" t="s">
        <v>737</v>
      </c>
      <c r="D834" s="59" t="s">
        <v>32</v>
      </c>
    </row>
    <row r="835" spans="2:4" ht="33.75" thickBot="1">
      <c r="B835" s="95"/>
      <c r="C835" s="172" t="s">
        <v>738</v>
      </c>
      <c r="D835" s="131" t="s">
        <v>745</v>
      </c>
    </row>
    <row r="836" spans="2:4">
      <c r="B836" s="93" t="s">
        <v>18</v>
      </c>
      <c r="C836" s="175" t="s">
        <v>746</v>
      </c>
      <c r="D836" s="59" t="s">
        <v>32</v>
      </c>
    </row>
    <row r="837" spans="2:4">
      <c r="B837" s="94"/>
      <c r="C837" s="10" t="s">
        <v>742</v>
      </c>
      <c r="D837" s="57"/>
    </row>
    <row r="838" spans="2:4" ht="17.25" thickBot="1">
      <c r="B838" s="95"/>
      <c r="C838" s="172" t="s">
        <v>747</v>
      </c>
      <c r="D838" s="63"/>
    </row>
    <row r="839" spans="2:4" ht="33.75" thickBot="1">
      <c r="B839" s="93" t="s">
        <v>748</v>
      </c>
      <c r="C839" s="169" t="s">
        <v>730</v>
      </c>
      <c r="D839" s="59" t="s">
        <v>32</v>
      </c>
    </row>
    <row r="840" spans="2:4">
      <c r="B840" s="93" t="s">
        <v>749</v>
      </c>
      <c r="C840" s="161" t="s">
        <v>750</v>
      </c>
      <c r="D840" s="59" t="s">
        <v>32</v>
      </c>
    </row>
    <row r="841" spans="2:4" ht="17.25" thickBot="1">
      <c r="B841" s="95"/>
      <c r="C841" s="160" t="s">
        <v>751</v>
      </c>
      <c r="D841" s="63"/>
    </row>
    <row r="842" spans="2:4">
      <c r="B842" s="93" t="s">
        <v>752</v>
      </c>
      <c r="C842" s="161" t="s">
        <v>730</v>
      </c>
      <c r="D842" s="59" t="s">
        <v>32</v>
      </c>
    </row>
    <row r="843" spans="2:4">
      <c r="B843" s="94"/>
      <c r="C843" s="162" t="s">
        <v>753</v>
      </c>
      <c r="D843" s="57"/>
    </row>
    <row r="844" spans="2:4" ht="17.25" thickBot="1">
      <c r="B844" s="95"/>
      <c r="C844" s="162" t="s">
        <v>754</v>
      </c>
      <c r="D844" s="63"/>
    </row>
    <row r="845" spans="2:4" ht="17.25" thickBot="1">
      <c r="B845" s="101" t="s">
        <v>97</v>
      </c>
      <c r="C845" s="92" t="s">
        <v>163</v>
      </c>
      <c r="D845" s="70" t="s">
        <v>350</v>
      </c>
    </row>
    <row r="846" spans="2:4" ht="25.35" customHeight="1" thickBot="1">
      <c r="B846" s="97" t="s">
        <v>755</v>
      </c>
      <c r="C846" s="98"/>
      <c r="D846" s="99"/>
    </row>
    <row r="847" spans="2:4" ht="33" customHeight="1">
      <c r="B847" s="93" t="s">
        <v>386</v>
      </c>
      <c r="C847" s="177" t="s">
        <v>756</v>
      </c>
      <c r="D847" s="59" t="s">
        <v>757</v>
      </c>
    </row>
    <row r="848" spans="2:4">
      <c r="B848" s="94"/>
      <c r="C848" s="135" t="s">
        <v>758</v>
      </c>
      <c r="D848" s="57"/>
    </row>
    <row r="849" spans="2:4">
      <c r="B849" s="94"/>
      <c r="C849" s="135" t="s">
        <v>759</v>
      </c>
      <c r="D849" s="57"/>
    </row>
    <row r="850" spans="2:4" ht="17.25" thickBot="1">
      <c r="B850" s="95"/>
      <c r="C850" s="136" t="s">
        <v>760</v>
      </c>
      <c r="D850" s="63"/>
    </row>
    <row r="851" spans="2:4" ht="17.25" thickBot="1">
      <c r="B851" s="101" t="s">
        <v>761</v>
      </c>
      <c r="C851" s="92" t="s">
        <v>163</v>
      </c>
      <c r="D851" s="70" t="s">
        <v>350</v>
      </c>
    </row>
    <row r="852" spans="2:4" ht="17.25" thickBot="1">
      <c r="B852" s="101" t="s">
        <v>390</v>
      </c>
      <c r="C852" s="92" t="s">
        <v>163</v>
      </c>
      <c r="D852" s="70" t="s">
        <v>350</v>
      </c>
    </row>
    <row r="853" spans="2:4">
      <c r="B853" s="93" t="s">
        <v>42</v>
      </c>
      <c r="C853" s="178" t="s">
        <v>763</v>
      </c>
      <c r="D853" s="59" t="s">
        <v>762</v>
      </c>
    </row>
    <row r="854" spans="2:4">
      <c r="B854" s="94"/>
      <c r="C854" s="60" t="s">
        <v>764</v>
      </c>
      <c r="D854" s="57"/>
    </row>
    <row r="855" spans="2:4">
      <c r="B855" s="94"/>
      <c r="C855" s="179" t="s">
        <v>765</v>
      </c>
      <c r="D855" s="57"/>
    </row>
    <row r="856" spans="2:4">
      <c r="B856" s="94"/>
      <c r="C856" s="65" t="s">
        <v>766</v>
      </c>
      <c r="D856" s="57"/>
    </row>
    <row r="857" spans="2:4">
      <c r="B857" s="94"/>
      <c r="C857" s="65" t="s">
        <v>767</v>
      </c>
      <c r="D857" s="57"/>
    </row>
    <row r="858" spans="2:4">
      <c r="B858" s="94"/>
      <c r="C858" s="65" t="s">
        <v>768</v>
      </c>
      <c r="D858" s="57"/>
    </row>
    <row r="859" spans="2:4">
      <c r="B859" s="94"/>
      <c r="C859" s="60" t="s">
        <v>769</v>
      </c>
      <c r="D859" s="57"/>
    </row>
    <row r="860" spans="2:4">
      <c r="B860" s="94"/>
      <c r="C860" s="60" t="s">
        <v>770</v>
      </c>
      <c r="D860" s="57"/>
    </row>
    <row r="861" spans="2:4">
      <c r="B861" s="94"/>
      <c r="C861" s="60" t="s">
        <v>771</v>
      </c>
      <c r="D861" s="57"/>
    </row>
    <row r="862" spans="2:4">
      <c r="B862" s="94"/>
      <c r="C862" s="60" t="s">
        <v>772</v>
      </c>
      <c r="D862" s="57"/>
    </row>
    <row r="863" spans="2:4">
      <c r="B863" s="94"/>
      <c r="C863" s="60" t="s">
        <v>773</v>
      </c>
      <c r="D863" s="57"/>
    </row>
    <row r="864" spans="2:4">
      <c r="B864" s="94"/>
      <c r="C864" s="60" t="s">
        <v>416</v>
      </c>
      <c r="D864" s="137"/>
    </row>
    <row r="865" spans="2:4">
      <c r="B865" s="94"/>
      <c r="C865" s="60" t="s">
        <v>774</v>
      </c>
      <c r="D865" s="134" t="s">
        <v>32</v>
      </c>
    </row>
    <row r="866" spans="2:4">
      <c r="B866" s="94"/>
      <c r="C866" s="179" t="s">
        <v>775</v>
      </c>
      <c r="D866" s="57"/>
    </row>
    <row r="867" spans="2:4">
      <c r="B867" s="94"/>
      <c r="C867" s="65" t="s">
        <v>776</v>
      </c>
      <c r="D867" s="57"/>
    </row>
    <row r="868" spans="2:4">
      <c r="B868" s="94"/>
      <c r="C868" s="60" t="s">
        <v>777</v>
      </c>
      <c r="D868" s="57"/>
    </row>
    <row r="869" spans="2:4">
      <c r="B869" s="94"/>
      <c r="C869" s="60" t="s">
        <v>778</v>
      </c>
      <c r="D869" s="57"/>
    </row>
    <row r="870" spans="2:4">
      <c r="B870" s="94"/>
      <c r="C870" s="60" t="s">
        <v>779</v>
      </c>
      <c r="D870" s="57"/>
    </row>
    <row r="871" spans="2:4">
      <c r="B871" s="94"/>
      <c r="C871" s="179" t="s">
        <v>780</v>
      </c>
      <c r="D871" s="57"/>
    </row>
    <row r="872" spans="2:4">
      <c r="B872" s="94"/>
      <c r="C872" s="60" t="s">
        <v>781</v>
      </c>
      <c r="D872" s="57"/>
    </row>
    <row r="873" spans="2:4">
      <c r="B873" s="94"/>
      <c r="C873" s="60" t="s">
        <v>782</v>
      </c>
      <c r="D873" s="57"/>
    </row>
    <row r="874" spans="2:4">
      <c r="B874" s="94"/>
      <c r="C874" s="60" t="s">
        <v>783</v>
      </c>
      <c r="D874" s="57"/>
    </row>
    <row r="875" spans="2:4">
      <c r="B875" s="94"/>
      <c r="C875" s="60" t="s">
        <v>784</v>
      </c>
      <c r="D875" s="57"/>
    </row>
    <row r="876" spans="2:4" ht="17.25" thickBot="1">
      <c r="B876" s="95"/>
      <c r="C876" s="180" t="s">
        <v>785</v>
      </c>
      <c r="D876" s="63"/>
    </row>
    <row r="877" spans="2:4">
      <c r="B877" s="93" t="s">
        <v>43</v>
      </c>
      <c r="C877" s="178" t="s">
        <v>786</v>
      </c>
      <c r="D877" s="59" t="s">
        <v>762</v>
      </c>
    </row>
    <row r="878" spans="2:4">
      <c r="B878" s="94" t="s">
        <v>17</v>
      </c>
      <c r="C878" s="60" t="s">
        <v>764</v>
      </c>
      <c r="D878" s="57"/>
    </row>
    <row r="879" spans="2:4">
      <c r="B879" s="94"/>
      <c r="C879" s="60" t="s">
        <v>765</v>
      </c>
      <c r="D879" s="57"/>
    </row>
    <row r="880" spans="2:4">
      <c r="B880" s="94"/>
      <c r="C880" s="60" t="s">
        <v>768</v>
      </c>
      <c r="D880" s="57"/>
    </row>
    <row r="881" spans="2:4">
      <c r="B881" s="94"/>
      <c r="C881" s="60" t="s">
        <v>769</v>
      </c>
      <c r="D881" s="57"/>
    </row>
    <row r="882" spans="2:4">
      <c r="B882" s="94"/>
      <c r="C882" s="60" t="s">
        <v>770</v>
      </c>
      <c r="D882" s="57"/>
    </row>
    <row r="883" spans="2:4">
      <c r="B883" s="94"/>
      <c r="C883" s="60" t="s">
        <v>787</v>
      </c>
      <c r="D883" s="57"/>
    </row>
    <row r="884" spans="2:4">
      <c r="B884" s="94"/>
      <c r="C884" s="60" t="s">
        <v>772</v>
      </c>
      <c r="D884" s="57"/>
    </row>
    <row r="885" spans="2:4">
      <c r="B885" s="94"/>
      <c r="C885" s="181" t="s">
        <v>773</v>
      </c>
      <c r="D885" s="137"/>
    </row>
    <row r="886" spans="2:4">
      <c r="B886" s="94"/>
      <c r="C886" s="60" t="s">
        <v>788</v>
      </c>
      <c r="D886" s="134" t="s">
        <v>32</v>
      </c>
    </row>
    <row r="887" spans="2:4">
      <c r="B887" s="94"/>
      <c r="C887" s="179" t="s">
        <v>789</v>
      </c>
      <c r="D887" s="57"/>
    </row>
    <row r="888" spans="2:4">
      <c r="B888" s="94"/>
      <c r="C888" s="65" t="s">
        <v>790</v>
      </c>
      <c r="D888" s="57"/>
    </row>
    <row r="889" spans="2:4">
      <c r="B889" s="94"/>
      <c r="C889" s="60" t="s">
        <v>791</v>
      </c>
      <c r="D889" s="57"/>
    </row>
    <row r="890" spans="2:4">
      <c r="B890" s="94"/>
      <c r="C890" s="60" t="s">
        <v>792</v>
      </c>
      <c r="D890" s="57"/>
    </row>
    <row r="891" spans="2:4">
      <c r="B891" s="94"/>
      <c r="C891" s="60" t="s">
        <v>793</v>
      </c>
      <c r="D891" s="57"/>
    </row>
    <row r="892" spans="2:4">
      <c r="B892" s="94"/>
      <c r="C892" s="179" t="s">
        <v>794</v>
      </c>
      <c r="D892" s="57"/>
    </row>
    <row r="893" spans="2:4">
      <c r="B893" s="94"/>
      <c r="C893" s="60" t="s">
        <v>795</v>
      </c>
      <c r="D893" s="57"/>
    </row>
    <row r="894" spans="2:4">
      <c r="B894" s="94"/>
      <c r="C894" s="60" t="s">
        <v>796</v>
      </c>
      <c r="D894" s="57"/>
    </row>
    <row r="895" spans="2:4">
      <c r="B895" s="94"/>
      <c r="C895" s="60" t="s">
        <v>797</v>
      </c>
      <c r="D895" s="57"/>
    </row>
    <row r="896" spans="2:4">
      <c r="B896" s="94"/>
      <c r="C896" s="60" t="s">
        <v>798</v>
      </c>
      <c r="D896" s="57"/>
    </row>
    <row r="897" spans="2:4" ht="17.25" thickBot="1">
      <c r="B897" s="95"/>
      <c r="C897" s="180" t="s">
        <v>799</v>
      </c>
      <c r="D897" s="63"/>
    </row>
  </sheetData>
  <mergeCells count="20">
    <mergeCell ref="B10:B13"/>
    <mergeCell ref="D10:D13"/>
    <mergeCell ref="B16:B17"/>
    <mergeCell ref="D16:D17"/>
    <mergeCell ref="B18:B19"/>
    <mergeCell ref="D18:D19"/>
    <mergeCell ref="D14:D15"/>
    <mergeCell ref="B20:B21"/>
    <mergeCell ref="D20:D21"/>
    <mergeCell ref="B22:B27"/>
    <mergeCell ref="D22:D27"/>
    <mergeCell ref="B29:B32"/>
    <mergeCell ref="B489:B491"/>
    <mergeCell ref="B492:B494"/>
    <mergeCell ref="B510:B511"/>
    <mergeCell ref="B487:B488"/>
    <mergeCell ref="B327:B336"/>
    <mergeCell ref="B351:B357"/>
    <mergeCell ref="B367:B368"/>
    <mergeCell ref="B369:B372"/>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outlinePr summaryBelow="0"/>
    <pageSetUpPr fitToPage="1"/>
  </sheetPr>
  <dimension ref="A1:H47"/>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1</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s="44" customFormat="1" ht="20.100000000000001" customHeight="1" thickBot="1">
      <c r="A5" s="8"/>
      <c r="B5" s="415" t="s">
        <v>1364</v>
      </c>
      <c r="C5" s="416"/>
      <c r="D5" s="417"/>
      <c r="E5" s="418"/>
      <c r="F5" s="418"/>
      <c r="G5" s="419"/>
      <c r="H5" s="204"/>
    </row>
    <row r="6" spans="1:8">
      <c r="B6" s="205" t="s">
        <v>4217</v>
      </c>
      <c r="C6" s="206" t="s">
        <v>4218</v>
      </c>
      <c r="D6" s="207" t="s">
        <v>1372</v>
      </c>
      <c r="E6" s="208" t="s">
        <v>1357</v>
      </c>
      <c r="F6" s="209" t="s">
        <v>1358</v>
      </c>
      <c r="G6" s="210" t="s">
        <v>1374</v>
      </c>
      <c r="H6" s="204"/>
    </row>
    <row r="7" spans="1:8">
      <c r="B7" s="211" t="s">
        <v>4219</v>
      </c>
      <c r="C7" s="212" t="s">
        <v>4220</v>
      </c>
      <c r="D7" s="213" t="s">
        <v>1387</v>
      </c>
      <c r="E7" s="214" t="s">
        <v>1363</v>
      </c>
      <c r="F7" s="215"/>
      <c r="G7" s="313"/>
      <c r="H7" s="204"/>
    </row>
    <row r="8" spans="1:8" ht="17.25" thickBot="1">
      <c r="B8" s="259" t="s">
        <v>1445</v>
      </c>
      <c r="C8" s="260" t="s">
        <v>4221</v>
      </c>
      <c r="D8" s="261" t="s">
        <v>1397</v>
      </c>
      <c r="E8" s="262" t="s">
        <v>1357</v>
      </c>
      <c r="F8" s="263"/>
      <c r="G8" s="232"/>
      <c r="H8" s="204"/>
    </row>
    <row r="9" spans="1:8" ht="20.100000000000001" customHeight="1">
      <c r="B9" s="420" t="s">
        <v>4222</v>
      </c>
      <c r="C9" s="273"/>
      <c r="D9" s="274"/>
      <c r="E9" s="227"/>
      <c r="F9" s="227"/>
      <c r="G9" s="370"/>
      <c r="H9" s="204"/>
    </row>
    <row r="10" spans="1:8" ht="13.5" customHeight="1">
      <c r="B10" s="421" t="s">
        <v>4223</v>
      </c>
      <c r="C10" s="304"/>
      <c r="D10" s="305"/>
      <c r="E10" s="306"/>
      <c r="F10" s="306"/>
      <c r="G10" s="288"/>
      <c r="H10" s="204"/>
    </row>
    <row r="11" spans="1:8" ht="13.5" customHeight="1">
      <c r="B11" s="421" t="s">
        <v>4224</v>
      </c>
      <c r="C11" s="304"/>
      <c r="D11" s="305"/>
      <c r="E11" s="306"/>
      <c r="F11" s="306"/>
      <c r="G11" s="288"/>
      <c r="H11" s="204"/>
    </row>
    <row r="12" spans="1:8" ht="13.5" customHeight="1" thickBot="1">
      <c r="B12" s="422" t="s">
        <v>4225</v>
      </c>
      <c r="C12" s="279"/>
      <c r="D12" s="280"/>
      <c r="E12" s="281"/>
      <c r="F12" s="281"/>
      <c r="G12" s="309"/>
      <c r="H12" s="204"/>
    </row>
    <row r="13" spans="1:8" ht="45" customHeight="1">
      <c r="B13" s="205" t="s">
        <v>4226</v>
      </c>
      <c r="C13" s="206" t="s">
        <v>4227</v>
      </c>
      <c r="D13" s="423" t="s">
        <v>1367</v>
      </c>
      <c r="E13" s="294" t="s">
        <v>1465</v>
      </c>
      <c r="F13" s="209" t="s">
        <v>4228</v>
      </c>
      <c r="G13" s="210" t="s">
        <v>4229</v>
      </c>
      <c r="H13" s="204"/>
    </row>
    <row r="14" spans="1:8" ht="45" customHeight="1">
      <c r="B14" s="211" t="s">
        <v>4230</v>
      </c>
      <c r="C14" s="212" t="s">
        <v>4231</v>
      </c>
      <c r="D14" s="213" t="s">
        <v>1367</v>
      </c>
      <c r="E14" s="214" t="s">
        <v>2000</v>
      </c>
      <c r="F14" s="215" t="s">
        <v>4228</v>
      </c>
      <c r="G14" s="313" t="s">
        <v>4232</v>
      </c>
      <c r="H14" s="204"/>
    </row>
    <row r="15" spans="1:8" ht="45" customHeight="1">
      <c r="B15" s="211" t="s">
        <v>4233</v>
      </c>
      <c r="C15" s="212" t="s">
        <v>4234</v>
      </c>
      <c r="D15" s="213" t="s">
        <v>1367</v>
      </c>
      <c r="E15" s="214" t="s">
        <v>1465</v>
      </c>
      <c r="F15" s="215" t="s">
        <v>4228</v>
      </c>
      <c r="G15" s="313" t="s">
        <v>4229</v>
      </c>
      <c r="H15" s="204"/>
    </row>
    <row r="16" spans="1:8" ht="45" customHeight="1">
      <c r="B16" s="211" t="s">
        <v>4235</v>
      </c>
      <c r="C16" s="212" t="s">
        <v>4236</v>
      </c>
      <c r="D16" s="213" t="s">
        <v>1367</v>
      </c>
      <c r="E16" s="214" t="s">
        <v>2000</v>
      </c>
      <c r="F16" s="215" t="s">
        <v>4228</v>
      </c>
      <c r="G16" s="313" t="s">
        <v>4229</v>
      </c>
      <c r="H16" s="204"/>
    </row>
    <row r="17" spans="2:8" ht="45">
      <c r="B17" s="211" t="s">
        <v>800</v>
      </c>
      <c r="C17" s="212" t="s">
        <v>4237</v>
      </c>
      <c r="D17" s="213" t="s">
        <v>1367</v>
      </c>
      <c r="E17" s="214" t="s">
        <v>1465</v>
      </c>
      <c r="F17" s="215" t="s">
        <v>4228</v>
      </c>
      <c r="G17" s="313" t="s">
        <v>4238</v>
      </c>
      <c r="H17" s="204"/>
    </row>
    <row r="18" spans="2:8" ht="45" customHeight="1">
      <c r="B18" s="211" t="s">
        <v>4239</v>
      </c>
      <c r="C18" s="212" t="s">
        <v>4240</v>
      </c>
      <c r="D18" s="213" t="s">
        <v>1367</v>
      </c>
      <c r="E18" s="214" t="s">
        <v>2000</v>
      </c>
      <c r="F18" s="215" t="s">
        <v>4228</v>
      </c>
      <c r="G18" s="313" t="s">
        <v>4232</v>
      </c>
      <c r="H18" s="204"/>
    </row>
    <row r="19" spans="2:8" ht="45" customHeight="1">
      <c r="B19" s="211" t="s">
        <v>4241</v>
      </c>
      <c r="C19" s="212" t="s">
        <v>4242</v>
      </c>
      <c r="D19" s="213" t="s">
        <v>1367</v>
      </c>
      <c r="E19" s="214" t="s">
        <v>1465</v>
      </c>
      <c r="F19" s="215" t="s">
        <v>4228</v>
      </c>
      <c r="G19" s="313" t="s">
        <v>4232</v>
      </c>
      <c r="H19" s="204"/>
    </row>
    <row r="20" spans="2:8" ht="30" customHeight="1">
      <c r="B20" s="211" t="s">
        <v>801</v>
      </c>
      <c r="C20" s="212" t="s">
        <v>4243</v>
      </c>
      <c r="D20" s="213" t="s">
        <v>1367</v>
      </c>
      <c r="E20" s="214" t="s">
        <v>2000</v>
      </c>
      <c r="F20" s="215" t="s">
        <v>4228</v>
      </c>
      <c r="G20" s="313" t="s">
        <v>4244</v>
      </c>
      <c r="H20" s="204"/>
    </row>
    <row r="21" spans="2:8" ht="30" customHeight="1">
      <c r="B21" s="211" t="s">
        <v>802</v>
      </c>
      <c r="C21" s="212" t="s">
        <v>4245</v>
      </c>
      <c r="D21" s="213" t="s">
        <v>1367</v>
      </c>
      <c r="E21" s="214" t="s">
        <v>1465</v>
      </c>
      <c r="F21" s="215" t="s">
        <v>4228</v>
      </c>
      <c r="G21" s="313" t="s">
        <v>4246</v>
      </c>
      <c r="H21" s="204"/>
    </row>
    <row r="22" spans="2:8" ht="30" customHeight="1">
      <c r="B22" s="211" t="s">
        <v>803</v>
      </c>
      <c r="C22" s="212" t="s">
        <v>4247</v>
      </c>
      <c r="D22" s="213" t="s">
        <v>1367</v>
      </c>
      <c r="E22" s="214" t="s">
        <v>2000</v>
      </c>
      <c r="F22" s="215" t="s">
        <v>4228</v>
      </c>
      <c r="G22" s="313" t="s">
        <v>4244</v>
      </c>
      <c r="H22" s="204"/>
    </row>
    <row r="23" spans="2:8" ht="30" customHeight="1">
      <c r="B23" s="211" t="s">
        <v>804</v>
      </c>
      <c r="C23" s="212" t="s">
        <v>4248</v>
      </c>
      <c r="D23" s="213" t="s">
        <v>1367</v>
      </c>
      <c r="E23" s="214" t="s">
        <v>1465</v>
      </c>
      <c r="F23" s="215" t="s">
        <v>4228</v>
      </c>
      <c r="G23" s="313" t="s">
        <v>4244</v>
      </c>
      <c r="H23" s="204"/>
    </row>
    <row r="24" spans="2:8" ht="45">
      <c r="B24" s="211" t="s">
        <v>805</v>
      </c>
      <c r="C24" s="212" t="s">
        <v>4249</v>
      </c>
      <c r="D24" s="213" t="s">
        <v>1367</v>
      </c>
      <c r="E24" s="214" t="s">
        <v>2000</v>
      </c>
      <c r="F24" s="215" t="s">
        <v>4228</v>
      </c>
      <c r="G24" s="232" t="s">
        <v>4250</v>
      </c>
      <c r="H24" s="204"/>
    </row>
    <row r="25" spans="2:8" ht="30" customHeight="1">
      <c r="B25" s="211" t="s">
        <v>806</v>
      </c>
      <c r="C25" s="212" t="s">
        <v>4251</v>
      </c>
      <c r="D25" s="213" t="s">
        <v>1367</v>
      </c>
      <c r="E25" s="214" t="s">
        <v>1465</v>
      </c>
      <c r="F25" s="215" t="s">
        <v>4228</v>
      </c>
      <c r="G25" s="313" t="s">
        <v>4246</v>
      </c>
      <c r="H25" s="204"/>
    </row>
    <row r="26" spans="2:8" ht="30" customHeight="1">
      <c r="B26" s="211" t="s">
        <v>4252</v>
      </c>
      <c r="C26" s="212" t="s">
        <v>4253</v>
      </c>
      <c r="D26" s="213" t="s">
        <v>1367</v>
      </c>
      <c r="E26" s="214" t="s">
        <v>2000</v>
      </c>
      <c r="F26" s="215" t="s">
        <v>4228</v>
      </c>
      <c r="G26" s="313" t="s">
        <v>4246</v>
      </c>
      <c r="H26" s="204"/>
    </row>
    <row r="27" spans="2:8" ht="45">
      <c r="B27" s="235" t="s">
        <v>4254</v>
      </c>
      <c r="C27" s="212" t="s">
        <v>4255</v>
      </c>
      <c r="D27" s="213" t="s">
        <v>1367</v>
      </c>
      <c r="E27" s="4" t="s">
        <v>1465</v>
      </c>
      <c r="F27" s="236" t="s">
        <v>4256</v>
      </c>
      <c r="G27" s="237" t="s">
        <v>4258</v>
      </c>
      <c r="H27" s="238"/>
    </row>
    <row r="28" spans="2:8" ht="30">
      <c r="B28" s="211" t="s">
        <v>4259</v>
      </c>
      <c r="C28" s="212" t="s">
        <v>4260</v>
      </c>
      <c r="D28" s="213" t="s">
        <v>1367</v>
      </c>
      <c r="E28" s="214" t="s">
        <v>2000</v>
      </c>
      <c r="F28" s="215" t="s">
        <v>4228</v>
      </c>
      <c r="G28" s="313" t="s">
        <v>4246</v>
      </c>
      <c r="H28" s="204"/>
    </row>
    <row r="29" spans="2:8" ht="45">
      <c r="B29" s="235" t="s">
        <v>4261</v>
      </c>
      <c r="C29" s="212" t="s">
        <v>4262</v>
      </c>
      <c r="D29" s="213" t="s">
        <v>1367</v>
      </c>
      <c r="E29" s="4" t="s">
        <v>2246</v>
      </c>
      <c r="F29" s="236" t="s">
        <v>4263</v>
      </c>
      <c r="G29" s="237" t="s">
        <v>4258</v>
      </c>
      <c r="H29" s="238"/>
    </row>
    <row r="30" spans="2:8" ht="30">
      <c r="B30" s="211" t="s">
        <v>4264</v>
      </c>
      <c r="C30" s="212" t="s">
        <v>4265</v>
      </c>
      <c r="D30" s="213" t="s">
        <v>1367</v>
      </c>
      <c r="E30" s="214" t="s">
        <v>1465</v>
      </c>
      <c r="F30" s="215" t="s">
        <v>4228</v>
      </c>
      <c r="G30" s="313" t="s">
        <v>4244</v>
      </c>
      <c r="H30" s="204"/>
    </row>
    <row r="31" spans="2:8" ht="45">
      <c r="B31" s="211" t="s">
        <v>4266</v>
      </c>
      <c r="C31" s="212" t="s">
        <v>4267</v>
      </c>
      <c r="D31" s="213" t="s">
        <v>1367</v>
      </c>
      <c r="E31" s="214" t="s">
        <v>2000</v>
      </c>
      <c r="F31" s="215" t="s">
        <v>4228</v>
      </c>
      <c r="G31" s="232" t="s">
        <v>4250</v>
      </c>
      <c r="H31" s="204"/>
    </row>
    <row r="32" spans="2:8" ht="30">
      <c r="B32" s="259" t="s">
        <v>4268</v>
      </c>
      <c r="C32" s="260" t="s">
        <v>4269</v>
      </c>
      <c r="D32" s="261" t="s">
        <v>1367</v>
      </c>
      <c r="E32" s="262" t="s">
        <v>1465</v>
      </c>
      <c r="F32" s="263" t="s">
        <v>4228</v>
      </c>
      <c r="G32" s="232" t="s">
        <v>4246</v>
      </c>
      <c r="H32" s="204"/>
    </row>
    <row r="33" spans="2:8" ht="105">
      <c r="B33" s="235" t="s">
        <v>4270</v>
      </c>
      <c r="C33" s="212" t="s">
        <v>4271</v>
      </c>
      <c r="D33" s="213" t="s">
        <v>1367</v>
      </c>
      <c r="E33" s="4" t="s">
        <v>1465</v>
      </c>
      <c r="F33" s="236" t="s">
        <v>4272</v>
      </c>
      <c r="G33" s="237" t="s">
        <v>4273</v>
      </c>
      <c r="H33" s="238"/>
    </row>
    <row r="34" spans="2:8" ht="45">
      <c r="B34" s="235" t="s">
        <v>4274</v>
      </c>
      <c r="C34" s="212" t="s">
        <v>4275</v>
      </c>
      <c r="D34" s="213" t="s">
        <v>1367</v>
      </c>
      <c r="E34" s="4" t="s">
        <v>1465</v>
      </c>
      <c r="F34" s="236" t="s">
        <v>4263</v>
      </c>
      <c r="G34" s="237" t="s">
        <v>4258</v>
      </c>
      <c r="H34" s="238"/>
    </row>
    <row r="35" spans="2:8" ht="45">
      <c r="B35" s="235" t="s">
        <v>4276</v>
      </c>
      <c r="C35" s="212" t="s">
        <v>4277</v>
      </c>
      <c r="D35" s="213" t="s">
        <v>1367</v>
      </c>
      <c r="E35" s="4" t="s">
        <v>1465</v>
      </c>
      <c r="F35" s="236" t="s">
        <v>4263</v>
      </c>
      <c r="G35" s="237" t="s">
        <v>4258</v>
      </c>
      <c r="H35" s="238"/>
    </row>
    <row r="36" spans="2:8" ht="30" customHeight="1">
      <c r="B36" s="211" t="s">
        <v>4278</v>
      </c>
      <c r="C36" s="212" t="s">
        <v>4279</v>
      </c>
      <c r="D36" s="213" t="s">
        <v>1367</v>
      </c>
      <c r="E36" s="214" t="s">
        <v>1465</v>
      </c>
      <c r="F36" s="215" t="s">
        <v>4228</v>
      </c>
      <c r="G36" s="313" t="s">
        <v>4246</v>
      </c>
      <c r="H36" s="204"/>
    </row>
    <row r="37" spans="2:8" ht="30" customHeight="1">
      <c r="B37" s="211" t="s">
        <v>4280</v>
      </c>
      <c r="C37" s="212" t="s">
        <v>4281</v>
      </c>
      <c r="D37" s="213" t="s">
        <v>1367</v>
      </c>
      <c r="E37" s="214" t="s">
        <v>1465</v>
      </c>
      <c r="F37" s="215" t="s">
        <v>4228</v>
      </c>
      <c r="G37" s="313" t="s">
        <v>4246</v>
      </c>
      <c r="H37" s="204"/>
    </row>
    <row r="38" spans="2:8" ht="30">
      <c r="B38" s="211" t="s">
        <v>4282</v>
      </c>
      <c r="C38" s="212" t="s">
        <v>4283</v>
      </c>
      <c r="D38" s="213" t="s">
        <v>1367</v>
      </c>
      <c r="E38" s="214" t="s">
        <v>1465</v>
      </c>
      <c r="F38" s="215" t="s">
        <v>4228</v>
      </c>
      <c r="G38" s="232" t="s">
        <v>4257</v>
      </c>
      <c r="H38" s="204"/>
    </row>
    <row r="39" spans="2:8" ht="30">
      <c r="B39" s="211" t="s">
        <v>4284</v>
      </c>
      <c r="C39" s="212" t="s">
        <v>4285</v>
      </c>
      <c r="D39" s="213" t="s">
        <v>1367</v>
      </c>
      <c r="E39" s="214" t="s">
        <v>1465</v>
      </c>
      <c r="F39" s="215" t="s">
        <v>4228</v>
      </c>
      <c r="G39" s="232" t="s">
        <v>4257</v>
      </c>
      <c r="H39" s="204"/>
    </row>
    <row r="40" spans="2:8" ht="30.75" thickBot="1">
      <c r="B40" s="211" t="s">
        <v>4286</v>
      </c>
      <c r="C40" s="212" t="s">
        <v>4287</v>
      </c>
      <c r="D40" s="213" t="s">
        <v>1367</v>
      </c>
      <c r="E40" s="214" t="s">
        <v>1465</v>
      </c>
      <c r="F40" s="215" t="s">
        <v>4228</v>
      </c>
      <c r="G40" s="232" t="s">
        <v>4246</v>
      </c>
      <c r="H40" s="204"/>
    </row>
    <row r="41" spans="2:8" ht="20.100000000000001" customHeight="1" thickBot="1">
      <c r="B41" s="201" t="s">
        <v>4288</v>
      </c>
      <c r="C41" s="416"/>
      <c r="D41" s="417"/>
      <c r="E41" s="418"/>
      <c r="F41" s="418"/>
      <c r="G41" s="419"/>
      <c r="H41" s="204"/>
    </row>
    <row r="42" spans="2:8" ht="30">
      <c r="B42" s="205" t="s">
        <v>1173</v>
      </c>
      <c r="C42" s="206" t="s">
        <v>4289</v>
      </c>
      <c r="D42" s="207" t="s">
        <v>1393</v>
      </c>
      <c r="E42" s="208" t="s">
        <v>2000</v>
      </c>
      <c r="F42" s="209"/>
      <c r="G42" s="210" t="s">
        <v>4290</v>
      </c>
      <c r="H42" s="204"/>
    </row>
    <row r="43" spans="2:8" ht="45">
      <c r="B43" s="211" t="s">
        <v>4291</v>
      </c>
      <c r="C43" s="212" t="s">
        <v>4292</v>
      </c>
      <c r="D43" s="213" t="s">
        <v>1367</v>
      </c>
      <c r="E43" s="214" t="s">
        <v>2000</v>
      </c>
      <c r="F43" s="215"/>
      <c r="G43" s="313" t="s">
        <v>4293</v>
      </c>
      <c r="H43" s="204"/>
    </row>
    <row r="44" spans="2:8" ht="45">
      <c r="B44" s="211" t="s">
        <v>4294</v>
      </c>
      <c r="C44" s="212" t="s">
        <v>4295</v>
      </c>
      <c r="D44" s="213" t="s">
        <v>1367</v>
      </c>
      <c r="E44" s="214" t="s">
        <v>1465</v>
      </c>
      <c r="F44" s="215"/>
      <c r="G44" s="313" t="s">
        <v>4296</v>
      </c>
      <c r="H44" s="204"/>
    </row>
    <row r="45" spans="2:8" ht="90">
      <c r="B45" s="211" t="s">
        <v>4297</v>
      </c>
      <c r="C45" s="212" t="s">
        <v>4298</v>
      </c>
      <c r="D45" s="213" t="s">
        <v>1367</v>
      </c>
      <c r="E45" s="214" t="s">
        <v>2000</v>
      </c>
      <c r="F45" s="215"/>
      <c r="G45" s="313" t="s">
        <v>4299</v>
      </c>
      <c r="H45" s="204"/>
    </row>
    <row r="46" spans="2:8" ht="90.75" thickBot="1">
      <c r="B46" s="211" t="s">
        <v>4300</v>
      </c>
      <c r="C46" s="212" t="s">
        <v>4301</v>
      </c>
      <c r="D46" s="213" t="s">
        <v>1393</v>
      </c>
      <c r="E46" s="214" t="s">
        <v>2000</v>
      </c>
      <c r="F46" s="215"/>
      <c r="G46" s="313" t="s">
        <v>4302</v>
      </c>
      <c r="H46" s="204"/>
    </row>
    <row r="47" spans="2:8" ht="20.100000000000001" customHeight="1">
      <c r="B47" s="224"/>
      <c r="C47" s="224"/>
      <c r="D47" s="225"/>
      <c r="E47" s="226"/>
      <c r="F47" s="226"/>
      <c r="G47" s="224"/>
      <c r="H47"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outlinePr summaryBelow="0"/>
    <pageSetUpPr fitToPage="1"/>
  </sheetPr>
  <dimension ref="A1:H17"/>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2</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s="44" customFormat="1" ht="20.100000000000001" customHeight="1" thickBot="1">
      <c r="A5" s="8"/>
      <c r="B5" s="415" t="s">
        <v>4303</v>
      </c>
      <c r="C5" s="416"/>
      <c r="D5" s="417"/>
      <c r="E5" s="418"/>
      <c r="F5" s="418"/>
      <c r="G5" s="419"/>
      <c r="H5" s="204"/>
    </row>
    <row r="6" spans="1:8">
      <c r="B6" s="205" t="s">
        <v>4217</v>
      </c>
      <c r="C6" s="206" t="s">
        <v>4304</v>
      </c>
      <c r="D6" s="207" t="s">
        <v>1372</v>
      </c>
      <c r="E6" s="208" t="s">
        <v>1357</v>
      </c>
      <c r="F6" s="209" t="s">
        <v>1358</v>
      </c>
      <c r="G6" s="210" t="s">
        <v>1374</v>
      </c>
      <c r="H6" s="204"/>
    </row>
    <row r="7" spans="1:8">
      <c r="B7" s="211" t="s">
        <v>4305</v>
      </c>
      <c r="C7" s="212" t="s">
        <v>4306</v>
      </c>
      <c r="D7" s="213" t="s">
        <v>1527</v>
      </c>
      <c r="E7" s="214" t="s">
        <v>1357</v>
      </c>
      <c r="F7" s="215" t="s">
        <v>1358</v>
      </c>
      <c r="G7" s="313" t="s">
        <v>1374</v>
      </c>
      <c r="H7" s="204"/>
    </row>
    <row r="8" spans="1:8">
      <c r="B8" s="211" t="s">
        <v>4307</v>
      </c>
      <c r="C8" s="212" t="s">
        <v>4308</v>
      </c>
      <c r="D8" s="213" t="s">
        <v>1387</v>
      </c>
      <c r="E8" s="214" t="s">
        <v>1363</v>
      </c>
      <c r="F8" s="215"/>
      <c r="G8" s="313"/>
      <c r="H8" s="204"/>
    </row>
    <row r="9" spans="1:8">
      <c r="B9" s="211" t="s">
        <v>1445</v>
      </c>
      <c r="C9" s="212" t="s">
        <v>4309</v>
      </c>
      <c r="D9" s="213" t="s">
        <v>1397</v>
      </c>
      <c r="E9" s="214" t="s">
        <v>1363</v>
      </c>
      <c r="F9" s="215"/>
      <c r="G9" s="313"/>
      <c r="H9" s="204"/>
    </row>
    <row r="10" spans="1:8" ht="30.75" thickBot="1">
      <c r="B10" s="259" t="s">
        <v>4310</v>
      </c>
      <c r="C10" s="260" t="s">
        <v>4311</v>
      </c>
      <c r="D10" s="261" t="s">
        <v>1367</v>
      </c>
      <c r="E10" s="262" t="s">
        <v>2000</v>
      </c>
      <c r="F10" s="263"/>
      <c r="G10" s="232" t="s">
        <v>4312</v>
      </c>
      <c r="H10" s="204"/>
    </row>
    <row r="11" spans="1:8" ht="20.100000000000001" customHeight="1" thickBot="1">
      <c r="B11" s="415" t="s">
        <v>4313</v>
      </c>
      <c r="C11" s="416"/>
      <c r="D11" s="417"/>
      <c r="E11" s="418"/>
      <c r="F11" s="418"/>
      <c r="G11" s="419"/>
      <c r="H11" s="204"/>
    </row>
    <row r="12" spans="1:8" ht="60">
      <c r="B12" s="205" t="s">
        <v>1173</v>
      </c>
      <c r="C12" s="206" t="s">
        <v>4314</v>
      </c>
      <c r="D12" s="207" t="s">
        <v>1393</v>
      </c>
      <c r="E12" s="208" t="s">
        <v>2000</v>
      </c>
      <c r="F12" s="209" t="s">
        <v>1888</v>
      </c>
      <c r="G12" s="210" t="s">
        <v>4319</v>
      </c>
      <c r="H12" s="204"/>
    </row>
    <row r="13" spans="1:8" ht="60">
      <c r="B13" s="211" t="s">
        <v>4291</v>
      </c>
      <c r="C13" s="212" t="s">
        <v>4315</v>
      </c>
      <c r="D13" s="213" t="s">
        <v>1367</v>
      </c>
      <c r="E13" s="214" t="s">
        <v>1465</v>
      </c>
      <c r="F13" s="215"/>
      <c r="G13" s="313" t="s">
        <v>4320</v>
      </c>
      <c r="H13" s="204"/>
    </row>
    <row r="14" spans="1:8" ht="60">
      <c r="B14" s="211" t="s">
        <v>1174</v>
      </c>
      <c r="C14" s="212" t="s">
        <v>4316</v>
      </c>
      <c r="D14" s="213" t="s">
        <v>1367</v>
      </c>
      <c r="E14" s="214" t="s">
        <v>2000</v>
      </c>
      <c r="F14" s="215"/>
      <c r="G14" s="313" t="s">
        <v>4321</v>
      </c>
      <c r="H14" s="204"/>
    </row>
    <row r="15" spans="1:8" ht="105">
      <c r="B15" s="211" t="s">
        <v>4297</v>
      </c>
      <c r="C15" s="212" t="s">
        <v>4317</v>
      </c>
      <c r="D15" s="213" t="s">
        <v>1367</v>
      </c>
      <c r="E15" s="214" t="s">
        <v>2000</v>
      </c>
      <c r="F15" s="215"/>
      <c r="G15" s="313" t="s">
        <v>4322</v>
      </c>
      <c r="H15" s="204"/>
    </row>
    <row r="16" spans="1:8" ht="90.75" thickBot="1">
      <c r="B16" s="211" t="s">
        <v>4300</v>
      </c>
      <c r="C16" s="212" t="s">
        <v>4318</v>
      </c>
      <c r="D16" s="213" t="s">
        <v>1393</v>
      </c>
      <c r="E16" s="214" t="s">
        <v>2000</v>
      </c>
      <c r="F16" s="215"/>
      <c r="G16" s="313" t="s">
        <v>4323</v>
      </c>
      <c r="H16" s="204"/>
    </row>
    <row r="17" spans="2:8" ht="20.100000000000001" customHeight="1">
      <c r="B17" s="224"/>
      <c r="C17" s="224"/>
      <c r="D17" s="225"/>
      <c r="E17" s="226"/>
      <c r="F17" s="226"/>
      <c r="G17" s="224"/>
      <c r="H17"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outlinePr summaryBelow="0"/>
    <pageSetUpPr fitToPage="1"/>
  </sheetPr>
  <dimension ref="A1:H19"/>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3</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s="44" customFormat="1" ht="20.100000000000001" customHeight="1" thickBot="1">
      <c r="A5" s="8"/>
      <c r="B5" s="415" t="s">
        <v>1364</v>
      </c>
      <c r="C5" s="416"/>
      <c r="D5" s="417"/>
      <c r="E5" s="418"/>
      <c r="F5" s="418"/>
      <c r="G5" s="419"/>
      <c r="H5" s="204"/>
    </row>
    <row r="6" spans="1:8">
      <c r="B6" s="205" t="s">
        <v>4347</v>
      </c>
      <c r="C6" s="206" t="s">
        <v>4324</v>
      </c>
      <c r="D6" s="207" t="s">
        <v>1356</v>
      </c>
      <c r="E6" s="208" t="s">
        <v>1357</v>
      </c>
      <c r="F6" s="209" t="s">
        <v>1358</v>
      </c>
      <c r="G6" s="210" t="s">
        <v>1359</v>
      </c>
      <c r="H6" s="204"/>
    </row>
    <row r="7" spans="1:8">
      <c r="B7" s="211" t="s">
        <v>4348</v>
      </c>
      <c r="C7" s="212" t="s">
        <v>4325</v>
      </c>
      <c r="D7" s="213" t="s">
        <v>1362</v>
      </c>
      <c r="E7" s="214" t="s">
        <v>1363</v>
      </c>
      <c r="F7" s="215"/>
      <c r="G7" s="313"/>
      <c r="H7" s="204"/>
    </row>
    <row r="8" spans="1:8" ht="60">
      <c r="B8" s="259" t="s">
        <v>4327</v>
      </c>
      <c r="C8" s="260" t="s">
        <v>4326</v>
      </c>
      <c r="D8" s="261" t="s">
        <v>1367</v>
      </c>
      <c r="E8" s="262" t="s">
        <v>2000</v>
      </c>
      <c r="F8" s="263"/>
      <c r="G8" s="232" t="s">
        <v>4328</v>
      </c>
      <c r="H8" s="204"/>
    </row>
    <row r="9" spans="1:8" ht="45">
      <c r="B9" s="211" t="s">
        <v>4329</v>
      </c>
      <c r="C9" s="212" t="s">
        <v>4330</v>
      </c>
      <c r="D9" s="213" t="s">
        <v>1372</v>
      </c>
      <c r="E9" s="214" t="s">
        <v>1357</v>
      </c>
      <c r="F9" s="215" t="s">
        <v>4228</v>
      </c>
      <c r="G9" s="313" t="s">
        <v>4331</v>
      </c>
      <c r="H9" s="204"/>
    </row>
    <row r="10" spans="1:8">
      <c r="B10" s="211" t="s">
        <v>4332</v>
      </c>
      <c r="C10" s="212" t="s">
        <v>4333</v>
      </c>
      <c r="D10" s="213" t="s">
        <v>1527</v>
      </c>
      <c r="E10" s="214" t="s">
        <v>1357</v>
      </c>
      <c r="F10" s="215"/>
      <c r="G10" s="232" t="s">
        <v>1374</v>
      </c>
      <c r="H10" s="204"/>
    </row>
    <row r="11" spans="1:8">
      <c r="B11" s="211" t="s">
        <v>4334</v>
      </c>
      <c r="C11" s="212" t="s">
        <v>4335</v>
      </c>
      <c r="D11" s="213" t="s">
        <v>1372</v>
      </c>
      <c r="E11" s="214" t="s">
        <v>1357</v>
      </c>
      <c r="F11" s="215" t="s">
        <v>1358</v>
      </c>
      <c r="G11" s="233"/>
      <c r="H11" s="204"/>
    </row>
    <row r="12" spans="1:8" ht="17.25" thickBot="1">
      <c r="B12" s="211" t="s">
        <v>4336</v>
      </c>
      <c r="C12" s="212" t="s">
        <v>4337</v>
      </c>
      <c r="D12" s="213" t="s">
        <v>1527</v>
      </c>
      <c r="E12" s="214" t="s">
        <v>1357</v>
      </c>
      <c r="F12" s="215"/>
      <c r="G12" s="234"/>
      <c r="H12" s="204"/>
    </row>
    <row r="13" spans="1:8" ht="20.100000000000001" customHeight="1" thickBot="1">
      <c r="B13" s="415" t="s">
        <v>4313</v>
      </c>
      <c r="C13" s="416"/>
      <c r="D13" s="417"/>
      <c r="E13" s="418"/>
      <c r="F13" s="418"/>
      <c r="G13" s="419"/>
      <c r="H13" s="204"/>
    </row>
    <row r="14" spans="1:8" ht="30">
      <c r="B14" s="205" t="s">
        <v>4338</v>
      </c>
      <c r="C14" s="206" t="s">
        <v>4339</v>
      </c>
      <c r="D14" s="207" t="s">
        <v>1367</v>
      </c>
      <c r="E14" s="208" t="s">
        <v>2000</v>
      </c>
      <c r="F14" s="209"/>
      <c r="G14" s="210" t="s">
        <v>4340</v>
      </c>
      <c r="H14" s="204"/>
    </row>
    <row r="15" spans="1:8" ht="60">
      <c r="B15" s="211" t="s">
        <v>4341</v>
      </c>
      <c r="C15" s="212" t="s">
        <v>4342</v>
      </c>
      <c r="D15" s="213" t="s">
        <v>1393</v>
      </c>
      <c r="E15" s="214" t="s">
        <v>2000</v>
      </c>
      <c r="F15" s="215"/>
      <c r="G15" s="313" t="s">
        <v>4349</v>
      </c>
      <c r="H15" s="204"/>
    </row>
    <row r="16" spans="1:8" ht="75">
      <c r="B16" s="211" t="s">
        <v>4291</v>
      </c>
      <c r="C16" s="212" t="s">
        <v>4343</v>
      </c>
      <c r="D16" s="213" t="s">
        <v>1367</v>
      </c>
      <c r="E16" s="214" t="s">
        <v>2000</v>
      </c>
      <c r="F16" s="215"/>
      <c r="G16" s="313" t="s">
        <v>4350</v>
      </c>
      <c r="H16" s="204"/>
    </row>
    <row r="17" spans="2:8" ht="75">
      <c r="B17" s="211" t="s">
        <v>4294</v>
      </c>
      <c r="C17" s="212" t="s">
        <v>4344</v>
      </c>
      <c r="D17" s="213" t="s">
        <v>1367</v>
      </c>
      <c r="E17" s="214" t="s">
        <v>2000</v>
      </c>
      <c r="F17" s="215"/>
      <c r="G17" s="313" t="s">
        <v>4351</v>
      </c>
      <c r="H17" s="204"/>
    </row>
    <row r="18" spans="2:8" ht="120.75" thickBot="1">
      <c r="B18" s="211" t="s">
        <v>4345</v>
      </c>
      <c r="C18" s="212" t="s">
        <v>4346</v>
      </c>
      <c r="D18" s="213" t="s">
        <v>1367</v>
      </c>
      <c r="E18" s="214" t="s">
        <v>2000</v>
      </c>
      <c r="F18" s="215"/>
      <c r="G18" s="313" t="s">
        <v>4352</v>
      </c>
      <c r="H18" s="204"/>
    </row>
    <row r="19" spans="2:8" ht="20.100000000000001" customHeight="1">
      <c r="B19" s="224"/>
      <c r="C19" s="224"/>
      <c r="D19" s="225"/>
      <c r="E19" s="226"/>
      <c r="F19" s="226"/>
      <c r="G19" s="224"/>
      <c r="H19"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outlinePr summaryBelow="0"/>
    <pageSetUpPr fitToPage="1"/>
  </sheetPr>
  <dimension ref="A1:H14"/>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1352</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s="44" customFormat="1" ht="20.100000000000001" customHeight="1" thickBot="1">
      <c r="A5" s="8"/>
      <c r="B5" s="201" t="s">
        <v>1353</v>
      </c>
      <c r="C5" s="202"/>
      <c r="D5" s="202"/>
      <c r="E5" s="202"/>
      <c r="F5" s="202"/>
      <c r="G5" s="203"/>
      <c r="H5" s="204"/>
    </row>
    <row r="6" spans="1:8">
      <c r="B6" s="205" t="s">
        <v>1354</v>
      </c>
      <c r="C6" s="206" t="s">
        <v>1355</v>
      </c>
      <c r="D6" s="207" t="s">
        <v>1356</v>
      </c>
      <c r="E6" s="208" t="s">
        <v>1357</v>
      </c>
      <c r="F6" s="209" t="s">
        <v>1358</v>
      </c>
      <c r="G6" s="210" t="s">
        <v>1359</v>
      </c>
      <c r="H6" s="204"/>
    </row>
    <row r="7" spans="1:8" ht="17.25" thickBot="1">
      <c r="B7" s="211" t="s">
        <v>1360</v>
      </c>
      <c r="C7" s="212" t="s">
        <v>1361</v>
      </c>
      <c r="D7" s="213" t="s">
        <v>1362</v>
      </c>
      <c r="E7" s="214" t="s">
        <v>1363</v>
      </c>
      <c r="F7" s="215"/>
      <c r="G7" s="217"/>
      <c r="H7" s="204"/>
    </row>
    <row r="8" spans="1:8" ht="20.100000000000001" customHeight="1" thickBot="1">
      <c r="B8" s="201" t="s">
        <v>1364</v>
      </c>
      <c r="C8" s="202"/>
      <c r="D8" s="202"/>
      <c r="E8" s="202"/>
      <c r="F8" s="202"/>
      <c r="G8" s="203"/>
      <c r="H8" s="204"/>
    </row>
    <row r="9" spans="1:8" ht="30">
      <c r="B9" s="205" t="s">
        <v>1365</v>
      </c>
      <c r="C9" s="206" t="s">
        <v>1366</v>
      </c>
      <c r="D9" s="207" t="s">
        <v>1367</v>
      </c>
      <c r="E9" s="208" t="s">
        <v>1368</v>
      </c>
      <c r="F9" s="209"/>
      <c r="G9" s="210" t="s">
        <v>1369</v>
      </c>
      <c r="H9" s="204"/>
    </row>
    <row r="10" spans="1:8">
      <c r="B10" s="211" t="s">
        <v>1370</v>
      </c>
      <c r="C10" s="212" t="s">
        <v>1371</v>
      </c>
      <c r="D10" s="213" t="s">
        <v>1372</v>
      </c>
      <c r="E10" s="214" t="s">
        <v>1357</v>
      </c>
      <c r="F10" s="215" t="s">
        <v>1373</v>
      </c>
      <c r="G10" s="229" t="s">
        <v>1374</v>
      </c>
      <c r="H10" s="204"/>
    </row>
    <row r="11" spans="1:8">
      <c r="B11" s="211" t="s">
        <v>1375</v>
      </c>
      <c r="C11" s="212" t="s">
        <v>1376</v>
      </c>
      <c r="D11" s="213" t="s">
        <v>1372</v>
      </c>
      <c r="E11" s="214" t="s">
        <v>1357</v>
      </c>
      <c r="F11" s="215"/>
      <c r="G11" s="230"/>
      <c r="H11" s="204"/>
    </row>
    <row r="12" spans="1:8">
      <c r="B12" s="211" t="s">
        <v>1377</v>
      </c>
      <c r="C12" s="212" t="s">
        <v>1378</v>
      </c>
      <c r="D12" s="213" t="s">
        <v>1372</v>
      </c>
      <c r="E12" s="214" t="s">
        <v>1357</v>
      </c>
      <c r="F12" s="215" t="s">
        <v>1373</v>
      </c>
      <c r="G12" s="230"/>
      <c r="H12" s="204"/>
    </row>
    <row r="13" spans="1:8" ht="17.25" thickBot="1">
      <c r="B13" s="211" t="s">
        <v>1379</v>
      </c>
      <c r="C13" s="212" t="s">
        <v>1380</v>
      </c>
      <c r="D13" s="213" t="s">
        <v>1372</v>
      </c>
      <c r="E13" s="214" t="s">
        <v>1357</v>
      </c>
      <c r="F13" s="215"/>
      <c r="G13" s="231"/>
      <c r="H13" s="204"/>
    </row>
    <row r="14" spans="1:8" ht="20.100000000000001" customHeight="1">
      <c r="B14" s="224"/>
      <c r="C14" s="224"/>
      <c r="D14" s="225"/>
      <c r="E14" s="226"/>
      <c r="F14" s="226"/>
      <c r="G14" s="224"/>
      <c r="H14"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outlinePr summaryBelow="0"/>
    <pageSetUpPr fitToPage="1"/>
  </sheetPr>
  <dimension ref="A1:H92"/>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100.855468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4353</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s="44" customFormat="1" ht="20.100000000000001" customHeight="1" thickBot="1">
      <c r="A5" s="8"/>
      <c r="B5" s="415" t="s">
        <v>1364</v>
      </c>
      <c r="C5" s="416"/>
      <c r="D5" s="417"/>
      <c r="E5" s="418"/>
      <c r="F5" s="418"/>
      <c r="G5" s="419"/>
      <c r="H5" s="204"/>
    </row>
    <row r="6" spans="1:8">
      <c r="B6" s="205" t="s">
        <v>4354</v>
      </c>
      <c r="C6" s="206" t="s">
        <v>4355</v>
      </c>
      <c r="D6" s="207" t="s">
        <v>1356</v>
      </c>
      <c r="E6" s="208" t="s">
        <v>1357</v>
      </c>
      <c r="F6" s="209" t="s">
        <v>4356</v>
      </c>
      <c r="G6" s="210" t="s">
        <v>1359</v>
      </c>
      <c r="H6" s="204"/>
    </row>
    <row r="7" spans="1:8">
      <c r="B7" s="211" t="s">
        <v>4357</v>
      </c>
      <c r="C7" s="212" t="s">
        <v>4358</v>
      </c>
      <c r="D7" s="213">
        <v>30</v>
      </c>
      <c r="E7" s="214" t="s">
        <v>2001</v>
      </c>
      <c r="F7" s="215"/>
      <c r="G7" s="313"/>
      <c r="H7" s="204"/>
    </row>
    <row r="8" spans="1:8">
      <c r="B8" s="259" t="s">
        <v>4359</v>
      </c>
      <c r="C8" s="260" t="s">
        <v>4360</v>
      </c>
      <c r="D8" s="261" t="s">
        <v>2300</v>
      </c>
      <c r="E8" s="262" t="s">
        <v>2000</v>
      </c>
      <c r="F8" s="263" t="s">
        <v>4356</v>
      </c>
      <c r="G8" s="232" t="s">
        <v>4361</v>
      </c>
      <c r="H8" s="204"/>
    </row>
    <row r="9" spans="1:8" ht="45">
      <c r="B9" s="259" t="s">
        <v>4362</v>
      </c>
      <c r="C9" s="260" t="s">
        <v>4363</v>
      </c>
      <c r="D9" s="261" t="s">
        <v>1576</v>
      </c>
      <c r="E9" s="262" t="s">
        <v>1357</v>
      </c>
      <c r="F9" s="263"/>
      <c r="G9" s="232" t="s">
        <v>4364</v>
      </c>
      <c r="H9" s="204"/>
    </row>
    <row r="10" spans="1:8" ht="45">
      <c r="B10" s="211" t="s">
        <v>4365</v>
      </c>
      <c r="C10" s="212" t="s">
        <v>4366</v>
      </c>
      <c r="D10" s="213" t="s">
        <v>1372</v>
      </c>
      <c r="E10" s="214" t="s">
        <v>1357</v>
      </c>
      <c r="F10" s="215" t="s">
        <v>4228</v>
      </c>
      <c r="G10" s="313" t="s">
        <v>4367</v>
      </c>
      <c r="H10" s="204"/>
    </row>
    <row r="11" spans="1:8">
      <c r="B11" s="211" t="s">
        <v>4368</v>
      </c>
      <c r="C11" s="212" t="s">
        <v>4369</v>
      </c>
      <c r="D11" s="213" t="s">
        <v>1527</v>
      </c>
      <c r="E11" s="214" t="s">
        <v>1357</v>
      </c>
      <c r="F11" s="215"/>
      <c r="G11" s="313" t="s">
        <v>1374</v>
      </c>
      <c r="H11" s="204"/>
    </row>
    <row r="12" spans="1:8">
      <c r="B12" s="211" t="s">
        <v>4370</v>
      </c>
      <c r="C12" s="212" t="s">
        <v>4371</v>
      </c>
      <c r="D12" s="213" t="s">
        <v>1367</v>
      </c>
      <c r="E12" s="214" t="s">
        <v>2000</v>
      </c>
      <c r="F12" s="215"/>
      <c r="G12" s="313" t="s">
        <v>4372</v>
      </c>
      <c r="H12" s="204"/>
    </row>
    <row r="13" spans="1:8" ht="30">
      <c r="B13" s="211" t="s">
        <v>4373</v>
      </c>
      <c r="C13" s="212" t="s">
        <v>4374</v>
      </c>
      <c r="D13" s="213" t="s">
        <v>2236</v>
      </c>
      <c r="E13" s="214" t="s">
        <v>1357</v>
      </c>
      <c r="F13" s="215"/>
      <c r="G13" s="313" t="s">
        <v>4375</v>
      </c>
      <c r="H13" s="204"/>
    </row>
    <row r="14" spans="1:8" ht="75">
      <c r="B14" s="211" t="s">
        <v>4376</v>
      </c>
      <c r="C14" s="212" t="s">
        <v>4377</v>
      </c>
      <c r="D14" s="213" t="s">
        <v>1367</v>
      </c>
      <c r="E14" s="214" t="s">
        <v>2000</v>
      </c>
      <c r="F14" s="215"/>
      <c r="G14" s="313" t="s">
        <v>4378</v>
      </c>
      <c r="H14" s="204"/>
    </row>
    <row r="15" spans="1:8" ht="90">
      <c r="B15" s="211" t="s">
        <v>4379</v>
      </c>
      <c r="C15" s="212" t="s">
        <v>4380</v>
      </c>
      <c r="D15" s="261" t="s">
        <v>1528</v>
      </c>
      <c r="E15" s="214" t="s">
        <v>1357</v>
      </c>
      <c r="F15" s="215"/>
      <c r="G15" s="313" t="s">
        <v>4381</v>
      </c>
      <c r="H15" s="204"/>
    </row>
    <row r="16" spans="1:8" ht="75">
      <c r="B16" s="211" t="s">
        <v>4382</v>
      </c>
      <c r="C16" s="212" t="s">
        <v>4383</v>
      </c>
      <c r="D16" s="213" t="s">
        <v>1367</v>
      </c>
      <c r="E16" s="214" t="s">
        <v>2000</v>
      </c>
      <c r="F16" s="215"/>
      <c r="G16" s="313" t="s">
        <v>4384</v>
      </c>
      <c r="H16" s="204"/>
    </row>
    <row r="17" spans="2:8" ht="90">
      <c r="B17" s="211" t="s">
        <v>4385</v>
      </c>
      <c r="C17" s="212" t="s">
        <v>4386</v>
      </c>
      <c r="D17" s="261" t="s">
        <v>1528</v>
      </c>
      <c r="E17" s="214" t="s">
        <v>1357</v>
      </c>
      <c r="F17" s="215"/>
      <c r="G17" s="313" t="s">
        <v>4387</v>
      </c>
      <c r="H17" s="204"/>
    </row>
    <row r="18" spans="2:8" ht="45">
      <c r="B18" s="211" t="s">
        <v>4388</v>
      </c>
      <c r="C18" s="212" t="s">
        <v>4389</v>
      </c>
      <c r="D18" s="213" t="s">
        <v>1367</v>
      </c>
      <c r="E18" s="214" t="s">
        <v>2000</v>
      </c>
      <c r="F18" s="215"/>
      <c r="G18" s="313" t="s">
        <v>4390</v>
      </c>
      <c r="H18" s="204"/>
    </row>
    <row r="19" spans="2:8" ht="75">
      <c r="B19" s="211" t="s">
        <v>4391</v>
      </c>
      <c r="C19" s="212" t="s">
        <v>4392</v>
      </c>
      <c r="D19" s="213" t="s">
        <v>2668</v>
      </c>
      <c r="E19" s="214" t="s">
        <v>1357</v>
      </c>
      <c r="F19" s="215"/>
      <c r="G19" s="313" t="s">
        <v>4393</v>
      </c>
      <c r="H19" s="204"/>
    </row>
    <row r="20" spans="2:8" ht="75">
      <c r="B20" s="259" t="s">
        <v>4394</v>
      </c>
      <c r="C20" s="260" t="s">
        <v>4395</v>
      </c>
      <c r="D20" s="261" t="s">
        <v>1367</v>
      </c>
      <c r="E20" s="262" t="s">
        <v>2000</v>
      </c>
      <c r="F20" s="263"/>
      <c r="G20" s="232" t="s">
        <v>4396</v>
      </c>
      <c r="H20" s="204"/>
    </row>
    <row r="21" spans="2:8" ht="75">
      <c r="B21" s="259" t="s">
        <v>4397</v>
      </c>
      <c r="C21" s="260" t="s">
        <v>4398</v>
      </c>
      <c r="D21" s="261" t="s">
        <v>1528</v>
      </c>
      <c r="E21" s="262" t="s">
        <v>1357</v>
      </c>
      <c r="F21" s="263"/>
      <c r="G21" s="232" t="s">
        <v>4399</v>
      </c>
      <c r="H21" s="204"/>
    </row>
    <row r="22" spans="2:8" ht="45">
      <c r="B22" s="211" t="s">
        <v>4400</v>
      </c>
      <c r="C22" s="212" t="s">
        <v>4401</v>
      </c>
      <c r="D22" s="213" t="s">
        <v>1372</v>
      </c>
      <c r="E22" s="214" t="s">
        <v>1357</v>
      </c>
      <c r="F22" s="215" t="s">
        <v>1888</v>
      </c>
      <c r="G22" s="313" t="s">
        <v>4402</v>
      </c>
      <c r="H22" s="204"/>
    </row>
    <row r="23" spans="2:8">
      <c r="B23" s="211" t="s">
        <v>4403</v>
      </c>
      <c r="C23" s="212" t="s">
        <v>4404</v>
      </c>
      <c r="D23" s="213" t="s">
        <v>1527</v>
      </c>
      <c r="E23" s="214" t="s">
        <v>1357</v>
      </c>
      <c r="F23" s="215"/>
      <c r="G23" s="313" t="s">
        <v>1374</v>
      </c>
      <c r="H23" s="204"/>
    </row>
    <row r="24" spans="2:8" ht="30">
      <c r="B24" s="211" t="s">
        <v>4405</v>
      </c>
      <c r="C24" s="212" t="s">
        <v>4406</v>
      </c>
      <c r="D24" s="213" t="s">
        <v>1367</v>
      </c>
      <c r="E24" s="214" t="s">
        <v>2000</v>
      </c>
      <c r="F24" s="215"/>
      <c r="G24" s="313" t="s">
        <v>4407</v>
      </c>
      <c r="H24" s="204"/>
    </row>
    <row r="25" spans="2:8" ht="30">
      <c r="B25" s="211" t="s">
        <v>4408</v>
      </c>
      <c r="C25" s="212" t="s">
        <v>4409</v>
      </c>
      <c r="D25" s="213" t="s">
        <v>2236</v>
      </c>
      <c r="E25" s="214" t="s">
        <v>1357</v>
      </c>
      <c r="F25" s="215"/>
      <c r="G25" s="313" t="s">
        <v>4407</v>
      </c>
      <c r="H25" s="204"/>
    </row>
    <row r="26" spans="2:8" ht="90">
      <c r="B26" s="211" t="s">
        <v>4410</v>
      </c>
      <c r="C26" s="212" t="s">
        <v>4411</v>
      </c>
      <c r="D26" s="213" t="s">
        <v>1367</v>
      </c>
      <c r="E26" s="214" t="s">
        <v>2000</v>
      </c>
      <c r="F26" s="215"/>
      <c r="G26" s="313" t="s">
        <v>4412</v>
      </c>
      <c r="H26" s="204"/>
    </row>
    <row r="27" spans="2:8" ht="90">
      <c r="B27" s="211" t="s">
        <v>4413</v>
      </c>
      <c r="C27" s="212" t="s">
        <v>4414</v>
      </c>
      <c r="D27" s="261" t="s">
        <v>1528</v>
      </c>
      <c r="E27" s="214" t="s">
        <v>1357</v>
      </c>
      <c r="F27" s="215"/>
      <c r="G27" s="313" t="s">
        <v>4415</v>
      </c>
      <c r="H27" s="204"/>
    </row>
    <row r="28" spans="2:8" ht="90">
      <c r="B28" s="211" t="s">
        <v>4416</v>
      </c>
      <c r="C28" s="212" t="s">
        <v>4417</v>
      </c>
      <c r="D28" s="213" t="s">
        <v>1367</v>
      </c>
      <c r="E28" s="214" t="s">
        <v>2000</v>
      </c>
      <c r="F28" s="215"/>
      <c r="G28" s="313" t="s">
        <v>4418</v>
      </c>
      <c r="H28" s="204"/>
    </row>
    <row r="29" spans="2:8" ht="90">
      <c r="B29" s="211" t="s">
        <v>4419</v>
      </c>
      <c r="C29" s="212" t="s">
        <v>4420</v>
      </c>
      <c r="D29" s="261" t="s">
        <v>1528</v>
      </c>
      <c r="E29" s="214" t="s">
        <v>1357</v>
      </c>
      <c r="F29" s="215"/>
      <c r="G29" s="313" t="s">
        <v>4421</v>
      </c>
      <c r="H29" s="204"/>
    </row>
    <row r="30" spans="2:8" ht="60">
      <c r="B30" s="211" t="s">
        <v>4422</v>
      </c>
      <c r="C30" s="212" t="s">
        <v>4423</v>
      </c>
      <c r="D30" s="213" t="s">
        <v>1367</v>
      </c>
      <c r="E30" s="214" t="s">
        <v>2000</v>
      </c>
      <c r="F30" s="215"/>
      <c r="G30" s="313" t="s">
        <v>4424</v>
      </c>
      <c r="H30" s="204"/>
    </row>
    <row r="31" spans="2:8" ht="75">
      <c r="B31" s="211" t="s">
        <v>722</v>
      </c>
      <c r="C31" s="212" t="s">
        <v>4425</v>
      </c>
      <c r="D31" s="213" t="s">
        <v>2329</v>
      </c>
      <c r="E31" s="214" t="s">
        <v>1357</v>
      </c>
      <c r="F31" s="215"/>
      <c r="G31" s="313" t="s">
        <v>4426</v>
      </c>
      <c r="H31" s="204"/>
    </row>
    <row r="32" spans="2:8" ht="75">
      <c r="B32" s="259" t="s">
        <v>4427</v>
      </c>
      <c r="C32" s="260" t="s">
        <v>4428</v>
      </c>
      <c r="D32" s="261" t="s">
        <v>1367</v>
      </c>
      <c r="E32" s="262" t="s">
        <v>2000</v>
      </c>
      <c r="F32" s="263"/>
      <c r="G32" s="232" t="s">
        <v>4429</v>
      </c>
      <c r="H32" s="204"/>
    </row>
    <row r="33" spans="2:8" ht="75.75" thickBot="1">
      <c r="B33" s="259" t="s">
        <v>4430</v>
      </c>
      <c r="C33" s="260" t="s">
        <v>4431</v>
      </c>
      <c r="D33" s="261" t="s">
        <v>1528</v>
      </c>
      <c r="E33" s="262" t="s">
        <v>1357</v>
      </c>
      <c r="F33" s="263"/>
      <c r="G33" s="232" t="s">
        <v>4432</v>
      </c>
      <c r="H33" s="204"/>
    </row>
    <row r="34" spans="2:8" ht="20.100000000000001" customHeight="1" thickBot="1">
      <c r="B34" s="415" t="s">
        <v>4433</v>
      </c>
      <c r="C34" s="416"/>
      <c r="D34" s="417"/>
      <c r="E34" s="418"/>
      <c r="F34" s="418"/>
      <c r="G34" s="419"/>
      <c r="H34" s="204"/>
    </row>
    <row r="35" spans="2:8" ht="45">
      <c r="B35" s="205" t="s">
        <v>4434</v>
      </c>
      <c r="C35" s="206" t="s">
        <v>4435</v>
      </c>
      <c r="D35" s="207" t="s">
        <v>1367</v>
      </c>
      <c r="E35" s="208" t="s">
        <v>1465</v>
      </c>
      <c r="F35" s="209"/>
      <c r="G35" s="210" t="s">
        <v>4436</v>
      </c>
      <c r="H35" s="204"/>
    </row>
    <row r="36" spans="2:8" ht="45">
      <c r="B36" s="211" t="s">
        <v>4437</v>
      </c>
      <c r="C36" s="212" t="s">
        <v>4438</v>
      </c>
      <c r="D36" s="213" t="s">
        <v>1367</v>
      </c>
      <c r="E36" s="214" t="s">
        <v>1465</v>
      </c>
      <c r="F36" s="215"/>
      <c r="G36" s="313" t="s">
        <v>4439</v>
      </c>
      <c r="H36" s="204"/>
    </row>
    <row r="37" spans="2:8" ht="45">
      <c r="B37" s="211" t="s">
        <v>4440</v>
      </c>
      <c r="C37" s="212" t="s">
        <v>4441</v>
      </c>
      <c r="D37" s="213" t="s">
        <v>1367</v>
      </c>
      <c r="E37" s="214" t="s">
        <v>1465</v>
      </c>
      <c r="F37" s="215"/>
      <c r="G37" s="313" t="s">
        <v>4442</v>
      </c>
      <c r="H37" s="204"/>
    </row>
    <row r="38" spans="2:8" ht="30">
      <c r="B38" s="211" t="s">
        <v>4443</v>
      </c>
      <c r="C38" s="212" t="s">
        <v>4444</v>
      </c>
      <c r="D38" s="213" t="s">
        <v>1367</v>
      </c>
      <c r="E38" s="214" t="s">
        <v>1465</v>
      </c>
      <c r="F38" s="215"/>
      <c r="G38" s="313" t="s">
        <v>4445</v>
      </c>
      <c r="H38" s="204"/>
    </row>
    <row r="39" spans="2:8" ht="60">
      <c r="B39" s="211" t="s">
        <v>4446</v>
      </c>
      <c r="C39" s="212" t="s">
        <v>4447</v>
      </c>
      <c r="D39" s="213" t="s">
        <v>1372</v>
      </c>
      <c r="E39" s="214" t="s">
        <v>1357</v>
      </c>
      <c r="F39" s="215" t="s">
        <v>4228</v>
      </c>
      <c r="G39" s="313" t="s">
        <v>4448</v>
      </c>
      <c r="H39" s="204"/>
    </row>
    <row r="40" spans="2:8" ht="60">
      <c r="B40" s="211" t="s">
        <v>4449</v>
      </c>
      <c r="C40" s="212" t="s">
        <v>4450</v>
      </c>
      <c r="D40" s="213" t="s">
        <v>1527</v>
      </c>
      <c r="E40" s="214" t="s">
        <v>1357</v>
      </c>
      <c r="F40" s="215"/>
      <c r="G40" s="313" t="s">
        <v>4451</v>
      </c>
      <c r="H40" s="204"/>
    </row>
    <row r="41" spans="2:8" ht="75">
      <c r="B41" s="211" t="s">
        <v>4452</v>
      </c>
      <c r="C41" s="212" t="s">
        <v>4453</v>
      </c>
      <c r="D41" s="213" t="s">
        <v>1372</v>
      </c>
      <c r="E41" s="214" t="s">
        <v>1357</v>
      </c>
      <c r="F41" s="215" t="s">
        <v>4228</v>
      </c>
      <c r="G41" s="313" t="s">
        <v>4454</v>
      </c>
      <c r="H41" s="204"/>
    </row>
    <row r="42" spans="2:8" ht="60">
      <c r="B42" s="211" t="s">
        <v>4455</v>
      </c>
      <c r="C42" s="212" t="s">
        <v>4456</v>
      </c>
      <c r="D42" s="213" t="s">
        <v>1527</v>
      </c>
      <c r="E42" s="214" t="s">
        <v>1357</v>
      </c>
      <c r="F42" s="215"/>
      <c r="G42" s="313" t="s">
        <v>4457</v>
      </c>
      <c r="H42" s="204"/>
    </row>
    <row r="43" spans="2:8" ht="75">
      <c r="B43" s="211" t="s">
        <v>4458</v>
      </c>
      <c r="C43" s="212" t="s">
        <v>4459</v>
      </c>
      <c r="D43" s="213" t="s">
        <v>1372</v>
      </c>
      <c r="E43" s="214" t="s">
        <v>1357</v>
      </c>
      <c r="F43" s="215" t="s">
        <v>4228</v>
      </c>
      <c r="G43" s="313" t="s">
        <v>4460</v>
      </c>
      <c r="H43" s="204"/>
    </row>
    <row r="44" spans="2:8" ht="60">
      <c r="B44" s="211" t="s">
        <v>4461</v>
      </c>
      <c r="C44" s="212" t="s">
        <v>4462</v>
      </c>
      <c r="D44" s="213" t="s">
        <v>1527</v>
      </c>
      <c r="E44" s="214" t="s">
        <v>1357</v>
      </c>
      <c r="F44" s="215"/>
      <c r="G44" s="313" t="s">
        <v>4463</v>
      </c>
      <c r="H44" s="204"/>
    </row>
    <row r="45" spans="2:8" ht="30">
      <c r="B45" s="211" t="s">
        <v>4464</v>
      </c>
      <c r="C45" s="212" t="s">
        <v>4465</v>
      </c>
      <c r="D45" s="213" t="s">
        <v>1367</v>
      </c>
      <c r="E45" s="214" t="s">
        <v>1465</v>
      </c>
      <c r="F45" s="215"/>
      <c r="G45" s="313" t="s">
        <v>4407</v>
      </c>
      <c r="H45" s="204"/>
    </row>
    <row r="46" spans="2:8" ht="30">
      <c r="B46" s="211" t="s">
        <v>4466</v>
      </c>
      <c r="C46" s="212" t="s">
        <v>4467</v>
      </c>
      <c r="D46" s="213" t="s">
        <v>2236</v>
      </c>
      <c r="E46" s="214" t="s">
        <v>1357</v>
      </c>
      <c r="F46" s="215"/>
      <c r="G46" s="313" t="s">
        <v>4468</v>
      </c>
      <c r="H46" s="204"/>
    </row>
    <row r="47" spans="2:8" ht="90">
      <c r="B47" s="211" t="s">
        <v>4469</v>
      </c>
      <c r="C47" s="212" t="s">
        <v>4470</v>
      </c>
      <c r="D47" s="213" t="s">
        <v>1367</v>
      </c>
      <c r="E47" s="214" t="s">
        <v>2000</v>
      </c>
      <c r="F47" s="215"/>
      <c r="G47" s="313" t="s">
        <v>4471</v>
      </c>
      <c r="H47" s="204"/>
    </row>
    <row r="48" spans="2:8" ht="75">
      <c r="B48" s="211" t="s">
        <v>4472</v>
      </c>
      <c r="C48" s="212" t="s">
        <v>4473</v>
      </c>
      <c r="D48" s="261" t="s">
        <v>1528</v>
      </c>
      <c r="E48" s="214" t="s">
        <v>1357</v>
      </c>
      <c r="F48" s="215"/>
      <c r="G48" s="313" t="s">
        <v>4474</v>
      </c>
      <c r="H48" s="204"/>
    </row>
    <row r="49" spans="2:8" ht="90">
      <c r="B49" s="211" t="s">
        <v>4475</v>
      </c>
      <c r="C49" s="212" t="s">
        <v>4476</v>
      </c>
      <c r="D49" s="213" t="s">
        <v>1367</v>
      </c>
      <c r="E49" s="214" t="s">
        <v>2000</v>
      </c>
      <c r="F49" s="215"/>
      <c r="G49" s="313" t="s">
        <v>4477</v>
      </c>
      <c r="H49" s="204"/>
    </row>
    <row r="50" spans="2:8" ht="75">
      <c r="B50" s="211" t="s">
        <v>4478</v>
      </c>
      <c r="C50" s="212" t="s">
        <v>4479</v>
      </c>
      <c r="D50" s="261" t="s">
        <v>1528</v>
      </c>
      <c r="E50" s="214" t="s">
        <v>1357</v>
      </c>
      <c r="F50" s="215"/>
      <c r="G50" s="313" t="s">
        <v>4480</v>
      </c>
      <c r="H50" s="204"/>
    </row>
    <row r="51" spans="2:8" ht="60">
      <c r="B51" s="211" t="s">
        <v>4481</v>
      </c>
      <c r="C51" s="212" t="s">
        <v>4482</v>
      </c>
      <c r="D51" s="213" t="s">
        <v>1367</v>
      </c>
      <c r="E51" s="214" t="s">
        <v>1465</v>
      </c>
      <c r="F51" s="215"/>
      <c r="G51" s="313" t="s">
        <v>4483</v>
      </c>
      <c r="H51" s="204"/>
    </row>
    <row r="52" spans="2:8" ht="60">
      <c r="B52" s="211" t="s">
        <v>4484</v>
      </c>
      <c r="C52" s="212" t="s">
        <v>4485</v>
      </c>
      <c r="D52" s="213" t="s">
        <v>2668</v>
      </c>
      <c r="E52" s="214" t="s">
        <v>1357</v>
      </c>
      <c r="F52" s="215"/>
      <c r="G52" s="313" t="s">
        <v>4486</v>
      </c>
      <c r="H52" s="204"/>
    </row>
    <row r="53" spans="2:8" ht="90">
      <c r="B53" s="259" t="s">
        <v>4487</v>
      </c>
      <c r="C53" s="260" t="s">
        <v>4488</v>
      </c>
      <c r="D53" s="261" t="s">
        <v>1367</v>
      </c>
      <c r="E53" s="262" t="s">
        <v>1465</v>
      </c>
      <c r="F53" s="263"/>
      <c r="G53" s="232" t="s">
        <v>4489</v>
      </c>
      <c r="H53" s="204"/>
    </row>
    <row r="54" spans="2:8" ht="75">
      <c r="B54" s="259" t="s">
        <v>4490</v>
      </c>
      <c r="C54" s="260" t="s">
        <v>4491</v>
      </c>
      <c r="D54" s="261" t="s">
        <v>1528</v>
      </c>
      <c r="E54" s="262" t="s">
        <v>1357</v>
      </c>
      <c r="F54" s="263"/>
      <c r="G54" s="232" t="s">
        <v>4492</v>
      </c>
      <c r="H54" s="204"/>
    </row>
    <row r="55" spans="2:8" ht="30">
      <c r="B55" s="211" t="s">
        <v>4493</v>
      </c>
      <c r="C55" s="212" t="s">
        <v>4494</v>
      </c>
      <c r="D55" s="213" t="s">
        <v>1367</v>
      </c>
      <c r="E55" s="214" t="s">
        <v>1465</v>
      </c>
      <c r="F55" s="215"/>
      <c r="G55" s="313" t="s">
        <v>4407</v>
      </c>
      <c r="H55" s="204"/>
    </row>
    <row r="56" spans="2:8" ht="30">
      <c r="B56" s="211" t="s">
        <v>4495</v>
      </c>
      <c r="C56" s="212" t="s">
        <v>4496</v>
      </c>
      <c r="D56" s="213" t="s">
        <v>1528</v>
      </c>
      <c r="E56" s="214" t="s">
        <v>1357</v>
      </c>
      <c r="F56" s="215"/>
      <c r="G56" s="313" t="s">
        <v>4497</v>
      </c>
      <c r="H56" s="204"/>
    </row>
    <row r="57" spans="2:8" ht="90">
      <c r="B57" s="211" t="s">
        <v>4498</v>
      </c>
      <c r="C57" s="212" t="s">
        <v>4499</v>
      </c>
      <c r="D57" s="213" t="s">
        <v>1367</v>
      </c>
      <c r="E57" s="214" t="s">
        <v>2000</v>
      </c>
      <c r="F57" s="215"/>
      <c r="G57" s="313" t="s">
        <v>4412</v>
      </c>
      <c r="H57" s="204"/>
    </row>
    <row r="58" spans="2:8" ht="75">
      <c r="B58" s="211" t="s">
        <v>4500</v>
      </c>
      <c r="C58" s="212" t="s">
        <v>4501</v>
      </c>
      <c r="D58" s="261" t="s">
        <v>1528</v>
      </c>
      <c r="E58" s="214" t="s">
        <v>1357</v>
      </c>
      <c r="F58" s="215"/>
      <c r="G58" s="313" t="s">
        <v>4502</v>
      </c>
      <c r="H58" s="204"/>
    </row>
    <row r="59" spans="2:8" ht="90">
      <c r="B59" s="211" t="s">
        <v>4503</v>
      </c>
      <c r="C59" s="212" t="s">
        <v>4504</v>
      </c>
      <c r="D59" s="213" t="s">
        <v>1367</v>
      </c>
      <c r="E59" s="214" t="s">
        <v>2000</v>
      </c>
      <c r="F59" s="215"/>
      <c r="G59" s="313" t="s">
        <v>4418</v>
      </c>
      <c r="H59" s="204"/>
    </row>
    <row r="60" spans="2:8" ht="75">
      <c r="B60" s="211" t="s">
        <v>4505</v>
      </c>
      <c r="C60" s="212" t="s">
        <v>4506</v>
      </c>
      <c r="D60" s="261" t="s">
        <v>1528</v>
      </c>
      <c r="E60" s="214" t="s">
        <v>1357</v>
      </c>
      <c r="F60" s="215"/>
      <c r="G60" s="313" t="s">
        <v>4507</v>
      </c>
      <c r="H60" s="204"/>
    </row>
    <row r="61" spans="2:8" ht="60">
      <c r="B61" s="211" t="s">
        <v>4508</v>
      </c>
      <c r="C61" s="212" t="s">
        <v>4509</v>
      </c>
      <c r="D61" s="213" t="s">
        <v>1367</v>
      </c>
      <c r="E61" s="214" t="s">
        <v>2000</v>
      </c>
      <c r="F61" s="215"/>
      <c r="G61" s="313" t="s">
        <v>4483</v>
      </c>
      <c r="H61" s="204"/>
    </row>
    <row r="62" spans="2:8" ht="60">
      <c r="B62" s="211" t="s">
        <v>4510</v>
      </c>
      <c r="C62" s="212" t="s">
        <v>4511</v>
      </c>
      <c r="D62" s="213" t="s">
        <v>2668</v>
      </c>
      <c r="E62" s="214" t="s">
        <v>1357</v>
      </c>
      <c r="F62" s="215"/>
      <c r="G62" s="313" t="s">
        <v>4512</v>
      </c>
      <c r="H62" s="204"/>
    </row>
    <row r="63" spans="2:8" ht="75">
      <c r="B63" s="259" t="s">
        <v>4513</v>
      </c>
      <c r="C63" s="260" t="s">
        <v>4514</v>
      </c>
      <c r="D63" s="261" t="s">
        <v>1367</v>
      </c>
      <c r="E63" s="262" t="s">
        <v>1465</v>
      </c>
      <c r="F63" s="263"/>
      <c r="G63" s="232" t="s">
        <v>4429</v>
      </c>
      <c r="H63" s="204"/>
    </row>
    <row r="64" spans="2:8" ht="75.75" thickBot="1">
      <c r="B64" s="259" t="s">
        <v>4515</v>
      </c>
      <c r="C64" s="260" t="s">
        <v>4516</v>
      </c>
      <c r="D64" s="261" t="s">
        <v>1528</v>
      </c>
      <c r="E64" s="262" t="s">
        <v>1357</v>
      </c>
      <c r="F64" s="263"/>
      <c r="G64" s="232" t="s">
        <v>4517</v>
      </c>
      <c r="H64" s="204"/>
    </row>
    <row r="65" spans="1:8" ht="20.100000000000001" customHeight="1" thickBot="1">
      <c r="B65" s="415" t="s">
        <v>10835</v>
      </c>
      <c r="C65" s="416"/>
      <c r="D65" s="417"/>
      <c r="E65" s="428"/>
      <c r="F65" s="428"/>
      <c r="G65" s="429"/>
      <c r="H65" s="430"/>
    </row>
    <row r="66" spans="1:8" ht="60">
      <c r="B66" s="296" t="s">
        <v>4518</v>
      </c>
      <c r="C66" s="212" t="s">
        <v>4519</v>
      </c>
      <c r="D66" s="256" t="s">
        <v>4520</v>
      </c>
      <c r="E66" s="5" t="s">
        <v>1357</v>
      </c>
      <c r="F66" s="236"/>
      <c r="G66" s="237" t="s">
        <v>4521</v>
      </c>
      <c r="H66" s="8"/>
    </row>
    <row r="67" spans="1:8" s="84" customFormat="1" ht="90">
      <c r="A67" s="8"/>
      <c r="B67" s="318" t="s">
        <v>72</v>
      </c>
      <c r="C67" s="212" t="s">
        <v>4522</v>
      </c>
      <c r="D67" s="268" t="s">
        <v>1614</v>
      </c>
      <c r="E67" s="269" t="s">
        <v>2276</v>
      </c>
      <c r="F67" s="270"/>
      <c r="G67" s="434" t="s">
        <v>4523</v>
      </c>
      <c r="H67" s="8"/>
    </row>
    <row r="68" spans="1:8" s="84" customFormat="1" ht="60">
      <c r="A68" s="8"/>
      <c r="B68" s="296" t="s">
        <v>4524</v>
      </c>
      <c r="C68" s="212" t="s">
        <v>4525</v>
      </c>
      <c r="D68" s="256" t="s">
        <v>4526</v>
      </c>
      <c r="E68" s="5" t="s">
        <v>1357</v>
      </c>
      <c r="F68" s="236"/>
      <c r="G68" s="435" t="s">
        <v>4527</v>
      </c>
      <c r="H68" s="8"/>
    </row>
    <row r="69" spans="1:8" s="84" customFormat="1" ht="60">
      <c r="A69" s="8"/>
      <c r="B69" s="296" t="s">
        <v>4528</v>
      </c>
      <c r="C69" s="212" t="s">
        <v>4529</v>
      </c>
      <c r="D69" s="256" t="s">
        <v>4530</v>
      </c>
      <c r="E69" s="5" t="s">
        <v>2275</v>
      </c>
      <c r="F69" s="236"/>
      <c r="G69" s="237" t="s">
        <v>4527</v>
      </c>
      <c r="H69" s="8"/>
    </row>
    <row r="70" spans="1:8" s="84" customFormat="1" ht="75">
      <c r="A70" s="8"/>
      <c r="B70" s="296" t="s">
        <v>75</v>
      </c>
      <c r="C70" s="212" t="s">
        <v>4531</v>
      </c>
      <c r="D70" s="256" t="s">
        <v>1367</v>
      </c>
      <c r="E70" s="5" t="s">
        <v>2276</v>
      </c>
      <c r="F70" s="236"/>
      <c r="G70" s="237" t="s">
        <v>4532</v>
      </c>
      <c r="H70" s="8"/>
    </row>
    <row r="71" spans="1:8" s="84" customFormat="1" ht="75">
      <c r="A71" s="8"/>
      <c r="B71" s="296" t="s">
        <v>4533</v>
      </c>
      <c r="C71" s="212" t="s">
        <v>4534</v>
      </c>
      <c r="D71" s="256" t="s">
        <v>4535</v>
      </c>
      <c r="E71" s="5" t="s">
        <v>1357</v>
      </c>
      <c r="F71" s="236"/>
      <c r="G71" s="237" t="s">
        <v>4536</v>
      </c>
      <c r="H71" s="8"/>
    </row>
    <row r="72" spans="1:8" s="84" customFormat="1" ht="105">
      <c r="A72" s="8"/>
      <c r="B72" s="296" t="s">
        <v>77</v>
      </c>
      <c r="C72" s="212" t="s">
        <v>4537</v>
      </c>
      <c r="D72" s="256" t="s">
        <v>1367</v>
      </c>
      <c r="E72" s="5" t="s">
        <v>1465</v>
      </c>
      <c r="F72" s="236"/>
      <c r="G72" s="237" t="s">
        <v>4538</v>
      </c>
      <c r="H72" s="8"/>
    </row>
    <row r="73" spans="1:8" s="84" customFormat="1" ht="105">
      <c r="A73" s="8"/>
      <c r="B73" s="296" t="s">
        <v>78</v>
      </c>
      <c r="C73" s="212" t="s">
        <v>4539</v>
      </c>
      <c r="D73" s="261" t="s">
        <v>1528</v>
      </c>
      <c r="E73" s="5" t="s">
        <v>1357</v>
      </c>
      <c r="F73" s="236"/>
      <c r="G73" s="237" t="s">
        <v>4540</v>
      </c>
      <c r="H73" s="8"/>
    </row>
    <row r="74" spans="1:8" s="84" customFormat="1" ht="105">
      <c r="A74" s="8"/>
      <c r="B74" s="296" t="s">
        <v>79</v>
      </c>
      <c r="C74" s="212" t="s">
        <v>4541</v>
      </c>
      <c r="D74" s="256" t="s">
        <v>1367</v>
      </c>
      <c r="E74" s="5" t="s">
        <v>1465</v>
      </c>
      <c r="F74" s="236"/>
      <c r="G74" s="237" t="s">
        <v>4542</v>
      </c>
      <c r="H74" s="8"/>
    </row>
    <row r="75" spans="1:8" s="84" customFormat="1" ht="105">
      <c r="A75" s="8"/>
      <c r="B75" s="296" t="s">
        <v>80</v>
      </c>
      <c r="C75" s="212" t="s">
        <v>4543</v>
      </c>
      <c r="D75" s="261" t="s">
        <v>1528</v>
      </c>
      <c r="E75" s="5" t="s">
        <v>1357</v>
      </c>
      <c r="F75" s="236"/>
      <c r="G75" s="237" t="s">
        <v>4544</v>
      </c>
      <c r="H75" s="8"/>
    </row>
    <row r="76" spans="1:8" s="84" customFormat="1" ht="90">
      <c r="A76" s="8"/>
      <c r="B76" s="296" t="s">
        <v>4545</v>
      </c>
      <c r="C76" s="212" t="s">
        <v>4546</v>
      </c>
      <c r="D76" s="256" t="s">
        <v>1367</v>
      </c>
      <c r="E76" s="5" t="s">
        <v>1465</v>
      </c>
      <c r="F76" s="236"/>
      <c r="G76" s="237" t="s">
        <v>4547</v>
      </c>
      <c r="H76" s="8"/>
    </row>
    <row r="77" spans="1:8" s="84" customFormat="1" ht="90">
      <c r="A77" s="8"/>
      <c r="B77" s="296" t="s">
        <v>4548</v>
      </c>
      <c r="C77" s="212" t="s">
        <v>4549</v>
      </c>
      <c r="D77" s="256" t="s">
        <v>4550</v>
      </c>
      <c r="E77" s="5" t="s">
        <v>1357</v>
      </c>
      <c r="F77" s="236"/>
      <c r="G77" s="237" t="s">
        <v>4551</v>
      </c>
      <c r="H77" s="8"/>
    </row>
    <row r="78" spans="1:8" s="84" customFormat="1" ht="90">
      <c r="A78" s="8"/>
      <c r="B78" s="296" t="s">
        <v>4552</v>
      </c>
      <c r="C78" s="212" t="s">
        <v>4553</v>
      </c>
      <c r="D78" s="256" t="s">
        <v>1367</v>
      </c>
      <c r="E78" s="5" t="s">
        <v>1465</v>
      </c>
      <c r="F78" s="236"/>
      <c r="G78" s="237" t="s">
        <v>4547</v>
      </c>
      <c r="H78" s="8"/>
    </row>
    <row r="79" spans="1:8" s="84" customFormat="1" ht="90">
      <c r="A79" s="8"/>
      <c r="B79" s="296" t="s">
        <v>4554</v>
      </c>
      <c r="C79" s="212" t="s">
        <v>4555</v>
      </c>
      <c r="D79" s="256" t="s">
        <v>4520</v>
      </c>
      <c r="E79" s="5" t="s">
        <v>2275</v>
      </c>
      <c r="F79" s="236"/>
      <c r="G79" s="237" t="s">
        <v>4556</v>
      </c>
      <c r="H79" s="8"/>
    </row>
    <row r="80" spans="1:8" s="84" customFormat="1" ht="60">
      <c r="A80" s="8"/>
      <c r="B80" s="296" t="s">
        <v>4557</v>
      </c>
      <c r="C80" s="212" t="s">
        <v>4558</v>
      </c>
      <c r="D80" s="213" t="s">
        <v>4526</v>
      </c>
      <c r="E80" s="5" t="s">
        <v>1357</v>
      </c>
      <c r="F80" s="236"/>
      <c r="G80" s="351" t="s">
        <v>4559</v>
      </c>
      <c r="H80" s="8"/>
    </row>
    <row r="81" spans="1:8" s="84" customFormat="1" ht="60">
      <c r="A81" s="8"/>
      <c r="B81" s="296" t="s">
        <v>4560</v>
      </c>
      <c r="C81" s="212" t="s">
        <v>4561</v>
      </c>
      <c r="D81" s="213" t="s">
        <v>4530</v>
      </c>
      <c r="E81" s="5" t="s">
        <v>2275</v>
      </c>
      <c r="F81" s="236"/>
      <c r="G81" s="237" t="s">
        <v>4559</v>
      </c>
      <c r="H81" s="8"/>
    </row>
    <row r="82" spans="1:8" s="84" customFormat="1" ht="90">
      <c r="A82" s="8"/>
      <c r="B82" s="318" t="s">
        <v>87</v>
      </c>
      <c r="C82" s="212" t="s">
        <v>4562</v>
      </c>
      <c r="D82" s="297" t="s">
        <v>1614</v>
      </c>
      <c r="E82" s="269" t="s">
        <v>2276</v>
      </c>
      <c r="F82" s="270"/>
      <c r="G82" s="434" t="s">
        <v>4563</v>
      </c>
      <c r="H82" s="8"/>
    </row>
    <row r="83" spans="1:8" s="84" customFormat="1" ht="90">
      <c r="A83" s="8"/>
      <c r="B83" s="318" t="s">
        <v>4564</v>
      </c>
      <c r="C83" s="212" t="s">
        <v>4565</v>
      </c>
      <c r="D83" s="297" t="s">
        <v>4566</v>
      </c>
      <c r="E83" s="269" t="s">
        <v>1357</v>
      </c>
      <c r="F83" s="270"/>
      <c r="G83" s="271" t="s">
        <v>4567</v>
      </c>
      <c r="H83" s="8"/>
    </row>
    <row r="84" spans="1:8" s="84" customFormat="1" ht="105">
      <c r="A84" s="8"/>
      <c r="B84" s="296" t="s">
        <v>89</v>
      </c>
      <c r="C84" s="212" t="s">
        <v>4568</v>
      </c>
      <c r="D84" s="256" t="s">
        <v>1367</v>
      </c>
      <c r="E84" s="5" t="s">
        <v>1465</v>
      </c>
      <c r="F84" s="236"/>
      <c r="G84" s="434" t="s">
        <v>4569</v>
      </c>
      <c r="H84" s="8"/>
    </row>
    <row r="85" spans="1:8" s="84" customFormat="1" ht="105">
      <c r="A85" s="8"/>
      <c r="B85" s="318" t="s">
        <v>90</v>
      </c>
      <c r="C85" s="212" t="s">
        <v>4570</v>
      </c>
      <c r="D85" s="261" t="s">
        <v>1528</v>
      </c>
      <c r="E85" s="5" t="s">
        <v>1357</v>
      </c>
      <c r="F85" s="236"/>
      <c r="G85" s="271" t="s">
        <v>4571</v>
      </c>
      <c r="H85" s="8"/>
    </row>
    <row r="86" spans="1:8" s="84" customFormat="1" ht="105">
      <c r="A86" s="8"/>
      <c r="B86" s="296" t="s">
        <v>91</v>
      </c>
      <c r="C86" s="212" t="s">
        <v>4572</v>
      </c>
      <c r="D86" s="256" t="s">
        <v>1367</v>
      </c>
      <c r="E86" s="5" t="s">
        <v>1465</v>
      </c>
      <c r="F86" s="236"/>
      <c r="G86" s="434" t="s">
        <v>4573</v>
      </c>
      <c r="H86" s="8"/>
    </row>
    <row r="87" spans="1:8" s="84" customFormat="1" ht="105">
      <c r="A87" s="8"/>
      <c r="B87" s="318" t="s">
        <v>92</v>
      </c>
      <c r="C87" s="212" t="s">
        <v>4574</v>
      </c>
      <c r="D87" s="261" t="s">
        <v>1528</v>
      </c>
      <c r="E87" s="5" t="s">
        <v>1357</v>
      </c>
      <c r="F87" s="236"/>
      <c r="G87" s="271" t="s">
        <v>4575</v>
      </c>
      <c r="H87" s="8"/>
    </row>
    <row r="88" spans="1:8" s="84" customFormat="1" ht="90">
      <c r="A88" s="8"/>
      <c r="B88" s="318" t="s">
        <v>93</v>
      </c>
      <c r="C88" s="212" t="s">
        <v>4576</v>
      </c>
      <c r="D88" s="297" t="s">
        <v>1614</v>
      </c>
      <c r="E88" s="269" t="s">
        <v>2276</v>
      </c>
      <c r="F88" s="270"/>
      <c r="G88" s="434" t="s">
        <v>4577</v>
      </c>
      <c r="H88" s="8"/>
    </row>
    <row r="89" spans="1:8" s="84" customFormat="1" ht="90">
      <c r="A89" s="8"/>
      <c r="B89" s="318" t="s">
        <v>4578</v>
      </c>
      <c r="C89" s="212" t="s">
        <v>4579</v>
      </c>
      <c r="D89" s="297" t="s">
        <v>2371</v>
      </c>
      <c r="E89" s="269" t="s">
        <v>1357</v>
      </c>
      <c r="F89" s="270"/>
      <c r="G89" s="271" t="s">
        <v>4580</v>
      </c>
      <c r="H89" s="8"/>
    </row>
    <row r="90" spans="1:8" s="84" customFormat="1" ht="90">
      <c r="A90" s="8"/>
      <c r="B90" s="318" t="s">
        <v>4581</v>
      </c>
      <c r="C90" s="212" t="s">
        <v>4582</v>
      </c>
      <c r="D90" s="297" t="s">
        <v>1614</v>
      </c>
      <c r="E90" s="269" t="s">
        <v>2276</v>
      </c>
      <c r="F90" s="270"/>
      <c r="G90" s="434" t="s">
        <v>4577</v>
      </c>
      <c r="H90" s="8"/>
    </row>
    <row r="91" spans="1:8" s="84" customFormat="1" ht="90.75" thickBot="1">
      <c r="A91" s="8"/>
      <c r="B91" s="318" t="s">
        <v>4583</v>
      </c>
      <c r="C91" s="212" t="s">
        <v>4584</v>
      </c>
      <c r="D91" s="297" t="s">
        <v>1524</v>
      </c>
      <c r="E91" s="269" t="s">
        <v>1357</v>
      </c>
      <c r="F91" s="270"/>
      <c r="G91" s="271" t="s">
        <v>4585</v>
      </c>
      <c r="H91" s="8"/>
    </row>
    <row r="92" spans="1:8" s="84" customFormat="1">
      <c r="A92" s="8"/>
      <c r="B92" s="436"/>
      <c r="C92" s="436"/>
      <c r="D92" s="437"/>
      <c r="E92" s="437"/>
      <c r="F92" s="437"/>
      <c r="G92" s="436"/>
      <c r="H92" s="8"/>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outlinePr summaryBelow="0"/>
    <pageSetUpPr fitToPage="1"/>
  </sheetPr>
  <dimension ref="A1:H9"/>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380</v>
      </c>
      <c r="C2" s="192"/>
      <c r="D2" s="192"/>
      <c r="E2" s="192"/>
      <c r="F2" s="192"/>
      <c r="G2" s="193"/>
      <c r="H2" s="194"/>
    </row>
    <row r="3" spans="1:8" ht="13.5" customHeight="1" thickBot="1">
      <c r="A3" s="84"/>
      <c r="B3" s="195"/>
      <c r="C3" s="195"/>
      <c r="D3" s="195"/>
      <c r="E3" s="195"/>
      <c r="F3" s="195"/>
      <c r="G3" s="195"/>
      <c r="H3" s="196"/>
    </row>
    <row r="4" spans="1:8" ht="20.25" customHeight="1" thickBot="1">
      <c r="B4" s="197" t="s">
        <v>26</v>
      </c>
      <c r="C4" s="198" t="s">
        <v>1348</v>
      </c>
      <c r="D4" s="198" t="s">
        <v>1349</v>
      </c>
      <c r="E4" s="198" t="s">
        <v>1350</v>
      </c>
      <c r="F4" s="199" t="s">
        <v>1351</v>
      </c>
      <c r="G4" s="200" t="s">
        <v>1041</v>
      </c>
      <c r="H4" s="44"/>
    </row>
    <row r="5" spans="1:8" s="44" customFormat="1">
      <c r="B5" s="438" t="s">
        <v>4586</v>
      </c>
      <c r="C5" s="316" t="s">
        <v>4587</v>
      </c>
      <c r="D5" s="207" t="s">
        <v>4566</v>
      </c>
      <c r="E5" s="208" t="s">
        <v>1357</v>
      </c>
      <c r="F5" s="209" t="s">
        <v>1358</v>
      </c>
      <c r="G5" s="210" t="s">
        <v>1374</v>
      </c>
      <c r="H5" s="204"/>
    </row>
    <row r="6" spans="1:8">
      <c r="B6" s="424" t="s">
        <v>4588</v>
      </c>
      <c r="C6" s="317" t="s">
        <v>4589</v>
      </c>
      <c r="D6" s="340" t="s">
        <v>1387</v>
      </c>
      <c r="E6" s="257" t="s">
        <v>1363</v>
      </c>
      <c r="F6" s="263"/>
      <c r="G6" s="232"/>
      <c r="H6" s="204"/>
    </row>
    <row r="7" spans="1:8" ht="45">
      <c r="B7" s="259" t="s">
        <v>4590</v>
      </c>
      <c r="C7" s="260" t="s">
        <v>4591</v>
      </c>
      <c r="D7" s="261" t="s">
        <v>1367</v>
      </c>
      <c r="E7" s="262" t="s">
        <v>4592</v>
      </c>
      <c r="F7" s="263"/>
      <c r="G7" s="232" t="s">
        <v>4593</v>
      </c>
      <c r="H7" s="204"/>
    </row>
    <row r="8" spans="1:8" ht="45.75" thickBot="1">
      <c r="B8" s="259" t="s">
        <v>4594</v>
      </c>
      <c r="C8" s="260" t="s">
        <v>4595</v>
      </c>
      <c r="D8" s="261" t="s">
        <v>1367</v>
      </c>
      <c r="E8" s="262" t="s">
        <v>4592</v>
      </c>
      <c r="F8" s="263"/>
      <c r="G8" s="232" t="s">
        <v>4596</v>
      </c>
      <c r="H8" s="204"/>
    </row>
    <row r="9" spans="1:8" ht="13.5" customHeight="1">
      <c r="B9" s="224"/>
      <c r="C9" s="224"/>
      <c r="D9" s="225"/>
      <c r="E9" s="226"/>
      <c r="F9" s="226"/>
      <c r="G9" s="224"/>
      <c r="H9"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outlinePr summaryBelow="0"/>
    <pageSetUpPr fitToPage="1"/>
  </sheetPr>
  <dimension ref="A1:H56"/>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4597</v>
      </c>
      <c r="C2" s="192"/>
      <c r="D2" s="192"/>
      <c r="E2" s="192"/>
      <c r="F2" s="192"/>
      <c r="G2" s="193"/>
      <c r="H2" s="194"/>
    </row>
    <row r="3" spans="1:8" s="243" customFormat="1" ht="13.5" customHeight="1">
      <c r="A3" s="240"/>
      <c r="B3" s="241"/>
      <c r="C3" s="241"/>
      <c r="D3" s="241"/>
      <c r="E3" s="241"/>
      <c r="F3" s="241"/>
      <c r="G3" s="241"/>
      <c r="H3" s="196"/>
    </row>
    <row r="4" spans="1:8" s="243" customFormat="1" ht="13.5" customHeight="1">
      <c r="A4" s="240"/>
      <c r="B4" s="41" t="s">
        <v>10846</v>
      </c>
      <c r="C4" s="41"/>
      <c r="D4" s="41"/>
      <c r="E4" s="41"/>
      <c r="F4" s="41"/>
      <c r="G4" s="41"/>
      <c r="H4" s="196"/>
    </row>
    <row r="5" spans="1:8" s="243" customFormat="1" ht="13.5" customHeight="1" thickBot="1">
      <c r="A5" s="240"/>
      <c r="B5" s="244"/>
      <c r="C5" s="244"/>
      <c r="D5" s="244"/>
      <c r="E5" s="244"/>
      <c r="F5" s="244"/>
      <c r="G5" s="244"/>
      <c r="H5" s="196"/>
    </row>
    <row r="6" spans="1:8" ht="20.25" customHeight="1" thickBot="1">
      <c r="A6" s="44"/>
      <c r="B6" s="197" t="s">
        <v>26</v>
      </c>
      <c r="C6" s="198" t="s">
        <v>1348</v>
      </c>
      <c r="D6" s="198" t="s">
        <v>1349</v>
      </c>
      <c r="E6" s="198" t="s">
        <v>1350</v>
      </c>
      <c r="F6" s="199" t="s">
        <v>1351</v>
      </c>
      <c r="G6" s="200" t="s">
        <v>1041</v>
      </c>
      <c r="H6" s="44"/>
    </row>
    <row r="7" spans="1:8">
      <c r="B7" s="205" t="s">
        <v>4598</v>
      </c>
      <c r="C7" s="206" t="s">
        <v>4599</v>
      </c>
      <c r="D7" s="207" t="s">
        <v>2236</v>
      </c>
      <c r="E7" s="208" t="s">
        <v>1357</v>
      </c>
      <c r="F7" s="209" t="s">
        <v>1358</v>
      </c>
      <c r="G7" s="210" t="s">
        <v>1374</v>
      </c>
      <c r="H7" s="204"/>
    </row>
    <row r="8" spans="1:8">
      <c r="B8" s="211" t="s">
        <v>4600</v>
      </c>
      <c r="C8" s="212" t="s">
        <v>4601</v>
      </c>
      <c r="D8" s="213" t="s">
        <v>1387</v>
      </c>
      <c r="E8" s="214" t="s">
        <v>1363</v>
      </c>
      <c r="F8" s="215"/>
      <c r="G8" s="313"/>
      <c r="H8" s="204"/>
    </row>
    <row r="9" spans="1:8" ht="75">
      <c r="B9" s="211" t="s">
        <v>4602</v>
      </c>
      <c r="C9" s="212" t="s">
        <v>4603</v>
      </c>
      <c r="D9" s="213" t="s">
        <v>2236</v>
      </c>
      <c r="E9" s="214" t="s">
        <v>1357</v>
      </c>
      <c r="F9" s="215" t="s">
        <v>4228</v>
      </c>
      <c r="G9" s="313" t="s">
        <v>4604</v>
      </c>
      <c r="H9" s="204"/>
    </row>
    <row r="10" spans="1:8">
      <c r="B10" s="211" t="s">
        <v>4605</v>
      </c>
      <c r="C10" s="212" t="s">
        <v>4606</v>
      </c>
      <c r="D10" s="213" t="s">
        <v>1387</v>
      </c>
      <c r="E10" s="214" t="s">
        <v>1363</v>
      </c>
      <c r="F10" s="215"/>
      <c r="G10" s="313"/>
      <c r="H10" s="204"/>
    </row>
    <row r="11" spans="1:8" ht="75">
      <c r="B11" s="211" t="s">
        <v>4607</v>
      </c>
      <c r="C11" s="212" t="s">
        <v>4608</v>
      </c>
      <c r="D11" s="213" t="s">
        <v>2236</v>
      </c>
      <c r="E11" s="214" t="s">
        <v>1357</v>
      </c>
      <c r="F11" s="215" t="s">
        <v>4228</v>
      </c>
      <c r="G11" s="313" t="s">
        <v>4609</v>
      </c>
      <c r="H11" s="204"/>
    </row>
    <row r="12" spans="1:8">
      <c r="B12" s="211" t="s">
        <v>4610</v>
      </c>
      <c r="C12" s="212" t="s">
        <v>4611</v>
      </c>
      <c r="D12" s="213" t="s">
        <v>1387</v>
      </c>
      <c r="E12" s="214" t="s">
        <v>1363</v>
      </c>
      <c r="F12" s="215"/>
      <c r="G12" s="313"/>
      <c r="H12" s="204"/>
    </row>
    <row r="13" spans="1:8" ht="75">
      <c r="B13" s="211" t="s">
        <v>4612</v>
      </c>
      <c r="C13" s="212" t="s">
        <v>4613</v>
      </c>
      <c r="D13" s="213" t="s">
        <v>2236</v>
      </c>
      <c r="E13" s="214" t="s">
        <v>1357</v>
      </c>
      <c r="F13" s="215" t="s">
        <v>4228</v>
      </c>
      <c r="G13" s="313" t="s">
        <v>4614</v>
      </c>
      <c r="H13" s="204"/>
    </row>
    <row r="14" spans="1:8">
      <c r="B14" s="211" t="s">
        <v>4615</v>
      </c>
      <c r="C14" s="212" t="s">
        <v>4616</v>
      </c>
      <c r="D14" s="213" t="s">
        <v>1387</v>
      </c>
      <c r="E14" s="214" t="s">
        <v>1363</v>
      </c>
      <c r="F14" s="215"/>
      <c r="G14" s="313"/>
      <c r="H14" s="204"/>
    </row>
    <row r="15" spans="1:8" ht="75">
      <c r="B15" s="211" t="s">
        <v>4617</v>
      </c>
      <c r="C15" s="212" t="s">
        <v>4618</v>
      </c>
      <c r="D15" s="213" t="s">
        <v>2236</v>
      </c>
      <c r="E15" s="214" t="s">
        <v>1357</v>
      </c>
      <c r="F15" s="215" t="s">
        <v>4228</v>
      </c>
      <c r="G15" s="313" t="s">
        <v>4619</v>
      </c>
      <c r="H15" s="204"/>
    </row>
    <row r="16" spans="1:8">
      <c r="B16" s="211" t="s">
        <v>4620</v>
      </c>
      <c r="C16" s="212" t="s">
        <v>4621</v>
      </c>
      <c r="D16" s="213" t="s">
        <v>1387</v>
      </c>
      <c r="E16" s="214" t="s">
        <v>1363</v>
      </c>
      <c r="F16" s="215"/>
      <c r="G16" s="313"/>
      <c r="H16" s="204"/>
    </row>
    <row r="17" spans="1:8" ht="75">
      <c r="B17" s="211" t="s">
        <v>4622</v>
      </c>
      <c r="C17" s="212" t="s">
        <v>4623</v>
      </c>
      <c r="D17" s="213" t="s">
        <v>2236</v>
      </c>
      <c r="E17" s="214" t="s">
        <v>1357</v>
      </c>
      <c r="F17" s="215" t="s">
        <v>4228</v>
      </c>
      <c r="G17" s="313" t="s">
        <v>4624</v>
      </c>
      <c r="H17" s="204"/>
    </row>
    <row r="18" spans="1:8">
      <c r="B18" s="211" t="s">
        <v>4625</v>
      </c>
      <c r="C18" s="212" t="s">
        <v>4626</v>
      </c>
      <c r="D18" s="213" t="s">
        <v>1387</v>
      </c>
      <c r="E18" s="214" t="s">
        <v>1363</v>
      </c>
      <c r="F18" s="215"/>
      <c r="G18" s="313"/>
      <c r="H18" s="204"/>
    </row>
    <row r="19" spans="1:8" ht="75">
      <c r="B19" s="211" t="s">
        <v>4627</v>
      </c>
      <c r="C19" s="212" t="s">
        <v>4628</v>
      </c>
      <c r="D19" s="213" t="s">
        <v>2236</v>
      </c>
      <c r="E19" s="214" t="s">
        <v>1357</v>
      </c>
      <c r="F19" s="215" t="s">
        <v>4228</v>
      </c>
      <c r="G19" s="313" t="s">
        <v>4629</v>
      </c>
      <c r="H19" s="204"/>
    </row>
    <row r="20" spans="1:8">
      <c r="B20" s="211" t="s">
        <v>4630</v>
      </c>
      <c r="C20" s="212" t="s">
        <v>4631</v>
      </c>
      <c r="D20" s="213" t="s">
        <v>1387</v>
      </c>
      <c r="E20" s="214" t="s">
        <v>1363</v>
      </c>
      <c r="F20" s="215"/>
      <c r="G20" s="313"/>
      <c r="H20" s="204"/>
    </row>
    <row r="21" spans="1:8" ht="45">
      <c r="B21" s="211" t="s">
        <v>4632</v>
      </c>
      <c r="C21" s="212" t="s">
        <v>4633</v>
      </c>
      <c r="D21" s="213" t="s">
        <v>2236</v>
      </c>
      <c r="E21" s="214" t="s">
        <v>1357</v>
      </c>
      <c r="F21" s="215" t="s">
        <v>4228</v>
      </c>
      <c r="G21" s="313" t="s">
        <v>4634</v>
      </c>
      <c r="H21" s="204"/>
    </row>
    <row r="22" spans="1:8">
      <c r="B22" s="211" t="s">
        <v>4635</v>
      </c>
      <c r="C22" s="212" t="s">
        <v>4636</v>
      </c>
      <c r="D22" s="213" t="s">
        <v>1387</v>
      </c>
      <c r="E22" s="214" t="s">
        <v>1363</v>
      </c>
      <c r="F22" s="215"/>
      <c r="G22" s="313"/>
      <c r="H22" s="204"/>
    </row>
    <row r="23" spans="1:8" ht="17.25" thickBot="1">
      <c r="B23" s="211" t="s">
        <v>4637</v>
      </c>
      <c r="C23" s="212" t="s">
        <v>4638</v>
      </c>
      <c r="D23" s="213" t="s">
        <v>2236</v>
      </c>
      <c r="E23" s="214" t="s">
        <v>1357</v>
      </c>
      <c r="F23" s="215"/>
      <c r="G23" s="313" t="s">
        <v>4639</v>
      </c>
      <c r="H23" s="204"/>
    </row>
    <row r="24" spans="1:8" s="186" customFormat="1" ht="20.100000000000001" customHeight="1">
      <c r="A24" s="439"/>
      <c r="B24" s="440"/>
      <c r="C24" s="441"/>
      <c r="D24" s="442"/>
      <c r="E24" s="275"/>
      <c r="F24" s="275"/>
      <c r="G24" s="276"/>
      <c r="H24" s="277"/>
    </row>
    <row r="25" spans="1:8" s="186" customFormat="1" ht="20.100000000000001" customHeight="1" thickBot="1">
      <c r="A25" s="439"/>
      <c r="B25" s="443"/>
      <c r="C25" s="311"/>
      <c r="D25" s="312"/>
      <c r="E25" s="282"/>
      <c r="F25" s="282"/>
      <c r="G25" s="283"/>
      <c r="H25" s="277"/>
    </row>
    <row r="26" spans="1:8" ht="20.100000000000001" customHeight="1">
      <c r="B26" s="420" t="s">
        <v>4640</v>
      </c>
      <c r="C26" s="273"/>
      <c r="D26" s="274"/>
      <c r="E26" s="227"/>
      <c r="F26" s="227"/>
      <c r="G26" s="370"/>
      <c r="H26" s="204"/>
    </row>
    <row r="27" spans="1:8" ht="20.100000000000001" customHeight="1">
      <c r="B27" s="421" t="s">
        <v>4641</v>
      </c>
      <c r="C27" s="304"/>
      <c r="D27" s="305"/>
      <c r="E27" s="306"/>
      <c r="F27" s="306"/>
      <c r="G27" s="288"/>
      <c r="H27" s="204"/>
    </row>
    <row r="28" spans="1:8" ht="20.100000000000001" customHeight="1">
      <c r="B28" s="421" t="s">
        <v>4642</v>
      </c>
      <c r="C28" s="304"/>
      <c r="D28" s="305"/>
      <c r="E28" s="306"/>
      <c r="F28" s="306"/>
      <c r="G28" s="288"/>
      <c r="H28" s="204"/>
    </row>
    <row r="29" spans="1:8" ht="20.100000000000001" customHeight="1">
      <c r="B29" s="421"/>
      <c r="C29" s="304"/>
      <c r="D29" s="305"/>
      <c r="E29" s="306"/>
      <c r="F29" s="306"/>
      <c r="G29" s="288"/>
      <c r="H29" s="204"/>
    </row>
    <row r="30" spans="1:8" ht="20.100000000000001" customHeight="1">
      <c r="B30" s="444" t="s">
        <v>4643</v>
      </c>
      <c r="C30" s="445"/>
      <c r="D30" s="446" t="s">
        <v>4644</v>
      </c>
      <c r="E30" s="447"/>
      <c r="F30" s="306"/>
      <c r="G30" s="288"/>
      <c r="H30" s="204"/>
    </row>
    <row r="31" spans="1:8" ht="20.100000000000001" customHeight="1">
      <c r="B31" s="421"/>
      <c r="C31" s="304"/>
      <c r="D31" s="305"/>
      <c r="E31" s="306"/>
      <c r="F31" s="306"/>
      <c r="G31" s="288"/>
      <c r="H31" s="204"/>
    </row>
    <row r="32" spans="1:8" ht="20.100000000000001" customHeight="1">
      <c r="B32" s="421"/>
      <c r="C32" s="304"/>
      <c r="D32" s="305"/>
      <c r="E32" s="306"/>
      <c r="F32" s="306"/>
      <c r="G32" s="288"/>
      <c r="H32" s="204"/>
    </row>
    <row r="33" spans="2:8" ht="20.100000000000001" customHeight="1">
      <c r="B33" s="421"/>
      <c r="C33" s="304"/>
      <c r="D33" s="305"/>
      <c r="E33" s="306"/>
      <c r="F33" s="306"/>
      <c r="G33" s="288"/>
      <c r="H33" s="204"/>
    </row>
    <row r="34" spans="2:8" ht="20.100000000000001" customHeight="1">
      <c r="B34" s="421"/>
      <c r="C34" s="304"/>
      <c r="D34" s="305"/>
      <c r="E34" s="306"/>
      <c r="F34" s="306"/>
      <c r="G34" s="288"/>
      <c r="H34" s="204"/>
    </row>
    <row r="35" spans="2:8" ht="20.100000000000001" customHeight="1">
      <c r="B35" s="421"/>
      <c r="C35" s="304"/>
      <c r="D35" s="305"/>
      <c r="E35" s="306"/>
      <c r="F35" s="306"/>
      <c r="G35" s="288"/>
      <c r="H35" s="204"/>
    </row>
    <row r="36" spans="2:8" ht="20.100000000000001" customHeight="1">
      <c r="B36" s="421"/>
      <c r="C36" s="304"/>
      <c r="D36" s="305"/>
      <c r="E36" s="306"/>
      <c r="F36" s="306"/>
      <c r="G36" s="288"/>
      <c r="H36" s="204"/>
    </row>
    <row r="37" spans="2:8" ht="20.100000000000001" customHeight="1">
      <c r="B37" s="421"/>
      <c r="C37" s="304"/>
      <c r="D37" s="305"/>
      <c r="E37" s="306"/>
      <c r="F37" s="306"/>
      <c r="G37" s="288"/>
      <c r="H37" s="204"/>
    </row>
    <row r="38" spans="2:8" ht="20.100000000000001" customHeight="1">
      <c r="B38" s="421"/>
      <c r="C38" s="304"/>
      <c r="D38" s="305"/>
      <c r="E38" s="306"/>
      <c r="F38" s="306"/>
      <c r="G38" s="288"/>
      <c r="H38" s="204"/>
    </row>
    <row r="39" spans="2:8" ht="20.100000000000001" customHeight="1">
      <c r="B39" s="421"/>
      <c r="C39" s="304"/>
      <c r="D39" s="305"/>
      <c r="E39" s="306"/>
      <c r="F39" s="306"/>
      <c r="G39" s="288"/>
      <c r="H39" s="204"/>
    </row>
    <row r="40" spans="2:8" ht="20.100000000000001" customHeight="1">
      <c r="B40" s="421"/>
      <c r="C40" s="304"/>
      <c r="D40" s="305"/>
      <c r="E40" s="306"/>
      <c r="F40" s="306"/>
      <c r="G40" s="288"/>
      <c r="H40" s="204"/>
    </row>
    <row r="41" spans="2:8" ht="20.100000000000001" customHeight="1">
      <c r="B41" s="421" t="s">
        <v>4645</v>
      </c>
      <c r="C41" s="304"/>
      <c r="D41" s="305"/>
      <c r="E41" s="306"/>
      <c r="F41" s="306"/>
      <c r="G41" s="288"/>
      <c r="H41" s="204"/>
    </row>
    <row r="42" spans="2:8" ht="20.100000000000001" customHeight="1">
      <c r="B42" s="421" t="s">
        <v>4646</v>
      </c>
      <c r="C42" s="304"/>
      <c r="D42" s="305"/>
      <c r="E42" s="306"/>
      <c r="F42" s="306"/>
      <c r="G42" s="288"/>
      <c r="H42" s="204"/>
    </row>
    <row r="43" spans="2:8" ht="20.100000000000001" customHeight="1">
      <c r="B43" s="421"/>
      <c r="C43" s="304"/>
      <c r="D43" s="305"/>
      <c r="E43" s="306"/>
      <c r="F43" s="306"/>
      <c r="G43" s="288"/>
      <c r="H43" s="204"/>
    </row>
    <row r="44" spans="2:8" ht="20.100000000000001" customHeight="1">
      <c r="B44" s="444" t="s">
        <v>4643</v>
      </c>
      <c r="C44" s="304"/>
      <c r="D44" s="446" t="s">
        <v>4644</v>
      </c>
      <c r="E44" s="306"/>
      <c r="F44" s="306"/>
      <c r="G44" s="288"/>
      <c r="H44" s="204"/>
    </row>
    <row r="45" spans="2:8" ht="20.100000000000001" customHeight="1">
      <c r="B45" s="421"/>
      <c r="C45" s="304"/>
      <c r="D45" s="305"/>
      <c r="E45" s="306"/>
      <c r="F45" s="306"/>
      <c r="G45" s="288"/>
      <c r="H45" s="204"/>
    </row>
    <row r="46" spans="2:8" ht="20.100000000000001" customHeight="1">
      <c r="B46" s="421"/>
      <c r="C46" s="304"/>
      <c r="D46" s="305"/>
      <c r="E46" s="306"/>
      <c r="F46" s="306"/>
      <c r="G46" s="288"/>
      <c r="H46" s="204"/>
    </row>
    <row r="47" spans="2:8" ht="20.100000000000001" customHeight="1">
      <c r="B47" s="421"/>
      <c r="C47" s="304"/>
      <c r="D47" s="305"/>
      <c r="E47" s="306"/>
      <c r="F47" s="306"/>
      <c r="G47" s="288"/>
      <c r="H47" s="204"/>
    </row>
    <row r="48" spans="2:8" ht="20.100000000000001" customHeight="1">
      <c r="B48" s="421"/>
      <c r="C48" s="304"/>
      <c r="D48" s="305"/>
      <c r="E48" s="306"/>
      <c r="F48" s="306"/>
      <c r="G48" s="288"/>
      <c r="H48" s="204"/>
    </row>
    <row r="49" spans="2:8" ht="20.100000000000001" customHeight="1">
      <c r="B49" s="421"/>
      <c r="C49" s="304"/>
      <c r="D49" s="305"/>
      <c r="E49" s="306"/>
      <c r="F49" s="306"/>
      <c r="G49" s="288"/>
      <c r="H49" s="204"/>
    </row>
    <row r="50" spans="2:8" ht="20.100000000000001" customHeight="1">
      <c r="B50" s="421"/>
      <c r="C50" s="304"/>
      <c r="D50" s="305"/>
      <c r="E50" s="306"/>
      <c r="F50" s="306"/>
      <c r="G50" s="288"/>
      <c r="H50" s="204"/>
    </row>
    <row r="51" spans="2:8" ht="20.100000000000001" customHeight="1">
      <c r="B51" s="421"/>
      <c r="C51" s="304"/>
      <c r="D51" s="305"/>
      <c r="E51" s="306"/>
      <c r="F51" s="306"/>
      <c r="G51" s="288"/>
      <c r="H51" s="204"/>
    </row>
    <row r="52" spans="2:8" ht="20.100000000000001" customHeight="1">
      <c r="B52" s="421"/>
      <c r="C52" s="304"/>
      <c r="D52" s="305"/>
      <c r="E52" s="306"/>
      <c r="F52" s="306"/>
      <c r="G52" s="288"/>
      <c r="H52" s="204"/>
    </row>
    <row r="53" spans="2:8" ht="20.100000000000001" customHeight="1">
      <c r="B53" s="421"/>
      <c r="C53" s="304"/>
      <c r="D53" s="305"/>
      <c r="E53" s="306"/>
      <c r="F53" s="306"/>
      <c r="G53" s="288"/>
      <c r="H53" s="204"/>
    </row>
    <row r="54" spans="2:8" ht="20.100000000000001" customHeight="1">
      <c r="B54" s="421"/>
      <c r="C54" s="304"/>
      <c r="D54" s="305"/>
      <c r="E54" s="306"/>
      <c r="F54" s="306"/>
      <c r="G54" s="288"/>
      <c r="H54" s="204"/>
    </row>
    <row r="55" spans="2:8" ht="20.100000000000001" customHeight="1" thickBot="1">
      <c r="B55" s="422"/>
      <c r="C55" s="279"/>
      <c r="D55" s="280"/>
      <c r="E55" s="281"/>
      <c r="F55" s="281"/>
      <c r="G55" s="309"/>
      <c r="H55" s="204"/>
    </row>
    <row r="56" spans="2:8" ht="20.100000000000001" customHeight="1">
      <c r="B56" s="224"/>
      <c r="C56" s="224"/>
      <c r="D56" s="225"/>
      <c r="E56" s="226"/>
      <c r="F56" s="226"/>
      <c r="G56" s="224"/>
      <c r="H56"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10"/>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3.9" customHeight="1" thickBot="1">
      <c r="A2" s="41"/>
      <c r="B2" s="191" t="s">
        <v>4</v>
      </c>
      <c r="C2" s="192"/>
      <c r="D2" s="192"/>
      <c r="E2" s="192"/>
      <c r="F2" s="192"/>
      <c r="G2" s="193"/>
      <c r="H2" s="194"/>
    </row>
    <row r="3" spans="1:8" ht="13.5" customHeight="1">
      <c r="A3" s="45"/>
      <c r="B3" s="241"/>
      <c r="C3" s="241"/>
      <c r="D3" s="241"/>
      <c r="E3" s="241"/>
      <c r="F3" s="241"/>
      <c r="G3" s="241"/>
      <c r="H3" s="196"/>
    </row>
    <row r="4" spans="1:8" ht="13.5" customHeight="1">
      <c r="A4" s="45"/>
      <c r="B4" s="41" t="s">
        <v>10845</v>
      </c>
      <c r="C4" s="41"/>
      <c r="D4" s="41"/>
      <c r="E4" s="41"/>
      <c r="F4" s="41"/>
      <c r="G4" s="448"/>
      <c r="H4" s="196"/>
    </row>
    <row r="5" spans="1:8" ht="13.5" customHeight="1" thickBot="1">
      <c r="A5" s="45"/>
      <c r="B5" s="41"/>
      <c r="C5" s="41"/>
      <c r="D5" s="41"/>
      <c r="E5" s="41"/>
      <c r="F5" s="41"/>
      <c r="G5" s="41"/>
      <c r="H5" s="196"/>
    </row>
    <row r="6" spans="1:8" ht="20.25" customHeight="1" thickBot="1">
      <c r="A6" s="44"/>
      <c r="B6" s="449" t="s">
        <v>26</v>
      </c>
      <c r="C6" s="450" t="s">
        <v>1348</v>
      </c>
      <c r="D6" s="450" t="s">
        <v>1349</v>
      </c>
      <c r="E6" s="450" t="s">
        <v>1350</v>
      </c>
      <c r="F6" s="451" t="s">
        <v>1351</v>
      </c>
      <c r="G6" s="452" t="s">
        <v>1041</v>
      </c>
      <c r="H6" s="44"/>
    </row>
    <row r="7" spans="1:8">
      <c r="B7" s="205" t="s">
        <v>309</v>
      </c>
      <c r="C7" s="206" t="s">
        <v>4647</v>
      </c>
      <c r="D7" s="207" t="s">
        <v>2328</v>
      </c>
      <c r="E7" s="208" t="s">
        <v>4648</v>
      </c>
      <c r="F7" s="209" t="s">
        <v>4649</v>
      </c>
      <c r="G7" s="210" t="s">
        <v>1492</v>
      </c>
      <c r="H7" s="204"/>
    </row>
    <row r="8" spans="1:8">
      <c r="B8" s="211" t="s">
        <v>4650</v>
      </c>
      <c r="C8" s="212" t="s">
        <v>4651</v>
      </c>
      <c r="D8" s="213" t="s">
        <v>1387</v>
      </c>
      <c r="E8" s="214" t="s">
        <v>3215</v>
      </c>
      <c r="F8" s="215"/>
      <c r="G8" s="313"/>
      <c r="H8" s="204"/>
    </row>
    <row r="9" spans="1:8" ht="17.25" thickBot="1">
      <c r="B9" s="211" t="s">
        <v>4652</v>
      </c>
      <c r="C9" s="212" t="s">
        <v>4653</v>
      </c>
      <c r="D9" s="213" t="s">
        <v>1397</v>
      </c>
      <c r="E9" s="214" t="s">
        <v>3214</v>
      </c>
      <c r="F9" s="215"/>
      <c r="G9" s="313"/>
      <c r="H9" s="204"/>
    </row>
    <row r="10" spans="1:8" ht="20.100000000000001" customHeight="1">
      <c r="B10" s="224"/>
      <c r="C10" s="224"/>
      <c r="D10" s="225"/>
      <c r="E10" s="226"/>
      <c r="F10" s="226"/>
      <c r="G10" s="224"/>
      <c r="H10"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10"/>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3.9" customHeight="1" thickBot="1">
      <c r="A2" s="41"/>
      <c r="B2" s="191" t="s">
        <v>5</v>
      </c>
      <c r="C2" s="192"/>
      <c r="D2" s="192"/>
      <c r="E2" s="192"/>
      <c r="F2" s="192"/>
      <c r="G2" s="193"/>
      <c r="H2" s="194"/>
    </row>
    <row r="3" spans="1:8" ht="13.5" customHeight="1">
      <c r="A3" s="45"/>
      <c r="B3" s="241"/>
      <c r="C3" s="241"/>
      <c r="D3" s="241"/>
      <c r="E3" s="241"/>
      <c r="F3" s="241"/>
      <c r="G3" s="241"/>
      <c r="H3" s="196"/>
    </row>
    <row r="4" spans="1:8" ht="13.5" customHeight="1">
      <c r="A4" s="45"/>
      <c r="B4" s="41" t="s">
        <v>10845</v>
      </c>
      <c r="C4" s="41"/>
      <c r="D4" s="41"/>
      <c r="E4" s="41"/>
      <c r="F4" s="41"/>
      <c r="G4" s="448"/>
      <c r="H4" s="196"/>
    </row>
    <row r="5" spans="1:8" ht="13.5" customHeight="1" thickBot="1">
      <c r="A5" s="45"/>
      <c r="B5" s="41"/>
      <c r="C5" s="41"/>
      <c r="D5" s="41"/>
      <c r="E5" s="41"/>
      <c r="F5" s="41"/>
      <c r="G5" s="41"/>
      <c r="H5" s="196"/>
    </row>
    <row r="6" spans="1:8" ht="20.25" customHeight="1" thickBot="1">
      <c r="A6" s="44"/>
      <c r="B6" s="449" t="s">
        <v>26</v>
      </c>
      <c r="C6" s="450" t="s">
        <v>1348</v>
      </c>
      <c r="D6" s="450" t="s">
        <v>1349</v>
      </c>
      <c r="E6" s="450" t="s">
        <v>1350</v>
      </c>
      <c r="F6" s="451" t="s">
        <v>1351</v>
      </c>
      <c r="G6" s="452" t="s">
        <v>1041</v>
      </c>
      <c r="H6" s="44"/>
    </row>
    <row r="7" spans="1:8">
      <c r="B7" s="205" t="s">
        <v>310</v>
      </c>
      <c r="C7" s="206" t="s">
        <v>4654</v>
      </c>
      <c r="D7" s="207" t="s">
        <v>2328</v>
      </c>
      <c r="E7" s="208" t="s">
        <v>4648</v>
      </c>
      <c r="F7" s="209" t="s">
        <v>4649</v>
      </c>
      <c r="G7" s="210" t="s">
        <v>1492</v>
      </c>
      <c r="H7" s="204"/>
    </row>
    <row r="8" spans="1:8">
      <c r="B8" s="211" t="s">
        <v>4655</v>
      </c>
      <c r="C8" s="212" t="s">
        <v>4656</v>
      </c>
      <c r="D8" s="213" t="s">
        <v>1387</v>
      </c>
      <c r="E8" s="214" t="s">
        <v>3215</v>
      </c>
      <c r="F8" s="215"/>
      <c r="G8" s="313"/>
      <c r="H8" s="204"/>
    </row>
    <row r="9" spans="1:8" ht="17.25" thickBot="1">
      <c r="B9" s="211" t="s">
        <v>4652</v>
      </c>
      <c r="C9" s="212" t="s">
        <v>4657</v>
      </c>
      <c r="D9" s="213" t="s">
        <v>1397</v>
      </c>
      <c r="E9" s="214" t="s">
        <v>3214</v>
      </c>
      <c r="F9" s="215"/>
      <c r="G9" s="313"/>
      <c r="H9" s="204"/>
    </row>
    <row r="10" spans="1:8" ht="20.100000000000001" customHeight="1">
      <c r="B10" s="224"/>
      <c r="C10" s="224"/>
      <c r="D10" s="225"/>
      <c r="E10" s="226"/>
      <c r="F10" s="226"/>
      <c r="G10" s="224"/>
      <c r="H10"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outlinePr summaryBelow="0"/>
    <pageSetUpPr fitToPage="1"/>
  </sheetPr>
  <dimension ref="A1:H1920"/>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97</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c r="B5" s="205" t="s">
        <v>480</v>
      </c>
      <c r="C5" s="206" t="s">
        <v>4658</v>
      </c>
      <c r="D5" s="207" t="s">
        <v>2237</v>
      </c>
      <c r="E5" s="208" t="s">
        <v>1357</v>
      </c>
      <c r="F5" s="209" t="s">
        <v>1358</v>
      </c>
      <c r="G5" s="210" t="s">
        <v>1374</v>
      </c>
      <c r="H5" s="204"/>
    </row>
    <row r="6" spans="1:8">
      <c r="B6" s="211" t="s">
        <v>481</v>
      </c>
      <c r="C6" s="212" t="s">
        <v>4659</v>
      </c>
      <c r="D6" s="213" t="s">
        <v>1552</v>
      </c>
      <c r="E6" s="214" t="s">
        <v>1363</v>
      </c>
      <c r="F6" s="215"/>
      <c r="G6" s="313"/>
      <c r="H6" s="204"/>
    </row>
    <row r="7" spans="1:8">
      <c r="B7" s="211" t="s">
        <v>4660</v>
      </c>
      <c r="C7" s="212" t="s">
        <v>4661</v>
      </c>
      <c r="D7" s="213" t="s">
        <v>1362</v>
      </c>
      <c r="E7" s="214" t="s">
        <v>2001</v>
      </c>
      <c r="F7" s="215"/>
      <c r="G7" s="313"/>
      <c r="H7" s="204"/>
    </row>
    <row r="8" spans="1:8">
      <c r="B8" s="211" t="s">
        <v>1494</v>
      </c>
      <c r="C8" s="212" t="s">
        <v>4663</v>
      </c>
      <c r="D8" s="213" t="s">
        <v>1387</v>
      </c>
      <c r="E8" s="214" t="s">
        <v>2001</v>
      </c>
      <c r="F8" s="215"/>
      <c r="G8" s="313"/>
      <c r="H8" s="204"/>
    </row>
    <row r="9" spans="1:8">
      <c r="B9" s="211" t="s">
        <v>1496</v>
      </c>
      <c r="C9" s="212" t="s">
        <v>4664</v>
      </c>
      <c r="D9" s="213" t="s">
        <v>1387</v>
      </c>
      <c r="E9" s="214" t="s">
        <v>2001</v>
      </c>
      <c r="F9" s="215"/>
      <c r="G9" s="313"/>
      <c r="H9" s="204"/>
    </row>
    <row r="10" spans="1:8" ht="17.25" thickBot="1">
      <c r="B10" s="211" t="s">
        <v>1498</v>
      </c>
      <c r="C10" s="212" t="s">
        <v>4665</v>
      </c>
      <c r="D10" s="213" t="s">
        <v>1387</v>
      </c>
      <c r="E10" s="214" t="s">
        <v>1363</v>
      </c>
      <c r="F10" s="215"/>
      <c r="G10" s="313"/>
      <c r="H10" s="204"/>
    </row>
    <row r="11" spans="1:8" s="44" customFormat="1" ht="18">
      <c r="A11" s="8"/>
      <c r="B11" s="249" t="s">
        <v>4666</v>
      </c>
      <c r="C11" s="453"/>
      <c r="D11" s="454"/>
      <c r="E11" s="455"/>
      <c r="F11" s="455"/>
      <c r="G11" s="456"/>
      <c r="H11" s="204"/>
    </row>
    <row r="12" spans="1:8" s="44" customFormat="1" ht="18.75" thickBot="1">
      <c r="A12" s="8"/>
      <c r="B12" s="457" t="s">
        <v>4667</v>
      </c>
      <c r="C12" s="458"/>
      <c r="D12" s="459"/>
      <c r="E12" s="460"/>
      <c r="F12" s="460"/>
      <c r="G12" s="461"/>
      <c r="H12" s="204"/>
    </row>
    <row r="13" spans="1:8">
      <c r="B13" s="205" t="s">
        <v>4668</v>
      </c>
      <c r="C13" s="206" t="s">
        <v>4669</v>
      </c>
      <c r="D13" s="207" t="s">
        <v>1356</v>
      </c>
      <c r="E13" s="208" t="s">
        <v>2339</v>
      </c>
      <c r="F13" s="209"/>
      <c r="G13" s="350" t="s">
        <v>4670</v>
      </c>
      <c r="H13" s="204"/>
    </row>
    <row r="14" spans="1:8">
      <c r="B14" s="211" t="s">
        <v>4671</v>
      </c>
      <c r="C14" s="212" t="s">
        <v>4672</v>
      </c>
      <c r="D14" s="213" t="s">
        <v>1356</v>
      </c>
      <c r="E14" s="214" t="s">
        <v>4673</v>
      </c>
      <c r="F14" s="215"/>
      <c r="G14" s="233"/>
      <c r="H14" s="204"/>
    </row>
    <row r="15" spans="1:8">
      <c r="B15" s="211" t="s">
        <v>4674</v>
      </c>
      <c r="C15" s="212" t="s">
        <v>4675</v>
      </c>
      <c r="D15" s="213" t="s">
        <v>1356</v>
      </c>
      <c r="E15" s="214" t="s">
        <v>4673</v>
      </c>
      <c r="F15" s="215"/>
      <c r="G15" s="233"/>
      <c r="H15" s="204"/>
    </row>
    <row r="16" spans="1:8">
      <c r="B16" s="211" t="s">
        <v>4676</v>
      </c>
      <c r="C16" s="212" t="s">
        <v>4677</v>
      </c>
      <c r="D16" s="213" t="s">
        <v>1356</v>
      </c>
      <c r="E16" s="214" t="s">
        <v>4673</v>
      </c>
      <c r="F16" s="215"/>
      <c r="G16" s="233"/>
      <c r="H16" s="204"/>
    </row>
    <row r="17" spans="1:8" ht="17.25" thickBot="1">
      <c r="B17" s="218" t="s">
        <v>4678</v>
      </c>
      <c r="C17" s="219" t="s">
        <v>4679</v>
      </c>
      <c r="D17" s="220" t="s">
        <v>1356</v>
      </c>
      <c r="E17" s="221" t="s">
        <v>4673</v>
      </c>
      <c r="F17" s="222"/>
      <c r="G17" s="234"/>
      <c r="H17" s="204"/>
    </row>
    <row r="18" spans="1:8" s="44" customFormat="1" ht="18">
      <c r="A18" s="8"/>
      <c r="B18" s="249" t="s">
        <v>4680</v>
      </c>
      <c r="C18" s="453"/>
      <c r="D18" s="454"/>
      <c r="E18" s="455"/>
      <c r="F18" s="455"/>
      <c r="G18" s="456"/>
      <c r="H18" s="204"/>
    </row>
    <row r="19" spans="1:8" s="44" customFormat="1" ht="18.75" thickBot="1">
      <c r="A19" s="8"/>
      <c r="B19" s="457" t="s">
        <v>4681</v>
      </c>
      <c r="C19" s="458"/>
      <c r="D19" s="459"/>
      <c r="E19" s="460"/>
      <c r="F19" s="460"/>
      <c r="G19" s="461"/>
      <c r="H19" s="204"/>
    </row>
    <row r="20" spans="1:8" ht="20.100000000000001" customHeight="1" thickBot="1">
      <c r="B20" s="462" t="s">
        <v>4682</v>
      </c>
      <c r="C20" s="463"/>
      <c r="D20" s="464"/>
      <c r="E20" s="465"/>
      <c r="F20" s="465"/>
      <c r="G20" s="467"/>
      <c r="H20" s="204"/>
    </row>
    <row r="21" spans="1:8" ht="90">
      <c r="B21" s="468" t="s">
        <v>98</v>
      </c>
      <c r="C21" s="317" t="s">
        <v>4683</v>
      </c>
      <c r="D21" s="425" t="s">
        <v>1576</v>
      </c>
      <c r="E21" s="245" t="s">
        <v>4684</v>
      </c>
      <c r="F21" s="344"/>
      <c r="G21" s="435" t="s">
        <v>4685</v>
      </c>
      <c r="H21" s="238"/>
    </row>
    <row r="22" spans="1:8">
      <c r="B22" s="424" t="s">
        <v>433</v>
      </c>
      <c r="C22" s="317" t="s">
        <v>4686</v>
      </c>
      <c r="D22" s="425" t="s">
        <v>1367</v>
      </c>
      <c r="E22" s="426" t="s">
        <v>4687</v>
      </c>
      <c r="F22" s="427"/>
      <c r="G22" s="258" t="s">
        <v>1555</v>
      </c>
      <c r="H22" s="204"/>
    </row>
    <row r="23" spans="1:8">
      <c r="B23" s="211" t="s">
        <v>434</v>
      </c>
      <c r="C23" s="212" t="s">
        <v>4688</v>
      </c>
      <c r="D23" s="213" t="s">
        <v>1367</v>
      </c>
      <c r="E23" s="214" t="s">
        <v>4687</v>
      </c>
      <c r="F23" s="215"/>
      <c r="G23" s="313" t="s">
        <v>4689</v>
      </c>
      <c r="H23" s="204"/>
    </row>
    <row r="24" spans="1:8" ht="30">
      <c r="B24" s="211" t="s">
        <v>435</v>
      </c>
      <c r="C24" s="212" t="s">
        <v>4690</v>
      </c>
      <c r="D24" s="213" t="s">
        <v>1367</v>
      </c>
      <c r="E24" s="214" t="s">
        <v>4687</v>
      </c>
      <c r="F24" s="215"/>
      <c r="G24" s="313" t="s">
        <v>4691</v>
      </c>
      <c r="H24" s="204"/>
    </row>
    <row r="25" spans="1:8">
      <c r="B25" s="211" t="s">
        <v>436</v>
      </c>
      <c r="C25" s="212" t="s">
        <v>4692</v>
      </c>
      <c r="D25" s="213" t="s">
        <v>2160</v>
      </c>
      <c r="E25" s="214" t="s">
        <v>4673</v>
      </c>
      <c r="F25" s="215"/>
      <c r="G25" s="313" t="s">
        <v>4693</v>
      </c>
      <c r="H25" s="204"/>
    </row>
    <row r="26" spans="1:8" ht="45">
      <c r="B26" s="211" t="s">
        <v>437</v>
      </c>
      <c r="C26" s="212" t="s">
        <v>4694</v>
      </c>
      <c r="D26" s="213" t="s">
        <v>1367</v>
      </c>
      <c r="E26" s="214" t="s">
        <v>4687</v>
      </c>
      <c r="F26" s="215"/>
      <c r="G26" s="313" t="s">
        <v>4695</v>
      </c>
      <c r="H26" s="204"/>
    </row>
    <row r="27" spans="1:8" ht="33">
      <c r="B27" s="211" t="s">
        <v>4696</v>
      </c>
      <c r="C27" s="212" t="s">
        <v>4697</v>
      </c>
      <c r="D27" s="213" t="s">
        <v>1367</v>
      </c>
      <c r="E27" s="214" t="s">
        <v>4687</v>
      </c>
      <c r="F27" s="215"/>
      <c r="G27" s="313" t="s">
        <v>4698</v>
      </c>
      <c r="H27" s="204"/>
    </row>
    <row r="28" spans="1:8" ht="45">
      <c r="B28" s="211" t="s">
        <v>4699</v>
      </c>
      <c r="C28" s="212" t="s">
        <v>4700</v>
      </c>
      <c r="D28" s="213" t="s">
        <v>1367</v>
      </c>
      <c r="E28" s="214" t="s">
        <v>4687</v>
      </c>
      <c r="F28" s="215"/>
      <c r="G28" s="313" t="s">
        <v>4701</v>
      </c>
      <c r="H28" s="204"/>
    </row>
    <row r="29" spans="1:8" ht="30">
      <c r="B29" s="211" t="s">
        <v>440</v>
      </c>
      <c r="C29" s="212" t="s">
        <v>4702</v>
      </c>
      <c r="D29" s="213" t="s">
        <v>1367</v>
      </c>
      <c r="E29" s="214" t="s">
        <v>4687</v>
      </c>
      <c r="F29" s="215"/>
      <c r="G29" s="313" t="s">
        <v>4703</v>
      </c>
      <c r="H29" s="204"/>
    </row>
    <row r="30" spans="1:8" ht="30">
      <c r="B30" s="211" t="s">
        <v>441</v>
      </c>
      <c r="C30" s="212" t="s">
        <v>4704</v>
      </c>
      <c r="D30" s="213" t="s">
        <v>1367</v>
      </c>
      <c r="E30" s="214" t="s">
        <v>4687</v>
      </c>
      <c r="F30" s="215"/>
      <c r="G30" s="313" t="s">
        <v>4705</v>
      </c>
      <c r="H30" s="204"/>
    </row>
    <row r="31" spans="1:8">
      <c r="B31" s="211" t="s">
        <v>442</v>
      </c>
      <c r="C31" s="212" t="s">
        <v>4706</v>
      </c>
      <c r="D31" s="213" t="s">
        <v>2160</v>
      </c>
      <c r="E31" s="214" t="s">
        <v>4673</v>
      </c>
      <c r="F31" s="215"/>
      <c r="G31" s="313" t="s">
        <v>4707</v>
      </c>
      <c r="H31" s="204"/>
    </row>
    <row r="32" spans="1:8" ht="45">
      <c r="B32" s="211" t="s">
        <v>443</v>
      </c>
      <c r="C32" s="212" t="s">
        <v>4708</v>
      </c>
      <c r="D32" s="213" t="s">
        <v>1367</v>
      </c>
      <c r="E32" s="214" t="s">
        <v>4687</v>
      </c>
      <c r="F32" s="215"/>
      <c r="G32" s="313" t="s">
        <v>4709</v>
      </c>
      <c r="H32" s="204"/>
    </row>
    <row r="33" spans="2:8" ht="30">
      <c r="B33" s="211" t="s">
        <v>4710</v>
      </c>
      <c r="C33" s="212" t="s">
        <v>4711</v>
      </c>
      <c r="D33" s="213" t="s">
        <v>1367</v>
      </c>
      <c r="E33" s="214" t="s">
        <v>4687</v>
      </c>
      <c r="F33" s="215"/>
      <c r="G33" s="313" t="s">
        <v>4712</v>
      </c>
      <c r="H33" s="204"/>
    </row>
    <row r="34" spans="2:8" ht="45.75" thickBot="1">
      <c r="B34" s="211" t="s">
        <v>4713</v>
      </c>
      <c r="C34" s="212" t="s">
        <v>4714</v>
      </c>
      <c r="D34" s="213" t="s">
        <v>1367</v>
      </c>
      <c r="E34" s="214" t="s">
        <v>4687</v>
      </c>
      <c r="F34" s="215"/>
      <c r="G34" s="313" t="s">
        <v>4715</v>
      </c>
      <c r="H34" s="204"/>
    </row>
    <row r="35" spans="2:8" ht="20.100000000000001" customHeight="1" thickBot="1">
      <c r="B35" s="462" t="s">
        <v>4716</v>
      </c>
      <c r="C35" s="463"/>
      <c r="D35" s="464"/>
      <c r="E35" s="465"/>
      <c r="F35" s="465"/>
      <c r="G35" s="467"/>
      <c r="H35" s="204"/>
    </row>
    <row r="36" spans="2:8" ht="20.100000000000001" customHeight="1" thickBot="1">
      <c r="B36" s="462" t="s">
        <v>4717</v>
      </c>
      <c r="C36" s="463"/>
      <c r="D36" s="464"/>
      <c r="E36" s="465"/>
      <c r="F36" s="465"/>
      <c r="G36" s="467"/>
      <c r="H36" s="204"/>
    </row>
    <row r="37" spans="2:8" ht="30">
      <c r="B37" s="205" t="s">
        <v>4718</v>
      </c>
      <c r="C37" s="206" t="s">
        <v>4719</v>
      </c>
      <c r="D37" s="423" t="s">
        <v>1367</v>
      </c>
      <c r="E37" s="294" t="s">
        <v>1443</v>
      </c>
      <c r="F37" s="209"/>
      <c r="G37" s="210" t="s">
        <v>4720</v>
      </c>
      <c r="H37" s="204"/>
    </row>
    <row r="38" spans="2:8" ht="120">
      <c r="B38" s="235" t="s">
        <v>4721</v>
      </c>
      <c r="C38" s="212" t="s">
        <v>4722</v>
      </c>
      <c r="D38" s="213" t="s">
        <v>4723</v>
      </c>
      <c r="E38" s="4" t="s">
        <v>1443</v>
      </c>
      <c r="F38" s="236"/>
      <c r="G38" s="237" t="s">
        <v>4724</v>
      </c>
      <c r="H38" s="238"/>
    </row>
    <row r="39" spans="2:8" ht="45">
      <c r="B39" s="211" t="s">
        <v>4725</v>
      </c>
      <c r="C39" s="212" t="s">
        <v>4726</v>
      </c>
      <c r="D39" s="213" t="s">
        <v>1367</v>
      </c>
      <c r="E39" s="214" t="s">
        <v>1443</v>
      </c>
      <c r="F39" s="215"/>
      <c r="G39" s="313" t="s">
        <v>4727</v>
      </c>
      <c r="H39" s="204"/>
    </row>
    <row r="40" spans="2:8" ht="33">
      <c r="B40" s="211" t="s">
        <v>4728</v>
      </c>
      <c r="C40" s="212" t="s">
        <v>4729</v>
      </c>
      <c r="D40" s="213" t="s">
        <v>1356</v>
      </c>
      <c r="E40" s="214" t="s">
        <v>1860</v>
      </c>
      <c r="F40" s="215"/>
      <c r="G40" s="313" t="s">
        <v>4730</v>
      </c>
      <c r="H40" s="204"/>
    </row>
    <row r="41" spans="2:8">
      <c r="B41" s="211" t="s">
        <v>4731</v>
      </c>
      <c r="C41" s="212" t="s">
        <v>4732</v>
      </c>
      <c r="D41" s="213" t="s">
        <v>1367</v>
      </c>
      <c r="E41" s="214" t="s">
        <v>1443</v>
      </c>
      <c r="F41" s="215"/>
      <c r="G41" s="313" t="s">
        <v>4733</v>
      </c>
      <c r="H41" s="204"/>
    </row>
    <row r="42" spans="2:8" ht="33">
      <c r="B42" s="211" t="s">
        <v>4734</v>
      </c>
      <c r="C42" s="212" t="s">
        <v>4735</v>
      </c>
      <c r="D42" s="213" t="s">
        <v>1576</v>
      </c>
      <c r="E42" s="214" t="s">
        <v>1443</v>
      </c>
      <c r="F42" s="215"/>
      <c r="G42" s="313" t="s">
        <v>4736</v>
      </c>
      <c r="H42" s="204"/>
    </row>
    <row r="43" spans="2:8" ht="33">
      <c r="B43" s="211" t="s">
        <v>4737</v>
      </c>
      <c r="C43" s="212" t="s">
        <v>4738</v>
      </c>
      <c r="D43" s="213" t="s">
        <v>1367</v>
      </c>
      <c r="E43" s="214" t="s">
        <v>1443</v>
      </c>
      <c r="F43" s="215"/>
      <c r="G43" s="313" t="s">
        <v>4739</v>
      </c>
      <c r="H43" s="204"/>
    </row>
    <row r="44" spans="2:8" ht="60">
      <c r="B44" s="211" t="s">
        <v>4740</v>
      </c>
      <c r="C44" s="212" t="s">
        <v>4741</v>
      </c>
      <c r="D44" s="213" t="s">
        <v>2160</v>
      </c>
      <c r="E44" s="214" t="s">
        <v>1443</v>
      </c>
      <c r="F44" s="215"/>
      <c r="G44" s="313" t="s">
        <v>4742</v>
      </c>
      <c r="H44" s="204"/>
    </row>
    <row r="45" spans="2:8" ht="60">
      <c r="B45" s="211" t="s">
        <v>4743</v>
      </c>
      <c r="C45" s="212" t="s">
        <v>4744</v>
      </c>
      <c r="D45" s="213" t="s">
        <v>1576</v>
      </c>
      <c r="E45" s="214" t="s">
        <v>1443</v>
      </c>
      <c r="F45" s="215"/>
      <c r="G45" s="313" t="s">
        <v>4745</v>
      </c>
      <c r="H45" s="204"/>
    </row>
    <row r="46" spans="2:8" ht="33">
      <c r="B46" s="211" t="s">
        <v>4746</v>
      </c>
      <c r="C46" s="212" t="s">
        <v>4747</v>
      </c>
      <c r="D46" s="213" t="s">
        <v>1367</v>
      </c>
      <c r="E46" s="214" t="s">
        <v>1443</v>
      </c>
      <c r="F46" s="215"/>
      <c r="G46" s="313" t="s">
        <v>4748</v>
      </c>
      <c r="H46" s="204"/>
    </row>
    <row r="47" spans="2:8" ht="135">
      <c r="B47" s="235" t="s">
        <v>4749</v>
      </c>
      <c r="C47" s="212" t="s">
        <v>4750</v>
      </c>
      <c r="D47" s="213" t="s">
        <v>4751</v>
      </c>
      <c r="E47" s="4" t="s">
        <v>1443</v>
      </c>
      <c r="F47" s="236"/>
      <c r="G47" s="237" t="s">
        <v>4752</v>
      </c>
      <c r="H47" s="238"/>
    </row>
    <row r="48" spans="2:8" ht="33">
      <c r="B48" s="211" t="s">
        <v>4753</v>
      </c>
      <c r="C48" s="212" t="s">
        <v>4754</v>
      </c>
      <c r="D48" s="213" t="s">
        <v>1356</v>
      </c>
      <c r="E48" s="214" t="s">
        <v>1860</v>
      </c>
      <c r="F48" s="215"/>
      <c r="G48" s="232" t="s">
        <v>4755</v>
      </c>
      <c r="H48" s="204"/>
    </row>
    <row r="49" spans="2:8">
      <c r="B49" s="211" t="s">
        <v>4756</v>
      </c>
      <c r="C49" s="212" t="s">
        <v>4757</v>
      </c>
      <c r="D49" s="213" t="s">
        <v>1367</v>
      </c>
      <c r="E49" s="214" t="s">
        <v>1443</v>
      </c>
      <c r="F49" s="215"/>
      <c r="G49" s="233"/>
      <c r="H49" s="204"/>
    </row>
    <row r="50" spans="2:8" ht="33">
      <c r="B50" s="211" t="s">
        <v>4758</v>
      </c>
      <c r="C50" s="212" t="s">
        <v>4759</v>
      </c>
      <c r="D50" s="213" t="s">
        <v>1576</v>
      </c>
      <c r="E50" s="214" t="s">
        <v>1443</v>
      </c>
      <c r="F50" s="215"/>
      <c r="G50" s="233"/>
      <c r="H50" s="204"/>
    </row>
    <row r="51" spans="2:8" ht="33">
      <c r="B51" s="211" t="s">
        <v>4760</v>
      </c>
      <c r="C51" s="212" t="s">
        <v>4761</v>
      </c>
      <c r="D51" s="213" t="s">
        <v>1367</v>
      </c>
      <c r="E51" s="214" t="s">
        <v>1443</v>
      </c>
      <c r="F51" s="215"/>
      <c r="G51" s="233"/>
      <c r="H51" s="204"/>
    </row>
    <row r="52" spans="2:8" ht="33">
      <c r="B52" s="211" t="s">
        <v>4762</v>
      </c>
      <c r="C52" s="212" t="s">
        <v>4763</v>
      </c>
      <c r="D52" s="213" t="s">
        <v>2160</v>
      </c>
      <c r="E52" s="214" t="s">
        <v>1443</v>
      </c>
      <c r="F52" s="215"/>
      <c r="G52" s="233"/>
      <c r="H52" s="204"/>
    </row>
    <row r="53" spans="2:8" ht="33">
      <c r="B53" s="211" t="s">
        <v>4764</v>
      </c>
      <c r="C53" s="212" t="s">
        <v>4765</v>
      </c>
      <c r="D53" s="213" t="s">
        <v>1576</v>
      </c>
      <c r="E53" s="214" t="s">
        <v>1443</v>
      </c>
      <c r="F53" s="215"/>
      <c r="G53" s="233"/>
      <c r="H53" s="204"/>
    </row>
    <row r="54" spans="2:8" ht="33">
      <c r="B54" s="211" t="s">
        <v>4766</v>
      </c>
      <c r="C54" s="212" t="s">
        <v>4767</v>
      </c>
      <c r="D54" s="213" t="s">
        <v>1367</v>
      </c>
      <c r="E54" s="214" t="s">
        <v>1443</v>
      </c>
      <c r="F54" s="215"/>
      <c r="G54" s="233"/>
      <c r="H54" s="204"/>
    </row>
    <row r="55" spans="2:8">
      <c r="B55" s="235" t="s">
        <v>4768</v>
      </c>
      <c r="C55" s="212" t="s">
        <v>4769</v>
      </c>
      <c r="D55" s="213" t="s">
        <v>4751</v>
      </c>
      <c r="E55" s="4" t="s">
        <v>1443</v>
      </c>
      <c r="F55" s="236"/>
      <c r="G55" s="435"/>
      <c r="H55" s="238"/>
    </row>
    <row r="56" spans="2:8" ht="33">
      <c r="B56" s="211" t="s">
        <v>4770</v>
      </c>
      <c r="C56" s="212" t="s">
        <v>4771</v>
      </c>
      <c r="D56" s="213" t="s">
        <v>1356</v>
      </c>
      <c r="E56" s="214" t="s">
        <v>1860</v>
      </c>
      <c r="F56" s="215"/>
      <c r="G56" s="232" t="s">
        <v>4772</v>
      </c>
      <c r="H56" s="204"/>
    </row>
    <row r="57" spans="2:8">
      <c r="B57" s="211" t="s">
        <v>4773</v>
      </c>
      <c r="C57" s="212" t="s">
        <v>4774</v>
      </c>
      <c r="D57" s="213" t="s">
        <v>1367</v>
      </c>
      <c r="E57" s="214" t="s">
        <v>1443</v>
      </c>
      <c r="F57" s="215"/>
      <c r="G57" s="233"/>
      <c r="H57" s="204"/>
    </row>
    <row r="58" spans="2:8" ht="33">
      <c r="B58" s="211" t="s">
        <v>4775</v>
      </c>
      <c r="C58" s="212" t="s">
        <v>4776</v>
      </c>
      <c r="D58" s="213" t="s">
        <v>1576</v>
      </c>
      <c r="E58" s="214" t="s">
        <v>1443</v>
      </c>
      <c r="F58" s="215"/>
      <c r="G58" s="233"/>
      <c r="H58" s="204"/>
    </row>
    <row r="59" spans="2:8" ht="33">
      <c r="B59" s="211" t="s">
        <v>4777</v>
      </c>
      <c r="C59" s="212" t="s">
        <v>4778</v>
      </c>
      <c r="D59" s="213" t="s">
        <v>1367</v>
      </c>
      <c r="E59" s="214" t="s">
        <v>1443</v>
      </c>
      <c r="F59" s="215"/>
      <c r="G59" s="233"/>
      <c r="H59" s="204"/>
    </row>
    <row r="60" spans="2:8" ht="33">
      <c r="B60" s="211" t="s">
        <v>4779</v>
      </c>
      <c r="C60" s="212" t="s">
        <v>4780</v>
      </c>
      <c r="D60" s="213" t="s">
        <v>2160</v>
      </c>
      <c r="E60" s="214" t="s">
        <v>1443</v>
      </c>
      <c r="F60" s="215"/>
      <c r="G60" s="233"/>
      <c r="H60" s="204"/>
    </row>
    <row r="61" spans="2:8" ht="33">
      <c r="B61" s="211" t="s">
        <v>4781</v>
      </c>
      <c r="C61" s="212" t="s">
        <v>4782</v>
      </c>
      <c r="D61" s="213" t="s">
        <v>1576</v>
      </c>
      <c r="E61" s="214" t="s">
        <v>1443</v>
      </c>
      <c r="F61" s="215"/>
      <c r="G61" s="233"/>
      <c r="H61" s="204"/>
    </row>
    <row r="62" spans="2:8" ht="33">
      <c r="B62" s="211" t="s">
        <v>4783</v>
      </c>
      <c r="C62" s="212" t="s">
        <v>4784</v>
      </c>
      <c r="D62" s="213" t="s">
        <v>1367</v>
      </c>
      <c r="E62" s="214" t="s">
        <v>1443</v>
      </c>
      <c r="F62" s="215"/>
      <c r="G62" s="233"/>
      <c r="H62" s="204"/>
    </row>
    <row r="63" spans="2:8" ht="17.25" thickBot="1">
      <c r="B63" s="235" t="s">
        <v>4785</v>
      </c>
      <c r="C63" s="212" t="s">
        <v>4786</v>
      </c>
      <c r="D63" s="213" t="s">
        <v>4751</v>
      </c>
      <c r="E63" s="4" t="s">
        <v>1443</v>
      </c>
      <c r="F63" s="236"/>
      <c r="G63" s="248"/>
      <c r="H63" s="238"/>
    </row>
    <row r="64" spans="2:8" ht="20.100000000000001" customHeight="1" thickBot="1">
      <c r="B64" s="462" t="s">
        <v>4787</v>
      </c>
      <c r="C64" s="463"/>
      <c r="D64" s="464"/>
      <c r="E64" s="465"/>
      <c r="F64" s="465"/>
      <c r="G64" s="467"/>
      <c r="H64" s="204"/>
    </row>
    <row r="65" spans="2:8" ht="45">
      <c r="B65" s="468" t="s">
        <v>4788</v>
      </c>
      <c r="C65" s="317" t="s">
        <v>4789</v>
      </c>
      <c r="D65" s="425" t="s">
        <v>4751</v>
      </c>
      <c r="E65" s="245" t="s">
        <v>1443</v>
      </c>
      <c r="F65" s="344"/>
      <c r="G65" s="435" t="s">
        <v>4790</v>
      </c>
      <c r="H65" s="238"/>
    </row>
    <row r="66" spans="2:8" ht="30" customHeight="1">
      <c r="B66" s="211" t="s">
        <v>4791</v>
      </c>
      <c r="C66" s="212" t="s">
        <v>4792</v>
      </c>
      <c r="D66" s="213" t="s">
        <v>1367</v>
      </c>
      <c r="E66" s="214" t="s">
        <v>1443</v>
      </c>
      <c r="F66" s="215"/>
      <c r="G66" s="232" t="s">
        <v>4793</v>
      </c>
      <c r="H66" s="204"/>
    </row>
    <row r="67" spans="2:8">
      <c r="B67" s="211" t="s">
        <v>4794</v>
      </c>
      <c r="C67" s="212" t="s">
        <v>4795</v>
      </c>
      <c r="D67" s="213" t="s">
        <v>4723</v>
      </c>
      <c r="E67" s="214" t="s">
        <v>1443</v>
      </c>
      <c r="F67" s="215"/>
      <c r="G67" s="233"/>
      <c r="H67" s="204"/>
    </row>
    <row r="68" spans="2:8">
      <c r="B68" s="211" t="s">
        <v>4796</v>
      </c>
      <c r="C68" s="212" t="s">
        <v>4797</v>
      </c>
      <c r="D68" s="213" t="s">
        <v>1367</v>
      </c>
      <c r="E68" s="214" t="s">
        <v>1443</v>
      </c>
      <c r="F68" s="215"/>
      <c r="G68" s="233"/>
      <c r="H68" s="204"/>
    </row>
    <row r="69" spans="2:8" ht="33">
      <c r="B69" s="211" t="s">
        <v>4798</v>
      </c>
      <c r="C69" s="212" t="s">
        <v>4799</v>
      </c>
      <c r="D69" s="213" t="s">
        <v>1356</v>
      </c>
      <c r="E69" s="214" t="s">
        <v>1860</v>
      </c>
      <c r="F69" s="215"/>
      <c r="G69" s="233"/>
      <c r="H69" s="204"/>
    </row>
    <row r="70" spans="2:8">
      <c r="B70" s="211" t="s">
        <v>4800</v>
      </c>
      <c r="C70" s="212" t="s">
        <v>4801</v>
      </c>
      <c r="D70" s="213" t="s">
        <v>1367</v>
      </c>
      <c r="E70" s="214" t="s">
        <v>1443</v>
      </c>
      <c r="F70" s="215"/>
      <c r="G70" s="233"/>
      <c r="H70" s="204"/>
    </row>
    <row r="71" spans="2:8" ht="33">
      <c r="B71" s="211" t="s">
        <v>4802</v>
      </c>
      <c r="C71" s="212" t="s">
        <v>4803</v>
      </c>
      <c r="D71" s="213" t="s">
        <v>1576</v>
      </c>
      <c r="E71" s="214" t="s">
        <v>1443</v>
      </c>
      <c r="F71" s="215"/>
      <c r="G71" s="233"/>
      <c r="H71" s="204"/>
    </row>
    <row r="72" spans="2:8" ht="33">
      <c r="B72" s="211" t="s">
        <v>4804</v>
      </c>
      <c r="C72" s="212" t="s">
        <v>4805</v>
      </c>
      <c r="D72" s="213" t="s">
        <v>1367</v>
      </c>
      <c r="E72" s="214" t="s">
        <v>1443</v>
      </c>
      <c r="F72" s="215"/>
      <c r="G72" s="233"/>
      <c r="H72" s="204"/>
    </row>
    <row r="73" spans="2:8" ht="33">
      <c r="B73" s="211" t="s">
        <v>4806</v>
      </c>
      <c r="C73" s="212" t="s">
        <v>4807</v>
      </c>
      <c r="D73" s="213" t="s">
        <v>2160</v>
      </c>
      <c r="E73" s="214" t="s">
        <v>1443</v>
      </c>
      <c r="F73" s="215"/>
      <c r="G73" s="233"/>
      <c r="H73" s="204"/>
    </row>
    <row r="74" spans="2:8" ht="33">
      <c r="B74" s="211" t="s">
        <v>4808</v>
      </c>
      <c r="C74" s="212" t="s">
        <v>4809</v>
      </c>
      <c r="D74" s="213" t="s">
        <v>1576</v>
      </c>
      <c r="E74" s="214" t="s">
        <v>1443</v>
      </c>
      <c r="F74" s="215"/>
      <c r="G74" s="233"/>
      <c r="H74" s="204"/>
    </row>
    <row r="75" spans="2:8" ht="33">
      <c r="B75" s="211" t="s">
        <v>4810</v>
      </c>
      <c r="C75" s="212" t="s">
        <v>4811</v>
      </c>
      <c r="D75" s="213" t="s">
        <v>1367</v>
      </c>
      <c r="E75" s="214" t="s">
        <v>1443</v>
      </c>
      <c r="F75" s="215"/>
      <c r="G75" s="233"/>
      <c r="H75" s="204"/>
    </row>
    <row r="76" spans="2:8">
      <c r="B76" s="211" t="s">
        <v>4812</v>
      </c>
      <c r="C76" s="212" t="s">
        <v>4813</v>
      </c>
      <c r="D76" s="213" t="s">
        <v>4751</v>
      </c>
      <c r="E76" s="214" t="s">
        <v>1443</v>
      </c>
      <c r="F76" s="215"/>
      <c r="G76" s="233"/>
      <c r="H76" s="204"/>
    </row>
    <row r="77" spans="2:8" ht="33">
      <c r="B77" s="211" t="s">
        <v>4814</v>
      </c>
      <c r="C77" s="212" t="s">
        <v>4815</v>
      </c>
      <c r="D77" s="213" t="s">
        <v>1356</v>
      </c>
      <c r="E77" s="214" t="s">
        <v>1860</v>
      </c>
      <c r="F77" s="215"/>
      <c r="G77" s="233"/>
      <c r="H77" s="204"/>
    </row>
    <row r="78" spans="2:8">
      <c r="B78" s="211" t="s">
        <v>4816</v>
      </c>
      <c r="C78" s="212" t="s">
        <v>4817</v>
      </c>
      <c r="D78" s="213" t="s">
        <v>1367</v>
      </c>
      <c r="E78" s="214" t="s">
        <v>1443</v>
      </c>
      <c r="F78" s="215"/>
      <c r="G78" s="233"/>
      <c r="H78" s="204"/>
    </row>
    <row r="79" spans="2:8" ht="33">
      <c r="B79" s="211" t="s">
        <v>4818</v>
      </c>
      <c r="C79" s="212" t="s">
        <v>4819</v>
      </c>
      <c r="D79" s="213" t="s">
        <v>1576</v>
      </c>
      <c r="E79" s="214" t="s">
        <v>1443</v>
      </c>
      <c r="F79" s="215"/>
      <c r="G79" s="233"/>
      <c r="H79" s="204"/>
    </row>
    <row r="80" spans="2:8" ht="33">
      <c r="B80" s="211" t="s">
        <v>4820</v>
      </c>
      <c r="C80" s="212" t="s">
        <v>4821</v>
      </c>
      <c r="D80" s="213" t="s">
        <v>1367</v>
      </c>
      <c r="E80" s="214" t="s">
        <v>1443</v>
      </c>
      <c r="F80" s="215"/>
      <c r="G80" s="233"/>
      <c r="H80" s="204"/>
    </row>
    <row r="81" spans="2:8" ht="33">
      <c r="B81" s="211" t="s">
        <v>4822</v>
      </c>
      <c r="C81" s="212" t="s">
        <v>4823</v>
      </c>
      <c r="D81" s="213" t="s">
        <v>2160</v>
      </c>
      <c r="E81" s="214" t="s">
        <v>1443</v>
      </c>
      <c r="F81" s="215"/>
      <c r="G81" s="233"/>
      <c r="H81" s="204"/>
    </row>
    <row r="82" spans="2:8" ht="33">
      <c r="B82" s="211" t="s">
        <v>4824</v>
      </c>
      <c r="C82" s="212" t="s">
        <v>4825</v>
      </c>
      <c r="D82" s="213" t="s">
        <v>1576</v>
      </c>
      <c r="E82" s="214" t="s">
        <v>1443</v>
      </c>
      <c r="F82" s="215"/>
      <c r="G82" s="233"/>
      <c r="H82" s="204"/>
    </row>
    <row r="83" spans="2:8" ht="33">
      <c r="B83" s="211" t="s">
        <v>4826</v>
      </c>
      <c r="C83" s="212" t="s">
        <v>4827</v>
      </c>
      <c r="D83" s="213" t="s">
        <v>1367</v>
      </c>
      <c r="E83" s="214" t="s">
        <v>1443</v>
      </c>
      <c r="F83" s="215"/>
      <c r="G83" s="233"/>
      <c r="H83" s="204"/>
    </row>
    <row r="84" spans="2:8">
      <c r="B84" s="211" t="s">
        <v>4828</v>
      </c>
      <c r="C84" s="212" t="s">
        <v>4829</v>
      </c>
      <c r="D84" s="213" t="s">
        <v>4751</v>
      </c>
      <c r="E84" s="214" t="s">
        <v>1443</v>
      </c>
      <c r="F84" s="215"/>
      <c r="G84" s="233"/>
      <c r="H84" s="204"/>
    </row>
    <row r="85" spans="2:8" ht="33">
      <c r="B85" s="211" t="s">
        <v>4830</v>
      </c>
      <c r="C85" s="212" t="s">
        <v>4831</v>
      </c>
      <c r="D85" s="213" t="s">
        <v>1356</v>
      </c>
      <c r="E85" s="214" t="s">
        <v>1860</v>
      </c>
      <c r="F85" s="215"/>
      <c r="G85" s="233"/>
      <c r="H85" s="204"/>
    </row>
    <row r="86" spans="2:8">
      <c r="B86" s="211" t="s">
        <v>4832</v>
      </c>
      <c r="C86" s="212" t="s">
        <v>4833</v>
      </c>
      <c r="D86" s="213" t="s">
        <v>1367</v>
      </c>
      <c r="E86" s="214" t="s">
        <v>1443</v>
      </c>
      <c r="F86" s="215"/>
      <c r="G86" s="233"/>
      <c r="H86" s="204"/>
    </row>
    <row r="87" spans="2:8" ht="33">
      <c r="B87" s="211" t="s">
        <v>4834</v>
      </c>
      <c r="C87" s="212" t="s">
        <v>4835</v>
      </c>
      <c r="D87" s="213" t="s">
        <v>1576</v>
      </c>
      <c r="E87" s="214" t="s">
        <v>1443</v>
      </c>
      <c r="F87" s="215"/>
      <c r="G87" s="233"/>
      <c r="H87" s="204"/>
    </row>
    <row r="88" spans="2:8" ht="33">
      <c r="B88" s="211" t="s">
        <v>4836</v>
      </c>
      <c r="C88" s="212" t="s">
        <v>4837</v>
      </c>
      <c r="D88" s="213" t="s">
        <v>1367</v>
      </c>
      <c r="E88" s="214" t="s">
        <v>1443</v>
      </c>
      <c r="F88" s="215"/>
      <c r="G88" s="233"/>
      <c r="H88" s="204"/>
    </row>
    <row r="89" spans="2:8" ht="33">
      <c r="B89" s="211" t="s">
        <v>4838</v>
      </c>
      <c r="C89" s="212" t="s">
        <v>4839</v>
      </c>
      <c r="D89" s="213" t="s">
        <v>2160</v>
      </c>
      <c r="E89" s="214" t="s">
        <v>1443</v>
      </c>
      <c r="F89" s="215"/>
      <c r="G89" s="233"/>
      <c r="H89" s="204"/>
    </row>
    <row r="90" spans="2:8" ht="33">
      <c r="B90" s="211" t="s">
        <v>4840</v>
      </c>
      <c r="C90" s="212" t="s">
        <v>4841</v>
      </c>
      <c r="D90" s="213" t="s">
        <v>1576</v>
      </c>
      <c r="E90" s="214" t="s">
        <v>1443</v>
      </c>
      <c r="F90" s="215"/>
      <c r="G90" s="233"/>
      <c r="H90" s="204"/>
    </row>
    <row r="91" spans="2:8" ht="33">
      <c r="B91" s="211" t="s">
        <v>4842</v>
      </c>
      <c r="C91" s="212" t="s">
        <v>4843</v>
      </c>
      <c r="D91" s="213" t="s">
        <v>1367</v>
      </c>
      <c r="E91" s="214" t="s">
        <v>1443</v>
      </c>
      <c r="F91" s="215"/>
      <c r="G91" s="233"/>
      <c r="H91" s="204"/>
    </row>
    <row r="92" spans="2:8" ht="17.25" thickBot="1">
      <c r="B92" s="211" t="s">
        <v>4844</v>
      </c>
      <c r="C92" s="212" t="s">
        <v>4845</v>
      </c>
      <c r="D92" s="213" t="s">
        <v>4751</v>
      </c>
      <c r="E92" s="214" t="s">
        <v>1443</v>
      </c>
      <c r="F92" s="215"/>
      <c r="G92" s="234"/>
      <c r="H92" s="204"/>
    </row>
    <row r="93" spans="2:8" ht="20.100000000000001" customHeight="1" thickBot="1">
      <c r="B93" s="462" t="s">
        <v>4846</v>
      </c>
      <c r="C93" s="463"/>
      <c r="D93" s="464"/>
      <c r="E93" s="465"/>
      <c r="F93" s="465"/>
      <c r="G93" s="467"/>
      <c r="H93" s="204"/>
    </row>
    <row r="94" spans="2:8" ht="30" customHeight="1">
      <c r="B94" s="424" t="s">
        <v>4847</v>
      </c>
      <c r="C94" s="317" t="s">
        <v>4848</v>
      </c>
      <c r="D94" s="425" t="s">
        <v>4751</v>
      </c>
      <c r="E94" s="426" t="s">
        <v>1443</v>
      </c>
      <c r="F94" s="427"/>
      <c r="G94" s="233"/>
      <c r="H94" s="204"/>
    </row>
    <row r="95" spans="2:8">
      <c r="B95" s="211" t="s">
        <v>4849</v>
      </c>
      <c r="C95" s="212" t="s">
        <v>4850</v>
      </c>
      <c r="D95" s="213" t="s">
        <v>1367</v>
      </c>
      <c r="E95" s="214" t="s">
        <v>1443</v>
      </c>
      <c r="F95" s="215"/>
      <c r="G95" s="233"/>
      <c r="H95" s="204"/>
    </row>
    <row r="96" spans="2:8">
      <c r="B96" s="211" t="s">
        <v>4851</v>
      </c>
      <c r="C96" s="212" t="s">
        <v>4852</v>
      </c>
      <c r="D96" s="213" t="s">
        <v>4723</v>
      </c>
      <c r="E96" s="214" t="s">
        <v>1443</v>
      </c>
      <c r="F96" s="215"/>
      <c r="G96" s="233"/>
      <c r="H96" s="204"/>
    </row>
    <row r="97" spans="2:8">
      <c r="B97" s="211" t="s">
        <v>4853</v>
      </c>
      <c r="C97" s="212" t="s">
        <v>4854</v>
      </c>
      <c r="D97" s="213" t="s">
        <v>1367</v>
      </c>
      <c r="E97" s="214" t="s">
        <v>1443</v>
      </c>
      <c r="F97" s="215"/>
      <c r="G97" s="233"/>
      <c r="H97" s="204"/>
    </row>
    <row r="98" spans="2:8" ht="33">
      <c r="B98" s="211" t="s">
        <v>4855</v>
      </c>
      <c r="C98" s="212" t="s">
        <v>4856</v>
      </c>
      <c r="D98" s="213" t="s">
        <v>1356</v>
      </c>
      <c r="E98" s="214" t="s">
        <v>1860</v>
      </c>
      <c r="F98" s="215"/>
      <c r="G98" s="233"/>
      <c r="H98" s="204"/>
    </row>
    <row r="99" spans="2:8">
      <c r="B99" s="211" t="s">
        <v>4857</v>
      </c>
      <c r="C99" s="212" t="s">
        <v>4858</v>
      </c>
      <c r="D99" s="213" t="s">
        <v>1367</v>
      </c>
      <c r="E99" s="214" t="s">
        <v>1443</v>
      </c>
      <c r="F99" s="215"/>
      <c r="G99" s="233"/>
      <c r="H99" s="204"/>
    </row>
    <row r="100" spans="2:8" ht="33">
      <c r="B100" s="211" t="s">
        <v>4859</v>
      </c>
      <c r="C100" s="212" t="s">
        <v>4860</v>
      </c>
      <c r="D100" s="213" t="s">
        <v>1576</v>
      </c>
      <c r="E100" s="214" t="s">
        <v>1443</v>
      </c>
      <c r="F100" s="215"/>
      <c r="G100" s="233"/>
      <c r="H100" s="204"/>
    </row>
    <row r="101" spans="2:8" ht="33">
      <c r="B101" s="211" t="s">
        <v>4861</v>
      </c>
      <c r="C101" s="212" t="s">
        <v>4862</v>
      </c>
      <c r="D101" s="213" t="s">
        <v>1367</v>
      </c>
      <c r="E101" s="214" t="s">
        <v>1443</v>
      </c>
      <c r="F101" s="215"/>
      <c r="G101" s="233"/>
      <c r="H101" s="204"/>
    </row>
    <row r="102" spans="2:8" ht="33">
      <c r="B102" s="211" t="s">
        <v>4863</v>
      </c>
      <c r="C102" s="212" t="s">
        <v>4864</v>
      </c>
      <c r="D102" s="213" t="s">
        <v>2160</v>
      </c>
      <c r="E102" s="214" t="s">
        <v>1443</v>
      </c>
      <c r="F102" s="215"/>
      <c r="G102" s="233"/>
      <c r="H102" s="204"/>
    </row>
    <row r="103" spans="2:8" ht="33">
      <c r="B103" s="211" t="s">
        <v>4865</v>
      </c>
      <c r="C103" s="212" t="s">
        <v>4866</v>
      </c>
      <c r="D103" s="213" t="s">
        <v>1576</v>
      </c>
      <c r="E103" s="214" t="s">
        <v>1443</v>
      </c>
      <c r="F103" s="215"/>
      <c r="G103" s="233"/>
      <c r="H103" s="204"/>
    </row>
    <row r="104" spans="2:8" ht="33">
      <c r="B104" s="211" t="s">
        <v>4867</v>
      </c>
      <c r="C104" s="212" t="s">
        <v>4868</v>
      </c>
      <c r="D104" s="213" t="s">
        <v>1367</v>
      </c>
      <c r="E104" s="214" t="s">
        <v>1443</v>
      </c>
      <c r="F104" s="215"/>
      <c r="G104" s="233"/>
      <c r="H104" s="204"/>
    </row>
    <row r="105" spans="2:8">
      <c r="B105" s="211" t="s">
        <v>4869</v>
      </c>
      <c r="C105" s="212" t="s">
        <v>4870</v>
      </c>
      <c r="D105" s="213" t="s">
        <v>4751</v>
      </c>
      <c r="E105" s="214" t="s">
        <v>1443</v>
      </c>
      <c r="F105" s="215"/>
      <c r="G105" s="233"/>
      <c r="H105" s="204"/>
    </row>
    <row r="106" spans="2:8" ht="33">
      <c r="B106" s="211" t="s">
        <v>4871</v>
      </c>
      <c r="C106" s="212" t="s">
        <v>4872</v>
      </c>
      <c r="D106" s="213" t="s">
        <v>1356</v>
      </c>
      <c r="E106" s="214" t="s">
        <v>1860</v>
      </c>
      <c r="F106" s="215"/>
      <c r="G106" s="233"/>
      <c r="H106" s="204"/>
    </row>
    <row r="107" spans="2:8">
      <c r="B107" s="211" t="s">
        <v>4873</v>
      </c>
      <c r="C107" s="212" t="s">
        <v>4874</v>
      </c>
      <c r="D107" s="213" t="s">
        <v>1367</v>
      </c>
      <c r="E107" s="214" t="s">
        <v>1443</v>
      </c>
      <c r="F107" s="215"/>
      <c r="G107" s="233"/>
      <c r="H107" s="204"/>
    </row>
    <row r="108" spans="2:8" ht="33">
      <c r="B108" s="211" t="s">
        <v>4875</v>
      </c>
      <c r="C108" s="212" t="s">
        <v>4876</v>
      </c>
      <c r="D108" s="213" t="s">
        <v>1576</v>
      </c>
      <c r="E108" s="214" t="s">
        <v>1443</v>
      </c>
      <c r="F108" s="215"/>
      <c r="G108" s="233"/>
      <c r="H108" s="204"/>
    </row>
    <row r="109" spans="2:8" ht="33">
      <c r="B109" s="211" t="s">
        <v>4877</v>
      </c>
      <c r="C109" s="212" t="s">
        <v>4878</v>
      </c>
      <c r="D109" s="213" t="s">
        <v>1367</v>
      </c>
      <c r="E109" s="214" t="s">
        <v>1443</v>
      </c>
      <c r="F109" s="215"/>
      <c r="G109" s="233"/>
      <c r="H109" s="204"/>
    </row>
    <row r="110" spans="2:8" ht="33">
      <c r="B110" s="211" t="s">
        <v>4879</v>
      </c>
      <c r="C110" s="212" t="s">
        <v>4880</v>
      </c>
      <c r="D110" s="213" t="s">
        <v>2160</v>
      </c>
      <c r="E110" s="214" t="s">
        <v>1443</v>
      </c>
      <c r="F110" s="215"/>
      <c r="G110" s="233"/>
      <c r="H110" s="204"/>
    </row>
    <row r="111" spans="2:8" ht="33">
      <c r="B111" s="211" t="s">
        <v>4881</v>
      </c>
      <c r="C111" s="212" t="s">
        <v>4882</v>
      </c>
      <c r="D111" s="213" t="s">
        <v>1576</v>
      </c>
      <c r="E111" s="214" t="s">
        <v>1443</v>
      </c>
      <c r="F111" s="215"/>
      <c r="G111" s="233"/>
      <c r="H111" s="204"/>
    </row>
    <row r="112" spans="2:8" ht="33">
      <c r="B112" s="211" t="s">
        <v>4883</v>
      </c>
      <c r="C112" s="212" t="s">
        <v>4884</v>
      </c>
      <c r="D112" s="213" t="s">
        <v>1367</v>
      </c>
      <c r="E112" s="214" t="s">
        <v>1443</v>
      </c>
      <c r="F112" s="215"/>
      <c r="G112" s="233"/>
      <c r="H112" s="204"/>
    </row>
    <row r="113" spans="2:8">
      <c r="B113" s="211" t="s">
        <v>4885</v>
      </c>
      <c r="C113" s="212" t="s">
        <v>4886</v>
      </c>
      <c r="D113" s="213" t="s">
        <v>4751</v>
      </c>
      <c r="E113" s="214" t="s">
        <v>1443</v>
      </c>
      <c r="F113" s="215"/>
      <c r="G113" s="233"/>
      <c r="H113" s="204"/>
    </row>
    <row r="114" spans="2:8" ht="33">
      <c r="B114" s="211" t="s">
        <v>4887</v>
      </c>
      <c r="C114" s="212" t="s">
        <v>4888</v>
      </c>
      <c r="D114" s="213" t="s">
        <v>1356</v>
      </c>
      <c r="E114" s="214" t="s">
        <v>1860</v>
      </c>
      <c r="F114" s="215"/>
      <c r="G114" s="233"/>
      <c r="H114" s="204"/>
    </row>
    <row r="115" spans="2:8">
      <c r="B115" s="211" t="s">
        <v>4889</v>
      </c>
      <c r="C115" s="212" t="s">
        <v>4890</v>
      </c>
      <c r="D115" s="213" t="s">
        <v>1367</v>
      </c>
      <c r="E115" s="214" t="s">
        <v>1443</v>
      </c>
      <c r="F115" s="215"/>
      <c r="G115" s="233"/>
      <c r="H115" s="204"/>
    </row>
    <row r="116" spans="2:8" ht="33">
      <c r="B116" s="211" t="s">
        <v>4891</v>
      </c>
      <c r="C116" s="212" t="s">
        <v>4892</v>
      </c>
      <c r="D116" s="213" t="s">
        <v>1576</v>
      </c>
      <c r="E116" s="214" t="s">
        <v>1443</v>
      </c>
      <c r="F116" s="215"/>
      <c r="G116" s="233"/>
      <c r="H116" s="204"/>
    </row>
    <row r="117" spans="2:8" ht="33">
      <c r="B117" s="211" t="s">
        <v>4893</v>
      </c>
      <c r="C117" s="212" t="s">
        <v>4894</v>
      </c>
      <c r="D117" s="213" t="s">
        <v>1367</v>
      </c>
      <c r="E117" s="214" t="s">
        <v>1443</v>
      </c>
      <c r="F117" s="215"/>
      <c r="G117" s="233"/>
      <c r="H117" s="204"/>
    </row>
    <row r="118" spans="2:8" ht="33">
      <c r="B118" s="211" t="s">
        <v>4895</v>
      </c>
      <c r="C118" s="212" t="s">
        <v>4896</v>
      </c>
      <c r="D118" s="213" t="s">
        <v>2160</v>
      </c>
      <c r="E118" s="214" t="s">
        <v>1443</v>
      </c>
      <c r="F118" s="215"/>
      <c r="G118" s="233"/>
      <c r="H118" s="204"/>
    </row>
    <row r="119" spans="2:8" ht="33">
      <c r="B119" s="211" t="s">
        <v>4897</v>
      </c>
      <c r="C119" s="212" t="s">
        <v>4898</v>
      </c>
      <c r="D119" s="213" t="s">
        <v>1576</v>
      </c>
      <c r="E119" s="214" t="s">
        <v>1443</v>
      </c>
      <c r="F119" s="215"/>
      <c r="G119" s="233"/>
      <c r="H119" s="204"/>
    </row>
    <row r="120" spans="2:8" ht="33">
      <c r="B120" s="211" t="s">
        <v>4899</v>
      </c>
      <c r="C120" s="212" t="s">
        <v>4900</v>
      </c>
      <c r="D120" s="213" t="s">
        <v>1367</v>
      </c>
      <c r="E120" s="214" t="s">
        <v>1443</v>
      </c>
      <c r="F120" s="215"/>
      <c r="G120" s="233"/>
      <c r="H120" s="204"/>
    </row>
    <row r="121" spans="2:8" ht="17.25" thickBot="1">
      <c r="B121" s="211" t="s">
        <v>4901</v>
      </c>
      <c r="C121" s="212" t="s">
        <v>4902</v>
      </c>
      <c r="D121" s="213" t="s">
        <v>4751</v>
      </c>
      <c r="E121" s="214" t="s">
        <v>1443</v>
      </c>
      <c r="F121" s="215"/>
      <c r="G121" s="234"/>
      <c r="H121" s="204"/>
    </row>
    <row r="122" spans="2:8" ht="20.100000000000001" customHeight="1" thickBot="1">
      <c r="B122" s="462" t="s">
        <v>4903</v>
      </c>
      <c r="C122" s="463"/>
      <c r="D122" s="464"/>
      <c r="E122" s="465"/>
      <c r="F122" s="465"/>
      <c r="G122" s="467"/>
      <c r="H122" s="204"/>
    </row>
    <row r="123" spans="2:8" ht="20.100000000000001" customHeight="1" thickBot="1">
      <c r="B123" s="462" t="s">
        <v>4717</v>
      </c>
      <c r="C123" s="463"/>
      <c r="D123" s="464"/>
      <c r="E123" s="465"/>
      <c r="F123" s="465"/>
      <c r="G123" s="467"/>
      <c r="H123" s="204"/>
    </row>
    <row r="124" spans="2:8">
      <c r="B124" s="205" t="s">
        <v>4718</v>
      </c>
      <c r="C124" s="206" t="s">
        <v>4904</v>
      </c>
      <c r="D124" s="423" t="s">
        <v>1367</v>
      </c>
      <c r="E124" s="294" t="s">
        <v>1443</v>
      </c>
      <c r="F124" s="209"/>
      <c r="G124" s="350" t="s">
        <v>4905</v>
      </c>
      <c r="H124" s="204"/>
    </row>
    <row r="125" spans="2:8">
      <c r="B125" s="211" t="s">
        <v>4721</v>
      </c>
      <c r="C125" s="212" t="s">
        <v>4906</v>
      </c>
      <c r="D125" s="213" t="s">
        <v>4723</v>
      </c>
      <c r="E125" s="214" t="s">
        <v>1443</v>
      </c>
      <c r="F125" s="215"/>
      <c r="G125" s="233"/>
      <c r="H125" s="204"/>
    </row>
    <row r="126" spans="2:8">
      <c r="B126" s="211" t="s">
        <v>4725</v>
      </c>
      <c r="C126" s="212" t="s">
        <v>4907</v>
      </c>
      <c r="D126" s="213" t="s">
        <v>1367</v>
      </c>
      <c r="E126" s="214" t="s">
        <v>1443</v>
      </c>
      <c r="F126" s="215"/>
      <c r="G126" s="233"/>
      <c r="H126" s="204"/>
    </row>
    <row r="127" spans="2:8" ht="33">
      <c r="B127" s="211" t="s">
        <v>4728</v>
      </c>
      <c r="C127" s="212" t="s">
        <v>4908</v>
      </c>
      <c r="D127" s="213" t="s">
        <v>1356</v>
      </c>
      <c r="E127" s="214" t="s">
        <v>1860</v>
      </c>
      <c r="F127" s="215"/>
      <c r="G127" s="233"/>
      <c r="H127" s="204"/>
    </row>
    <row r="128" spans="2:8">
      <c r="B128" s="211" t="s">
        <v>4731</v>
      </c>
      <c r="C128" s="212" t="s">
        <v>4909</v>
      </c>
      <c r="D128" s="213" t="s">
        <v>1367</v>
      </c>
      <c r="E128" s="214" t="s">
        <v>1443</v>
      </c>
      <c r="F128" s="215"/>
      <c r="G128" s="233"/>
      <c r="H128" s="204"/>
    </row>
    <row r="129" spans="2:8" ht="33">
      <c r="B129" s="211" t="s">
        <v>4734</v>
      </c>
      <c r="C129" s="212" t="s">
        <v>4910</v>
      </c>
      <c r="D129" s="213" t="s">
        <v>1576</v>
      </c>
      <c r="E129" s="214" t="s">
        <v>1443</v>
      </c>
      <c r="F129" s="215"/>
      <c r="G129" s="233"/>
      <c r="H129" s="204"/>
    </row>
    <row r="130" spans="2:8" ht="33">
      <c r="B130" s="211" t="s">
        <v>4737</v>
      </c>
      <c r="C130" s="212" t="s">
        <v>4911</v>
      </c>
      <c r="D130" s="213" t="s">
        <v>1367</v>
      </c>
      <c r="E130" s="214" t="s">
        <v>1443</v>
      </c>
      <c r="F130" s="215"/>
      <c r="G130" s="233"/>
      <c r="H130" s="204"/>
    </row>
    <row r="131" spans="2:8" ht="33">
      <c r="B131" s="211" t="s">
        <v>4740</v>
      </c>
      <c r="C131" s="212" t="s">
        <v>4912</v>
      </c>
      <c r="D131" s="213" t="s">
        <v>2160</v>
      </c>
      <c r="E131" s="214" t="s">
        <v>1443</v>
      </c>
      <c r="F131" s="215"/>
      <c r="G131" s="233"/>
      <c r="H131" s="204"/>
    </row>
    <row r="132" spans="2:8" ht="33">
      <c r="B132" s="211" t="s">
        <v>4743</v>
      </c>
      <c r="C132" s="212" t="s">
        <v>4913</v>
      </c>
      <c r="D132" s="213" t="s">
        <v>1576</v>
      </c>
      <c r="E132" s="214" t="s">
        <v>1443</v>
      </c>
      <c r="F132" s="215"/>
      <c r="G132" s="233"/>
      <c r="H132" s="204"/>
    </row>
    <row r="133" spans="2:8" ht="33">
      <c r="B133" s="211" t="s">
        <v>4746</v>
      </c>
      <c r="C133" s="212" t="s">
        <v>4914</v>
      </c>
      <c r="D133" s="213" t="s">
        <v>1367</v>
      </c>
      <c r="E133" s="214" t="s">
        <v>1443</v>
      </c>
      <c r="F133" s="215"/>
      <c r="G133" s="233"/>
      <c r="H133" s="204"/>
    </row>
    <row r="134" spans="2:8">
      <c r="B134" s="211" t="s">
        <v>4916</v>
      </c>
      <c r="C134" s="212" t="s">
        <v>4915</v>
      </c>
      <c r="D134" s="213" t="s">
        <v>4751</v>
      </c>
      <c r="E134" s="214" t="s">
        <v>4917</v>
      </c>
      <c r="F134" s="215"/>
      <c r="G134" s="233"/>
      <c r="H134" s="204"/>
    </row>
    <row r="135" spans="2:8" ht="33">
      <c r="B135" s="211" t="s">
        <v>4753</v>
      </c>
      <c r="C135" s="212" t="s">
        <v>4918</v>
      </c>
      <c r="D135" s="213" t="s">
        <v>1356</v>
      </c>
      <c r="E135" s="214" t="s">
        <v>1860</v>
      </c>
      <c r="F135" s="215"/>
      <c r="G135" s="233"/>
      <c r="H135" s="204"/>
    </row>
    <row r="136" spans="2:8">
      <c r="B136" s="211" t="s">
        <v>4756</v>
      </c>
      <c r="C136" s="212" t="s">
        <v>4919</v>
      </c>
      <c r="D136" s="213" t="s">
        <v>1367</v>
      </c>
      <c r="E136" s="214" t="s">
        <v>1443</v>
      </c>
      <c r="F136" s="215"/>
      <c r="G136" s="233"/>
      <c r="H136" s="204"/>
    </row>
    <row r="137" spans="2:8" ht="33">
      <c r="B137" s="211" t="s">
        <v>4758</v>
      </c>
      <c r="C137" s="212" t="s">
        <v>4920</v>
      </c>
      <c r="D137" s="213" t="s">
        <v>1576</v>
      </c>
      <c r="E137" s="214" t="s">
        <v>1443</v>
      </c>
      <c r="F137" s="215"/>
      <c r="G137" s="233"/>
      <c r="H137" s="204"/>
    </row>
    <row r="138" spans="2:8" ht="33">
      <c r="B138" s="211" t="s">
        <v>4760</v>
      </c>
      <c r="C138" s="212" t="s">
        <v>4921</v>
      </c>
      <c r="D138" s="213" t="s">
        <v>1367</v>
      </c>
      <c r="E138" s="214" t="s">
        <v>1443</v>
      </c>
      <c r="F138" s="215"/>
      <c r="G138" s="233"/>
      <c r="H138" s="204"/>
    </row>
    <row r="139" spans="2:8" ht="33">
      <c r="B139" s="211" t="s">
        <v>4762</v>
      </c>
      <c r="C139" s="212" t="s">
        <v>4922</v>
      </c>
      <c r="D139" s="213" t="s">
        <v>2160</v>
      </c>
      <c r="E139" s="214" t="s">
        <v>1443</v>
      </c>
      <c r="F139" s="215"/>
      <c r="G139" s="233"/>
      <c r="H139" s="204"/>
    </row>
    <row r="140" spans="2:8" ht="33">
      <c r="B140" s="211" t="s">
        <v>4764</v>
      </c>
      <c r="C140" s="212" t="s">
        <v>4923</v>
      </c>
      <c r="D140" s="213" t="s">
        <v>1576</v>
      </c>
      <c r="E140" s="214" t="s">
        <v>1443</v>
      </c>
      <c r="F140" s="215"/>
      <c r="G140" s="233"/>
      <c r="H140" s="204"/>
    </row>
    <row r="141" spans="2:8" ht="33">
      <c r="B141" s="211" t="s">
        <v>4766</v>
      </c>
      <c r="C141" s="212" t="s">
        <v>4924</v>
      </c>
      <c r="D141" s="213" t="s">
        <v>1367</v>
      </c>
      <c r="E141" s="214" t="s">
        <v>1443</v>
      </c>
      <c r="F141" s="215"/>
      <c r="G141" s="233"/>
      <c r="H141" s="204"/>
    </row>
    <row r="142" spans="2:8">
      <c r="B142" s="211" t="s">
        <v>4768</v>
      </c>
      <c r="C142" s="212" t="s">
        <v>4925</v>
      </c>
      <c r="D142" s="213" t="s">
        <v>4751</v>
      </c>
      <c r="E142" s="214" t="s">
        <v>1443</v>
      </c>
      <c r="F142" s="215"/>
      <c r="G142" s="233"/>
      <c r="H142" s="204"/>
    </row>
    <row r="143" spans="2:8" ht="33">
      <c r="B143" s="211" t="s">
        <v>4770</v>
      </c>
      <c r="C143" s="212" t="s">
        <v>4926</v>
      </c>
      <c r="D143" s="213" t="s">
        <v>1356</v>
      </c>
      <c r="E143" s="214" t="s">
        <v>1860</v>
      </c>
      <c r="F143" s="215"/>
      <c r="G143" s="233"/>
      <c r="H143" s="204"/>
    </row>
    <row r="144" spans="2:8">
      <c r="B144" s="211" t="s">
        <v>4773</v>
      </c>
      <c r="C144" s="212" t="s">
        <v>4927</v>
      </c>
      <c r="D144" s="213" t="s">
        <v>1367</v>
      </c>
      <c r="E144" s="214" t="s">
        <v>1443</v>
      </c>
      <c r="F144" s="215"/>
      <c r="G144" s="233"/>
      <c r="H144" s="204"/>
    </row>
    <row r="145" spans="2:8" ht="33">
      <c r="B145" s="211" t="s">
        <v>4775</v>
      </c>
      <c r="C145" s="212" t="s">
        <v>4928</v>
      </c>
      <c r="D145" s="213" t="s">
        <v>1576</v>
      </c>
      <c r="E145" s="214" t="s">
        <v>1443</v>
      </c>
      <c r="F145" s="215"/>
      <c r="G145" s="233"/>
      <c r="H145" s="204"/>
    </row>
    <row r="146" spans="2:8" ht="33">
      <c r="B146" s="211" t="s">
        <v>4777</v>
      </c>
      <c r="C146" s="212" t="s">
        <v>4929</v>
      </c>
      <c r="D146" s="213" t="s">
        <v>1367</v>
      </c>
      <c r="E146" s="214" t="s">
        <v>1443</v>
      </c>
      <c r="F146" s="215"/>
      <c r="G146" s="233"/>
      <c r="H146" s="204"/>
    </row>
    <row r="147" spans="2:8" ht="33">
      <c r="B147" s="211" t="s">
        <v>4779</v>
      </c>
      <c r="C147" s="212" t="s">
        <v>4930</v>
      </c>
      <c r="D147" s="213" t="s">
        <v>2160</v>
      </c>
      <c r="E147" s="214" t="s">
        <v>1443</v>
      </c>
      <c r="F147" s="215"/>
      <c r="G147" s="233"/>
      <c r="H147" s="204"/>
    </row>
    <row r="148" spans="2:8" ht="33">
      <c r="B148" s="211" t="s">
        <v>4781</v>
      </c>
      <c r="C148" s="212" t="s">
        <v>4931</v>
      </c>
      <c r="D148" s="213" t="s">
        <v>1576</v>
      </c>
      <c r="E148" s="214" t="s">
        <v>1443</v>
      </c>
      <c r="F148" s="215"/>
      <c r="G148" s="233"/>
      <c r="H148" s="204"/>
    </row>
    <row r="149" spans="2:8" ht="33">
      <c r="B149" s="211" t="s">
        <v>4783</v>
      </c>
      <c r="C149" s="212" t="s">
        <v>4932</v>
      </c>
      <c r="D149" s="213" t="s">
        <v>1367</v>
      </c>
      <c r="E149" s="214" t="s">
        <v>1443</v>
      </c>
      <c r="F149" s="215"/>
      <c r="G149" s="233"/>
      <c r="H149" s="204"/>
    </row>
    <row r="150" spans="2:8" ht="17.25" thickBot="1">
      <c r="B150" s="211" t="s">
        <v>4785</v>
      </c>
      <c r="C150" s="212" t="s">
        <v>4933</v>
      </c>
      <c r="D150" s="213" t="s">
        <v>4751</v>
      </c>
      <c r="E150" s="214" t="s">
        <v>1443</v>
      </c>
      <c r="F150" s="215"/>
      <c r="G150" s="234"/>
      <c r="H150" s="204"/>
    </row>
    <row r="151" spans="2:8" ht="20.100000000000001" customHeight="1" thickBot="1">
      <c r="B151" s="462" t="s">
        <v>4787</v>
      </c>
      <c r="C151" s="463"/>
      <c r="D151" s="464"/>
      <c r="E151" s="465"/>
      <c r="F151" s="465"/>
      <c r="G151" s="467"/>
      <c r="H151" s="204"/>
    </row>
    <row r="152" spans="2:8">
      <c r="B152" s="424" t="s">
        <v>4788</v>
      </c>
      <c r="C152" s="317" t="s">
        <v>4934</v>
      </c>
      <c r="D152" s="425" t="s">
        <v>4751</v>
      </c>
      <c r="E152" s="426" t="s">
        <v>1443</v>
      </c>
      <c r="F152" s="427"/>
      <c r="G152" s="233"/>
      <c r="H152" s="204"/>
    </row>
    <row r="153" spans="2:8">
      <c r="B153" s="211" t="s">
        <v>4791</v>
      </c>
      <c r="C153" s="212" t="s">
        <v>4935</v>
      </c>
      <c r="D153" s="213" t="s">
        <v>1367</v>
      </c>
      <c r="E153" s="214" t="s">
        <v>1443</v>
      </c>
      <c r="F153" s="215"/>
      <c r="G153" s="233"/>
      <c r="H153" s="204"/>
    </row>
    <row r="154" spans="2:8">
      <c r="B154" s="211" t="s">
        <v>4794</v>
      </c>
      <c r="C154" s="212" t="s">
        <v>4936</v>
      </c>
      <c r="D154" s="213" t="s">
        <v>4723</v>
      </c>
      <c r="E154" s="214" t="s">
        <v>1443</v>
      </c>
      <c r="F154" s="215"/>
      <c r="G154" s="233"/>
      <c r="H154" s="204"/>
    </row>
    <row r="155" spans="2:8">
      <c r="B155" s="211" t="s">
        <v>4796</v>
      </c>
      <c r="C155" s="212" t="s">
        <v>4937</v>
      </c>
      <c r="D155" s="213" t="s">
        <v>1367</v>
      </c>
      <c r="E155" s="214" t="s">
        <v>1443</v>
      </c>
      <c r="F155" s="215"/>
      <c r="G155" s="233"/>
      <c r="H155" s="204"/>
    </row>
    <row r="156" spans="2:8" ht="33">
      <c r="B156" s="211" t="s">
        <v>4798</v>
      </c>
      <c r="C156" s="212" t="s">
        <v>4938</v>
      </c>
      <c r="D156" s="213" t="s">
        <v>1356</v>
      </c>
      <c r="E156" s="214" t="s">
        <v>1860</v>
      </c>
      <c r="F156" s="215"/>
      <c r="G156" s="233"/>
      <c r="H156" s="204"/>
    </row>
    <row r="157" spans="2:8">
      <c r="B157" s="211" t="s">
        <v>4800</v>
      </c>
      <c r="C157" s="212" t="s">
        <v>4939</v>
      </c>
      <c r="D157" s="213" t="s">
        <v>1367</v>
      </c>
      <c r="E157" s="214" t="s">
        <v>1443</v>
      </c>
      <c r="F157" s="215"/>
      <c r="G157" s="233"/>
      <c r="H157" s="204"/>
    </row>
    <row r="158" spans="2:8" ht="33">
      <c r="B158" s="211" t="s">
        <v>4802</v>
      </c>
      <c r="C158" s="212" t="s">
        <v>4940</v>
      </c>
      <c r="D158" s="213" t="s">
        <v>1576</v>
      </c>
      <c r="E158" s="214" t="s">
        <v>1443</v>
      </c>
      <c r="F158" s="215"/>
      <c r="G158" s="233"/>
      <c r="H158" s="204"/>
    </row>
    <row r="159" spans="2:8" ht="33">
      <c r="B159" s="211" t="s">
        <v>4804</v>
      </c>
      <c r="C159" s="212" t="s">
        <v>4941</v>
      </c>
      <c r="D159" s="213" t="s">
        <v>1367</v>
      </c>
      <c r="E159" s="214" t="s">
        <v>1443</v>
      </c>
      <c r="F159" s="215"/>
      <c r="G159" s="233"/>
      <c r="H159" s="204"/>
    </row>
    <row r="160" spans="2:8" ht="33">
      <c r="B160" s="211" t="s">
        <v>4806</v>
      </c>
      <c r="C160" s="212" t="s">
        <v>4942</v>
      </c>
      <c r="D160" s="213" t="s">
        <v>2160</v>
      </c>
      <c r="E160" s="214" t="s">
        <v>1443</v>
      </c>
      <c r="F160" s="215"/>
      <c r="G160" s="233"/>
      <c r="H160" s="204"/>
    </row>
    <row r="161" spans="2:8" ht="33">
      <c r="B161" s="211" t="s">
        <v>4808</v>
      </c>
      <c r="C161" s="212" t="s">
        <v>4943</v>
      </c>
      <c r="D161" s="213" t="s">
        <v>1576</v>
      </c>
      <c r="E161" s="214" t="s">
        <v>1443</v>
      </c>
      <c r="F161" s="215"/>
      <c r="G161" s="233"/>
      <c r="H161" s="204"/>
    </row>
    <row r="162" spans="2:8" ht="33">
      <c r="B162" s="211" t="s">
        <v>4810</v>
      </c>
      <c r="C162" s="212" t="s">
        <v>4944</v>
      </c>
      <c r="D162" s="213" t="s">
        <v>1367</v>
      </c>
      <c r="E162" s="214" t="s">
        <v>1443</v>
      </c>
      <c r="F162" s="215"/>
      <c r="G162" s="233"/>
      <c r="H162" s="204"/>
    </row>
    <row r="163" spans="2:8">
      <c r="B163" s="211" t="s">
        <v>4812</v>
      </c>
      <c r="C163" s="212" t="s">
        <v>4945</v>
      </c>
      <c r="D163" s="213" t="s">
        <v>4751</v>
      </c>
      <c r="E163" s="214" t="s">
        <v>1443</v>
      </c>
      <c r="F163" s="215"/>
      <c r="G163" s="233"/>
      <c r="H163" s="204"/>
    </row>
    <row r="164" spans="2:8" ht="33">
      <c r="B164" s="211" t="s">
        <v>4814</v>
      </c>
      <c r="C164" s="212" t="s">
        <v>4946</v>
      </c>
      <c r="D164" s="213" t="s">
        <v>1356</v>
      </c>
      <c r="E164" s="214" t="s">
        <v>1860</v>
      </c>
      <c r="F164" s="215"/>
      <c r="G164" s="233"/>
      <c r="H164" s="204"/>
    </row>
    <row r="165" spans="2:8">
      <c r="B165" s="211" t="s">
        <v>4816</v>
      </c>
      <c r="C165" s="212" t="s">
        <v>4947</v>
      </c>
      <c r="D165" s="213" t="s">
        <v>1367</v>
      </c>
      <c r="E165" s="214" t="s">
        <v>1443</v>
      </c>
      <c r="F165" s="215"/>
      <c r="G165" s="233"/>
      <c r="H165" s="204"/>
    </row>
    <row r="166" spans="2:8" ht="33">
      <c r="B166" s="211" t="s">
        <v>4818</v>
      </c>
      <c r="C166" s="212" t="s">
        <v>4948</v>
      </c>
      <c r="D166" s="213" t="s">
        <v>1576</v>
      </c>
      <c r="E166" s="214" t="s">
        <v>1443</v>
      </c>
      <c r="F166" s="215"/>
      <c r="G166" s="233"/>
      <c r="H166" s="204"/>
    </row>
    <row r="167" spans="2:8" ht="33">
      <c r="B167" s="211" t="s">
        <v>4820</v>
      </c>
      <c r="C167" s="212" t="s">
        <v>4949</v>
      </c>
      <c r="D167" s="213" t="s">
        <v>1367</v>
      </c>
      <c r="E167" s="214" t="s">
        <v>1443</v>
      </c>
      <c r="F167" s="215"/>
      <c r="G167" s="233"/>
      <c r="H167" s="204"/>
    </row>
    <row r="168" spans="2:8" ht="33">
      <c r="B168" s="211" t="s">
        <v>4822</v>
      </c>
      <c r="C168" s="212" t="s">
        <v>4950</v>
      </c>
      <c r="D168" s="213" t="s">
        <v>2160</v>
      </c>
      <c r="E168" s="214" t="s">
        <v>1443</v>
      </c>
      <c r="F168" s="215"/>
      <c r="G168" s="233"/>
      <c r="H168" s="204"/>
    </row>
    <row r="169" spans="2:8" ht="33">
      <c r="B169" s="211" t="s">
        <v>4824</v>
      </c>
      <c r="C169" s="212" t="s">
        <v>4951</v>
      </c>
      <c r="D169" s="213" t="s">
        <v>1576</v>
      </c>
      <c r="E169" s="214" t="s">
        <v>1443</v>
      </c>
      <c r="F169" s="215"/>
      <c r="G169" s="233"/>
      <c r="H169" s="204"/>
    </row>
    <row r="170" spans="2:8" ht="33">
      <c r="B170" s="211" t="s">
        <v>4826</v>
      </c>
      <c r="C170" s="212" t="s">
        <v>4952</v>
      </c>
      <c r="D170" s="213" t="s">
        <v>1367</v>
      </c>
      <c r="E170" s="214" t="s">
        <v>1443</v>
      </c>
      <c r="F170" s="215"/>
      <c r="G170" s="233"/>
      <c r="H170" s="204"/>
    </row>
    <row r="171" spans="2:8">
      <c r="B171" s="211" t="s">
        <v>4828</v>
      </c>
      <c r="C171" s="212" t="s">
        <v>4953</v>
      </c>
      <c r="D171" s="213" t="s">
        <v>4751</v>
      </c>
      <c r="E171" s="214" t="s">
        <v>1443</v>
      </c>
      <c r="F171" s="215"/>
      <c r="G171" s="233"/>
      <c r="H171" s="204"/>
    </row>
    <row r="172" spans="2:8" ht="33">
      <c r="B172" s="211" t="s">
        <v>4830</v>
      </c>
      <c r="C172" s="212" t="s">
        <v>4954</v>
      </c>
      <c r="D172" s="213" t="s">
        <v>1356</v>
      </c>
      <c r="E172" s="214" t="s">
        <v>1860</v>
      </c>
      <c r="F172" s="215"/>
      <c r="G172" s="233"/>
      <c r="H172" s="204"/>
    </row>
    <row r="173" spans="2:8">
      <c r="B173" s="211" t="s">
        <v>4832</v>
      </c>
      <c r="C173" s="212" t="s">
        <v>4955</v>
      </c>
      <c r="D173" s="213" t="s">
        <v>1367</v>
      </c>
      <c r="E173" s="214" t="s">
        <v>1443</v>
      </c>
      <c r="F173" s="215"/>
      <c r="G173" s="233"/>
      <c r="H173" s="204"/>
    </row>
    <row r="174" spans="2:8" ht="33">
      <c r="B174" s="211" t="s">
        <v>4834</v>
      </c>
      <c r="C174" s="212" t="s">
        <v>4956</v>
      </c>
      <c r="D174" s="213" t="s">
        <v>1576</v>
      </c>
      <c r="E174" s="214" t="s">
        <v>1443</v>
      </c>
      <c r="F174" s="215"/>
      <c r="G174" s="233"/>
      <c r="H174" s="204"/>
    </row>
    <row r="175" spans="2:8" ht="33">
      <c r="B175" s="211" t="s">
        <v>4836</v>
      </c>
      <c r="C175" s="212" t="s">
        <v>4957</v>
      </c>
      <c r="D175" s="213" t="s">
        <v>1367</v>
      </c>
      <c r="E175" s="214" t="s">
        <v>1443</v>
      </c>
      <c r="F175" s="215"/>
      <c r="G175" s="233"/>
      <c r="H175" s="204"/>
    </row>
    <row r="176" spans="2:8" ht="33">
      <c r="B176" s="211" t="s">
        <v>4838</v>
      </c>
      <c r="C176" s="212" t="s">
        <v>4958</v>
      </c>
      <c r="D176" s="213" t="s">
        <v>2160</v>
      </c>
      <c r="E176" s="214" t="s">
        <v>1443</v>
      </c>
      <c r="F176" s="215"/>
      <c r="G176" s="233"/>
      <c r="H176" s="204"/>
    </row>
    <row r="177" spans="2:8" ht="33">
      <c r="B177" s="211" t="s">
        <v>4840</v>
      </c>
      <c r="C177" s="212" t="s">
        <v>4959</v>
      </c>
      <c r="D177" s="213" t="s">
        <v>1576</v>
      </c>
      <c r="E177" s="214" t="s">
        <v>1443</v>
      </c>
      <c r="F177" s="215"/>
      <c r="G177" s="233"/>
      <c r="H177" s="204"/>
    </row>
    <row r="178" spans="2:8" ht="33">
      <c r="B178" s="211" t="s">
        <v>4842</v>
      </c>
      <c r="C178" s="212" t="s">
        <v>4960</v>
      </c>
      <c r="D178" s="213" t="s">
        <v>1367</v>
      </c>
      <c r="E178" s="214" t="s">
        <v>1443</v>
      </c>
      <c r="F178" s="215"/>
      <c r="G178" s="233"/>
      <c r="H178" s="204"/>
    </row>
    <row r="179" spans="2:8" ht="17.25" thickBot="1">
      <c r="B179" s="211" t="s">
        <v>4844</v>
      </c>
      <c r="C179" s="212" t="s">
        <v>4961</v>
      </c>
      <c r="D179" s="213" t="s">
        <v>4751</v>
      </c>
      <c r="E179" s="214" t="s">
        <v>1443</v>
      </c>
      <c r="F179" s="215"/>
      <c r="G179" s="234"/>
      <c r="H179" s="204"/>
    </row>
    <row r="180" spans="2:8" ht="20.100000000000001" customHeight="1" thickBot="1">
      <c r="B180" s="462" t="s">
        <v>4962</v>
      </c>
      <c r="C180" s="463"/>
      <c r="D180" s="464"/>
      <c r="E180" s="465"/>
      <c r="F180" s="465"/>
      <c r="G180" s="467"/>
      <c r="H180" s="204"/>
    </row>
    <row r="181" spans="2:8">
      <c r="B181" s="424" t="s">
        <v>4847</v>
      </c>
      <c r="C181" s="317" t="s">
        <v>4963</v>
      </c>
      <c r="D181" s="425" t="s">
        <v>4751</v>
      </c>
      <c r="E181" s="426" t="s">
        <v>1443</v>
      </c>
      <c r="F181" s="427"/>
      <c r="G181" s="233"/>
      <c r="H181" s="204"/>
    </row>
    <row r="182" spans="2:8">
      <c r="B182" s="211" t="s">
        <v>4849</v>
      </c>
      <c r="C182" s="212" t="s">
        <v>4964</v>
      </c>
      <c r="D182" s="213" t="s">
        <v>1367</v>
      </c>
      <c r="E182" s="214" t="s">
        <v>1443</v>
      </c>
      <c r="F182" s="215"/>
      <c r="G182" s="233"/>
      <c r="H182" s="204"/>
    </row>
    <row r="183" spans="2:8">
      <c r="B183" s="211" t="s">
        <v>4851</v>
      </c>
      <c r="C183" s="212" t="s">
        <v>4965</v>
      </c>
      <c r="D183" s="213" t="s">
        <v>4723</v>
      </c>
      <c r="E183" s="214" t="s">
        <v>1443</v>
      </c>
      <c r="F183" s="215"/>
      <c r="G183" s="233"/>
      <c r="H183" s="204"/>
    </row>
    <row r="184" spans="2:8">
      <c r="B184" s="211" t="s">
        <v>4853</v>
      </c>
      <c r="C184" s="212" t="s">
        <v>4966</v>
      </c>
      <c r="D184" s="213" t="s">
        <v>1367</v>
      </c>
      <c r="E184" s="214" t="s">
        <v>1443</v>
      </c>
      <c r="F184" s="215"/>
      <c r="G184" s="233"/>
      <c r="H184" s="204"/>
    </row>
    <row r="185" spans="2:8" ht="33">
      <c r="B185" s="211" t="s">
        <v>4855</v>
      </c>
      <c r="C185" s="212" t="s">
        <v>4967</v>
      </c>
      <c r="D185" s="213" t="s">
        <v>1356</v>
      </c>
      <c r="E185" s="214" t="s">
        <v>1860</v>
      </c>
      <c r="F185" s="215"/>
      <c r="G185" s="233"/>
      <c r="H185" s="204"/>
    </row>
    <row r="186" spans="2:8">
      <c r="B186" s="211" t="s">
        <v>4857</v>
      </c>
      <c r="C186" s="212" t="s">
        <v>4968</v>
      </c>
      <c r="D186" s="213" t="s">
        <v>1367</v>
      </c>
      <c r="E186" s="214" t="s">
        <v>1443</v>
      </c>
      <c r="F186" s="215"/>
      <c r="G186" s="233"/>
      <c r="H186" s="204"/>
    </row>
    <row r="187" spans="2:8" ht="33">
      <c r="B187" s="211" t="s">
        <v>4859</v>
      </c>
      <c r="C187" s="212" t="s">
        <v>4969</v>
      </c>
      <c r="D187" s="213" t="s">
        <v>1576</v>
      </c>
      <c r="E187" s="214" t="s">
        <v>1443</v>
      </c>
      <c r="F187" s="215"/>
      <c r="G187" s="233"/>
      <c r="H187" s="204"/>
    </row>
    <row r="188" spans="2:8" ht="33">
      <c r="B188" s="211" t="s">
        <v>4861</v>
      </c>
      <c r="C188" s="212" t="s">
        <v>4970</v>
      </c>
      <c r="D188" s="213" t="s">
        <v>1367</v>
      </c>
      <c r="E188" s="214" t="s">
        <v>1443</v>
      </c>
      <c r="F188" s="215"/>
      <c r="G188" s="233"/>
      <c r="H188" s="204"/>
    </row>
    <row r="189" spans="2:8" ht="33">
      <c r="B189" s="211" t="s">
        <v>4863</v>
      </c>
      <c r="C189" s="212" t="s">
        <v>4971</v>
      </c>
      <c r="D189" s="213" t="s">
        <v>2160</v>
      </c>
      <c r="E189" s="214" t="s">
        <v>1443</v>
      </c>
      <c r="F189" s="215"/>
      <c r="G189" s="233"/>
      <c r="H189" s="204"/>
    </row>
    <row r="190" spans="2:8" ht="33">
      <c r="B190" s="211" t="s">
        <v>4865</v>
      </c>
      <c r="C190" s="212" t="s">
        <v>4972</v>
      </c>
      <c r="D190" s="213" t="s">
        <v>1576</v>
      </c>
      <c r="E190" s="214" t="s">
        <v>1443</v>
      </c>
      <c r="F190" s="215"/>
      <c r="G190" s="233"/>
      <c r="H190" s="204"/>
    </row>
    <row r="191" spans="2:8" ht="33">
      <c r="B191" s="211" t="s">
        <v>4867</v>
      </c>
      <c r="C191" s="212" t="s">
        <v>4973</v>
      </c>
      <c r="D191" s="213" t="s">
        <v>1367</v>
      </c>
      <c r="E191" s="214" t="s">
        <v>1443</v>
      </c>
      <c r="F191" s="215"/>
      <c r="G191" s="233"/>
      <c r="H191" s="204"/>
    </row>
    <row r="192" spans="2:8">
      <c r="B192" s="211" t="s">
        <v>4869</v>
      </c>
      <c r="C192" s="212" t="s">
        <v>4974</v>
      </c>
      <c r="D192" s="213" t="s">
        <v>4751</v>
      </c>
      <c r="E192" s="214" t="s">
        <v>1443</v>
      </c>
      <c r="F192" s="215"/>
      <c r="G192" s="233"/>
      <c r="H192" s="204"/>
    </row>
    <row r="193" spans="2:8" ht="33">
      <c r="B193" s="211" t="s">
        <v>4871</v>
      </c>
      <c r="C193" s="212" t="s">
        <v>4975</v>
      </c>
      <c r="D193" s="213" t="s">
        <v>1356</v>
      </c>
      <c r="E193" s="214" t="s">
        <v>1860</v>
      </c>
      <c r="F193" s="215"/>
      <c r="G193" s="233"/>
      <c r="H193" s="204"/>
    </row>
    <row r="194" spans="2:8">
      <c r="B194" s="211" t="s">
        <v>4873</v>
      </c>
      <c r="C194" s="212" t="s">
        <v>4976</v>
      </c>
      <c r="D194" s="213" t="s">
        <v>1367</v>
      </c>
      <c r="E194" s="214" t="s">
        <v>1443</v>
      </c>
      <c r="F194" s="215"/>
      <c r="G194" s="233"/>
      <c r="H194" s="204"/>
    </row>
    <row r="195" spans="2:8" ht="33">
      <c r="B195" s="211" t="s">
        <v>4875</v>
      </c>
      <c r="C195" s="212" t="s">
        <v>4977</v>
      </c>
      <c r="D195" s="213" t="s">
        <v>1576</v>
      </c>
      <c r="E195" s="214" t="s">
        <v>1443</v>
      </c>
      <c r="F195" s="215"/>
      <c r="G195" s="233"/>
      <c r="H195" s="204"/>
    </row>
    <row r="196" spans="2:8" ht="33">
      <c r="B196" s="211" t="s">
        <v>4877</v>
      </c>
      <c r="C196" s="212" t="s">
        <v>4978</v>
      </c>
      <c r="D196" s="213" t="s">
        <v>1367</v>
      </c>
      <c r="E196" s="214" t="s">
        <v>1443</v>
      </c>
      <c r="F196" s="215"/>
      <c r="G196" s="233"/>
      <c r="H196" s="204"/>
    </row>
    <row r="197" spans="2:8" ht="33">
      <c r="B197" s="211" t="s">
        <v>4879</v>
      </c>
      <c r="C197" s="212" t="s">
        <v>4979</v>
      </c>
      <c r="D197" s="213" t="s">
        <v>2160</v>
      </c>
      <c r="E197" s="214" t="s">
        <v>1443</v>
      </c>
      <c r="F197" s="215"/>
      <c r="G197" s="233"/>
      <c r="H197" s="204"/>
    </row>
    <row r="198" spans="2:8" ht="33">
      <c r="B198" s="211" t="s">
        <v>4881</v>
      </c>
      <c r="C198" s="212" t="s">
        <v>4980</v>
      </c>
      <c r="D198" s="213" t="s">
        <v>1576</v>
      </c>
      <c r="E198" s="214" t="s">
        <v>1443</v>
      </c>
      <c r="F198" s="215"/>
      <c r="G198" s="233"/>
      <c r="H198" s="204"/>
    </row>
    <row r="199" spans="2:8" ht="33">
      <c r="B199" s="211" t="s">
        <v>4883</v>
      </c>
      <c r="C199" s="212" t="s">
        <v>4981</v>
      </c>
      <c r="D199" s="213" t="s">
        <v>1367</v>
      </c>
      <c r="E199" s="214" t="s">
        <v>1443</v>
      </c>
      <c r="F199" s="215"/>
      <c r="G199" s="233"/>
      <c r="H199" s="204"/>
    </row>
    <row r="200" spans="2:8">
      <c r="B200" s="211" t="s">
        <v>4885</v>
      </c>
      <c r="C200" s="212" t="s">
        <v>4982</v>
      </c>
      <c r="D200" s="213" t="s">
        <v>4751</v>
      </c>
      <c r="E200" s="214" t="s">
        <v>1443</v>
      </c>
      <c r="F200" s="215"/>
      <c r="G200" s="233"/>
      <c r="H200" s="204"/>
    </row>
    <row r="201" spans="2:8" ht="33">
      <c r="B201" s="211" t="s">
        <v>4887</v>
      </c>
      <c r="C201" s="212" t="s">
        <v>4983</v>
      </c>
      <c r="D201" s="213" t="s">
        <v>1356</v>
      </c>
      <c r="E201" s="214" t="s">
        <v>1860</v>
      </c>
      <c r="F201" s="215"/>
      <c r="G201" s="233"/>
      <c r="H201" s="204"/>
    </row>
    <row r="202" spans="2:8">
      <c r="B202" s="211" t="s">
        <v>4889</v>
      </c>
      <c r="C202" s="212" t="s">
        <v>4984</v>
      </c>
      <c r="D202" s="213" t="s">
        <v>1367</v>
      </c>
      <c r="E202" s="214" t="s">
        <v>1443</v>
      </c>
      <c r="F202" s="215"/>
      <c r="G202" s="233"/>
      <c r="H202" s="204"/>
    </row>
    <row r="203" spans="2:8" ht="33">
      <c r="B203" s="211" t="s">
        <v>4891</v>
      </c>
      <c r="C203" s="212" t="s">
        <v>4985</v>
      </c>
      <c r="D203" s="213" t="s">
        <v>1576</v>
      </c>
      <c r="E203" s="214" t="s">
        <v>1443</v>
      </c>
      <c r="F203" s="215"/>
      <c r="G203" s="233"/>
      <c r="H203" s="204"/>
    </row>
    <row r="204" spans="2:8" ht="33">
      <c r="B204" s="211" t="s">
        <v>4893</v>
      </c>
      <c r="C204" s="212" t="s">
        <v>4986</v>
      </c>
      <c r="D204" s="213" t="s">
        <v>1367</v>
      </c>
      <c r="E204" s="214" t="s">
        <v>1443</v>
      </c>
      <c r="F204" s="215"/>
      <c r="G204" s="233"/>
      <c r="H204" s="204"/>
    </row>
    <row r="205" spans="2:8" ht="33">
      <c r="B205" s="211" t="s">
        <v>4895</v>
      </c>
      <c r="C205" s="212" t="s">
        <v>4987</v>
      </c>
      <c r="D205" s="213" t="s">
        <v>2160</v>
      </c>
      <c r="E205" s="214" t="s">
        <v>1443</v>
      </c>
      <c r="F205" s="215"/>
      <c r="G205" s="233"/>
      <c r="H205" s="204"/>
    </row>
    <row r="206" spans="2:8" ht="33">
      <c r="B206" s="211" t="s">
        <v>4897</v>
      </c>
      <c r="C206" s="212" t="s">
        <v>4988</v>
      </c>
      <c r="D206" s="213" t="s">
        <v>1576</v>
      </c>
      <c r="E206" s="214" t="s">
        <v>1443</v>
      </c>
      <c r="F206" s="215"/>
      <c r="G206" s="233"/>
      <c r="H206" s="204"/>
    </row>
    <row r="207" spans="2:8" ht="33">
      <c r="B207" s="211" t="s">
        <v>4899</v>
      </c>
      <c r="C207" s="212" t="s">
        <v>4989</v>
      </c>
      <c r="D207" s="213" t="s">
        <v>1367</v>
      </c>
      <c r="E207" s="214" t="s">
        <v>1443</v>
      </c>
      <c r="F207" s="215"/>
      <c r="G207" s="233"/>
      <c r="H207" s="204"/>
    </row>
    <row r="208" spans="2:8" ht="17.25" thickBot="1">
      <c r="B208" s="211" t="s">
        <v>4901</v>
      </c>
      <c r="C208" s="212" t="s">
        <v>4990</v>
      </c>
      <c r="D208" s="213" t="s">
        <v>4751</v>
      </c>
      <c r="E208" s="214" t="s">
        <v>1443</v>
      </c>
      <c r="F208" s="215"/>
      <c r="G208" s="234"/>
      <c r="H208" s="204"/>
    </row>
    <row r="209" spans="2:8">
      <c r="B209" s="469" t="s">
        <v>4991</v>
      </c>
      <c r="C209" s="273"/>
      <c r="D209" s="274"/>
      <c r="E209" s="437"/>
      <c r="F209" s="437"/>
      <c r="G209" s="470"/>
      <c r="H209" s="238"/>
    </row>
    <row r="210" spans="2:8" ht="17.25" thickBot="1">
      <c r="B210" s="471" t="s">
        <v>4992</v>
      </c>
      <c r="C210" s="279"/>
      <c r="D210" s="280"/>
      <c r="E210" s="472"/>
      <c r="F210" s="472"/>
      <c r="G210" s="473"/>
      <c r="H210" s="238"/>
    </row>
    <row r="211" spans="2:8" ht="75">
      <c r="B211" s="468" t="s">
        <v>98</v>
      </c>
      <c r="C211" s="317" t="s">
        <v>4993</v>
      </c>
      <c r="D211" s="425" t="s">
        <v>1576</v>
      </c>
      <c r="E211" s="245" t="s">
        <v>4684</v>
      </c>
      <c r="F211" s="344"/>
      <c r="G211" s="435" t="s">
        <v>4994</v>
      </c>
      <c r="H211" s="238"/>
    </row>
    <row r="212" spans="2:8" ht="30">
      <c r="B212" s="235" t="s">
        <v>433</v>
      </c>
      <c r="C212" s="212" t="s">
        <v>4995</v>
      </c>
      <c r="D212" s="213" t="s">
        <v>1367</v>
      </c>
      <c r="E212" s="4" t="s">
        <v>2292</v>
      </c>
      <c r="F212" s="236"/>
      <c r="G212" s="237" t="s">
        <v>4996</v>
      </c>
      <c r="H212" s="238"/>
    </row>
    <row r="213" spans="2:8">
      <c r="B213" s="235" t="s">
        <v>434</v>
      </c>
      <c r="C213" s="212" t="s">
        <v>4997</v>
      </c>
      <c r="D213" s="213" t="s">
        <v>1367</v>
      </c>
      <c r="E213" s="4" t="s">
        <v>2292</v>
      </c>
      <c r="F213" s="236"/>
      <c r="G213" s="237"/>
      <c r="H213" s="238"/>
    </row>
    <row r="214" spans="2:8">
      <c r="B214" s="235" t="s">
        <v>4998</v>
      </c>
      <c r="C214" s="212" t="s">
        <v>4999</v>
      </c>
      <c r="D214" s="213" t="s">
        <v>1367</v>
      </c>
      <c r="E214" s="4" t="s">
        <v>2292</v>
      </c>
      <c r="F214" s="236"/>
      <c r="G214" s="237"/>
      <c r="H214" s="238"/>
    </row>
    <row r="215" spans="2:8">
      <c r="B215" s="235" t="s">
        <v>436</v>
      </c>
      <c r="C215" s="212" t="s">
        <v>5000</v>
      </c>
      <c r="D215" s="213" t="s">
        <v>2160</v>
      </c>
      <c r="E215" s="4" t="s">
        <v>2285</v>
      </c>
      <c r="F215" s="236"/>
      <c r="G215" s="237"/>
      <c r="H215" s="238"/>
    </row>
    <row r="216" spans="2:8">
      <c r="B216" s="235" t="s">
        <v>437</v>
      </c>
      <c r="C216" s="212" t="s">
        <v>5001</v>
      </c>
      <c r="D216" s="213" t="s">
        <v>1367</v>
      </c>
      <c r="E216" s="4" t="s">
        <v>2292</v>
      </c>
      <c r="F216" s="236"/>
      <c r="G216" s="237"/>
      <c r="H216" s="238"/>
    </row>
    <row r="217" spans="2:8" ht="33">
      <c r="B217" s="235" t="s">
        <v>5002</v>
      </c>
      <c r="C217" s="212" t="s">
        <v>5003</v>
      </c>
      <c r="D217" s="213" t="s">
        <v>1367</v>
      </c>
      <c r="E217" s="4" t="s">
        <v>2292</v>
      </c>
      <c r="F217" s="236"/>
      <c r="G217" s="237"/>
      <c r="H217" s="238"/>
    </row>
    <row r="218" spans="2:8">
      <c r="B218" s="235" t="s">
        <v>5004</v>
      </c>
      <c r="C218" s="212" t="s">
        <v>5005</v>
      </c>
      <c r="D218" s="213" t="s">
        <v>1367</v>
      </c>
      <c r="E218" s="4" t="s">
        <v>2292</v>
      </c>
      <c r="F218" s="236"/>
      <c r="G218" s="237"/>
      <c r="H218" s="238"/>
    </row>
    <row r="219" spans="2:8">
      <c r="B219" s="235" t="s">
        <v>440</v>
      </c>
      <c r="C219" s="212" t="s">
        <v>5006</v>
      </c>
      <c r="D219" s="213" t="s">
        <v>1367</v>
      </c>
      <c r="E219" s="4" t="s">
        <v>2292</v>
      </c>
      <c r="F219" s="236"/>
      <c r="G219" s="237"/>
      <c r="H219" s="238"/>
    </row>
    <row r="220" spans="2:8">
      <c r="B220" s="235" t="s">
        <v>5007</v>
      </c>
      <c r="C220" s="212" t="s">
        <v>5008</v>
      </c>
      <c r="D220" s="213" t="s">
        <v>1367</v>
      </c>
      <c r="E220" s="4" t="s">
        <v>2292</v>
      </c>
      <c r="F220" s="236"/>
      <c r="G220" s="237"/>
      <c r="H220" s="238"/>
    </row>
    <row r="221" spans="2:8">
      <c r="B221" s="235" t="s">
        <v>442</v>
      </c>
      <c r="C221" s="212" t="s">
        <v>5009</v>
      </c>
      <c r="D221" s="213" t="s">
        <v>2160</v>
      </c>
      <c r="E221" s="4" t="s">
        <v>2285</v>
      </c>
      <c r="F221" s="236"/>
      <c r="G221" s="237"/>
      <c r="H221" s="238"/>
    </row>
    <row r="222" spans="2:8">
      <c r="B222" s="235" t="s">
        <v>443</v>
      </c>
      <c r="C222" s="212" t="s">
        <v>5010</v>
      </c>
      <c r="D222" s="213" t="s">
        <v>1367</v>
      </c>
      <c r="E222" s="4" t="s">
        <v>2292</v>
      </c>
      <c r="F222" s="236"/>
      <c r="G222" s="237"/>
      <c r="H222" s="238"/>
    </row>
    <row r="223" spans="2:8">
      <c r="B223" s="235" t="s">
        <v>5011</v>
      </c>
      <c r="C223" s="212" t="s">
        <v>5012</v>
      </c>
      <c r="D223" s="213" t="s">
        <v>1367</v>
      </c>
      <c r="E223" s="4" t="s">
        <v>2292</v>
      </c>
      <c r="F223" s="236"/>
      <c r="G223" s="237"/>
      <c r="H223" s="238"/>
    </row>
    <row r="224" spans="2:8" ht="17.25" thickBot="1">
      <c r="B224" s="235" t="s">
        <v>5013</v>
      </c>
      <c r="C224" s="212" t="s">
        <v>5014</v>
      </c>
      <c r="D224" s="213" t="s">
        <v>1367</v>
      </c>
      <c r="E224" s="4" t="s">
        <v>2292</v>
      </c>
      <c r="F224" s="236"/>
      <c r="G224" s="237"/>
      <c r="H224" s="238"/>
    </row>
    <row r="225" spans="2:8" ht="20.100000000000001" customHeight="1" thickBot="1">
      <c r="B225" s="474" t="s">
        <v>4716</v>
      </c>
      <c r="C225" s="463"/>
      <c r="D225" s="464"/>
      <c r="E225" s="475"/>
      <c r="F225" s="475"/>
      <c r="G225" s="476"/>
      <c r="H225" s="238"/>
    </row>
    <row r="226" spans="2:8" ht="20.100000000000001" customHeight="1" thickBot="1">
      <c r="B226" s="474" t="s">
        <v>4717</v>
      </c>
      <c r="C226" s="463"/>
      <c r="D226" s="464"/>
      <c r="E226" s="475"/>
      <c r="F226" s="475"/>
      <c r="G226" s="476"/>
      <c r="H226" s="238"/>
    </row>
    <row r="227" spans="2:8" ht="30" customHeight="1">
      <c r="B227" s="438" t="s">
        <v>4718</v>
      </c>
      <c r="C227" s="206" t="s">
        <v>5015</v>
      </c>
      <c r="D227" s="423" t="s">
        <v>1367</v>
      </c>
      <c r="E227" s="433" t="s">
        <v>5016</v>
      </c>
      <c r="F227" s="432"/>
      <c r="G227" s="477" t="s">
        <v>5017</v>
      </c>
      <c r="H227" s="238"/>
    </row>
    <row r="228" spans="2:8">
      <c r="B228" s="235" t="s">
        <v>4721</v>
      </c>
      <c r="C228" s="212" t="s">
        <v>5018</v>
      </c>
      <c r="D228" s="213" t="s">
        <v>4723</v>
      </c>
      <c r="E228" s="4" t="s">
        <v>5016</v>
      </c>
      <c r="F228" s="236"/>
      <c r="G228" s="478"/>
      <c r="H228" s="238"/>
    </row>
    <row r="229" spans="2:8">
      <c r="B229" s="235" t="s">
        <v>4725</v>
      </c>
      <c r="C229" s="212" t="s">
        <v>5019</v>
      </c>
      <c r="D229" s="213" t="s">
        <v>1367</v>
      </c>
      <c r="E229" s="4" t="s">
        <v>5016</v>
      </c>
      <c r="F229" s="236"/>
      <c r="G229" s="478"/>
      <c r="H229" s="238"/>
    </row>
    <row r="230" spans="2:8" ht="33">
      <c r="B230" s="235" t="s">
        <v>4728</v>
      </c>
      <c r="C230" s="212" t="s">
        <v>5020</v>
      </c>
      <c r="D230" s="213" t="s">
        <v>1356</v>
      </c>
      <c r="E230" s="4" t="s">
        <v>5021</v>
      </c>
      <c r="F230" s="236"/>
      <c r="G230" s="478"/>
      <c r="H230" s="238"/>
    </row>
    <row r="231" spans="2:8">
      <c r="B231" s="235" t="s">
        <v>5022</v>
      </c>
      <c r="C231" s="212" t="s">
        <v>5023</v>
      </c>
      <c r="D231" s="213" t="s">
        <v>1367</v>
      </c>
      <c r="E231" s="4" t="s">
        <v>5016</v>
      </c>
      <c r="F231" s="236"/>
      <c r="G231" s="478"/>
      <c r="H231" s="238"/>
    </row>
    <row r="232" spans="2:8" ht="33">
      <c r="B232" s="235" t="s">
        <v>4734</v>
      </c>
      <c r="C232" s="212" t="s">
        <v>5024</v>
      </c>
      <c r="D232" s="213" t="s">
        <v>1576</v>
      </c>
      <c r="E232" s="4" t="s">
        <v>5016</v>
      </c>
      <c r="F232" s="236"/>
      <c r="G232" s="478"/>
      <c r="H232" s="238"/>
    </row>
    <row r="233" spans="2:8" ht="33">
      <c r="B233" s="235" t="s">
        <v>5025</v>
      </c>
      <c r="C233" s="212" t="s">
        <v>5026</v>
      </c>
      <c r="D233" s="213" t="s">
        <v>1367</v>
      </c>
      <c r="E233" s="4" t="s">
        <v>5016</v>
      </c>
      <c r="F233" s="236"/>
      <c r="G233" s="478"/>
      <c r="H233" s="238"/>
    </row>
    <row r="234" spans="2:8" ht="33">
      <c r="B234" s="235" t="s">
        <v>5027</v>
      </c>
      <c r="C234" s="212" t="s">
        <v>5028</v>
      </c>
      <c r="D234" s="213" t="s">
        <v>2160</v>
      </c>
      <c r="E234" s="4" t="s">
        <v>5016</v>
      </c>
      <c r="F234" s="236"/>
      <c r="G234" s="478"/>
      <c r="H234" s="238"/>
    </row>
    <row r="235" spans="2:8" ht="33">
      <c r="B235" s="235" t="s">
        <v>5029</v>
      </c>
      <c r="C235" s="212" t="s">
        <v>5030</v>
      </c>
      <c r="D235" s="213" t="s">
        <v>1576</v>
      </c>
      <c r="E235" s="4" t="s">
        <v>5016</v>
      </c>
      <c r="F235" s="236"/>
      <c r="G235" s="478"/>
      <c r="H235" s="238"/>
    </row>
    <row r="236" spans="2:8" ht="33">
      <c r="B236" s="235" t="s">
        <v>4746</v>
      </c>
      <c r="C236" s="212" t="s">
        <v>5031</v>
      </c>
      <c r="D236" s="213" t="s">
        <v>1367</v>
      </c>
      <c r="E236" s="4" t="s">
        <v>5016</v>
      </c>
      <c r="F236" s="236"/>
      <c r="G236" s="478"/>
      <c r="H236" s="238"/>
    </row>
    <row r="237" spans="2:8">
      <c r="B237" s="235" t="s">
        <v>5032</v>
      </c>
      <c r="C237" s="212" t="s">
        <v>5033</v>
      </c>
      <c r="D237" s="213" t="s">
        <v>1982</v>
      </c>
      <c r="E237" s="4" t="s">
        <v>5016</v>
      </c>
      <c r="F237" s="236"/>
      <c r="G237" s="478"/>
      <c r="H237" s="238"/>
    </row>
    <row r="238" spans="2:8" ht="33">
      <c r="B238" s="235" t="s">
        <v>4753</v>
      </c>
      <c r="C238" s="212" t="s">
        <v>5034</v>
      </c>
      <c r="D238" s="213" t="s">
        <v>1356</v>
      </c>
      <c r="E238" s="4" t="s">
        <v>5021</v>
      </c>
      <c r="F238" s="236"/>
      <c r="G238" s="478"/>
      <c r="H238" s="238"/>
    </row>
    <row r="239" spans="2:8">
      <c r="B239" s="235" t="s">
        <v>5035</v>
      </c>
      <c r="C239" s="212" t="s">
        <v>5036</v>
      </c>
      <c r="D239" s="213" t="s">
        <v>1367</v>
      </c>
      <c r="E239" s="4" t="s">
        <v>5016</v>
      </c>
      <c r="F239" s="236"/>
      <c r="G239" s="478"/>
      <c r="H239" s="238"/>
    </row>
    <row r="240" spans="2:8" ht="33">
      <c r="B240" s="235" t="s">
        <v>4758</v>
      </c>
      <c r="C240" s="212" t="s">
        <v>5037</v>
      </c>
      <c r="D240" s="213" t="s">
        <v>1576</v>
      </c>
      <c r="E240" s="4" t="s">
        <v>5016</v>
      </c>
      <c r="F240" s="236"/>
      <c r="G240" s="478"/>
      <c r="H240" s="238"/>
    </row>
    <row r="241" spans="2:8" ht="33">
      <c r="B241" s="235" t="s">
        <v>5038</v>
      </c>
      <c r="C241" s="212" t="s">
        <v>5039</v>
      </c>
      <c r="D241" s="213" t="s">
        <v>1367</v>
      </c>
      <c r="E241" s="4" t="s">
        <v>5016</v>
      </c>
      <c r="F241" s="236"/>
      <c r="G241" s="478"/>
      <c r="H241" s="238"/>
    </row>
    <row r="242" spans="2:8" ht="33">
      <c r="B242" s="235" t="s">
        <v>5040</v>
      </c>
      <c r="C242" s="212" t="s">
        <v>5041</v>
      </c>
      <c r="D242" s="213" t="s">
        <v>2160</v>
      </c>
      <c r="E242" s="4" t="s">
        <v>5016</v>
      </c>
      <c r="F242" s="236"/>
      <c r="G242" s="478"/>
      <c r="H242" s="238"/>
    </row>
    <row r="243" spans="2:8" ht="33">
      <c r="B243" s="235" t="s">
        <v>5042</v>
      </c>
      <c r="C243" s="212" t="s">
        <v>5043</v>
      </c>
      <c r="D243" s="213" t="s">
        <v>1576</v>
      </c>
      <c r="E243" s="4" t="s">
        <v>5016</v>
      </c>
      <c r="F243" s="236"/>
      <c r="G243" s="478"/>
      <c r="H243" s="238"/>
    </row>
    <row r="244" spans="2:8" ht="33">
      <c r="B244" s="235" t="s">
        <v>4766</v>
      </c>
      <c r="C244" s="212" t="s">
        <v>5044</v>
      </c>
      <c r="D244" s="213" t="s">
        <v>1367</v>
      </c>
      <c r="E244" s="4" t="s">
        <v>5016</v>
      </c>
      <c r="F244" s="236"/>
      <c r="G244" s="478"/>
      <c r="H244" s="238"/>
    </row>
    <row r="245" spans="2:8">
      <c r="B245" s="235" t="s">
        <v>5045</v>
      </c>
      <c r="C245" s="212" t="s">
        <v>5046</v>
      </c>
      <c r="D245" s="213" t="s">
        <v>1982</v>
      </c>
      <c r="E245" s="4" t="s">
        <v>5016</v>
      </c>
      <c r="F245" s="236"/>
      <c r="G245" s="478"/>
      <c r="H245" s="238"/>
    </row>
    <row r="246" spans="2:8" ht="33">
      <c r="B246" s="235" t="s">
        <v>4770</v>
      </c>
      <c r="C246" s="212" t="s">
        <v>5047</v>
      </c>
      <c r="D246" s="213" t="s">
        <v>1356</v>
      </c>
      <c r="E246" s="4" t="s">
        <v>5021</v>
      </c>
      <c r="F246" s="236"/>
      <c r="G246" s="478"/>
      <c r="H246" s="238"/>
    </row>
    <row r="247" spans="2:8">
      <c r="B247" s="235" t="s">
        <v>5048</v>
      </c>
      <c r="C247" s="212" t="s">
        <v>5049</v>
      </c>
      <c r="D247" s="213" t="s">
        <v>1367</v>
      </c>
      <c r="E247" s="4" t="s">
        <v>5016</v>
      </c>
      <c r="F247" s="236"/>
      <c r="G247" s="478"/>
      <c r="H247" s="238"/>
    </row>
    <row r="248" spans="2:8" ht="33">
      <c r="B248" s="235" t="s">
        <v>4775</v>
      </c>
      <c r="C248" s="212" t="s">
        <v>5050</v>
      </c>
      <c r="D248" s="213" t="s">
        <v>1576</v>
      </c>
      <c r="E248" s="4" t="s">
        <v>5016</v>
      </c>
      <c r="F248" s="236"/>
      <c r="G248" s="478"/>
      <c r="H248" s="238"/>
    </row>
    <row r="249" spans="2:8" ht="33">
      <c r="B249" s="235" t="s">
        <v>5051</v>
      </c>
      <c r="C249" s="212" t="s">
        <v>5052</v>
      </c>
      <c r="D249" s="213" t="s">
        <v>1367</v>
      </c>
      <c r="E249" s="4" t="s">
        <v>5016</v>
      </c>
      <c r="F249" s="236"/>
      <c r="G249" s="478"/>
      <c r="H249" s="238"/>
    </row>
    <row r="250" spans="2:8" ht="33">
      <c r="B250" s="235" t="s">
        <v>5053</v>
      </c>
      <c r="C250" s="212" t="s">
        <v>5054</v>
      </c>
      <c r="D250" s="213" t="s">
        <v>2160</v>
      </c>
      <c r="E250" s="4" t="s">
        <v>5016</v>
      </c>
      <c r="F250" s="236"/>
      <c r="G250" s="478"/>
      <c r="H250" s="238"/>
    </row>
    <row r="251" spans="2:8" ht="33">
      <c r="B251" s="235" t="s">
        <v>5055</v>
      </c>
      <c r="C251" s="212" t="s">
        <v>5056</v>
      </c>
      <c r="D251" s="213" t="s">
        <v>1576</v>
      </c>
      <c r="E251" s="4" t="s">
        <v>5016</v>
      </c>
      <c r="F251" s="236"/>
      <c r="G251" s="478"/>
      <c r="H251" s="238"/>
    </row>
    <row r="252" spans="2:8" ht="33">
      <c r="B252" s="235" t="s">
        <v>4783</v>
      </c>
      <c r="C252" s="212" t="s">
        <v>5057</v>
      </c>
      <c r="D252" s="213" t="s">
        <v>1367</v>
      </c>
      <c r="E252" s="4" t="s">
        <v>5016</v>
      </c>
      <c r="F252" s="236"/>
      <c r="G252" s="478"/>
      <c r="H252" s="238"/>
    </row>
    <row r="253" spans="2:8" ht="17.25" thickBot="1">
      <c r="B253" s="235" t="s">
        <v>5058</v>
      </c>
      <c r="C253" s="212" t="s">
        <v>5059</v>
      </c>
      <c r="D253" s="213" t="s">
        <v>1982</v>
      </c>
      <c r="E253" s="4" t="s">
        <v>5016</v>
      </c>
      <c r="F253" s="236"/>
      <c r="G253" s="479"/>
      <c r="H253" s="238"/>
    </row>
    <row r="254" spans="2:8" ht="20.100000000000001" customHeight="1" thickBot="1">
      <c r="B254" s="474" t="s">
        <v>4787</v>
      </c>
      <c r="C254" s="463"/>
      <c r="D254" s="464"/>
      <c r="E254" s="475"/>
      <c r="F254" s="475"/>
      <c r="G254" s="476"/>
      <c r="H254" s="238"/>
    </row>
    <row r="255" spans="2:8" ht="30" customHeight="1">
      <c r="B255" s="438" t="s">
        <v>5060</v>
      </c>
      <c r="C255" s="206" t="s">
        <v>5061</v>
      </c>
      <c r="D255" s="423" t="s">
        <v>1982</v>
      </c>
      <c r="E255" s="433" t="s">
        <v>5016</v>
      </c>
      <c r="F255" s="432"/>
      <c r="G255" s="477" t="s">
        <v>5062</v>
      </c>
      <c r="H255" s="238"/>
    </row>
    <row r="256" spans="2:8" ht="30" customHeight="1">
      <c r="B256" s="235" t="s">
        <v>4791</v>
      </c>
      <c r="C256" s="212" t="s">
        <v>5063</v>
      </c>
      <c r="D256" s="213" t="s">
        <v>1367</v>
      </c>
      <c r="E256" s="4" t="s">
        <v>5016</v>
      </c>
      <c r="F256" s="236"/>
      <c r="G256" s="478"/>
      <c r="H256" s="238"/>
    </row>
    <row r="257" spans="2:8">
      <c r="B257" s="235" t="s">
        <v>4794</v>
      </c>
      <c r="C257" s="212" t="s">
        <v>5064</v>
      </c>
      <c r="D257" s="213" t="s">
        <v>4723</v>
      </c>
      <c r="E257" s="4" t="s">
        <v>5016</v>
      </c>
      <c r="F257" s="236"/>
      <c r="G257" s="478"/>
      <c r="H257" s="238"/>
    </row>
    <row r="258" spans="2:8">
      <c r="B258" s="235" t="s">
        <v>4796</v>
      </c>
      <c r="C258" s="212" t="s">
        <v>5065</v>
      </c>
      <c r="D258" s="213" t="s">
        <v>1367</v>
      </c>
      <c r="E258" s="4" t="s">
        <v>5016</v>
      </c>
      <c r="F258" s="236"/>
      <c r="G258" s="478"/>
      <c r="H258" s="238"/>
    </row>
    <row r="259" spans="2:8" ht="33">
      <c r="B259" s="235" t="s">
        <v>4798</v>
      </c>
      <c r="C259" s="212" t="s">
        <v>5066</v>
      </c>
      <c r="D259" s="213" t="s">
        <v>1356</v>
      </c>
      <c r="E259" s="4" t="s">
        <v>5021</v>
      </c>
      <c r="F259" s="236"/>
      <c r="G259" s="478"/>
      <c r="H259" s="238"/>
    </row>
    <row r="260" spans="2:8">
      <c r="B260" s="235" t="s">
        <v>5067</v>
      </c>
      <c r="C260" s="212" t="s">
        <v>5068</v>
      </c>
      <c r="D260" s="213" t="s">
        <v>1367</v>
      </c>
      <c r="E260" s="4" t="s">
        <v>5016</v>
      </c>
      <c r="F260" s="236"/>
      <c r="G260" s="478"/>
      <c r="H260" s="238"/>
    </row>
    <row r="261" spans="2:8" ht="33">
      <c r="B261" s="235" t="s">
        <v>4802</v>
      </c>
      <c r="C261" s="212" t="s">
        <v>5069</v>
      </c>
      <c r="D261" s="213" t="s">
        <v>1576</v>
      </c>
      <c r="E261" s="4" t="s">
        <v>5016</v>
      </c>
      <c r="F261" s="236"/>
      <c r="G261" s="478"/>
      <c r="H261" s="238"/>
    </row>
    <row r="262" spans="2:8" ht="33">
      <c r="B262" s="235" t="s">
        <v>5070</v>
      </c>
      <c r="C262" s="212" t="s">
        <v>5071</v>
      </c>
      <c r="D262" s="213" t="s">
        <v>1367</v>
      </c>
      <c r="E262" s="4" t="s">
        <v>5016</v>
      </c>
      <c r="F262" s="236"/>
      <c r="G262" s="478"/>
      <c r="H262" s="238"/>
    </row>
    <row r="263" spans="2:8" ht="33">
      <c r="B263" s="235" t="s">
        <v>5072</v>
      </c>
      <c r="C263" s="212" t="s">
        <v>5073</v>
      </c>
      <c r="D263" s="213" t="s">
        <v>2160</v>
      </c>
      <c r="E263" s="4" t="s">
        <v>5016</v>
      </c>
      <c r="F263" s="236"/>
      <c r="G263" s="478"/>
      <c r="H263" s="238"/>
    </row>
    <row r="264" spans="2:8" ht="33">
      <c r="B264" s="235" t="s">
        <v>5074</v>
      </c>
      <c r="C264" s="212" t="s">
        <v>5075</v>
      </c>
      <c r="D264" s="213" t="s">
        <v>1576</v>
      </c>
      <c r="E264" s="4" t="s">
        <v>5016</v>
      </c>
      <c r="F264" s="236"/>
      <c r="G264" s="478"/>
      <c r="H264" s="238"/>
    </row>
    <row r="265" spans="2:8" ht="33">
      <c r="B265" s="235" t="s">
        <v>4810</v>
      </c>
      <c r="C265" s="212" t="s">
        <v>5076</v>
      </c>
      <c r="D265" s="213" t="s">
        <v>1367</v>
      </c>
      <c r="E265" s="4" t="s">
        <v>5016</v>
      </c>
      <c r="F265" s="236"/>
      <c r="G265" s="478"/>
      <c r="H265" s="238"/>
    </row>
    <row r="266" spans="2:8">
      <c r="B266" s="235" t="s">
        <v>5077</v>
      </c>
      <c r="C266" s="212" t="s">
        <v>5078</v>
      </c>
      <c r="D266" s="213" t="s">
        <v>1982</v>
      </c>
      <c r="E266" s="4" t="s">
        <v>5016</v>
      </c>
      <c r="F266" s="236"/>
      <c r="G266" s="478"/>
      <c r="H266" s="238"/>
    </row>
    <row r="267" spans="2:8" ht="33">
      <c r="B267" s="235" t="s">
        <v>4814</v>
      </c>
      <c r="C267" s="212" t="s">
        <v>5079</v>
      </c>
      <c r="D267" s="213" t="s">
        <v>1356</v>
      </c>
      <c r="E267" s="4" t="s">
        <v>5021</v>
      </c>
      <c r="F267" s="236"/>
      <c r="G267" s="478"/>
      <c r="H267" s="238"/>
    </row>
    <row r="268" spans="2:8">
      <c r="B268" s="235" t="s">
        <v>5080</v>
      </c>
      <c r="C268" s="212" t="s">
        <v>5081</v>
      </c>
      <c r="D268" s="213" t="s">
        <v>1367</v>
      </c>
      <c r="E268" s="4" t="s">
        <v>5016</v>
      </c>
      <c r="F268" s="236"/>
      <c r="G268" s="478"/>
      <c r="H268" s="238"/>
    </row>
    <row r="269" spans="2:8" ht="33">
      <c r="B269" s="235" t="s">
        <v>4818</v>
      </c>
      <c r="C269" s="212" t="s">
        <v>5082</v>
      </c>
      <c r="D269" s="213" t="s">
        <v>1576</v>
      </c>
      <c r="E269" s="4" t="s">
        <v>5016</v>
      </c>
      <c r="F269" s="236"/>
      <c r="G269" s="478"/>
      <c r="H269" s="238"/>
    </row>
    <row r="270" spans="2:8" ht="33">
      <c r="B270" s="235" t="s">
        <v>5083</v>
      </c>
      <c r="C270" s="212" t="s">
        <v>5084</v>
      </c>
      <c r="D270" s="213" t="s">
        <v>1367</v>
      </c>
      <c r="E270" s="4" t="s">
        <v>5016</v>
      </c>
      <c r="F270" s="236"/>
      <c r="G270" s="478"/>
      <c r="H270" s="238"/>
    </row>
    <row r="271" spans="2:8" ht="33">
      <c r="B271" s="235" t="s">
        <v>5085</v>
      </c>
      <c r="C271" s="212" t="s">
        <v>5086</v>
      </c>
      <c r="D271" s="213" t="s">
        <v>2160</v>
      </c>
      <c r="E271" s="4" t="s">
        <v>5016</v>
      </c>
      <c r="F271" s="236"/>
      <c r="G271" s="478"/>
      <c r="H271" s="238"/>
    </row>
    <row r="272" spans="2:8" ht="33">
      <c r="B272" s="235" t="s">
        <v>5087</v>
      </c>
      <c r="C272" s="212" t="s">
        <v>5088</v>
      </c>
      <c r="D272" s="213" t="s">
        <v>1576</v>
      </c>
      <c r="E272" s="4" t="s">
        <v>5016</v>
      </c>
      <c r="F272" s="236"/>
      <c r="G272" s="478"/>
      <c r="H272" s="238"/>
    </row>
    <row r="273" spans="2:8" ht="33">
      <c r="B273" s="235" t="s">
        <v>4826</v>
      </c>
      <c r="C273" s="212" t="s">
        <v>5089</v>
      </c>
      <c r="D273" s="213" t="s">
        <v>1367</v>
      </c>
      <c r="E273" s="4" t="s">
        <v>5016</v>
      </c>
      <c r="F273" s="236"/>
      <c r="G273" s="478"/>
      <c r="H273" s="238"/>
    </row>
    <row r="274" spans="2:8">
      <c r="B274" s="235" t="s">
        <v>5090</v>
      </c>
      <c r="C274" s="212" t="s">
        <v>5091</v>
      </c>
      <c r="D274" s="213" t="s">
        <v>1982</v>
      </c>
      <c r="E274" s="4" t="s">
        <v>5016</v>
      </c>
      <c r="F274" s="236"/>
      <c r="G274" s="478"/>
      <c r="H274" s="238"/>
    </row>
    <row r="275" spans="2:8" ht="33">
      <c r="B275" s="235" t="s">
        <v>4830</v>
      </c>
      <c r="C275" s="212" t="s">
        <v>5092</v>
      </c>
      <c r="D275" s="213" t="s">
        <v>1356</v>
      </c>
      <c r="E275" s="4" t="s">
        <v>5021</v>
      </c>
      <c r="F275" s="236"/>
      <c r="G275" s="478"/>
      <c r="H275" s="238"/>
    </row>
    <row r="276" spans="2:8">
      <c r="B276" s="235" t="s">
        <v>5093</v>
      </c>
      <c r="C276" s="212" t="s">
        <v>5094</v>
      </c>
      <c r="D276" s="213" t="s">
        <v>1367</v>
      </c>
      <c r="E276" s="4" t="s">
        <v>5016</v>
      </c>
      <c r="F276" s="236"/>
      <c r="G276" s="478"/>
      <c r="H276" s="238"/>
    </row>
    <row r="277" spans="2:8" ht="33">
      <c r="B277" s="235" t="s">
        <v>4834</v>
      </c>
      <c r="C277" s="212" t="s">
        <v>5095</v>
      </c>
      <c r="D277" s="213" t="s">
        <v>1576</v>
      </c>
      <c r="E277" s="4" t="s">
        <v>5016</v>
      </c>
      <c r="F277" s="236"/>
      <c r="G277" s="478"/>
      <c r="H277" s="238"/>
    </row>
    <row r="278" spans="2:8" ht="33">
      <c r="B278" s="235" t="s">
        <v>5096</v>
      </c>
      <c r="C278" s="212" t="s">
        <v>5097</v>
      </c>
      <c r="D278" s="213" t="s">
        <v>1367</v>
      </c>
      <c r="E278" s="4" t="s">
        <v>5016</v>
      </c>
      <c r="F278" s="236"/>
      <c r="G278" s="478"/>
      <c r="H278" s="238"/>
    </row>
    <row r="279" spans="2:8" ht="33">
      <c r="B279" s="235" t="s">
        <v>5098</v>
      </c>
      <c r="C279" s="212" t="s">
        <v>5099</v>
      </c>
      <c r="D279" s="213" t="s">
        <v>2160</v>
      </c>
      <c r="E279" s="4" t="s">
        <v>5016</v>
      </c>
      <c r="F279" s="236"/>
      <c r="G279" s="478"/>
      <c r="H279" s="238"/>
    </row>
    <row r="280" spans="2:8" ht="33">
      <c r="B280" s="235" t="s">
        <v>5100</v>
      </c>
      <c r="C280" s="212" t="s">
        <v>5101</v>
      </c>
      <c r="D280" s="213" t="s">
        <v>1576</v>
      </c>
      <c r="E280" s="4" t="s">
        <v>5016</v>
      </c>
      <c r="F280" s="236"/>
      <c r="G280" s="478"/>
      <c r="H280" s="238"/>
    </row>
    <row r="281" spans="2:8" ht="33">
      <c r="B281" s="235" t="s">
        <v>4842</v>
      </c>
      <c r="C281" s="212" t="s">
        <v>5102</v>
      </c>
      <c r="D281" s="213" t="s">
        <v>1367</v>
      </c>
      <c r="E281" s="4" t="s">
        <v>5016</v>
      </c>
      <c r="F281" s="236"/>
      <c r="G281" s="478"/>
      <c r="H281" s="238"/>
    </row>
    <row r="282" spans="2:8" ht="17.25" thickBot="1">
      <c r="B282" s="235" t="s">
        <v>5103</v>
      </c>
      <c r="C282" s="212" t="s">
        <v>5104</v>
      </c>
      <c r="D282" s="213" t="s">
        <v>1982</v>
      </c>
      <c r="E282" s="4" t="s">
        <v>5016</v>
      </c>
      <c r="F282" s="236"/>
      <c r="G282" s="479"/>
      <c r="H282" s="238"/>
    </row>
    <row r="283" spans="2:8" ht="20.100000000000001" customHeight="1" thickBot="1">
      <c r="B283" s="474" t="s">
        <v>4846</v>
      </c>
      <c r="C283" s="463"/>
      <c r="D283" s="464"/>
      <c r="E283" s="475"/>
      <c r="F283" s="475"/>
      <c r="G283" s="476"/>
      <c r="H283" s="238"/>
    </row>
    <row r="284" spans="2:8" ht="30" customHeight="1">
      <c r="B284" s="438" t="s">
        <v>5105</v>
      </c>
      <c r="C284" s="206" t="s">
        <v>5106</v>
      </c>
      <c r="D284" s="423" t="s">
        <v>1982</v>
      </c>
      <c r="E284" s="433" t="s">
        <v>5016</v>
      </c>
      <c r="F284" s="432"/>
      <c r="G284" s="477" t="s">
        <v>5107</v>
      </c>
      <c r="H284" s="238"/>
    </row>
    <row r="285" spans="2:8">
      <c r="B285" s="235" t="s">
        <v>4849</v>
      </c>
      <c r="C285" s="212" t="s">
        <v>5108</v>
      </c>
      <c r="D285" s="213" t="s">
        <v>1367</v>
      </c>
      <c r="E285" s="4" t="s">
        <v>5016</v>
      </c>
      <c r="F285" s="236"/>
      <c r="G285" s="478"/>
      <c r="H285" s="238"/>
    </row>
    <row r="286" spans="2:8">
      <c r="B286" s="235" t="s">
        <v>4851</v>
      </c>
      <c r="C286" s="212" t="s">
        <v>5109</v>
      </c>
      <c r="D286" s="213" t="s">
        <v>4723</v>
      </c>
      <c r="E286" s="4" t="s">
        <v>5016</v>
      </c>
      <c r="F286" s="236"/>
      <c r="G286" s="478"/>
      <c r="H286" s="238"/>
    </row>
    <row r="287" spans="2:8">
      <c r="B287" s="235" t="s">
        <v>4853</v>
      </c>
      <c r="C287" s="212" t="s">
        <v>5110</v>
      </c>
      <c r="D287" s="213" t="s">
        <v>1367</v>
      </c>
      <c r="E287" s="4" t="s">
        <v>5016</v>
      </c>
      <c r="F287" s="236"/>
      <c r="G287" s="478"/>
      <c r="H287" s="238"/>
    </row>
    <row r="288" spans="2:8" ht="33">
      <c r="B288" s="235" t="s">
        <v>4855</v>
      </c>
      <c r="C288" s="212" t="s">
        <v>5111</v>
      </c>
      <c r="D288" s="213" t="s">
        <v>1356</v>
      </c>
      <c r="E288" s="4" t="s">
        <v>5021</v>
      </c>
      <c r="F288" s="236"/>
      <c r="G288" s="478"/>
      <c r="H288" s="238"/>
    </row>
    <row r="289" spans="2:8">
      <c r="B289" s="235" t="s">
        <v>5112</v>
      </c>
      <c r="C289" s="212" t="s">
        <v>5113</v>
      </c>
      <c r="D289" s="213" t="s">
        <v>1367</v>
      </c>
      <c r="E289" s="4" t="s">
        <v>5016</v>
      </c>
      <c r="F289" s="236"/>
      <c r="G289" s="478"/>
      <c r="H289" s="238"/>
    </row>
    <row r="290" spans="2:8" ht="33">
      <c r="B290" s="235" t="s">
        <v>4859</v>
      </c>
      <c r="C290" s="212" t="s">
        <v>5114</v>
      </c>
      <c r="D290" s="213" t="s">
        <v>1576</v>
      </c>
      <c r="E290" s="4" t="s">
        <v>5016</v>
      </c>
      <c r="F290" s="236"/>
      <c r="G290" s="478"/>
      <c r="H290" s="238"/>
    </row>
    <row r="291" spans="2:8" ht="33">
      <c r="B291" s="235" t="s">
        <v>5115</v>
      </c>
      <c r="C291" s="212" t="s">
        <v>5116</v>
      </c>
      <c r="D291" s="213" t="s">
        <v>1367</v>
      </c>
      <c r="E291" s="4" t="s">
        <v>5016</v>
      </c>
      <c r="F291" s="236"/>
      <c r="G291" s="478"/>
      <c r="H291" s="238"/>
    </row>
    <row r="292" spans="2:8" ht="33">
      <c r="B292" s="235" t="s">
        <v>5117</v>
      </c>
      <c r="C292" s="212" t="s">
        <v>5118</v>
      </c>
      <c r="D292" s="213" t="s">
        <v>2160</v>
      </c>
      <c r="E292" s="4" t="s">
        <v>5016</v>
      </c>
      <c r="F292" s="236"/>
      <c r="G292" s="478"/>
      <c r="H292" s="238"/>
    </row>
    <row r="293" spans="2:8" ht="33">
      <c r="B293" s="235" t="s">
        <v>5119</v>
      </c>
      <c r="C293" s="212" t="s">
        <v>5120</v>
      </c>
      <c r="D293" s="213" t="s">
        <v>1576</v>
      </c>
      <c r="E293" s="4" t="s">
        <v>5016</v>
      </c>
      <c r="F293" s="236"/>
      <c r="G293" s="478"/>
      <c r="H293" s="238"/>
    </row>
    <row r="294" spans="2:8" ht="33">
      <c r="B294" s="235" t="s">
        <v>4867</v>
      </c>
      <c r="C294" s="212" t="s">
        <v>5121</v>
      </c>
      <c r="D294" s="213" t="s">
        <v>1367</v>
      </c>
      <c r="E294" s="4" t="s">
        <v>5016</v>
      </c>
      <c r="F294" s="236"/>
      <c r="G294" s="478"/>
      <c r="H294" s="238"/>
    </row>
    <row r="295" spans="2:8">
      <c r="B295" s="235" t="s">
        <v>5122</v>
      </c>
      <c r="C295" s="212" t="s">
        <v>5123</v>
      </c>
      <c r="D295" s="213" t="s">
        <v>1982</v>
      </c>
      <c r="E295" s="4" t="s">
        <v>5016</v>
      </c>
      <c r="F295" s="236"/>
      <c r="G295" s="478"/>
      <c r="H295" s="238"/>
    </row>
    <row r="296" spans="2:8" ht="33">
      <c r="B296" s="235" t="s">
        <v>4871</v>
      </c>
      <c r="C296" s="212" t="s">
        <v>5124</v>
      </c>
      <c r="D296" s="213" t="s">
        <v>1356</v>
      </c>
      <c r="E296" s="4" t="s">
        <v>5021</v>
      </c>
      <c r="F296" s="236"/>
      <c r="G296" s="478"/>
      <c r="H296" s="238"/>
    </row>
    <row r="297" spans="2:8">
      <c r="B297" s="235" t="s">
        <v>5125</v>
      </c>
      <c r="C297" s="212" t="s">
        <v>5126</v>
      </c>
      <c r="D297" s="213" t="s">
        <v>1367</v>
      </c>
      <c r="E297" s="4" t="s">
        <v>5016</v>
      </c>
      <c r="F297" s="236"/>
      <c r="G297" s="478"/>
      <c r="H297" s="238"/>
    </row>
    <row r="298" spans="2:8" ht="33">
      <c r="B298" s="235" t="s">
        <v>4875</v>
      </c>
      <c r="C298" s="212" t="s">
        <v>5127</v>
      </c>
      <c r="D298" s="213" t="s">
        <v>1576</v>
      </c>
      <c r="E298" s="4" t="s">
        <v>5016</v>
      </c>
      <c r="F298" s="236"/>
      <c r="G298" s="478"/>
      <c r="H298" s="238"/>
    </row>
    <row r="299" spans="2:8" ht="33">
      <c r="B299" s="235" t="s">
        <v>5128</v>
      </c>
      <c r="C299" s="212" t="s">
        <v>5129</v>
      </c>
      <c r="D299" s="213" t="s">
        <v>1367</v>
      </c>
      <c r="E299" s="4" t="s">
        <v>5016</v>
      </c>
      <c r="F299" s="236"/>
      <c r="G299" s="478"/>
      <c r="H299" s="238"/>
    </row>
    <row r="300" spans="2:8" ht="33">
      <c r="B300" s="235" t="s">
        <v>5130</v>
      </c>
      <c r="C300" s="212" t="s">
        <v>5131</v>
      </c>
      <c r="D300" s="213" t="s">
        <v>2160</v>
      </c>
      <c r="E300" s="4" t="s">
        <v>5016</v>
      </c>
      <c r="F300" s="236"/>
      <c r="G300" s="478"/>
      <c r="H300" s="238"/>
    </row>
    <row r="301" spans="2:8" ht="33">
      <c r="B301" s="235" t="s">
        <v>5132</v>
      </c>
      <c r="C301" s="212" t="s">
        <v>5133</v>
      </c>
      <c r="D301" s="213" t="s">
        <v>1576</v>
      </c>
      <c r="E301" s="4" t="s">
        <v>5016</v>
      </c>
      <c r="F301" s="236"/>
      <c r="G301" s="478"/>
      <c r="H301" s="238"/>
    </row>
    <row r="302" spans="2:8" ht="33">
      <c r="B302" s="235" t="s">
        <v>4883</v>
      </c>
      <c r="C302" s="212" t="s">
        <v>5134</v>
      </c>
      <c r="D302" s="213" t="s">
        <v>1367</v>
      </c>
      <c r="E302" s="4" t="s">
        <v>5016</v>
      </c>
      <c r="F302" s="236"/>
      <c r="G302" s="478"/>
      <c r="H302" s="238"/>
    </row>
    <row r="303" spans="2:8">
      <c r="B303" s="235" t="s">
        <v>5135</v>
      </c>
      <c r="C303" s="212" t="s">
        <v>5136</v>
      </c>
      <c r="D303" s="213" t="s">
        <v>1982</v>
      </c>
      <c r="E303" s="4" t="s">
        <v>5016</v>
      </c>
      <c r="F303" s="236"/>
      <c r="G303" s="478"/>
      <c r="H303" s="238"/>
    </row>
    <row r="304" spans="2:8" ht="33">
      <c r="B304" s="235" t="s">
        <v>4887</v>
      </c>
      <c r="C304" s="212" t="s">
        <v>5137</v>
      </c>
      <c r="D304" s="213" t="s">
        <v>1356</v>
      </c>
      <c r="E304" s="4" t="s">
        <v>5021</v>
      </c>
      <c r="F304" s="236"/>
      <c r="G304" s="478"/>
      <c r="H304" s="238"/>
    </row>
    <row r="305" spans="2:8">
      <c r="B305" s="235" t="s">
        <v>5138</v>
      </c>
      <c r="C305" s="212" t="s">
        <v>5139</v>
      </c>
      <c r="D305" s="213" t="s">
        <v>1367</v>
      </c>
      <c r="E305" s="4" t="s">
        <v>5016</v>
      </c>
      <c r="F305" s="236"/>
      <c r="G305" s="478"/>
      <c r="H305" s="238"/>
    </row>
    <row r="306" spans="2:8" ht="33">
      <c r="B306" s="235" t="s">
        <v>4891</v>
      </c>
      <c r="C306" s="212" t="s">
        <v>5140</v>
      </c>
      <c r="D306" s="213" t="s">
        <v>1576</v>
      </c>
      <c r="E306" s="4" t="s">
        <v>5016</v>
      </c>
      <c r="F306" s="236"/>
      <c r="G306" s="478"/>
      <c r="H306" s="238"/>
    </row>
    <row r="307" spans="2:8" ht="33">
      <c r="B307" s="235" t="s">
        <v>5141</v>
      </c>
      <c r="C307" s="212" t="s">
        <v>5142</v>
      </c>
      <c r="D307" s="213" t="s">
        <v>1367</v>
      </c>
      <c r="E307" s="4" t="s">
        <v>5016</v>
      </c>
      <c r="F307" s="236"/>
      <c r="G307" s="478"/>
      <c r="H307" s="238"/>
    </row>
    <row r="308" spans="2:8" ht="33">
      <c r="B308" s="235" t="s">
        <v>5143</v>
      </c>
      <c r="C308" s="212" t="s">
        <v>5144</v>
      </c>
      <c r="D308" s="213" t="s">
        <v>2160</v>
      </c>
      <c r="E308" s="4" t="s">
        <v>5016</v>
      </c>
      <c r="F308" s="236"/>
      <c r="G308" s="478"/>
      <c r="H308" s="238"/>
    </row>
    <row r="309" spans="2:8" ht="33">
      <c r="B309" s="235" t="s">
        <v>5145</v>
      </c>
      <c r="C309" s="212" t="s">
        <v>5146</v>
      </c>
      <c r="D309" s="213" t="s">
        <v>1576</v>
      </c>
      <c r="E309" s="4" t="s">
        <v>5016</v>
      </c>
      <c r="F309" s="236"/>
      <c r="G309" s="478"/>
      <c r="H309" s="238"/>
    </row>
    <row r="310" spans="2:8" ht="33">
      <c r="B310" s="235" t="s">
        <v>4899</v>
      </c>
      <c r="C310" s="212" t="s">
        <v>5147</v>
      </c>
      <c r="D310" s="213" t="s">
        <v>1367</v>
      </c>
      <c r="E310" s="4" t="s">
        <v>5016</v>
      </c>
      <c r="F310" s="236"/>
      <c r="G310" s="478"/>
      <c r="H310" s="238"/>
    </row>
    <row r="311" spans="2:8" ht="17.25" thickBot="1">
      <c r="B311" s="235" t="s">
        <v>5148</v>
      </c>
      <c r="C311" s="212" t="s">
        <v>5149</v>
      </c>
      <c r="D311" s="213" t="s">
        <v>1982</v>
      </c>
      <c r="E311" s="4" t="s">
        <v>5016</v>
      </c>
      <c r="F311" s="236"/>
      <c r="G311" s="479"/>
      <c r="H311" s="238"/>
    </row>
    <row r="312" spans="2:8" ht="20.100000000000001" customHeight="1" thickBot="1">
      <c r="B312" s="474" t="s">
        <v>4903</v>
      </c>
      <c r="C312" s="463"/>
      <c r="D312" s="464"/>
      <c r="E312" s="475"/>
      <c r="F312" s="475"/>
      <c r="G312" s="476"/>
      <c r="H312" s="238"/>
    </row>
    <row r="313" spans="2:8" ht="20.100000000000001" customHeight="1" thickBot="1">
      <c r="B313" s="474" t="s">
        <v>4717</v>
      </c>
      <c r="C313" s="463"/>
      <c r="D313" s="464"/>
      <c r="E313" s="475"/>
      <c r="F313" s="475"/>
      <c r="G313" s="476"/>
      <c r="H313" s="238"/>
    </row>
    <row r="314" spans="2:8" ht="30" customHeight="1">
      <c r="B314" s="438" t="s">
        <v>4718</v>
      </c>
      <c r="C314" s="206" t="s">
        <v>5150</v>
      </c>
      <c r="D314" s="423" t="s">
        <v>1367</v>
      </c>
      <c r="E314" s="433" t="s">
        <v>5016</v>
      </c>
      <c r="F314" s="432"/>
      <c r="G314" s="477" t="s">
        <v>5017</v>
      </c>
      <c r="H314" s="238"/>
    </row>
    <row r="315" spans="2:8">
      <c r="B315" s="235" t="s">
        <v>4721</v>
      </c>
      <c r="C315" s="212" t="s">
        <v>5151</v>
      </c>
      <c r="D315" s="213" t="s">
        <v>4723</v>
      </c>
      <c r="E315" s="4" t="s">
        <v>5016</v>
      </c>
      <c r="F315" s="236"/>
      <c r="G315" s="478"/>
      <c r="H315" s="238"/>
    </row>
    <row r="316" spans="2:8">
      <c r="B316" s="235" t="s">
        <v>4725</v>
      </c>
      <c r="C316" s="212" t="s">
        <v>5152</v>
      </c>
      <c r="D316" s="213" t="s">
        <v>1367</v>
      </c>
      <c r="E316" s="4" t="s">
        <v>5016</v>
      </c>
      <c r="F316" s="236"/>
      <c r="G316" s="478"/>
      <c r="H316" s="238"/>
    </row>
    <row r="317" spans="2:8" ht="33">
      <c r="B317" s="235" t="s">
        <v>4728</v>
      </c>
      <c r="C317" s="212" t="s">
        <v>5153</v>
      </c>
      <c r="D317" s="213" t="s">
        <v>1356</v>
      </c>
      <c r="E317" s="4" t="s">
        <v>5021</v>
      </c>
      <c r="F317" s="236"/>
      <c r="G317" s="478"/>
      <c r="H317" s="238"/>
    </row>
    <row r="318" spans="2:8">
      <c r="B318" s="235" t="s">
        <v>5022</v>
      </c>
      <c r="C318" s="212" t="s">
        <v>5154</v>
      </c>
      <c r="D318" s="213" t="s">
        <v>1367</v>
      </c>
      <c r="E318" s="4" t="s">
        <v>5016</v>
      </c>
      <c r="F318" s="236"/>
      <c r="G318" s="478"/>
      <c r="H318" s="238"/>
    </row>
    <row r="319" spans="2:8" ht="33">
      <c r="B319" s="235" t="s">
        <v>4734</v>
      </c>
      <c r="C319" s="212" t="s">
        <v>5155</v>
      </c>
      <c r="D319" s="213" t="s">
        <v>1576</v>
      </c>
      <c r="E319" s="4" t="s">
        <v>5016</v>
      </c>
      <c r="F319" s="236"/>
      <c r="G319" s="478"/>
      <c r="H319" s="238"/>
    </row>
    <row r="320" spans="2:8" ht="33">
      <c r="B320" s="235" t="s">
        <v>5025</v>
      </c>
      <c r="C320" s="212" t="s">
        <v>5156</v>
      </c>
      <c r="D320" s="213" t="s">
        <v>1367</v>
      </c>
      <c r="E320" s="4" t="s">
        <v>5016</v>
      </c>
      <c r="F320" s="236"/>
      <c r="G320" s="478"/>
      <c r="H320" s="238"/>
    </row>
    <row r="321" spans="2:8" ht="33">
      <c r="B321" s="235" t="s">
        <v>5027</v>
      </c>
      <c r="C321" s="212" t="s">
        <v>5157</v>
      </c>
      <c r="D321" s="213" t="s">
        <v>2160</v>
      </c>
      <c r="E321" s="4" t="s">
        <v>5016</v>
      </c>
      <c r="F321" s="236"/>
      <c r="G321" s="478"/>
      <c r="H321" s="238"/>
    </row>
    <row r="322" spans="2:8" ht="33">
      <c r="B322" s="235" t="s">
        <v>5029</v>
      </c>
      <c r="C322" s="212" t="s">
        <v>5158</v>
      </c>
      <c r="D322" s="213" t="s">
        <v>1576</v>
      </c>
      <c r="E322" s="4" t="s">
        <v>5016</v>
      </c>
      <c r="F322" s="236"/>
      <c r="G322" s="478"/>
      <c r="H322" s="238"/>
    </row>
    <row r="323" spans="2:8" ht="33">
      <c r="B323" s="235" t="s">
        <v>4746</v>
      </c>
      <c r="C323" s="212" t="s">
        <v>5159</v>
      </c>
      <c r="D323" s="213" t="s">
        <v>1367</v>
      </c>
      <c r="E323" s="4" t="s">
        <v>5016</v>
      </c>
      <c r="F323" s="236"/>
      <c r="G323" s="478"/>
      <c r="H323" s="238"/>
    </row>
    <row r="324" spans="2:8">
      <c r="B324" s="235" t="s">
        <v>5032</v>
      </c>
      <c r="C324" s="212" t="s">
        <v>5160</v>
      </c>
      <c r="D324" s="213" t="s">
        <v>1982</v>
      </c>
      <c r="E324" s="4" t="s">
        <v>5016</v>
      </c>
      <c r="F324" s="236"/>
      <c r="G324" s="478"/>
      <c r="H324" s="238"/>
    </row>
    <row r="325" spans="2:8" ht="33">
      <c r="B325" s="235" t="s">
        <v>4753</v>
      </c>
      <c r="C325" s="212" t="s">
        <v>5161</v>
      </c>
      <c r="D325" s="213" t="s">
        <v>1356</v>
      </c>
      <c r="E325" s="4" t="s">
        <v>5021</v>
      </c>
      <c r="F325" s="236"/>
      <c r="G325" s="478"/>
      <c r="H325" s="238"/>
    </row>
    <row r="326" spans="2:8">
      <c r="B326" s="235" t="s">
        <v>5035</v>
      </c>
      <c r="C326" s="212" t="s">
        <v>5162</v>
      </c>
      <c r="D326" s="213" t="s">
        <v>1367</v>
      </c>
      <c r="E326" s="4" t="s">
        <v>5016</v>
      </c>
      <c r="F326" s="236"/>
      <c r="G326" s="478"/>
      <c r="H326" s="238"/>
    </row>
    <row r="327" spans="2:8" ht="33">
      <c r="B327" s="235" t="s">
        <v>4758</v>
      </c>
      <c r="C327" s="212" t="s">
        <v>5163</v>
      </c>
      <c r="D327" s="213" t="s">
        <v>1576</v>
      </c>
      <c r="E327" s="4" t="s">
        <v>5016</v>
      </c>
      <c r="F327" s="236"/>
      <c r="G327" s="478"/>
      <c r="H327" s="238"/>
    </row>
    <row r="328" spans="2:8" ht="33">
      <c r="B328" s="235" t="s">
        <v>5038</v>
      </c>
      <c r="C328" s="212" t="s">
        <v>5164</v>
      </c>
      <c r="D328" s="213" t="s">
        <v>1367</v>
      </c>
      <c r="E328" s="4" t="s">
        <v>5016</v>
      </c>
      <c r="F328" s="236"/>
      <c r="G328" s="478"/>
      <c r="H328" s="238"/>
    </row>
    <row r="329" spans="2:8" ht="33">
      <c r="B329" s="235" t="s">
        <v>5040</v>
      </c>
      <c r="C329" s="212" t="s">
        <v>5165</v>
      </c>
      <c r="D329" s="213" t="s">
        <v>2160</v>
      </c>
      <c r="E329" s="4" t="s">
        <v>5016</v>
      </c>
      <c r="F329" s="236"/>
      <c r="G329" s="478"/>
      <c r="H329" s="238"/>
    </row>
    <row r="330" spans="2:8" ht="33">
      <c r="B330" s="235" t="s">
        <v>5042</v>
      </c>
      <c r="C330" s="212" t="s">
        <v>5166</v>
      </c>
      <c r="D330" s="213" t="s">
        <v>1576</v>
      </c>
      <c r="E330" s="4" t="s">
        <v>5016</v>
      </c>
      <c r="F330" s="236"/>
      <c r="G330" s="478"/>
      <c r="H330" s="238"/>
    </row>
    <row r="331" spans="2:8" ht="33">
      <c r="B331" s="235" t="s">
        <v>4766</v>
      </c>
      <c r="C331" s="212" t="s">
        <v>5167</v>
      </c>
      <c r="D331" s="213" t="s">
        <v>1367</v>
      </c>
      <c r="E331" s="4" t="s">
        <v>5016</v>
      </c>
      <c r="F331" s="236"/>
      <c r="G331" s="478"/>
      <c r="H331" s="238"/>
    </row>
    <row r="332" spans="2:8">
      <c r="B332" s="235" t="s">
        <v>5045</v>
      </c>
      <c r="C332" s="212" t="s">
        <v>5168</v>
      </c>
      <c r="D332" s="213" t="s">
        <v>1982</v>
      </c>
      <c r="E332" s="4" t="s">
        <v>5016</v>
      </c>
      <c r="F332" s="236"/>
      <c r="G332" s="478"/>
      <c r="H332" s="238"/>
    </row>
    <row r="333" spans="2:8" ht="33">
      <c r="B333" s="235" t="s">
        <v>4770</v>
      </c>
      <c r="C333" s="212" t="s">
        <v>5169</v>
      </c>
      <c r="D333" s="213" t="s">
        <v>1356</v>
      </c>
      <c r="E333" s="4" t="s">
        <v>5021</v>
      </c>
      <c r="F333" s="236"/>
      <c r="G333" s="478"/>
      <c r="H333" s="238"/>
    </row>
    <row r="334" spans="2:8">
      <c r="B334" s="235" t="s">
        <v>5048</v>
      </c>
      <c r="C334" s="212" t="s">
        <v>5170</v>
      </c>
      <c r="D334" s="213" t="s">
        <v>1367</v>
      </c>
      <c r="E334" s="4" t="s">
        <v>5016</v>
      </c>
      <c r="F334" s="236"/>
      <c r="G334" s="478"/>
      <c r="H334" s="238"/>
    </row>
    <row r="335" spans="2:8" ht="33">
      <c r="B335" s="235" t="s">
        <v>4775</v>
      </c>
      <c r="C335" s="212" t="s">
        <v>5171</v>
      </c>
      <c r="D335" s="213" t="s">
        <v>1576</v>
      </c>
      <c r="E335" s="4" t="s">
        <v>5016</v>
      </c>
      <c r="F335" s="236"/>
      <c r="G335" s="478"/>
      <c r="H335" s="238"/>
    </row>
    <row r="336" spans="2:8" ht="33">
      <c r="B336" s="235" t="s">
        <v>5051</v>
      </c>
      <c r="C336" s="212" t="s">
        <v>5172</v>
      </c>
      <c r="D336" s="213" t="s">
        <v>1367</v>
      </c>
      <c r="E336" s="4" t="s">
        <v>5016</v>
      </c>
      <c r="F336" s="236"/>
      <c r="G336" s="478"/>
      <c r="H336" s="238"/>
    </row>
    <row r="337" spans="2:8" ht="33">
      <c r="B337" s="235" t="s">
        <v>5053</v>
      </c>
      <c r="C337" s="212" t="s">
        <v>5173</v>
      </c>
      <c r="D337" s="213" t="s">
        <v>2160</v>
      </c>
      <c r="E337" s="4" t="s">
        <v>5016</v>
      </c>
      <c r="F337" s="236"/>
      <c r="G337" s="478"/>
      <c r="H337" s="238"/>
    </row>
    <row r="338" spans="2:8" ht="33">
      <c r="B338" s="235" t="s">
        <v>5055</v>
      </c>
      <c r="C338" s="212" t="s">
        <v>5174</v>
      </c>
      <c r="D338" s="213" t="s">
        <v>1576</v>
      </c>
      <c r="E338" s="4" t="s">
        <v>5016</v>
      </c>
      <c r="F338" s="236"/>
      <c r="G338" s="478"/>
      <c r="H338" s="238"/>
    </row>
    <row r="339" spans="2:8" ht="33">
      <c r="B339" s="235" t="s">
        <v>4783</v>
      </c>
      <c r="C339" s="212" t="s">
        <v>5175</v>
      </c>
      <c r="D339" s="213" t="s">
        <v>1367</v>
      </c>
      <c r="E339" s="4" t="s">
        <v>5016</v>
      </c>
      <c r="F339" s="236"/>
      <c r="G339" s="478"/>
      <c r="H339" s="238"/>
    </row>
    <row r="340" spans="2:8" ht="17.25" thickBot="1">
      <c r="B340" s="235" t="s">
        <v>5058</v>
      </c>
      <c r="C340" s="212" t="s">
        <v>5176</v>
      </c>
      <c r="D340" s="213" t="s">
        <v>1982</v>
      </c>
      <c r="E340" s="4" t="s">
        <v>5016</v>
      </c>
      <c r="F340" s="236"/>
      <c r="G340" s="479"/>
      <c r="H340" s="238"/>
    </row>
    <row r="341" spans="2:8" ht="20.100000000000001" customHeight="1" thickBot="1">
      <c r="B341" s="474" t="s">
        <v>4787</v>
      </c>
      <c r="C341" s="463"/>
      <c r="D341" s="464"/>
      <c r="E341" s="475"/>
      <c r="F341" s="475"/>
      <c r="G341" s="476"/>
      <c r="H341" s="238"/>
    </row>
    <row r="342" spans="2:8" ht="30" customHeight="1">
      <c r="B342" s="438" t="s">
        <v>5060</v>
      </c>
      <c r="C342" s="206" t="s">
        <v>5177</v>
      </c>
      <c r="D342" s="423" t="s">
        <v>1982</v>
      </c>
      <c r="E342" s="433" t="s">
        <v>5016</v>
      </c>
      <c r="F342" s="432"/>
      <c r="G342" s="477" t="s">
        <v>5062</v>
      </c>
      <c r="H342" s="238"/>
    </row>
    <row r="343" spans="2:8">
      <c r="B343" s="235" t="s">
        <v>4791</v>
      </c>
      <c r="C343" s="212" t="s">
        <v>5178</v>
      </c>
      <c r="D343" s="213" t="s">
        <v>1367</v>
      </c>
      <c r="E343" s="4" t="s">
        <v>5016</v>
      </c>
      <c r="F343" s="236"/>
      <c r="G343" s="478"/>
      <c r="H343" s="238"/>
    </row>
    <row r="344" spans="2:8">
      <c r="B344" s="235" t="s">
        <v>4794</v>
      </c>
      <c r="C344" s="212" t="s">
        <v>5179</v>
      </c>
      <c r="D344" s="213" t="s">
        <v>4723</v>
      </c>
      <c r="E344" s="4" t="s">
        <v>5016</v>
      </c>
      <c r="F344" s="236"/>
      <c r="G344" s="478"/>
      <c r="H344" s="238"/>
    </row>
    <row r="345" spans="2:8">
      <c r="B345" s="235" t="s">
        <v>4796</v>
      </c>
      <c r="C345" s="212" t="s">
        <v>5180</v>
      </c>
      <c r="D345" s="213" t="s">
        <v>1367</v>
      </c>
      <c r="E345" s="4" t="s">
        <v>5016</v>
      </c>
      <c r="F345" s="236"/>
      <c r="G345" s="478"/>
      <c r="H345" s="238"/>
    </row>
    <row r="346" spans="2:8" ht="33">
      <c r="B346" s="235" t="s">
        <v>4798</v>
      </c>
      <c r="C346" s="212" t="s">
        <v>5181</v>
      </c>
      <c r="D346" s="213" t="s">
        <v>1356</v>
      </c>
      <c r="E346" s="4" t="s">
        <v>5021</v>
      </c>
      <c r="F346" s="236"/>
      <c r="G346" s="478"/>
      <c r="H346" s="238"/>
    </row>
    <row r="347" spans="2:8">
      <c r="B347" s="235" t="s">
        <v>5067</v>
      </c>
      <c r="C347" s="212" t="s">
        <v>5182</v>
      </c>
      <c r="D347" s="213" t="s">
        <v>1367</v>
      </c>
      <c r="E347" s="4" t="s">
        <v>5016</v>
      </c>
      <c r="F347" s="236"/>
      <c r="G347" s="478"/>
      <c r="H347" s="238"/>
    </row>
    <row r="348" spans="2:8" ht="33">
      <c r="B348" s="235" t="s">
        <v>4802</v>
      </c>
      <c r="C348" s="212" t="s">
        <v>5183</v>
      </c>
      <c r="D348" s="213" t="s">
        <v>1576</v>
      </c>
      <c r="E348" s="4" t="s">
        <v>5016</v>
      </c>
      <c r="F348" s="236"/>
      <c r="G348" s="478"/>
      <c r="H348" s="238"/>
    </row>
    <row r="349" spans="2:8" ht="33">
      <c r="B349" s="235" t="s">
        <v>5070</v>
      </c>
      <c r="C349" s="212" t="s">
        <v>5184</v>
      </c>
      <c r="D349" s="213" t="s">
        <v>1367</v>
      </c>
      <c r="E349" s="4" t="s">
        <v>5016</v>
      </c>
      <c r="F349" s="236"/>
      <c r="G349" s="478"/>
      <c r="H349" s="238"/>
    </row>
    <row r="350" spans="2:8" ht="33">
      <c r="B350" s="235" t="s">
        <v>5072</v>
      </c>
      <c r="C350" s="212" t="s">
        <v>5185</v>
      </c>
      <c r="D350" s="213" t="s">
        <v>2160</v>
      </c>
      <c r="E350" s="4" t="s">
        <v>5016</v>
      </c>
      <c r="F350" s="236"/>
      <c r="G350" s="478"/>
      <c r="H350" s="238"/>
    </row>
    <row r="351" spans="2:8" ht="33">
      <c r="B351" s="235" t="s">
        <v>5074</v>
      </c>
      <c r="C351" s="212" t="s">
        <v>5186</v>
      </c>
      <c r="D351" s="213" t="s">
        <v>1576</v>
      </c>
      <c r="E351" s="4" t="s">
        <v>5016</v>
      </c>
      <c r="F351" s="236"/>
      <c r="G351" s="478"/>
      <c r="H351" s="238"/>
    </row>
    <row r="352" spans="2:8" ht="33">
      <c r="B352" s="235" t="s">
        <v>4810</v>
      </c>
      <c r="C352" s="212" t="s">
        <v>5187</v>
      </c>
      <c r="D352" s="213" t="s">
        <v>1367</v>
      </c>
      <c r="E352" s="4" t="s">
        <v>5016</v>
      </c>
      <c r="F352" s="236"/>
      <c r="G352" s="478"/>
      <c r="H352" s="238"/>
    </row>
    <row r="353" spans="2:8">
      <c r="B353" s="235" t="s">
        <v>5077</v>
      </c>
      <c r="C353" s="212" t="s">
        <v>5188</v>
      </c>
      <c r="D353" s="213" t="s">
        <v>1982</v>
      </c>
      <c r="E353" s="4" t="s">
        <v>5016</v>
      </c>
      <c r="F353" s="236"/>
      <c r="G353" s="478"/>
      <c r="H353" s="238"/>
    </row>
    <row r="354" spans="2:8" ht="33">
      <c r="B354" s="235" t="s">
        <v>4814</v>
      </c>
      <c r="C354" s="212" t="s">
        <v>5189</v>
      </c>
      <c r="D354" s="213" t="s">
        <v>1356</v>
      </c>
      <c r="E354" s="4" t="s">
        <v>5021</v>
      </c>
      <c r="F354" s="236"/>
      <c r="G354" s="478"/>
      <c r="H354" s="238"/>
    </row>
    <row r="355" spans="2:8">
      <c r="B355" s="235" t="s">
        <v>5080</v>
      </c>
      <c r="C355" s="212" t="s">
        <v>5190</v>
      </c>
      <c r="D355" s="213" t="s">
        <v>1367</v>
      </c>
      <c r="E355" s="4" t="s">
        <v>5016</v>
      </c>
      <c r="F355" s="236"/>
      <c r="G355" s="478"/>
      <c r="H355" s="238"/>
    </row>
    <row r="356" spans="2:8" ht="33">
      <c r="B356" s="235" t="s">
        <v>4818</v>
      </c>
      <c r="C356" s="212" t="s">
        <v>5191</v>
      </c>
      <c r="D356" s="213" t="s">
        <v>1576</v>
      </c>
      <c r="E356" s="4" t="s">
        <v>5016</v>
      </c>
      <c r="F356" s="236"/>
      <c r="G356" s="478"/>
      <c r="H356" s="238"/>
    </row>
    <row r="357" spans="2:8" ht="33">
      <c r="B357" s="235" t="s">
        <v>5083</v>
      </c>
      <c r="C357" s="212" t="s">
        <v>5192</v>
      </c>
      <c r="D357" s="213" t="s">
        <v>1367</v>
      </c>
      <c r="E357" s="4" t="s">
        <v>5016</v>
      </c>
      <c r="F357" s="236"/>
      <c r="G357" s="478"/>
      <c r="H357" s="238"/>
    </row>
    <row r="358" spans="2:8" ht="33">
      <c r="B358" s="235" t="s">
        <v>5085</v>
      </c>
      <c r="C358" s="212" t="s">
        <v>5193</v>
      </c>
      <c r="D358" s="213" t="s">
        <v>2160</v>
      </c>
      <c r="E358" s="4" t="s">
        <v>5016</v>
      </c>
      <c r="F358" s="236"/>
      <c r="G358" s="478"/>
      <c r="H358" s="238"/>
    </row>
    <row r="359" spans="2:8" ht="33">
      <c r="B359" s="235" t="s">
        <v>5087</v>
      </c>
      <c r="C359" s="212" t="s">
        <v>5194</v>
      </c>
      <c r="D359" s="213" t="s">
        <v>1576</v>
      </c>
      <c r="E359" s="4" t="s">
        <v>5016</v>
      </c>
      <c r="F359" s="236"/>
      <c r="G359" s="478"/>
      <c r="H359" s="238"/>
    </row>
    <row r="360" spans="2:8" ht="33">
      <c r="B360" s="235" t="s">
        <v>4826</v>
      </c>
      <c r="C360" s="212" t="s">
        <v>5195</v>
      </c>
      <c r="D360" s="213" t="s">
        <v>1367</v>
      </c>
      <c r="E360" s="4" t="s">
        <v>5016</v>
      </c>
      <c r="F360" s="236"/>
      <c r="G360" s="478"/>
      <c r="H360" s="238"/>
    </row>
    <row r="361" spans="2:8">
      <c r="B361" s="235" t="s">
        <v>5090</v>
      </c>
      <c r="C361" s="212" t="s">
        <v>5196</v>
      </c>
      <c r="D361" s="213" t="s">
        <v>1982</v>
      </c>
      <c r="E361" s="4" t="s">
        <v>5016</v>
      </c>
      <c r="F361" s="236"/>
      <c r="G361" s="478"/>
      <c r="H361" s="238"/>
    </row>
    <row r="362" spans="2:8" ht="33">
      <c r="B362" s="235" t="s">
        <v>4830</v>
      </c>
      <c r="C362" s="212" t="s">
        <v>5197</v>
      </c>
      <c r="D362" s="213" t="s">
        <v>1356</v>
      </c>
      <c r="E362" s="4" t="s">
        <v>5021</v>
      </c>
      <c r="F362" s="236"/>
      <c r="G362" s="478"/>
      <c r="H362" s="238"/>
    </row>
    <row r="363" spans="2:8">
      <c r="B363" s="235" t="s">
        <v>5093</v>
      </c>
      <c r="C363" s="212" t="s">
        <v>5198</v>
      </c>
      <c r="D363" s="213" t="s">
        <v>1367</v>
      </c>
      <c r="E363" s="4" t="s">
        <v>5016</v>
      </c>
      <c r="F363" s="236"/>
      <c r="G363" s="478"/>
      <c r="H363" s="238"/>
    </row>
    <row r="364" spans="2:8" ht="33">
      <c r="B364" s="235" t="s">
        <v>4834</v>
      </c>
      <c r="C364" s="212" t="s">
        <v>5199</v>
      </c>
      <c r="D364" s="213" t="s">
        <v>1576</v>
      </c>
      <c r="E364" s="4" t="s">
        <v>5016</v>
      </c>
      <c r="F364" s="236"/>
      <c r="G364" s="478"/>
      <c r="H364" s="238"/>
    </row>
    <row r="365" spans="2:8" ht="33">
      <c r="B365" s="235" t="s">
        <v>5096</v>
      </c>
      <c r="C365" s="212" t="s">
        <v>5200</v>
      </c>
      <c r="D365" s="213" t="s">
        <v>1367</v>
      </c>
      <c r="E365" s="4" t="s">
        <v>5016</v>
      </c>
      <c r="F365" s="236"/>
      <c r="G365" s="478"/>
      <c r="H365" s="238"/>
    </row>
    <row r="366" spans="2:8" ht="33">
      <c r="B366" s="235" t="s">
        <v>5098</v>
      </c>
      <c r="C366" s="212" t="s">
        <v>5201</v>
      </c>
      <c r="D366" s="213" t="s">
        <v>2160</v>
      </c>
      <c r="E366" s="4" t="s">
        <v>5016</v>
      </c>
      <c r="F366" s="236"/>
      <c r="G366" s="478"/>
      <c r="H366" s="238"/>
    </row>
    <row r="367" spans="2:8" ht="33">
      <c r="B367" s="235" t="s">
        <v>5100</v>
      </c>
      <c r="C367" s="212" t="s">
        <v>5202</v>
      </c>
      <c r="D367" s="213" t="s">
        <v>1576</v>
      </c>
      <c r="E367" s="4" t="s">
        <v>5016</v>
      </c>
      <c r="F367" s="236"/>
      <c r="G367" s="478"/>
      <c r="H367" s="238"/>
    </row>
    <row r="368" spans="2:8" ht="33">
      <c r="B368" s="235" t="s">
        <v>4842</v>
      </c>
      <c r="C368" s="212" t="s">
        <v>5203</v>
      </c>
      <c r="D368" s="213" t="s">
        <v>1367</v>
      </c>
      <c r="E368" s="4" t="s">
        <v>5016</v>
      </c>
      <c r="F368" s="236"/>
      <c r="G368" s="478"/>
      <c r="H368" s="238"/>
    </row>
    <row r="369" spans="2:8" ht="17.25" thickBot="1">
      <c r="B369" s="235" t="s">
        <v>5103</v>
      </c>
      <c r="C369" s="212" t="s">
        <v>5204</v>
      </c>
      <c r="D369" s="213" t="s">
        <v>1982</v>
      </c>
      <c r="E369" s="4" t="s">
        <v>5016</v>
      </c>
      <c r="F369" s="236"/>
      <c r="G369" s="479"/>
      <c r="H369" s="238"/>
    </row>
    <row r="370" spans="2:8" ht="20.100000000000001" customHeight="1" thickBot="1">
      <c r="B370" s="474" t="s">
        <v>4962</v>
      </c>
      <c r="C370" s="463"/>
      <c r="D370" s="464"/>
      <c r="E370" s="475"/>
      <c r="F370" s="475"/>
      <c r="G370" s="476"/>
      <c r="H370" s="238"/>
    </row>
    <row r="371" spans="2:8" ht="30" customHeight="1">
      <c r="B371" s="438" t="s">
        <v>5105</v>
      </c>
      <c r="C371" s="206" t="s">
        <v>5205</v>
      </c>
      <c r="D371" s="423" t="s">
        <v>1982</v>
      </c>
      <c r="E371" s="433" t="s">
        <v>5016</v>
      </c>
      <c r="F371" s="432"/>
      <c r="G371" s="477" t="s">
        <v>5107</v>
      </c>
      <c r="H371" s="238"/>
    </row>
    <row r="372" spans="2:8">
      <c r="B372" s="235" t="s">
        <v>4849</v>
      </c>
      <c r="C372" s="212" t="s">
        <v>5206</v>
      </c>
      <c r="D372" s="213" t="s">
        <v>1367</v>
      </c>
      <c r="E372" s="4" t="s">
        <v>5016</v>
      </c>
      <c r="F372" s="236"/>
      <c r="G372" s="478"/>
      <c r="H372" s="238"/>
    </row>
    <row r="373" spans="2:8">
      <c r="B373" s="235" t="s">
        <v>4851</v>
      </c>
      <c r="C373" s="212" t="s">
        <v>5207</v>
      </c>
      <c r="D373" s="213" t="s">
        <v>4723</v>
      </c>
      <c r="E373" s="4" t="s">
        <v>5016</v>
      </c>
      <c r="F373" s="236"/>
      <c r="G373" s="478"/>
      <c r="H373" s="238"/>
    </row>
    <row r="374" spans="2:8">
      <c r="B374" s="235" t="s">
        <v>4853</v>
      </c>
      <c r="C374" s="212" t="s">
        <v>5208</v>
      </c>
      <c r="D374" s="213" t="s">
        <v>1367</v>
      </c>
      <c r="E374" s="4" t="s">
        <v>5016</v>
      </c>
      <c r="F374" s="236"/>
      <c r="G374" s="478"/>
      <c r="H374" s="238"/>
    </row>
    <row r="375" spans="2:8" ht="33">
      <c r="B375" s="235" t="s">
        <v>4855</v>
      </c>
      <c r="C375" s="212" t="s">
        <v>5209</v>
      </c>
      <c r="D375" s="213" t="s">
        <v>1356</v>
      </c>
      <c r="E375" s="4" t="s">
        <v>5021</v>
      </c>
      <c r="F375" s="236"/>
      <c r="G375" s="478"/>
      <c r="H375" s="238"/>
    </row>
    <row r="376" spans="2:8">
      <c r="B376" s="235" t="s">
        <v>5112</v>
      </c>
      <c r="C376" s="212" t="s">
        <v>5210</v>
      </c>
      <c r="D376" s="213" t="s">
        <v>1367</v>
      </c>
      <c r="E376" s="4" t="s">
        <v>5016</v>
      </c>
      <c r="F376" s="236"/>
      <c r="G376" s="478"/>
      <c r="H376" s="238"/>
    </row>
    <row r="377" spans="2:8" ht="33">
      <c r="B377" s="235" t="s">
        <v>4859</v>
      </c>
      <c r="C377" s="212" t="s">
        <v>5211</v>
      </c>
      <c r="D377" s="213" t="s">
        <v>1576</v>
      </c>
      <c r="E377" s="4" t="s">
        <v>5016</v>
      </c>
      <c r="F377" s="236"/>
      <c r="G377" s="478"/>
      <c r="H377" s="238"/>
    </row>
    <row r="378" spans="2:8" ht="33">
      <c r="B378" s="235" t="s">
        <v>5115</v>
      </c>
      <c r="C378" s="212" t="s">
        <v>5212</v>
      </c>
      <c r="D378" s="213" t="s">
        <v>1367</v>
      </c>
      <c r="E378" s="4" t="s">
        <v>5016</v>
      </c>
      <c r="F378" s="236"/>
      <c r="G378" s="478"/>
      <c r="H378" s="238"/>
    </row>
    <row r="379" spans="2:8" ht="33">
      <c r="B379" s="235" t="s">
        <v>5117</v>
      </c>
      <c r="C379" s="212" t="s">
        <v>5213</v>
      </c>
      <c r="D379" s="213" t="s">
        <v>2160</v>
      </c>
      <c r="E379" s="4" t="s">
        <v>5016</v>
      </c>
      <c r="F379" s="236"/>
      <c r="G379" s="478"/>
      <c r="H379" s="238"/>
    </row>
    <row r="380" spans="2:8" ht="33">
      <c r="B380" s="235" t="s">
        <v>5119</v>
      </c>
      <c r="C380" s="212" t="s">
        <v>5214</v>
      </c>
      <c r="D380" s="213" t="s">
        <v>1576</v>
      </c>
      <c r="E380" s="4" t="s">
        <v>5016</v>
      </c>
      <c r="F380" s="236"/>
      <c r="G380" s="478"/>
      <c r="H380" s="238"/>
    </row>
    <row r="381" spans="2:8" ht="33">
      <c r="B381" s="235" t="s">
        <v>4867</v>
      </c>
      <c r="C381" s="212" t="s">
        <v>5215</v>
      </c>
      <c r="D381" s="213" t="s">
        <v>1367</v>
      </c>
      <c r="E381" s="4" t="s">
        <v>5016</v>
      </c>
      <c r="F381" s="236"/>
      <c r="G381" s="478"/>
      <c r="H381" s="238"/>
    </row>
    <row r="382" spans="2:8">
      <c r="B382" s="235" t="s">
        <v>5122</v>
      </c>
      <c r="C382" s="212" t="s">
        <v>5216</v>
      </c>
      <c r="D382" s="213" t="s">
        <v>1982</v>
      </c>
      <c r="E382" s="4" t="s">
        <v>5016</v>
      </c>
      <c r="F382" s="236"/>
      <c r="G382" s="478"/>
      <c r="H382" s="238"/>
    </row>
    <row r="383" spans="2:8" ht="33">
      <c r="B383" s="235" t="s">
        <v>4871</v>
      </c>
      <c r="C383" s="212" t="s">
        <v>5217</v>
      </c>
      <c r="D383" s="213" t="s">
        <v>1356</v>
      </c>
      <c r="E383" s="4" t="s">
        <v>5021</v>
      </c>
      <c r="F383" s="236"/>
      <c r="G383" s="478"/>
      <c r="H383" s="238"/>
    </row>
    <row r="384" spans="2:8">
      <c r="B384" s="235" t="s">
        <v>5125</v>
      </c>
      <c r="C384" s="212" t="s">
        <v>5218</v>
      </c>
      <c r="D384" s="213" t="s">
        <v>1367</v>
      </c>
      <c r="E384" s="4" t="s">
        <v>5016</v>
      </c>
      <c r="F384" s="236"/>
      <c r="G384" s="478"/>
      <c r="H384" s="238"/>
    </row>
    <row r="385" spans="2:8" ht="33">
      <c r="B385" s="235" t="s">
        <v>4875</v>
      </c>
      <c r="C385" s="212" t="s">
        <v>5219</v>
      </c>
      <c r="D385" s="213" t="s">
        <v>1576</v>
      </c>
      <c r="E385" s="4" t="s">
        <v>5016</v>
      </c>
      <c r="F385" s="236"/>
      <c r="G385" s="478"/>
      <c r="H385" s="238"/>
    </row>
    <row r="386" spans="2:8" ht="33">
      <c r="B386" s="235" t="s">
        <v>5128</v>
      </c>
      <c r="C386" s="212" t="s">
        <v>5220</v>
      </c>
      <c r="D386" s="213" t="s">
        <v>1367</v>
      </c>
      <c r="E386" s="4" t="s">
        <v>5016</v>
      </c>
      <c r="F386" s="236"/>
      <c r="G386" s="478"/>
      <c r="H386" s="238"/>
    </row>
    <row r="387" spans="2:8" ht="33">
      <c r="B387" s="235" t="s">
        <v>5130</v>
      </c>
      <c r="C387" s="212" t="s">
        <v>5221</v>
      </c>
      <c r="D387" s="213" t="s">
        <v>2160</v>
      </c>
      <c r="E387" s="4" t="s">
        <v>5016</v>
      </c>
      <c r="F387" s="236"/>
      <c r="G387" s="478"/>
      <c r="H387" s="238"/>
    </row>
    <row r="388" spans="2:8" ht="33">
      <c r="B388" s="235" t="s">
        <v>5132</v>
      </c>
      <c r="C388" s="212" t="s">
        <v>5222</v>
      </c>
      <c r="D388" s="213" t="s">
        <v>1576</v>
      </c>
      <c r="E388" s="4" t="s">
        <v>5016</v>
      </c>
      <c r="F388" s="236"/>
      <c r="G388" s="478"/>
      <c r="H388" s="238"/>
    </row>
    <row r="389" spans="2:8" ht="33">
      <c r="B389" s="235" t="s">
        <v>4883</v>
      </c>
      <c r="C389" s="212" t="s">
        <v>5223</v>
      </c>
      <c r="D389" s="213" t="s">
        <v>1367</v>
      </c>
      <c r="E389" s="4" t="s">
        <v>5016</v>
      </c>
      <c r="F389" s="236"/>
      <c r="G389" s="478"/>
      <c r="H389" s="238"/>
    </row>
    <row r="390" spans="2:8">
      <c r="B390" s="235" t="s">
        <v>5135</v>
      </c>
      <c r="C390" s="212" t="s">
        <v>5224</v>
      </c>
      <c r="D390" s="213" t="s">
        <v>1982</v>
      </c>
      <c r="E390" s="4" t="s">
        <v>5016</v>
      </c>
      <c r="F390" s="236"/>
      <c r="G390" s="478"/>
      <c r="H390" s="238"/>
    </row>
    <row r="391" spans="2:8" ht="33">
      <c r="B391" s="235" t="s">
        <v>4887</v>
      </c>
      <c r="C391" s="212" t="s">
        <v>5225</v>
      </c>
      <c r="D391" s="213" t="s">
        <v>1356</v>
      </c>
      <c r="E391" s="4" t="s">
        <v>5021</v>
      </c>
      <c r="F391" s="236"/>
      <c r="G391" s="478"/>
      <c r="H391" s="238"/>
    </row>
    <row r="392" spans="2:8">
      <c r="B392" s="235" t="s">
        <v>5138</v>
      </c>
      <c r="C392" s="212" t="s">
        <v>5226</v>
      </c>
      <c r="D392" s="213" t="s">
        <v>1367</v>
      </c>
      <c r="E392" s="4" t="s">
        <v>5016</v>
      </c>
      <c r="F392" s="236"/>
      <c r="G392" s="478"/>
      <c r="H392" s="238"/>
    </row>
    <row r="393" spans="2:8" ht="33">
      <c r="B393" s="235" t="s">
        <v>4891</v>
      </c>
      <c r="C393" s="212" t="s">
        <v>5227</v>
      </c>
      <c r="D393" s="213" t="s">
        <v>1576</v>
      </c>
      <c r="E393" s="4" t="s">
        <v>5016</v>
      </c>
      <c r="F393" s="236"/>
      <c r="G393" s="478"/>
      <c r="H393" s="238"/>
    </row>
    <row r="394" spans="2:8" ht="33">
      <c r="B394" s="235" t="s">
        <v>5141</v>
      </c>
      <c r="C394" s="212" t="s">
        <v>5228</v>
      </c>
      <c r="D394" s="213" t="s">
        <v>1367</v>
      </c>
      <c r="E394" s="4" t="s">
        <v>5016</v>
      </c>
      <c r="F394" s="236"/>
      <c r="G394" s="478"/>
      <c r="H394" s="238"/>
    </row>
    <row r="395" spans="2:8" ht="33">
      <c r="B395" s="235" t="s">
        <v>5143</v>
      </c>
      <c r="C395" s="212" t="s">
        <v>5229</v>
      </c>
      <c r="D395" s="213" t="s">
        <v>2160</v>
      </c>
      <c r="E395" s="4" t="s">
        <v>5016</v>
      </c>
      <c r="F395" s="236"/>
      <c r="G395" s="478"/>
      <c r="H395" s="238"/>
    </row>
    <row r="396" spans="2:8" ht="33">
      <c r="B396" s="235" t="s">
        <v>5145</v>
      </c>
      <c r="C396" s="212" t="s">
        <v>5230</v>
      </c>
      <c r="D396" s="213" t="s">
        <v>1576</v>
      </c>
      <c r="E396" s="4" t="s">
        <v>5016</v>
      </c>
      <c r="F396" s="236"/>
      <c r="G396" s="478"/>
      <c r="H396" s="238"/>
    </row>
    <row r="397" spans="2:8" ht="33">
      <c r="B397" s="235" t="s">
        <v>4899</v>
      </c>
      <c r="C397" s="212" t="s">
        <v>5231</v>
      </c>
      <c r="D397" s="213" t="s">
        <v>1367</v>
      </c>
      <c r="E397" s="4" t="s">
        <v>5016</v>
      </c>
      <c r="F397" s="236"/>
      <c r="G397" s="478"/>
      <c r="H397" s="238"/>
    </row>
    <row r="398" spans="2:8" ht="17.25" thickBot="1">
      <c r="B398" s="235" t="s">
        <v>5148</v>
      </c>
      <c r="C398" s="212" t="s">
        <v>5232</v>
      </c>
      <c r="D398" s="213" t="s">
        <v>1982</v>
      </c>
      <c r="E398" s="4" t="s">
        <v>5016</v>
      </c>
      <c r="F398" s="236"/>
      <c r="G398" s="479"/>
      <c r="H398" s="238"/>
    </row>
    <row r="399" spans="2:8">
      <c r="B399" s="469" t="s">
        <v>5233</v>
      </c>
      <c r="C399" s="273"/>
      <c r="D399" s="274"/>
      <c r="E399" s="437"/>
      <c r="F399" s="437"/>
      <c r="G399" s="470"/>
      <c r="H399" s="238"/>
    </row>
    <row r="400" spans="2:8" ht="17.25" thickBot="1">
      <c r="B400" s="471" t="s">
        <v>5234</v>
      </c>
      <c r="C400" s="279"/>
      <c r="D400" s="280"/>
      <c r="E400" s="472"/>
      <c r="F400" s="472"/>
      <c r="G400" s="473"/>
      <c r="H400" s="238"/>
    </row>
    <row r="401" spans="2:8">
      <c r="B401" s="468" t="s">
        <v>98</v>
      </c>
      <c r="C401" s="317" t="s">
        <v>5235</v>
      </c>
      <c r="D401" s="425" t="s">
        <v>1576</v>
      </c>
      <c r="E401" s="245" t="s">
        <v>5236</v>
      </c>
      <c r="F401" s="344"/>
      <c r="G401" s="477" t="s">
        <v>5237</v>
      </c>
      <c r="H401" s="238"/>
    </row>
    <row r="402" spans="2:8">
      <c r="B402" s="235" t="s">
        <v>433</v>
      </c>
      <c r="C402" s="212" t="s">
        <v>5238</v>
      </c>
      <c r="D402" s="213" t="s">
        <v>1367</v>
      </c>
      <c r="E402" s="4" t="s">
        <v>4687</v>
      </c>
      <c r="F402" s="236"/>
      <c r="G402" s="478"/>
      <c r="H402" s="238"/>
    </row>
    <row r="403" spans="2:8">
      <c r="B403" s="235" t="s">
        <v>434</v>
      </c>
      <c r="C403" s="212" t="s">
        <v>5239</v>
      </c>
      <c r="D403" s="213" t="s">
        <v>1367</v>
      </c>
      <c r="E403" s="4" t="s">
        <v>4687</v>
      </c>
      <c r="F403" s="236"/>
      <c r="G403" s="478"/>
      <c r="H403" s="238"/>
    </row>
    <row r="404" spans="2:8">
      <c r="B404" s="235" t="s">
        <v>5240</v>
      </c>
      <c r="C404" s="212" t="s">
        <v>5241</v>
      </c>
      <c r="D404" s="213" t="s">
        <v>1367</v>
      </c>
      <c r="E404" s="4" t="s">
        <v>4687</v>
      </c>
      <c r="F404" s="236"/>
      <c r="G404" s="478"/>
      <c r="H404" s="238"/>
    </row>
    <row r="405" spans="2:8">
      <c r="B405" s="235" t="s">
        <v>436</v>
      </c>
      <c r="C405" s="212" t="s">
        <v>5242</v>
      </c>
      <c r="D405" s="213" t="s">
        <v>2160</v>
      </c>
      <c r="E405" s="4" t="s">
        <v>4673</v>
      </c>
      <c r="F405" s="236"/>
      <c r="G405" s="478"/>
      <c r="H405" s="238"/>
    </row>
    <row r="406" spans="2:8">
      <c r="B406" s="235" t="s">
        <v>437</v>
      </c>
      <c r="C406" s="212" t="s">
        <v>5243</v>
      </c>
      <c r="D406" s="213" t="s">
        <v>1367</v>
      </c>
      <c r="E406" s="4" t="s">
        <v>4687</v>
      </c>
      <c r="F406" s="236"/>
      <c r="G406" s="478"/>
      <c r="H406" s="238"/>
    </row>
    <row r="407" spans="2:8" ht="33">
      <c r="B407" s="235" t="s">
        <v>4696</v>
      </c>
      <c r="C407" s="212" t="s">
        <v>5244</v>
      </c>
      <c r="D407" s="213" t="s">
        <v>1367</v>
      </c>
      <c r="E407" s="4" t="s">
        <v>4687</v>
      </c>
      <c r="F407" s="236"/>
      <c r="G407" s="478"/>
      <c r="H407" s="238"/>
    </row>
    <row r="408" spans="2:8">
      <c r="B408" s="235" t="s">
        <v>4699</v>
      </c>
      <c r="C408" s="212" t="s">
        <v>5245</v>
      </c>
      <c r="D408" s="213" t="s">
        <v>1367</v>
      </c>
      <c r="E408" s="4" t="s">
        <v>4687</v>
      </c>
      <c r="F408" s="236"/>
      <c r="G408" s="478"/>
      <c r="H408" s="238"/>
    </row>
    <row r="409" spans="2:8">
      <c r="B409" s="235" t="s">
        <v>440</v>
      </c>
      <c r="C409" s="212" t="s">
        <v>5246</v>
      </c>
      <c r="D409" s="213" t="s">
        <v>1367</v>
      </c>
      <c r="E409" s="4" t="s">
        <v>4687</v>
      </c>
      <c r="F409" s="236"/>
      <c r="G409" s="478"/>
      <c r="H409" s="238"/>
    </row>
    <row r="410" spans="2:8">
      <c r="B410" s="235" t="s">
        <v>5247</v>
      </c>
      <c r="C410" s="212" t="s">
        <v>5248</v>
      </c>
      <c r="D410" s="213" t="s">
        <v>1367</v>
      </c>
      <c r="E410" s="4" t="s">
        <v>4687</v>
      </c>
      <c r="F410" s="236"/>
      <c r="G410" s="478"/>
      <c r="H410" s="238"/>
    </row>
    <row r="411" spans="2:8">
      <c r="B411" s="235" t="s">
        <v>442</v>
      </c>
      <c r="C411" s="212" t="s">
        <v>5249</v>
      </c>
      <c r="D411" s="213" t="s">
        <v>2160</v>
      </c>
      <c r="E411" s="4" t="s">
        <v>4673</v>
      </c>
      <c r="F411" s="236"/>
      <c r="G411" s="478"/>
      <c r="H411" s="238"/>
    </row>
    <row r="412" spans="2:8">
      <c r="B412" s="235" t="s">
        <v>443</v>
      </c>
      <c r="C412" s="212" t="s">
        <v>5250</v>
      </c>
      <c r="D412" s="213" t="s">
        <v>1367</v>
      </c>
      <c r="E412" s="4" t="s">
        <v>4687</v>
      </c>
      <c r="F412" s="236"/>
      <c r="G412" s="478"/>
      <c r="H412" s="238"/>
    </row>
    <row r="413" spans="2:8">
      <c r="B413" s="235" t="s">
        <v>4710</v>
      </c>
      <c r="C413" s="212" t="s">
        <v>5251</v>
      </c>
      <c r="D413" s="213" t="s">
        <v>1367</v>
      </c>
      <c r="E413" s="4" t="s">
        <v>4687</v>
      </c>
      <c r="F413" s="236"/>
      <c r="G413" s="478"/>
      <c r="H413" s="238"/>
    </row>
    <row r="414" spans="2:8" ht="17.25" thickBot="1">
      <c r="B414" s="235" t="s">
        <v>4713</v>
      </c>
      <c r="C414" s="212" t="s">
        <v>5252</v>
      </c>
      <c r="D414" s="213" t="s">
        <v>1367</v>
      </c>
      <c r="E414" s="4" t="s">
        <v>4687</v>
      </c>
      <c r="F414" s="236"/>
      <c r="G414" s="479"/>
      <c r="H414" s="238"/>
    </row>
    <row r="415" spans="2:8" ht="20.100000000000001" customHeight="1" thickBot="1">
      <c r="B415" s="474" t="s">
        <v>4716</v>
      </c>
      <c r="C415" s="463"/>
      <c r="D415" s="464"/>
      <c r="E415" s="475"/>
      <c r="F415" s="475"/>
      <c r="G415" s="476"/>
      <c r="H415" s="238"/>
    </row>
    <row r="416" spans="2:8" ht="20.100000000000001" customHeight="1" thickBot="1">
      <c r="B416" s="474" t="s">
        <v>4717</v>
      </c>
      <c r="C416" s="463"/>
      <c r="D416" s="464"/>
      <c r="E416" s="475"/>
      <c r="F416" s="475"/>
      <c r="G416" s="476"/>
      <c r="H416" s="238"/>
    </row>
    <row r="417" spans="2:8">
      <c r="B417" s="438" t="s">
        <v>4718</v>
      </c>
      <c r="C417" s="206" t="s">
        <v>5253</v>
      </c>
      <c r="D417" s="423" t="s">
        <v>1367</v>
      </c>
      <c r="E417" s="433" t="s">
        <v>4687</v>
      </c>
      <c r="F417" s="432"/>
      <c r="G417" s="477" t="s">
        <v>5254</v>
      </c>
      <c r="H417" s="238"/>
    </row>
    <row r="418" spans="2:8">
      <c r="B418" s="235" t="s">
        <v>4721</v>
      </c>
      <c r="C418" s="212" t="s">
        <v>5255</v>
      </c>
      <c r="D418" s="213" t="s">
        <v>4723</v>
      </c>
      <c r="E418" s="4" t="s">
        <v>4687</v>
      </c>
      <c r="F418" s="236"/>
      <c r="G418" s="478"/>
      <c r="H418" s="238"/>
    </row>
    <row r="419" spans="2:8">
      <c r="B419" s="235" t="s">
        <v>4725</v>
      </c>
      <c r="C419" s="212" t="s">
        <v>5256</v>
      </c>
      <c r="D419" s="213" t="s">
        <v>1367</v>
      </c>
      <c r="E419" s="4" t="s">
        <v>4687</v>
      </c>
      <c r="F419" s="236"/>
      <c r="G419" s="478"/>
      <c r="H419" s="238"/>
    </row>
    <row r="420" spans="2:8" ht="33">
      <c r="B420" s="235" t="s">
        <v>4728</v>
      </c>
      <c r="C420" s="212" t="s">
        <v>5257</v>
      </c>
      <c r="D420" s="213" t="s">
        <v>1356</v>
      </c>
      <c r="E420" s="4" t="s">
        <v>4673</v>
      </c>
      <c r="F420" s="236"/>
      <c r="G420" s="478"/>
      <c r="H420" s="238"/>
    </row>
    <row r="421" spans="2:8">
      <c r="B421" s="235" t="s">
        <v>4731</v>
      </c>
      <c r="C421" s="212" t="s">
        <v>5258</v>
      </c>
      <c r="D421" s="213" t="s">
        <v>1367</v>
      </c>
      <c r="E421" s="4" t="s">
        <v>4687</v>
      </c>
      <c r="F421" s="236"/>
      <c r="G421" s="478"/>
      <c r="H421" s="238"/>
    </row>
    <row r="422" spans="2:8" ht="33">
      <c r="B422" s="235" t="s">
        <v>4734</v>
      </c>
      <c r="C422" s="212" t="s">
        <v>5259</v>
      </c>
      <c r="D422" s="213" t="s">
        <v>1576</v>
      </c>
      <c r="E422" s="4" t="s">
        <v>4687</v>
      </c>
      <c r="F422" s="236"/>
      <c r="G422" s="478"/>
      <c r="H422" s="238"/>
    </row>
    <row r="423" spans="2:8" ht="33">
      <c r="B423" s="235" t="s">
        <v>4737</v>
      </c>
      <c r="C423" s="212" t="s">
        <v>5260</v>
      </c>
      <c r="D423" s="213" t="s">
        <v>1367</v>
      </c>
      <c r="E423" s="4" t="s">
        <v>4687</v>
      </c>
      <c r="F423" s="236"/>
      <c r="G423" s="478"/>
      <c r="H423" s="238"/>
    </row>
    <row r="424" spans="2:8" ht="33">
      <c r="B424" s="235" t="s">
        <v>4740</v>
      </c>
      <c r="C424" s="212" t="s">
        <v>5261</v>
      </c>
      <c r="D424" s="213" t="s">
        <v>2160</v>
      </c>
      <c r="E424" s="4" t="s">
        <v>4687</v>
      </c>
      <c r="F424" s="236"/>
      <c r="G424" s="478"/>
      <c r="H424" s="238"/>
    </row>
    <row r="425" spans="2:8" ht="33">
      <c r="B425" s="235" t="s">
        <v>4743</v>
      </c>
      <c r="C425" s="212" t="s">
        <v>5262</v>
      </c>
      <c r="D425" s="213" t="s">
        <v>1576</v>
      </c>
      <c r="E425" s="4" t="s">
        <v>4687</v>
      </c>
      <c r="F425" s="236"/>
      <c r="G425" s="478"/>
      <c r="H425" s="238"/>
    </row>
    <row r="426" spans="2:8" ht="33">
      <c r="B426" s="235" t="s">
        <v>4746</v>
      </c>
      <c r="C426" s="212" t="s">
        <v>5263</v>
      </c>
      <c r="D426" s="213" t="s">
        <v>1367</v>
      </c>
      <c r="E426" s="4" t="s">
        <v>4687</v>
      </c>
      <c r="F426" s="236"/>
      <c r="G426" s="478"/>
      <c r="H426" s="238"/>
    </row>
    <row r="427" spans="2:8">
      <c r="B427" s="235" t="s">
        <v>4749</v>
      </c>
      <c r="C427" s="212" t="s">
        <v>5264</v>
      </c>
      <c r="D427" s="213" t="s">
        <v>1982</v>
      </c>
      <c r="E427" s="4" t="s">
        <v>4687</v>
      </c>
      <c r="F427" s="236"/>
      <c r="G427" s="478"/>
      <c r="H427" s="238"/>
    </row>
    <row r="428" spans="2:8" ht="33">
      <c r="B428" s="235" t="s">
        <v>4753</v>
      </c>
      <c r="C428" s="212" t="s">
        <v>5265</v>
      </c>
      <c r="D428" s="213" t="s">
        <v>1356</v>
      </c>
      <c r="E428" s="4" t="s">
        <v>4673</v>
      </c>
      <c r="F428" s="236"/>
      <c r="G428" s="478"/>
      <c r="H428" s="238"/>
    </row>
    <row r="429" spans="2:8">
      <c r="B429" s="235" t="s">
        <v>4756</v>
      </c>
      <c r="C429" s="212" t="s">
        <v>5266</v>
      </c>
      <c r="D429" s="213" t="s">
        <v>1367</v>
      </c>
      <c r="E429" s="4" t="s">
        <v>4687</v>
      </c>
      <c r="F429" s="236"/>
      <c r="G429" s="478"/>
      <c r="H429" s="238"/>
    </row>
    <row r="430" spans="2:8" ht="33">
      <c r="B430" s="235" t="s">
        <v>4758</v>
      </c>
      <c r="C430" s="212" t="s">
        <v>5267</v>
      </c>
      <c r="D430" s="213" t="s">
        <v>1576</v>
      </c>
      <c r="E430" s="4" t="s">
        <v>4687</v>
      </c>
      <c r="F430" s="236"/>
      <c r="G430" s="478"/>
      <c r="H430" s="238"/>
    </row>
    <row r="431" spans="2:8" ht="33">
      <c r="B431" s="235" t="s">
        <v>4760</v>
      </c>
      <c r="C431" s="212" t="s">
        <v>5268</v>
      </c>
      <c r="D431" s="213" t="s">
        <v>1367</v>
      </c>
      <c r="E431" s="4" t="s">
        <v>4687</v>
      </c>
      <c r="F431" s="236"/>
      <c r="G431" s="478"/>
      <c r="H431" s="238"/>
    </row>
    <row r="432" spans="2:8" ht="33">
      <c r="B432" s="235" t="s">
        <v>4762</v>
      </c>
      <c r="C432" s="212" t="s">
        <v>5269</v>
      </c>
      <c r="D432" s="213" t="s">
        <v>2160</v>
      </c>
      <c r="E432" s="4" t="s">
        <v>4687</v>
      </c>
      <c r="F432" s="236"/>
      <c r="G432" s="478"/>
      <c r="H432" s="238"/>
    </row>
    <row r="433" spans="2:8" ht="33">
      <c r="B433" s="235" t="s">
        <v>4764</v>
      </c>
      <c r="C433" s="212" t="s">
        <v>5270</v>
      </c>
      <c r="D433" s="213" t="s">
        <v>1576</v>
      </c>
      <c r="E433" s="4" t="s">
        <v>4687</v>
      </c>
      <c r="F433" s="236"/>
      <c r="G433" s="478"/>
      <c r="H433" s="238"/>
    </row>
    <row r="434" spans="2:8" ht="33">
      <c r="B434" s="235" t="s">
        <v>4766</v>
      </c>
      <c r="C434" s="212" t="s">
        <v>5271</v>
      </c>
      <c r="D434" s="213" t="s">
        <v>1367</v>
      </c>
      <c r="E434" s="4" t="s">
        <v>4687</v>
      </c>
      <c r="F434" s="236"/>
      <c r="G434" s="478"/>
      <c r="H434" s="238"/>
    </row>
    <row r="435" spans="2:8">
      <c r="B435" s="235" t="s">
        <v>4768</v>
      </c>
      <c r="C435" s="212" t="s">
        <v>5272</v>
      </c>
      <c r="D435" s="213" t="s">
        <v>1982</v>
      </c>
      <c r="E435" s="4" t="s">
        <v>4687</v>
      </c>
      <c r="F435" s="236"/>
      <c r="G435" s="478"/>
      <c r="H435" s="238"/>
    </row>
    <row r="436" spans="2:8" ht="33">
      <c r="B436" s="235" t="s">
        <v>4770</v>
      </c>
      <c r="C436" s="212" t="s">
        <v>5273</v>
      </c>
      <c r="D436" s="213" t="s">
        <v>1356</v>
      </c>
      <c r="E436" s="4" t="s">
        <v>4673</v>
      </c>
      <c r="F436" s="236"/>
      <c r="G436" s="478"/>
      <c r="H436" s="238"/>
    </row>
    <row r="437" spans="2:8">
      <c r="B437" s="235" t="s">
        <v>4773</v>
      </c>
      <c r="C437" s="212" t="s">
        <v>5274</v>
      </c>
      <c r="D437" s="213" t="s">
        <v>1367</v>
      </c>
      <c r="E437" s="4" t="s">
        <v>4687</v>
      </c>
      <c r="F437" s="236"/>
      <c r="G437" s="478"/>
      <c r="H437" s="238"/>
    </row>
    <row r="438" spans="2:8" ht="33">
      <c r="B438" s="235" t="s">
        <v>4775</v>
      </c>
      <c r="C438" s="212" t="s">
        <v>5275</v>
      </c>
      <c r="D438" s="213" t="s">
        <v>1576</v>
      </c>
      <c r="E438" s="4" t="s">
        <v>4687</v>
      </c>
      <c r="F438" s="236"/>
      <c r="G438" s="478"/>
      <c r="H438" s="238"/>
    </row>
    <row r="439" spans="2:8" ht="33">
      <c r="B439" s="235" t="s">
        <v>4777</v>
      </c>
      <c r="C439" s="212" t="s">
        <v>5276</v>
      </c>
      <c r="D439" s="213" t="s">
        <v>1367</v>
      </c>
      <c r="E439" s="4" t="s">
        <v>4687</v>
      </c>
      <c r="F439" s="236"/>
      <c r="G439" s="478"/>
      <c r="H439" s="238"/>
    </row>
    <row r="440" spans="2:8" ht="33">
      <c r="B440" s="235" t="s">
        <v>4779</v>
      </c>
      <c r="C440" s="212" t="s">
        <v>5277</v>
      </c>
      <c r="D440" s="213" t="s">
        <v>2160</v>
      </c>
      <c r="E440" s="4" t="s">
        <v>4687</v>
      </c>
      <c r="F440" s="236"/>
      <c r="G440" s="478"/>
      <c r="H440" s="238"/>
    </row>
    <row r="441" spans="2:8" ht="33">
      <c r="B441" s="235" t="s">
        <v>4781</v>
      </c>
      <c r="C441" s="212" t="s">
        <v>5278</v>
      </c>
      <c r="D441" s="213" t="s">
        <v>1576</v>
      </c>
      <c r="E441" s="4" t="s">
        <v>4687</v>
      </c>
      <c r="F441" s="236"/>
      <c r="G441" s="478"/>
      <c r="H441" s="238"/>
    </row>
    <row r="442" spans="2:8" ht="33">
      <c r="B442" s="235" t="s">
        <v>4783</v>
      </c>
      <c r="C442" s="212" t="s">
        <v>5279</v>
      </c>
      <c r="D442" s="213" t="s">
        <v>1367</v>
      </c>
      <c r="E442" s="4" t="s">
        <v>4687</v>
      </c>
      <c r="F442" s="236"/>
      <c r="G442" s="478"/>
      <c r="H442" s="238"/>
    </row>
    <row r="443" spans="2:8" ht="17.25" thickBot="1">
      <c r="B443" s="235" t="s">
        <v>4785</v>
      </c>
      <c r="C443" s="212" t="s">
        <v>5280</v>
      </c>
      <c r="D443" s="213" t="s">
        <v>1982</v>
      </c>
      <c r="E443" s="4" t="s">
        <v>4687</v>
      </c>
      <c r="F443" s="236"/>
      <c r="G443" s="479"/>
      <c r="H443" s="238"/>
    </row>
    <row r="444" spans="2:8" ht="20.100000000000001" customHeight="1" thickBot="1">
      <c r="B444" s="474" t="s">
        <v>4787</v>
      </c>
      <c r="C444" s="463"/>
      <c r="D444" s="464"/>
      <c r="E444" s="475"/>
      <c r="F444" s="475"/>
      <c r="G444" s="476"/>
      <c r="H444" s="238"/>
    </row>
    <row r="445" spans="2:8">
      <c r="B445" s="438" t="s">
        <v>4788</v>
      </c>
      <c r="C445" s="206" t="s">
        <v>5281</v>
      </c>
      <c r="D445" s="423" t="s">
        <v>1982</v>
      </c>
      <c r="E445" s="433" t="s">
        <v>4687</v>
      </c>
      <c r="F445" s="432"/>
      <c r="G445" s="477" t="s">
        <v>5282</v>
      </c>
      <c r="H445" s="238"/>
    </row>
    <row r="446" spans="2:8" ht="30" customHeight="1">
      <c r="B446" s="235" t="s">
        <v>4791</v>
      </c>
      <c r="C446" s="212" t="s">
        <v>5283</v>
      </c>
      <c r="D446" s="213" t="s">
        <v>1367</v>
      </c>
      <c r="E446" s="4" t="s">
        <v>4687</v>
      </c>
      <c r="F446" s="236"/>
      <c r="G446" s="478"/>
      <c r="H446" s="238"/>
    </row>
    <row r="447" spans="2:8">
      <c r="B447" s="235" t="s">
        <v>4794</v>
      </c>
      <c r="C447" s="212" t="s">
        <v>5284</v>
      </c>
      <c r="D447" s="213" t="s">
        <v>4723</v>
      </c>
      <c r="E447" s="4" t="s">
        <v>4687</v>
      </c>
      <c r="F447" s="236"/>
      <c r="G447" s="478"/>
      <c r="H447" s="238"/>
    </row>
    <row r="448" spans="2:8">
      <c r="B448" s="235" t="s">
        <v>4796</v>
      </c>
      <c r="C448" s="212" t="s">
        <v>5285</v>
      </c>
      <c r="D448" s="213" t="s">
        <v>1367</v>
      </c>
      <c r="E448" s="4" t="s">
        <v>4687</v>
      </c>
      <c r="F448" s="236"/>
      <c r="G448" s="478"/>
      <c r="H448" s="238"/>
    </row>
    <row r="449" spans="2:8" ht="33">
      <c r="B449" s="235" t="s">
        <v>4798</v>
      </c>
      <c r="C449" s="212" t="s">
        <v>5286</v>
      </c>
      <c r="D449" s="213" t="s">
        <v>1356</v>
      </c>
      <c r="E449" s="4" t="s">
        <v>4673</v>
      </c>
      <c r="F449" s="236"/>
      <c r="G449" s="478"/>
      <c r="H449" s="238"/>
    </row>
    <row r="450" spans="2:8">
      <c r="B450" s="235" t="s">
        <v>4800</v>
      </c>
      <c r="C450" s="212" t="s">
        <v>5287</v>
      </c>
      <c r="D450" s="213" t="s">
        <v>1367</v>
      </c>
      <c r="E450" s="4" t="s">
        <v>4687</v>
      </c>
      <c r="F450" s="236"/>
      <c r="G450" s="478"/>
      <c r="H450" s="238"/>
    </row>
    <row r="451" spans="2:8" ht="33">
      <c r="B451" s="235" t="s">
        <v>4802</v>
      </c>
      <c r="C451" s="212" t="s">
        <v>5288</v>
      </c>
      <c r="D451" s="213" t="s">
        <v>1576</v>
      </c>
      <c r="E451" s="4" t="s">
        <v>4687</v>
      </c>
      <c r="F451" s="236"/>
      <c r="G451" s="478"/>
      <c r="H451" s="238"/>
    </row>
    <row r="452" spans="2:8" ht="33">
      <c r="B452" s="235" t="s">
        <v>4804</v>
      </c>
      <c r="C452" s="212" t="s">
        <v>5289</v>
      </c>
      <c r="D452" s="213" t="s">
        <v>1367</v>
      </c>
      <c r="E452" s="4" t="s">
        <v>4687</v>
      </c>
      <c r="F452" s="236"/>
      <c r="G452" s="478"/>
      <c r="H452" s="238"/>
    </row>
    <row r="453" spans="2:8" ht="33">
      <c r="B453" s="235" t="s">
        <v>4806</v>
      </c>
      <c r="C453" s="212" t="s">
        <v>5290</v>
      </c>
      <c r="D453" s="213" t="s">
        <v>2160</v>
      </c>
      <c r="E453" s="4" t="s">
        <v>4687</v>
      </c>
      <c r="F453" s="236"/>
      <c r="G453" s="478"/>
      <c r="H453" s="238"/>
    </row>
    <row r="454" spans="2:8" ht="33">
      <c r="B454" s="235" t="s">
        <v>4808</v>
      </c>
      <c r="C454" s="212" t="s">
        <v>5291</v>
      </c>
      <c r="D454" s="213" t="s">
        <v>1576</v>
      </c>
      <c r="E454" s="4" t="s">
        <v>4687</v>
      </c>
      <c r="F454" s="236"/>
      <c r="G454" s="478"/>
      <c r="H454" s="238"/>
    </row>
    <row r="455" spans="2:8" ht="33">
      <c r="B455" s="235" t="s">
        <v>4810</v>
      </c>
      <c r="C455" s="212" t="s">
        <v>5292</v>
      </c>
      <c r="D455" s="213" t="s">
        <v>1367</v>
      </c>
      <c r="E455" s="4" t="s">
        <v>4687</v>
      </c>
      <c r="F455" s="236"/>
      <c r="G455" s="478"/>
      <c r="H455" s="238"/>
    </row>
    <row r="456" spans="2:8">
      <c r="B456" s="235" t="s">
        <v>4812</v>
      </c>
      <c r="C456" s="212" t="s">
        <v>5293</v>
      </c>
      <c r="D456" s="213" t="s">
        <v>1982</v>
      </c>
      <c r="E456" s="4" t="s">
        <v>4687</v>
      </c>
      <c r="F456" s="236"/>
      <c r="G456" s="478"/>
      <c r="H456" s="238"/>
    </row>
    <row r="457" spans="2:8" ht="33">
      <c r="B457" s="235" t="s">
        <v>4814</v>
      </c>
      <c r="C457" s="212" t="s">
        <v>5294</v>
      </c>
      <c r="D457" s="213" t="s">
        <v>1356</v>
      </c>
      <c r="E457" s="4" t="s">
        <v>4673</v>
      </c>
      <c r="F457" s="236"/>
      <c r="G457" s="478"/>
      <c r="H457" s="238"/>
    </row>
    <row r="458" spans="2:8">
      <c r="B458" s="235" t="s">
        <v>4816</v>
      </c>
      <c r="C458" s="212" t="s">
        <v>5295</v>
      </c>
      <c r="D458" s="213" t="s">
        <v>1367</v>
      </c>
      <c r="E458" s="4" t="s">
        <v>4687</v>
      </c>
      <c r="F458" s="236"/>
      <c r="G458" s="478"/>
      <c r="H458" s="238"/>
    </row>
    <row r="459" spans="2:8" ht="33">
      <c r="B459" s="235" t="s">
        <v>4818</v>
      </c>
      <c r="C459" s="212" t="s">
        <v>5296</v>
      </c>
      <c r="D459" s="213" t="s">
        <v>1576</v>
      </c>
      <c r="E459" s="4" t="s">
        <v>4687</v>
      </c>
      <c r="F459" s="236"/>
      <c r="G459" s="478"/>
      <c r="H459" s="238"/>
    </row>
    <row r="460" spans="2:8" ht="33">
      <c r="B460" s="235" t="s">
        <v>4820</v>
      </c>
      <c r="C460" s="212" t="s">
        <v>5297</v>
      </c>
      <c r="D460" s="213" t="s">
        <v>1367</v>
      </c>
      <c r="E460" s="4" t="s">
        <v>4687</v>
      </c>
      <c r="F460" s="236"/>
      <c r="G460" s="478"/>
      <c r="H460" s="238"/>
    </row>
    <row r="461" spans="2:8" ht="33">
      <c r="B461" s="235" t="s">
        <v>4822</v>
      </c>
      <c r="C461" s="212" t="s">
        <v>5298</v>
      </c>
      <c r="D461" s="213" t="s">
        <v>2160</v>
      </c>
      <c r="E461" s="4" t="s">
        <v>4687</v>
      </c>
      <c r="F461" s="236"/>
      <c r="G461" s="478"/>
      <c r="H461" s="238"/>
    </row>
    <row r="462" spans="2:8" ht="33">
      <c r="B462" s="235" t="s">
        <v>4824</v>
      </c>
      <c r="C462" s="212" t="s">
        <v>5299</v>
      </c>
      <c r="D462" s="213" t="s">
        <v>1576</v>
      </c>
      <c r="E462" s="4" t="s">
        <v>4687</v>
      </c>
      <c r="F462" s="236"/>
      <c r="G462" s="478"/>
      <c r="H462" s="238"/>
    </row>
    <row r="463" spans="2:8" ht="33">
      <c r="B463" s="235" t="s">
        <v>4826</v>
      </c>
      <c r="C463" s="212" t="s">
        <v>5300</v>
      </c>
      <c r="D463" s="213" t="s">
        <v>1367</v>
      </c>
      <c r="E463" s="4" t="s">
        <v>4687</v>
      </c>
      <c r="F463" s="236"/>
      <c r="G463" s="478"/>
      <c r="H463" s="238"/>
    </row>
    <row r="464" spans="2:8">
      <c r="B464" s="235" t="s">
        <v>4828</v>
      </c>
      <c r="C464" s="212" t="s">
        <v>5301</v>
      </c>
      <c r="D464" s="213" t="s">
        <v>1982</v>
      </c>
      <c r="E464" s="4" t="s">
        <v>4687</v>
      </c>
      <c r="F464" s="236"/>
      <c r="G464" s="478"/>
      <c r="H464" s="238"/>
    </row>
    <row r="465" spans="2:8" ht="33">
      <c r="B465" s="235" t="s">
        <v>4830</v>
      </c>
      <c r="C465" s="212" t="s">
        <v>5302</v>
      </c>
      <c r="D465" s="213" t="s">
        <v>1356</v>
      </c>
      <c r="E465" s="4" t="s">
        <v>4673</v>
      </c>
      <c r="F465" s="236"/>
      <c r="G465" s="478"/>
      <c r="H465" s="238"/>
    </row>
    <row r="466" spans="2:8">
      <c r="B466" s="235" t="s">
        <v>4832</v>
      </c>
      <c r="C466" s="212" t="s">
        <v>5303</v>
      </c>
      <c r="D466" s="213" t="s">
        <v>1367</v>
      </c>
      <c r="E466" s="4" t="s">
        <v>4687</v>
      </c>
      <c r="F466" s="236"/>
      <c r="G466" s="478"/>
      <c r="H466" s="238"/>
    </row>
    <row r="467" spans="2:8" ht="33">
      <c r="B467" s="235" t="s">
        <v>4834</v>
      </c>
      <c r="C467" s="212" t="s">
        <v>5304</v>
      </c>
      <c r="D467" s="213" t="s">
        <v>1576</v>
      </c>
      <c r="E467" s="4" t="s">
        <v>4687</v>
      </c>
      <c r="F467" s="236"/>
      <c r="G467" s="478"/>
      <c r="H467" s="238"/>
    </row>
    <row r="468" spans="2:8" ht="33">
      <c r="B468" s="235" t="s">
        <v>4836</v>
      </c>
      <c r="C468" s="212" t="s">
        <v>5305</v>
      </c>
      <c r="D468" s="213" t="s">
        <v>1367</v>
      </c>
      <c r="E468" s="4" t="s">
        <v>4687</v>
      </c>
      <c r="F468" s="236"/>
      <c r="G468" s="478"/>
      <c r="H468" s="238"/>
    </row>
    <row r="469" spans="2:8" ht="33">
      <c r="B469" s="235" t="s">
        <v>4838</v>
      </c>
      <c r="C469" s="212" t="s">
        <v>5306</v>
      </c>
      <c r="D469" s="213" t="s">
        <v>2160</v>
      </c>
      <c r="E469" s="4" t="s">
        <v>4687</v>
      </c>
      <c r="F469" s="236"/>
      <c r="G469" s="478"/>
      <c r="H469" s="238"/>
    </row>
    <row r="470" spans="2:8" ht="33">
      <c r="B470" s="235" t="s">
        <v>4840</v>
      </c>
      <c r="C470" s="212" t="s">
        <v>5307</v>
      </c>
      <c r="D470" s="213" t="s">
        <v>1576</v>
      </c>
      <c r="E470" s="4" t="s">
        <v>4687</v>
      </c>
      <c r="F470" s="236"/>
      <c r="G470" s="478"/>
      <c r="H470" s="238"/>
    </row>
    <row r="471" spans="2:8" ht="33">
      <c r="B471" s="235" t="s">
        <v>4842</v>
      </c>
      <c r="C471" s="212" t="s">
        <v>5308</v>
      </c>
      <c r="D471" s="213" t="s">
        <v>1367</v>
      </c>
      <c r="E471" s="4" t="s">
        <v>4687</v>
      </c>
      <c r="F471" s="236"/>
      <c r="G471" s="478"/>
      <c r="H471" s="238"/>
    </row>
    <row r="472" spans="2:8" ht="17.25" thickBot="1">
      <c r="B472" s="235" t="s">
        <v>4844</v>
      </c>
      <c r="C472" s="212" t="s">
        <v>5309</v>
      </c>
      <c r="D472" s="213" t="s">
        <v>1982</v>
      </c>
      <c r="E472" s="4" t="s">
        <v>4687</v>
      </c>
      <c r="F472" s="236"/>
      <c r="G472" s="479"/>
      <c r="H472" s="238"/>
    </row>
    <row r="473" spans="2:8" ht="20.100000000000001" customHeight="1" thickBot="1">
      <c r="B473" s="474" t="s">
        <v>4846</v>
      </c>
      <c r="C473" s="463"/>
      <c r="D473" s="464"/>
      <c r="E473" s="475"/>
      <c r="F473" s="475"/>
      <c r="G473" s="476"/>
      <c r="H473" s="238"/>
    </row>
    <row r="474" spans="2:8" ht="30" customHeight="1">
      <c r="B474" s="438" t="s">
        <v>4847</v>
      </c>
      <c r="C474" s="206" t="s">
        <v>5310</v>
      </c>
      <c r="D474" s="423" t="s">
        <v>1982</v>
      </c>
      <c r="E474" s="433" t="s">
        <v>4687</v>
      </c>
      <c r="F474" s="432"/>
      <c r="G474" s="477" t="s">
        <v>5311</v>
      </c>
      <c r="H474" s="238"/>
    </row>
    <row r="475" spans="2:8">
      <c r="B475" s="235" t="s">
        <v>4849</v>
      </c>
      <c r="C475" s="212" t="s">
        <v>5312</v>
      </c>
      <c r="D475" s="213" t="s">
        <v>1367</v>
      </c>
      <c r="E475" s="4" t="s">
        <v>4687</v>
      </c>
      <c r="F475" s="236"/>
      <c r="G475" s="478"/>
      <c r="H475" s="238"/>
    </row>
    <row r="476" spans="2:8">
      <c r="B476" s="235" t="s">
        <v>4851</v>
      </c>
      <c r="C476" s="212" t="s">
        <v>5313</v>
      </c>
      <c r="D476" s="213" t="s">
        <v>4723</v>
      </c>
      <c r="E476" s="4" t="s">
        <v>4687</v>
      </c>
      <c r="F476" s="236"/>
      <c r="G476" s="478"/>
      <c r="H476" s="238"/>
    </row>
    <row r="477" spans="2:8">
      <c r="B477" s="235" t="s">
        <v>4853</v>
      </c>
      <c r="C477" s="212" t="s">
        <v>5314</v>
      </c>
      <c r="D477" s="213" t="s">
        <v>1367</v>
      </c>
      <c r="E477" s="4" t="s">
        <v>4687</v>
      </c>
      <c r="F477" s="236"/>
      <c r="G477" s="478"/>
      <c r="H477" s="238"/>
    </row>
    <row r="478" spans="2:8" ht="33">
      <c r="B478" s="235" t="s">
        <v>4855</v>
      </c>
      <c r="C478" s="212" t="s">
        <v>5315</v>
      </c>
      <c r="D478" s="213" t="s">
        <v>1356</v>
      </c>
      <c r="E478" s="4" t="s">
        <v>4673</v>
      </c>
      <c r="F478" s="236"/>
      <c r="G478" s="478"/>
      <c r="H478" s="238"/>
    </row>
    <row r="479" spans="2:8">
      <c r="B479" s="235" t="s">
        <v>4857</v>
      </c>
      <c r="C479" s="212" t="s">
        <v>5316</v>
      </c>
      <c r="D479" s="213" t="s">
        <v>1367</v>
      </c>
      <c r="E479" s="4" t="s">
        <v>4687</v>
      </c>
      <c r="F479" s="236"/>
      <c r="G479" s="478"/>
      <c r="H479" s="238"/>
    </row>
    <row r="480" spans="2:8" ht="33">
      <c r="B480" s="235" t="s">
        <v>4859</v>
      </c>
      <c r="C480" s="212" t="s">
        <v>5317</v>
      </c>
      <c r="D480" s="213" t="s">
        <v>1576</v>
      </c>
      <c r="E480" s="4" t="s">
        <v>4687</v>
      </c>
      <c r="F480" s="236"/>
      <c r="G480" s="478"/>
      <c r="H480" s="238"/>
    </row>
    <row r="481" spans="2:8" ht="33">
      <c r="B481" s="235" t="s">
        <v>4861</v>
      </c>
      <c r="C481" s="212" t="s">
        <v>5318</v>
      </c>
      <c r="D481" s="213" t="s">
        <v>1367</v>
      </c>
      <c r="E481" s="4" t="s">
        <v>4687</v>
      </c>
      <c r="F481" s="236"/>
      <c r="G481" s="478"/>
      <c r="H481" s="238"/>
    </row>
    <row r="482" spans="2:8" ht="33">
      <c r="B482" s="235" t="s">
        <v>4863</v>
      </c>
      <c r="C482" s="212" t="s">
        <v>5319</v>
      </c>
      <c r="D482" s="213" t="s">
        <v>2160</v>
      </c>
      <c r="E482" s="4" t="s">
        <v>4687</v>
      </c>
      <c r="F482" s="236"/>
      <c r="G482" s="478"/>
      <c r="H482" s="238"/>
    </row>
    <row r="483" spans="2:8" ht="33">
      <c r="B483" s="235" t="s">
        <v>4865</v>
      </c>
      <c r="C483" s="212" t="s">
        <v>5320</v>
      </c>
      <c r="D483" s="213" t="s">
        <v>1576</v>
      </c>
      <c r="E483" s="4" t="s">
        <v>4687</v>
      </c>
      <c r="F483" s="236"/>
      <c r="G483" s="478"/>
      <c r="H483" s="238"/>
    </row>
    <row r="484" spans="2:8" ht="33">
      <c r="B484" s="235" t="s">
        <v>4867</v>
      </c>
      <c r="C484" s="212" t="s">
        <v>5321</v>
      </c>
      <c r="D484" s="213" t="s">
        <v>1367</v>
      </c>
      <c r="E484" s="4" t="s">
        <v>4687</v>
      </c>
      <c r="F484" s="236"/>
      <c r="G484" s="478"/>
      <c r="H484" s="238"/>
    </row>
    <row r="485" spans="2:8">
      <c r="B485" s="235" t="s">
        <v>4869</v>
      </c>
      <c r="C485" s="212" t="s">
        <v>5322</v>
      </c>
      <c r="D485" s="213" t="s">
        <v>1982</v>
      </c>
      <c r="E485" s="4" t="s">
        <v>4687</v>
      </c>
      <c r="F485" s="236"/>
      <c r="G485" s="478"/>
      <c r="H485" s="238"/>
    </row>
    <row r="486" spans="2:8" ht="33">
      <c r="B486" s="235" t="s">
        <v>4871</v>
      </c>
      <c r="C486" s="212" t="s">
        <v>5323</v>
      </c>
      <c r="D486" s="213" t="s">
        <v>1356</v>
      </c>
      <c r="E486" s="4" t="s">
        <v>4673</v>
      </c>
      <c r="F486" s="236"/>
      <c r="G486" s="478"/>
      <c r="H486" s="238"/>
    </row>
    <row r="487" spans="2:8">
      <c r="B487" s="235" t="s">
        <v>4873</v>
      </c>
      <c r="C487" s="212" t="s">
        <v>5324</v>
      </c>
      <c r="D487" s="213" t="s">
        <v>1367</v>
      </c>
      <c r="E487" s="4" t="s">
        <v>4687</v>
      </c>
      <c r="F487" s="236"/>
      <c r="G487" s="478"/>
      <c r="H487" s="238"/>
    </row>
    <row r="488" spans="2:8" ht="33">
      <c r="B488" s="235" t="s">
        <v>4875</v>
      </c>
      <c r="C488" s="212" t="s">
        <v>5325</v>
      </c>
      <c r="D488" s="213" t="s">
        <v>1576</v>
      </c>
      <c r="E488" s="4" t="s">
        <v>4687</v>
      </c>
      <c r="F488" s="236"/>
      <c r="G488" s="478"/>
      <c r="H488" s="238"/>
    </row>
    <row r="489" spans="2:8" ht="33">
      <c r="B489" s="235" t="s">
        <v>4877</v>
      </c>
      <c r="C489" s="212" t="s">
        <v>5326</v>
      </c>
      <c r="D489" s="213" t="s">
        <v>1367</v>
      </c>
      <c r="E489" s="4" t="s">
        <v>4687</v>
      </c>
      <c r="F489" s="236"/>
      <c r="G489" s="478"/>
      <c r="H489" s="238"/>
    </row>
    <row r="490" spans="2:8" ht="33">
      <c r="B490" s="235" t="s">
        <v>4879</v>
      </c>
      <c r="C490" s="212" t="s">
        <v>5327</v>
      </c>
      <c r="D490" s="213" t="s">
        <v>2160</v>
      </c>
      <c r="E490" s="4" t="s">
        <v>4687</v>
      </c>
      <c r="F490" s="236"/>
      <c r="G490" s="478"/>
      <c r="H490" s="238"/>
    </row>
    <row r="491" spans="2:8" ht="33">
      <c r="B491" s="235" t="s">
        <v>4881</v>
      </c>
      <c r="C491" s="212" t="s">
        <v>5328</v>
      </c>
      <c r="D491" s="213" t="s">
        <v>1576</v>
      </c>
      <c r="E491" s="4" t="s">
        <v>4687</v>
      </c>
      <c r="F491" s="236"/>
      <c r="G491" s="478"/>
      <c r="H491" s="238"/>
    </row>
    <row r="492" spans="2:8" ht="33">
      <c r="B492" s="235" t="s">
        <v>4883</v>
      </c>
      <c r="C492" s="212" t="s">
        <v>5329</v>
      </c>
      <c r="D492" s="213" t="s">
        <v>1367</v>
      </c>
      <c r="E492" s="4" t="s">
        <v>4687</v>
      </c>
      <c r="F492" s="236"/>
      <c r="G492" s="478"/>
      <c r="H492" s="238"/>
    </row>
    <row r="493" spans="2:8">
      <c r="B493" s="235" t="s">
        <v>4885</v>
      </c>
      <c r="C493" s="212" t="s">
        <v>5330</v>
      </c>
      <c r="D493" s="213" t="s">
        <v>1982</v>
      </c>
      <c r="E493" s="4" t="s">
        <v>4687</v>
      </c>
      <c r="F493" s="236"/>
      <c r="G493" s="478"/>
      <c r="H493" s="238"/>
    </row>
    <row r="494" spans="2:8" ht="33">
      <c r="B494" s="235" t="s">
        <v>4887</v>
      </c>
      <c r="C494" s="212" t="s">
        <v>5331</v>
      </c>
      <c r="D494" s="213" t="s">
        <v>1356</v>
      </c>
      <c r="E494" s="4" t="s">
        <v>4673</v>
      </c>
      <c r="F494" s="236"/>
      <c r="G494" s="478"/>
      <c r="H494" s="238"/>
    </row>
    <row r="495" spans="2:8">
      <c r="B495" s="235" t="s">
        <v>4889</v>
      </c>
      <c r="C495" s="212" t="s">
        <v>5332</v>
      </c>
      <c r="D495" s="213" t="s">
        <v>1367</v>
      </c>
      <c r="E495" s="4" t="s">
        <v>4687</v>
      </c>
      <c r="F495" s="236"/>
      <c r="G495" s="478"/>
      <c r="H495" s="238"/>
    </row>
    <row r="496" spans="2:8" ht="33">
      <c r="B496" s="235" t="s">
        <v>4891</v>
      </c>
      <c r="C496" s="212" t="s">
        <v>5333</v>
      </c>
      <c r="D496" s="213" t="s">
        <v>1576</v>
      </c>
      <c r="E496" s="4" t="s">
        <v>4687</v>
      </c>
      <c r="F496" s="236"/>
      <c r="G496" s="478"/>
      <c r="H496" s="238"/>
    </row>
    <row r="497" spans="2:8" ht="33">
      <c r="B497" s="235" t="s">
        <v>4893</v>
      </c>
      <c r="C497" s="212" t="s">
        <v>5334</v>
      </c>
      <c r="D497" s="213" t="s">
        <v>1367</v>
      </c>
      <c r="E497" s="4" t="s">
        <v>4687</v>
      </c>
      <c r="F497" s="236"/>
      <c r="G497" s="478"/>
      <c r="H497" s="238"/>
    </row>
    <row r="498" spans="2:8" ht="33">
      <c r="B498" s="235" t="s">
        <v>4895</v>
      </c>
      <c r="C498" s="212" t="s">
        <v>5335</v>
      </c>
      <c r="D498" s="213" t="s">
        <v>2160</v>
      </c>
      <c r="E498" s="4" t="s">
        <v>4687</v>
      </c>
      <c r="F498" s="236"/>
      <c r="G498" s="478"/>
      <c r="H498" s="238"/>
    </row>
    <row r="499" spans="2:8" ht="33">
      <c r="B499" s="235" t="s">
        <v>4897</v>
      </c>
      <c r="C499" s="212" t="s">
        <v>5336</v>
      </c>
      <c r="D499" s="213" t="s">
        <v>1576</v>
      </c>
      <c r="E499" s="4" t="s">
        <v>4687</v>
      </c>
      <c r="F499" s="236"/>
      <c r="G499" s="478"/>
      <c r="H499" s="238"/>
    </row>
    <row r="500" spans="2:8" ht="33">
      <c r="B500" s="235" t="s">
        <v>4899</v>
      </c>
      <c r="C500" s="212" t="s">
        <v>5337</v>
      </c>
      <c r="D500" s="213" t="s">
        <v>1367</v>
      </c>
      <c r="E500" s="4" t="s">
        <v>4687</v>
      </c>
      <c r="F500" s="236"/>
      <c r="G500" s="478"/>
      <c r="H500" s="238"/>
    </row>
    <row r="501" spans="2:8" ht="17.25" thickBot="1">
      <c r="B501" s="235" t="s">
        <v>4901</v>
      </c>
      <c r="C501" s="212" t="s">
        <v>5338</v>
      </c>
      <c r="D501" s="213" t="s">
        <v>1982</v>
      </c>
      <c r="E501" s="4" t="s">
        <v>4687</v>
      </c>
      <c r="F501" s="236"/>
      <c r="G501" s="479"/>
      <c r="H501" s="238"/>
    </row>
    <row r="502" spans="2:8" ht="20.100000000000001" customHeight="1" thickBot="1">
      <c r="B502" s="474" t="s">
        <v>4903</v>
      </c>
      <c r="C502" s="463"/>
      <c r="D502" s="464"/>
      <c r="E502" s="475"/>
      <c r="F502" s="475"/>
      <c r="G502" s="476"/>
      <c r="H502" s="238"/>
    </row>
    <row r="503" spans="2:8" ht="20.100000000000001" customHeight="1" thickBot="1">
      <c r="B503" s="474" t="s">
        <v>4717</v>
      </c>
      <c r="C503" s="463"/>
      <c r="D503" s="464"/>
      <c r="E503" s="475"/>
      <c r="F503" s="475"/>
      <c r="G503" s="476"/>
      <c r="H503" s="238"/>
    </row>
    <row r="504" spans="2:8">
      <c r="B504" s="438" t="s">
        <v>5339</v>
      </c>
      <c r="C504" s="206" t="s">
        <v>5340</v>
      </c>
      <c r="D504" s="423" t="s">
        <v>1367</v>
      </c>
      <c r="E504" s="433" t="s">
        <v>4687</v>
      </c>
      <c r="F504" s="432"/>
      <c r="G504" s="477" t="s">
        <v>5254</v>
      </c>
      <c r="H504" s="238"/>
    </row>
    <row r="505" spans="2:8">
      <c r="B505" s="235" t="s">
        <v>4721</v>
      </c>
      <c r="C505" s="212" t="s">
        <v>5341</v>
      </c>
      <c r="D505" s="213" t="s">
        <v>4723</v>
      </c>
      <c r="E505" s="4" t="s">
        <v>4687</v>
      </c>
      <c r="F505" s="236"/>
      <c r="G505" s="478"/>
      <c r="H505" s="238"/>
    </row>
    <row r="506" spans="2:8">
      <c r="B506" s="235" t="s">
        <v>4725</v>
      </c>
      <c r="C506" s="212" t="s">
        <v>5342</v>
      </c>
      <c r="D506" s="213" t="s">
        <v>1367</v>
      </c>
      <c r="E506" s="4" t="s">
        <v>4687</v>
      </c>
      <c r="F506" s="236"/>
      <c r="G506" s="478"/>
      <c r="H506" s="238"/>
    </row>
    <row r="507" spans="2:8" ht="33">
      <c r="B507" s="235" t="s">
        <v>4728</v>
      </c>
      <c r="C507" s="212" t="s">
        <v>5343</v>
      </c>
      <c r="D507" s="213" t="s">
        <v>1356</v>
      </c>
      <c r="E507" s="4" t="s">
        <v>4673</v>
      </c>
      <c r="F507" s="236"/>
      <c r="G507" s="478"/>
      <c r="H507" s="238"/>
    </row>
    <row r="508" spans="2:8">
      <c r="B508" s="235" t="s">
        <v>4731</v>
      </c>
      <c r="C508" s="212" t="s">
        <v>5344</v>
      </c>
      <c r="D508" s="213" t="s">
        <v>1367</v>
      </c>
      <c r="E508" s="4" t="s">
        <v>4687</v>
      </c>
      <c r="F508" s="236"/>
      <c r="G508" s="478"/>
      <c r="H508" s="238"/>
    </row>
    <row r="509" spans="2:8" ht="33">
      <c r="B509" s="235" t="s">
        <v>4734</v>
      </c>
      <c r="C509" s="212" t="s">
        <v>5345</v>
      </c>
      <c r="D509" s="213" t="s">
        <v>1576</v>
      </c>
      <c r="E509" s="4" t="s">
        <v>4687</v>
      </c>
      <c r="F509" s="236"/>
      <c r="G509" s="478"/>
      <c r="H509" s="238"/>
    </row>
    <row r="510" spans="2:8" ht="33">
      <c r="B510" s="235" t="s">
        <v>4737</v>
      </c>
      <c r="C510" s="212" t="s">
        <v>5346</v>
      </c>
      <c r="D510" s="213" t="s">
        <v>1367</v>
      </c>
      <c r="E510" s="4" t="s">
        <v>4687</v>
      </c>
      <c r="F510" s="236"/>
      <c r="G510" s="478"/>
      <c r="H510" s="238"/>
    </row>
    <row r="511" spans="2:8" ht="33">
      <c r="B511" s="235" t="s">
        <v>4740</v>
      </c>
      <c r="C511" s="212" t="s">
        <v>5347</v>
      </c>
      <c r="D511" s="213" t="s">
        <v>2160</v>
      </c>
      <c r="E511" s="4" t="s">
        <v>4687</v>
      </c>
      <c r="F511" s="236"/>
      <c r="G511" s="478"/>
      <c r="H511" s="238"/>
    </row>
    <row r="512" spans="2:8" ht="33">
      <c r="B512" s="235" t="s">
        <v>4743</v>
      </c>
      <c r="C512" s="212" t="s">
        <v>5348</v>
      </c>
      <c r="D512" s="213" t="s">
        <v>1576</v>
      </c>
      <c r="E512" s="4" t="s">
        <v>4687</v>
      </c>
      <c r="F512" s="236"/>
      <c r="G512" s="478"/>
      <c r="H512" s="238"/>
    </row>
    <row r="513" spans="2:8" ht="33">
      <c r="B513" s="235" t="s">
        <v>4746</v>
      </c>
      <c r="C513" s="212" t="s">
        <v>5349</v>
      </c>
      <c r="D513" s="213" t="s">
        <v>1367</v>
      </c>
      <c r="E513" s="4" t="s">
        <v>4687</v>
      </c>
      <c r="F513" s="236"/>
      <c r="G513" s="478"/>
      <c r="H513" s="238"/>
    </row>
    <row r="514" spans="2:8">
      <c r="B514" s="235" t="s">
        <v>4749</v>
      </c>
      <c r="C514" s="212" t="s">
        <v>5350</v>
      </c>
      <c r="D514" s="213" t="s">
        <v>1982</v>
      </c>
      <c r="E514" s="4" t="s">
        <v>4687</v>
      </c>
      <c r="F514" s="236"/>
      <c r="G514" s="478"/>
      <c r="H514" s="238"/>
    </row>
    <row r="515" spans="2:8" ht="33">
      <c r="B515" s="235" t="s">
        <v>4753</v>
      </c>
      <c r="C515" s="212" t="s">
        <v>5351</v>
      </c>
      <c r="D515" s="213" t="s">
        <v>1356</v>
      </c>
      <c r="E515" s="4" t="s">
        <v>4673</v>
      </c>
      <c r="F515" s="236"/>
      <c r="G515" s="478"/>
      <c r="H515" s="238"/>
    </row>
    <row r="516" spans="2:8">
      <c r="B516" s="235" t="s">
        <v>4756</v>
      </c>
      <c r="C516" s="212" t="s">
        <v>5352</v>
      </c>
      <c r="D516" s="213" t="s">
        <v>1367</v>
      </c>
      <c r="E516" s="4" t="s">
        <v>4687</v>
      </c>
      <c r="F516" s="236"/>
      <c r="G516" s="478"/>
      <c r="H516" s="238"/>
    </row>
    <row r="517" spans="2:8" ht="33">
      <c r="B517" s="235" t="s">
        <v>4758</v>
      </c>
      <c r="C517" s="212" t="s">
        <v>5353</v>
      </c>
      <c r="D517" s="213" t="s">
        <v>1576</v>
      </c>
      <c r="E517" s="4" t="s">
        <v>4687</v>
      </c>
      <c r="F517" s="236"/>
      <c r="G517" s="478"/>
      <c r="H517" s="238"/>
    </row>
    <row r="518" spans="2:8" ht="33">
      <c r="B518" s="235" t="s">
        <v>4760</v>
      </c>
      <c r="C518" s="212" t="s">
        <v>5354</v>
      </c>
      <c r="D518" s="213" t="s">
        <v>1367</v>
      </c>
      <c r="E518" s="4" t="s">
        <v>4687</v>
      </c>
      <c r="F518" s="236"/>
      <c r="G518" s="478"/>
      <c r="H518" s="238"/>
    </row>
    <row r="519" spans="2:8" ht="33">
      <c r="B519" s="235" t="s">
        <v>4762</v>
      </c>
      <c r="C519" s="212" t="s">
        <v>5355</v>
      </c>
      <c r="D519" s="213" t="s">
        <v>2160</v>
      </c>
      <c r="E519" s="4" t="s">
        <v>4687</v>
      </c>
      <c r="F519" s="236"/>
      <c r="G519" s="478"/>
      <c r="H519" s="238"/>
    </row>
    <row r="520" spans="2:8" ht="33">
      <c r="B520" s="235" t="s">
        <v>4764</v>
      </c>
      <c r="C520" s="212" t="s">
        <v>5356</v>
      </c>
      <c r="D520" s="213" t="s">
        <v>1576</v>
      </c>
      <c r="E520" s="4" t="s">
        <v>4687</v>
      </c>
      <c r="F520" s="236"/>
      <c r="G520" s="478"/>
      <c r="H520" s="238"/>
    </row>
    <row r="521" spans="2:8" ht="33">
      <c r="B521" s="235" t="s">
        <v>4766</v>
      </c>
      <c r="C521" s="212" t="s">
        <v>5357</v>
      </c>
      <c r="D521" s="213" t="s">
        <v>1367</v>
      </c>
      <c r="E521" s="4" t="s">
        <v>4687</v>
      </c>
      <c r="F521" s="236"/>
      <c r="G521" s="478"/>
      <c r="H521" s="238"/>
    </row>
    <row r="522" spans="2:8">
      <c r="B522" s="235" t="s">
        <v>4768</v>
      </c>
      <c r="C522" s="212" t="s">
        <v>5358</v>
      </c>
      <c r="D522" s="213" t="s">
        <v>1982</v>
      </c>
      <c r="E522" s="4" t="s">
        <v>4687</v>
      </c>
      <c r="F522" s="236"/>
      <c r="G522" s="478"/>
      <c r="H522" s="238"/>
    </row>
    <row r="523" spans="2:8" ht="33">
      <c r="B523" s="235" t="s">
        <v>4770</v>
      </c>
      <c r="C523" s="212" t="s">
        <v>5359</v>
      </c>
      <c r="D523" s="213" t="s">
        <v>1356</v>
      </c>
      <c r="E523" s="4" t="s">
        <v>4673</v>
      </c>
      <c r="F523" s="236"/>
      <c r="G523" s="478"/>
      <c r="H523" s="238"/>
    </row>
    <row r="524" spans="2:8">
      <c r="B524" s="235" t="s">
        <v>4773</v>
      </c>
      <c r="C524" s="212" t="s">
        <v>5360</v>
      </c>
      <c r="D524" s="213" t="s">
        <v>1367</v>
      </c>
      <c r="E524" s="4" t="s">
        <v>4687</v>
      </c>
      <c r="F524" s="236"/>
      <c r="G524" s="478"/>
      <c r="H524" s="238"/>
    </row>
    <row r="525" spans="2:8" ht="33">
      <c r="B525" s="235" t="s">
        <v>4775</v>
      </c>
      <c r="C525" s="212" t="s">
        <v>5361</v>
      </c>
      <c r="D525" s="213" t="s">
        <v>1576</v>
      </c>
      <c r="E525" s="4" t="s">
        <v>4687</v>
      </c>
      <c r="F525" s="236"/>
      <c r="G525" s="478"/>
      <c r="H525" s="238"/>
    </row>
    <row r="526" spans="2:8" ht="33">
      <c r="B526" s="235" t="s">
        <v>4777</v>
      </c>
      <c r="C526" s="212" t="s">
        <v>5362</v>
      </c>
      <c r="D526" s="213" t="s">
        <v>1367</v>
      </c>
      <c r="E526" s="4" t="s">
        <v>4687</v>
      </c>
      <c r="F526" s="236"/>
      <c r="G526" s="478"/>
      <c r="H526" s="238"/>
    </row>
    <row r="527" spans="2:8" ht="33">
      <c r="B527" s="235" t="s">
        <v>4779</v>
      </c>
      <c r="C527" s="212" t="s">
        <v>5363</v>
      </c>
      <c r="D527" s="213" t="s">
        <v>2160</v>
      </c>
      <c r="E527" s="4" t="s">
        <v>4687</v>
      </c>
      <c r="F527" s="236"/>
      <c r="G527" s="478"/>
      <c r="H527" s="238"/>
    </row>
    <row r="528" spans="2:8" ht="33">
      <c r="B528" s="235" t="s">
        <v>4781</v>
      </c>
      <c r="C528" s="212" t="s">
        <v>5364</v>
      </c>
      <c r="D528" s="213" t="s">
        <v>1576</v>
      </c>
      <c r="E528" s="4" t="s">
        <v>4687</v>
      </c>
      <c r="F528" s="236"/>
      <c r="G528" s="478"/>
      <c r="H528" s="238"/>
    </row>
    <row r="529" spans="2:8" ht="33">
      <c r="B529" s="235" t="s">
        <v>4783</v>
      </c>
      <c r="C529" s="212" t="s">
        <v>5365</v>
      </c>
      <c r="D529" s="213" t="s">
        <v>1367</v>
      </c>
      <c r="E529" s="4" t="s">
        <v>4687</v>
      </c>
      <c r="F529" s="236"/>
      <c r="G529" s="478"/>
      <c r="H529" s="238"/>
    </row>
    <row r="530" spans="2:8" ht="17.25" thickBot="1">
      <c r="B530" s="235" t="s">
        <v>4785</v>
      </c>
      <c r="C530" s="212" t="s">
        <v>5366</v>
      </c>
      <c r="D530" s="213" t="s">
        <v>1982</v>
      </c>
      <c r="E530" s="4" t="s">
        <v>4687</v>
      </c>
      <c r="F530" s="236"/>
      <c r="G530" s="479"/>
      <c r="H530" s="238"/>
    </row>
    <row r="531" spans="2:8" ht="20.100000000000001" customHeight="1" thickBot="1">
      <c r="B531" s="474" t="s">
        <v>4787</v>
      </c>
      <c r="C531" s="463"/>
      <c r="D531" s="464"/>
      <c r="E531" s="475"/>
      <c r="F531" s="475"/>
      <c r="G531" s="476"/>
      <c r="H531" s="238"/>
    </row>
    <row r="532" spans="2:8" ht="30" customHeight="1">
      <c r="B532" s="438" t="s">
        <v>4788</v>
      </c>
      <c r="C532" s="206" t="s">
        <v>5367</v>
      </c>
      <c r="D532" s="423" t="s">
        <v>1982</v>
      </c>
      <c r="E532" s="433" t="s">
        <v>4687</v>
      </c>
      <c r="F532" s="432"/>
      <c r="G532" s="477" t="s">
        <v>5368</v>
      </c>
      <c r="H532" s="238"/>
    </row>
    <row r="533" spans="2:8">
      <c r="B533" s="235" t="s">
        <v>4791</v>
      </c>
      <c r="C533" s="212" t="s">
        <v>5369</v>
      </c>
      <c r="D533" s="213" t="s">
        <v>1367</v>
      </c>
      <c r="E533" s="4" t="s">
        <v>4687</v>
      </c>
      <c r="F533" s="236"/>
      <c r="G533" s="478"/>
      <c r="H533" s="238"/>
    </row>
    <row r="534" spans="2:8">
      <c r="B534" s="235" t="s">
        <v>4794</v>
      </c>
      <c r="C534" s="212" t="s">
        <v>5370</v>
      </c>
      <c r="D534" s="213" t="s">
        <v>4723</v>
      </c>
      <c r="E534" s="4" t="s">
        <v>4687</v>
      </c>
      <c r="F534" s="236"/>
      <c r="G534" s="478"/>
      <c r="H534" s="238"/>
    </row>
    <row r="535" spans="2:8">
      <c r="B535" s="235" t="s">
        <v>4796</v>
      </c>
      <c r="C535" s="212" t="s">
        <v>5371</v>
      </c>
      <c r="D535" s="213" t="s">
        <v>1367</v>
      </c>
      <c r="E535" s="4" t="s">
        <v>4687</v>
      </c>
      <c r="F535" s="236"/>
      <c r="G535" s="478"/>
      <c r="H535" s="238"/>
    </row>
    <row r="536" spans="2:8" ht="33">
      <c r="B536" s="235" t="s">
        <v>4798</v>
      </c>
      <c r="C536" s="212" t="s">
        <v>5372</v>
      </c>
      <c r="D536" s="213" t="s">
        <v>1356</v>
      </c>
      <c r="E536" s="4" t="s">
        <v>4673</v>
      </c>
      <c r="F536" s="236"/>
      <c r="G536" s="478"/>
      <c r="H536" s="238"/>
    </row>
    <row r="537" spans="2:8">
      <c r="B537" s="235" t="s">
        <v>4800</v>
      </c>
      <c r="C537" s="212" t="s">
        <v>5373</v>
      </c>
      <c r="D537" s="213" t="s">
        <v>1367</v>
      </c>
      <c r="E537" s="4" t="s">
        <v>4687</v>
      </c>
      <c r="F537" s="236"/>
      <c r="G537" s="478"/>
      <c r="H537" s="238"/>
    </row>
    <row r="538" spans="2:8" ht="33">
      <c r="B538" s="235" t="s">
        <v>4802</v>
      </c>
      <c r="C538" s="212" t="s">
        <v>5374</v>
      </c>
      <c r="D538" s="213" t="s">
        <v>1576</v>
      </c>
      <c r="E538" s="4" t="s">
        <v>4687</v>
      </c>
      <c r="F538" s="236"/>
      <c r="G538" s="478"/>
      <c r="H538" s="238"/>
    </row>
    <row r="539" spans="2:8" ht="33">
      <c r="B539" s="235" t="s">
        <v>4804</v>
      </c>
      <c r="C539" s="212" t="s">
        <v>5375</v>
      </c>
      <c r="D539" s="213" t="s">
        <v>1367</v>
      </c>
      <c r="E539" s="4" t="s">
        <v>4687</v>
      </c>
      <c r="F539" s="236"/>
      <c r="G539" s="478"/>
      <c r="H539" s="238"/>
    </row>
    <row r="540" spans="2:8" ht="33">
      <c r="B540" s="235" t="s">
        <v>4806</v>
      </c>
      <c r="C540" s="212" t="s">
        <v>5376</v>
      </c>
      <c r="D540" s="213" t="s">
        <v>2160</v>
      </c>
      <c r="E540" s="4" t="s">
        <v>4687</v>
      </c>
      <c r="F540" s="236"/>
      <c r="G540" s="478"/>
      <c r="H540" s="238"/>
    </row>
    <row r="541" spans="2:8" ht="33">
      <c r="B541" s="235" t="s">
        <v>4808</v>
      </c>
      <c r="C541" s="212" t="s">
        <v>5377</v>
      </c>
      <c r="D541" s="213" t="s">
        <v>1576</v>
      </c>
      <c r="E541" s="4" t="s">
        <v>4687</v>
      </c>
      <c r="F541" s="236"/>
      <c r="G541" s="478"/>
      <c r="H541" s="238"/>
    </row>
    <row r="542" spans="2:8" ht="33">
      <c r="B542" s="235" t="s">
        <v>4810</v>
      </c>
      <c r="C542" s="212" t="s">
        <v>5378</v>
      </c>
      <c r="D542" s="213" t="s">
        <v>1367</v>
      </c>
      <c r="E542" s="4" t="s">
        <v>4687</v>
      </c>
      <c r="F542" s="236"/>
      <c r="G542" s="478"/>
      <c r="H542" s="238"/>
    </row>
    <row r="543" spans="2:8">
      <c r="B543" s="235" t="s">
        <v>4812</v>
      </c>
      <c r="C543" s="212" t="s">
        <v>5379</v>
      </c>
      <c r="D543" s="213" t="s">
        <v>1982</v>
      </c>
      <c r="E543" s="4" t="s">
        <v>4687</v>
      </c>
      <c r="F543" s="236"/>
      <c r="G543" s="478"/>
      <c r="H543" s="238"/>
    </row>
    <row r="544" spans="2:8" ht="33">
      <c r="B544" s="235" t="s">
        <v>4814</v>
      </c>
      <c r="C544" s="212" t="s">
        <v>5380</v>
      </c>
      <c r="D544" s="213" t="s">
        <v>1356</v>
      </c>
      <c r="E544" s="4" t="s">
        <v>4673</v>
      </c>
      <c r="F544" s="236"/>
      <c r="G544" s="478"/>
      <c r="H544" s="238"/>
    </row>
    <row r="545" spans="2:8">
      <c r="B545" s="235" t="s">
        <v>4816</v>
      </c>
      <c r="C545" s="212" t="s">
        <v>5381</v>
      </c>
      <c r="D545" s="213" t="s">
        <v>1367</v>
      </c>
      <c r="E545" s="4" t="s">
        <v>4687</v>
      </c>
      <c r="F545" s="236"/>
      <c r="G545" s="478"/>
      <c r="H545" s="238"/>
    </row>
    <row r="546" spans="2:8" ht="33">
      <c r="B546" s="235" t="s">
        <v>4818</v>
      </c>
      <c r="C546" s="212" t="s">
        <v>5382</v>
      </c>
      <c r="D546" s="213" t="s">
        <v>1576</v>
      </c>
      <c r="E546" s="4" t="s">
        <v>4687</v>
      </c>
      <c r="F546" s="236"/>
      <c r="G546" s="478"/>
      <c r="H546" s="238"/>
    </row>
    <row r="547" spans="2:8" ht="33">
      <c r="B547" s="235" t="s">
        <v>4820</v>
      </c>
      <c r="C547" s="212" t="s">
        <v>5383</v>
      </c>
      <c r="D547" s="213" t="s">
        <v>1367</v>
      </c>
      <c r="E547" s="4" t="s">
        <v>4687</v>
      </c>
      <c r="F547" s="236"/>
      <c r="G547" s="478"/>
      <c r="H547" s="238"/>
    </row>
    <row r="548" spans="2:8" ht="33">
      <c r="B548" s="235" t="s">
        <v>4822</v>
      </c>
      <c r="C548" s="212" t="s">
        <v>5384</v>
      </c>
      <c r="D548" s="213" t="s">
        <v>2160</v>
      </c>
      <c r="E548" s="4" t="s">
        <v>4687</v>
      </c>
      <c r="F548" s="236"/>
      <c r="G548" s="478"/>
      <c r="H548" s="238"/>
    </row>
    <row r="549" spans="2:8" ht="33">
      <c r="B549" s="235" t="s">
        <v>4824</v>
      </c>
      <c r="C549" s="212" t="s">
        <v>5385</v>
      </c>
      <c r="D549" s="213" t="s">
        <v>1576</v>
      </c>
      <c r="E549" s="4" t="s">
        <v>4687</v>
      </c>
      <c r="F549" s="236"/>
      <c r="G549" s="478"/>
      <c r="H549" s="238"/>
    </row>
    <row r="550" spans="2:8" ht="33">
      <c r="B550" s="235" t="s">
        <v>4826</v>
      </c>
      <c r="C550" s="212" t="s">
        <v>5386</v>
      </c>
      <c r="D550" s="213" t="s">
        <v>1367</v>
      </c>
      <c r="E550" s="4" t="s">
        <v>4687</v>
      </c>
      <c r="F550" s="236"/>
      <c r="G550" s="478"/>
      <c r="H550" s="238"/>
    </row>
    <row r="551" spans="2:8">
      <c r="B551" s="235" t="s">
        <v>4828</v>
      </c>
      <c r="C551" s="212" t="s">
        <v>5387</v>
      </c>
      <c r="D551" s="213" t="s">
        <v>1982</v>
      </c>
      <c r="E551" s="4" t="s">
        <v>4687</v>
      </c>
      <c r="F551" s="236"/>
      <c r="G551" s="478"/>
      <c r="H551" s="238"/>
    </row>
    <row r="552" spans="2:8" ht="33">
      <c r="B552" s="235" t="s">
        <v>4830</v>
      </c>
      <c r="C552" s="212" t="s">
        <v>5388</v>
      </c>
      <c r="D552" s="213" t="s">
        <v>1356</v>
      </c>
      <c r="E552" s="4" t="s">
        <v>4673</v>
      </c>
      <c r="F552" s="236"/>
      <c r="G552" s="478"/>
      <c r="H552" s="238"/>
    </row>
    <row r="553" spans="2:8">
      <c r="B553" s="235" t="s">
        <v>4832</v>
      </c>
      <c r="C553" s="212" t="s">
        <v>5389</v>
      </c>
      <c r="D553" s="213" t="s">
        <v>1367</v>
      </c>
      <c r="E553" s="4" t="s">
        <v>4687</v>
      </c>
      <c r="F553" s="236"/>
      <c r="G553" s="478"/>
      <c r="H553" s="238"/>
    </row>
    <row r="554" spans="2:8" ht="33">
      <c r="B554" s="235" t="s">
        <v>4834</v>
      </c>
      <c r="C554" s="212" t="s">
        <v>5390</v>
      </c>
      <c r="D554" s="213" t="s">
        <v>1576</v>
      </c>
      <c r="E554" s="4" t="s">
        <v>4687</v>
      </c>
      <c r="F554" s="236"/>
      <c r="G554" s="478"/>
      <c r="H554" s="238"/>
    </row>
    <row r="555" spans="2:8" ht="33">
      <c r="B555" s="235" t="s">
        <v>4836</v>
      </c>
      <c r="C555" s="212" t="s">
        <v>5391</v>
      </c>
      <c r="D555" s="213" t="s">
        <v>1367</v>
      </c>
      <c r="E555" s="4" t="s">
        <v>4687</v>
      </c>
      <c r="F555" s="236"/>
      <c r="G555" s="478"/>
      <c r="H555" s="238"/>
    </row>
    <row r="556" spans="2:8" ht="33">
      <c r="B556" s="235" t="s">
        <v>4838</v>
      </c>
      <c r="C556" s="212" t="s">
        <v>5392</v>
      </c>
      <c r="D556" s="213" t="s">
        <v>2160</v>
      </c>
      <c r="E556" s="4" t="s">
        <v>4687</v>
      </c>
      <c r="F556" s="236"/>
      <c r="G556" s="478"/>
      <c r="H556" s="238"/>
    </row>
    <row r="557" spans="2:8" ht="33">
      <c r="B557" s="235" t="s">
        <v>4840</v>
      </c>
      <c r="C557" s="212" t="s">
        <v>5393</v>
      </c>
      <c r="D557" s="213" t="s">
        <v>1576</v>
      </c>
      <c r="E557" s="4" t="s">
        <v>4687</v>
      </c>
      <c r="F557" s="236"/>
      <c r="G557" s="478"/>
      <c r="H557" s="238"/>
    </row>
    <row r="558" spans="2:8" ht="33">
      <c r="B558" s="235" t="s">
        <v>4842</v>
      </c>
      <c r="C558" s="212" t="s">
        <v>5394</v>
      </c>
      <c r="D558" s="213" t="s">
        <v>1367</v>
      </c>
      <c r="E558" s="4" t="s">
        <v>4687</v>
      </c>
      <c r="F558" s="236"/>
      <c r="G558" s="478"/>
      <c r="H558" s="238"/>
    </row>
    <row r="559" spans="2:8" ht="17.25" thickBot="1">
      <c r="B559" s="235" t="s">
        <v>4844</v>
      </c>
      <c r="C559" s="212" t="s">
        <v>5395</v>
      </c>
      <c r="D559" s="213" t="s">
        <v>1982</v>
      </c>
      <c r="E559" s="4" t="s">
        <v>4687</v>
      </c>
      <c r="F559" s="236"/>
      <c r="G559" s="479"/>
      <c r="H559" s="238"/>
    </row>
    <row r="560" spans="2:8" ht="20.100000000000001" customHeight="1" thickBot="1">
      <c r="B560" s="474" t="s">
        <v>4962</v>
      </c>
      <c r="C560" s="463"/>
      <c r="D560" s="464"/>
      <c r="E560" s="475"/>
      <c r="F560" s="475"/>
      <c r="G560" s="476"/>
      <c r="H560" s="238"/>
    </row>
    <row r="561" spans="2:8">
      <c r="B561" s="438" t="s">
        <v>4847</v>
      </c>
      <c r="C561" s="206" t="s">
        <v>5396</v>
      </c>
      <c r="D561" s="423" t="s">
        <v>1982</v>
      </c>
      <c r="E561" s="433" t="s">
        <v>4687</v>
      </c>
      <c r="F561" s="432"/>
      <c r="G561" s="477" t="s">
        <v>5311</v>
      </c>
      <c r="H561" s="238"/>
    </row>
    <row r="562" spans="2:8">
      <c r="B562" s="235" t="s">
        <v>4849</v>
      </c>
      <c r="C562" s="212" t="s">
        <v>5397</v>
      </c>
      <c r="D562" s="213" t="s">
        <v>1367</v>
      </c>
      <c r="E562" s="4" t="s">
        <v>4687</v>
      </c>
      <c r="F562" s="236"/>
      <c r="G562" s="478"/>
      <c r="H562" s="238"/>
    </row>
    <row r="563" spans="2:8">
      <c r="B563" s="235" t="s">
        <v>4851</v>
      </c>
      <c r="C563" s="212" t="s">
        <v>5398</v>
      </c>
      <c r="D563" s="213" t="s">
        <v>4723</v>
      </c>
      <c r="E563" s="4" t="s">
        <v>4687</v>
      </c>
      <c r="F563" s="236"/>
      <c r="G563" s="478"/>
      <c r="H563" s="238"/>
    </row>
    <row r="564" spans="2:8">
      <c r="B564" s="235" t="s">
        <v>4853</v>
      </c>
      <c r="C564" s="212" t="s">
        <v>5399</v>
      </c>
      <c r="D564" s="213" t="s">
        <v>1367</v>
      </c>
      <c r="E564" s="4" t="s">
        <v>4687</v>
      </c>
      <c r="F564" s="236"/>
      <c r="G564" s="478"/>
      <c r="H564" s="238"/>
    </row>
    <row r="565" spans="2:8" ht="33">
      <c r="B565" s="235" t="s">
        <v>4855</v>
      </c>
      <c r="C565" s="212" t="s">
        <v>5400</v>
      </c>
      <c r="D565" s="213" t="s">
        <v>1356</v>
      </c>
      <c r="E565" s="4" t="s">
        <v>4673</v>
      </c>
      <c r="F565" s="236"/>
      <c r="G565" s="478"/>
      <c r="H565" s="238"/>
    </row>
    <row r="566" spans="2:8">
      <c r="B566" s="235" t="s">
        <v>4857</v>
      </c>
      <c r="C566" s="212" t="s">
        <v>5401</v>
      </c>
      <c r="D566" s="213" t="s">
        <v>1367</v>
      </c>
      <c r="E566" s="4" t="s">
        <v>4687</v>
      </c>
      <c r="F566" s="236"/>
      <c r="G566" s="478"/>
      <c r="H566" s="238"/>
    </row>
    <row r="567" spans="2:8" ht="33">
      <c r="B567" s="235" t="s">
        <v>4859</v>
      </c>
      <c r="C567" s="212" t="s">
        <v>5402</v>
      </c>
      <c r="D567" s="213" t="s">
        <v>1576</v>
      </c>
      <c r="E567" s="4" t="s">
        <v>4687</v>
      </c>
      <c r="F567" s="236"/>
      <c r="G567" s="478"/>
      <c r="H567" s="238"/>
    </row>
    <row r="568" spans="2:8" ht="33">
      <c r="B568" s="235" t="s">
        <v>4861</v>
      </c>
      <c r="C568" s="212" t="s">
        <v>5403</v>
      </c>
      <c r="D568" s="213" t="s">
        <v>1367</v>
      </c>
      <c r="E568" s="4" t="s">
        <v>4687</v>
      </c>
      <c r="F568" s="236"/>
      <c r="G568" s="478"/>
      <c r="H568" s="238"/>
    </row>
    <row r="569" spans="2:8" ht="33">
      <c r="B569" s="235" t="s">
        <v>4863</v>
      </c>
      <c r="C569" s="212" t="s">
        <v>5404</v>
      </c>
      <c r="D569" s="213" t="s">
        <v>2160</v>
      </c>
      <c r="E569" s="4" t="s">
        <v>4687</v>
      </c>
      <c r="F569" s="236"/>
      <c r="G569" s="478"/>
      <c r="H569" s="238"/>
    </row>
    <row r="570" spans="2:8" ht="33">
      <c r="B570" s="235" t="s">
        <v>4865</v>
      </c>
      <c r="C570" s="212" t="s">
        <v>5405</v>
      </c>
      <c r="D570" s="213" t="s">
        <v>1576</v>
      </c>
      <c r="E570" s="4" t="s">
        <v>4687</v>
      </c>
      <c r="F570" s="236"/>
      <c r="G570" s="478"/>
      <c r="H570" s="238"/>
    </row>
    <row r="571" spans="2:8" ht="33">
      <c r="B571" s="235" t="s">
        <v>4867</v>
      </c>
      <c r="C571" s="212" t="s">
        <v>5406</v>
      </c>
      <c r="D571" s="213" t="s">
        <v>1367</v>
      </c>
      <c r="E571" s="4" t="s">
        <v>4687</v>
      </c>
      <c r="F571" s="236"/>
      <c r="G571" s="478"/>
      <c r="H571" s="238"/>
    </row>
    <row r="572" spans="2:8">
      <c r="B572" s="235" t="s">
        <v>4869</v>
      </c>
      <c r="C572" s="212" t="s">
        <v>5407</v>
      </c>
      <c r="D572" s="213" t="s">
        <v>1982</v>
      </c>
      <c r="E572" s="4" t="s">
        <v>4687</v>
      </c>
      <c r="F572" s="236"/>
      <c r="G572" s="478"/>
      <c r="H572" s="238"/>
    </row>
    <row r="573" spans="2:8" ht="33">
      <c r="B573" s="235" t="s">
        <v>4871</v>
      </c>
      <c r="C573" s="212" t="s">
        <v>5408</v>
      </c>
      <c r="D573" s="213" t="s">
        <v>1356</v>
      </c>
      <c r="E573" s="4" t="s">
        <v>4673</v>
      </c>
      <c r="F573" s="236"/>
      <c r="G573" s="478"/>
      <c r="H573" s="238"/>
    </row>
    <row r="574" spans="2:8">
      <c r="B574" s="235" t="s">
        <v>4873</v>
      </c>
      <c r="C574" s="212" t="s">
        <v>5409</v>
      </c>
      <c r="D574" s="213" t="s">
        <v>1367</v>
      </c>
      <c r="E574" s="4" t="s">
        <v>4687</v>
      </c>
      <c r="F574" s="236"/>
      <c r="G574" s="478"/>
      <c r="H574" s="238"/>
    </row>
    <row r="575" spans="2:8" ht="33">
      <c r="B575" s="235" t="s">
        <v>4875</v>
      </c>
      <c r="C575" s="212" t="s">
        <v>5410</v>
      </c>
      <c r="D575" s="213" t="s">
        <v>1576</v>
      </c>
      <c r="E575" s="4" t="s">
        <v>4687</v>
      </c>
      <c r="F575" s="236"/>
      <c r="G575" s="478"/>
      <c r="H575" s="238"/>
    </row>
    <row r="576" spans="2:8" ht="33">
      <c r="B576" s="235" t="s">
        <v>4877</v>
      </c>
      <c r="C576" s="212" t="s">
        <v>5411</v>
      </c>
      <c r="D576" s="213" t="s">
        <v>1367</v>
      </c>
      <c r="E576" s="4" t="s">
        <v>4687</v>
      </c>
      <c r="F576" s="236"/>
      <c r="G576" s="478"/>
      <c r="H576" s="238"/>
    </row>
    <row r="577" spans="2:8" ht="33">
      <c r="B577" s="235" t="s">
        <v>4879</v>
      </c>
      <c r="C577" s="212" t="s">
        <v>5412</v>
      </c>
      <c r="D577" s="213" t="s">
        <v>2160</v>
      </c>
      <c r="E577" s="4" t="s">
        <v>4687</v>
      </c>
      <c r="F577" s="236"/>
      <c r="G577" s="478"/>
      <c r="H577" s="238"/>
    </row>
    <row r="578" spans="2:8" ht="33">
      <c r="B578" s="235" t="s">
        <v>4881</v>
      </c>
      <c r="C578" s="212" t="s">
        <v>5413</v>
      </c>
      <c r="D578" s="213" t="s">
        <v>1576</v>
      </c>
      <c r="E578" s="4" t="s">
        <v>4687</v>
      </c>
      <c r="F578" s="236"/>
      <c r="G578" s="478"/>
      <c r="H578" s="238"/>
    </row>
    <row r="579" spans="2:8" ht="33">
      <c r="B579" s="235" t="s">
        <v>4883</v>
      </c>
      <c r="C579" s="212" t="s">
        <v>5414</v>
      </c>
      <c r="D579" s="213" t="s">
        <v>1367</v>
      </c>
      <c r="E579" s="4" t="s">
        <v>4687</v>
      </c>
      <c r="F579" s="236"/>
      <c r="G579" s="478"/>
      <c r="H579" s="238"/>
    </row>
    <row r="580" spans="2:8">
      <c r="B580" s="235" t="s">
        <v>4885</v>
      </c>
      <c r="C580" s="212" t="s">
        <v>5415</v>
      </c>
      <c r="D580" s="213" t="s">
        <v>1982</v>
      </c>
      <c r="E580" s="4" t="s">
        <v>4687</v>
      </c>
      <c r="F580" s="236"/>
      <c r="G580" s="478"/>
      <c r="H580" s="238"/>
    </row>
    <row r="581" spans="2:8" ht="33">
      <c r="B581" s="235" t="s">
        <v>4887</v>
      </c>
      <c r="C581" s="212" t="s">
        <v>5416</v>
      </c>
      <c r="D581" s="213" t="s">
        <v>1356</v>
      </c>
      <c r="E581" s="4" t="s">
        <v>4673</v>
      </c>
      <c r="F581" s="236"/>
      <c r="G581" s="478"/>
      <c r="H581" s="238"/>
    </row>
    <row r="582" spans="2:8">
      <c r="B582" s="235" t="s">
        <v>4889</v>
      </c>
      <c r="C582" s="212" t="s">
        <v>5417</v>
      </c>
      <c r="D582" s="213" t="s">
        <v>1367</v>
      </c>
      <c r="E582" s="4" t="s">
        <v>4687</v>
      </c>
      <c r="F582" s="236"/>
      <c r="G582" s="478"/>
      <c r="H582" s="238"/>
    </row>
    <row r="583" spans="2:8" ht="33">
      <c r="B583" s="235" t="s">
        <v>4891</v>
      </c>
      <c r="C583" s="212" t="s">
        <v>5418</v>
      </c>
      <c r="D583" s="213" t="s">
        <v>1576</v>
      </c>
      <c r="E583" s="4" t="s">
        <v>4687</v>
      </c>
      <c r="F583" s="236"/>
      <c r="G583" s="478"/>
      <c r="H583" s="238"/>
    </row>
    <row r="584" spans="2:8" ht="33">
      <c r="B584" s="235" t="s">
        <v>4893</v>
      </c>
      <c r="C584" s="212" t="s">
        <v>5419</v>
      </c>
      <c r="D584" s="213" t="s">
        <v>1367</v>
      </c>
      <c r="E584" s="4" t="s">
        <v>4687</v>
      </c>
      <c r="F584" s="236"/>
      <c r="G584" s="478"/>
      <c r="H584" s="238"/>
    </row>
    <row r="585" spans="2:8" ht="33">
      <c r="B585" s="235" t="s">
        <v>4895</v>
      </c>
      <c r="C585" s="212" t="s">
        <v>5420</v>
      </c>
      <c r="D585" s="213" t="s">
        <v>2160</v>
      </c>
      <c r="E585" s="4" t="s">
        <v>4687</v>
      </c>
      <c r="F585" s="236"/>
      <c r="G585" s="478"/>
      <c r="H585" s="238"/>
    </row>
    <row r="586" spans="2:8" ht="33">
      <c r="B586" s="235" t="s">
        <v>4897</v>
      </c>
      <c r="C586" s="212" t="s">
        <v>5421</v>
      </c>
      <c r="D586" s="213" t="s">
        <v>1576</v>
      </c>
      <c r="E586" s="4" t="s">
        <v>4687</v>
      </c>
      <c r="F586" s="236"/>
      <c r="G586" s="478"/>
      <c r="H586" s="238"/>
    </row>
    <row r="587" spans="2:8" ht="33">
      <c r="B587" s="235" t="s">
        <v>4899</v>
      </c>
      <c r="C587" s="212" t="s">
        <v>5422</v>
      </c>
      <c r="D587" s="213" t="s">
        <v>1367</v>
      </c>
      <c r="E587" s="4" t="s">
        <v>4687</v>
      </c>
      <c r="F587" s="236"/>
      <c r="G587" s="478"/>
      <c r="H587" s="238"/>
    </row>
    <row r="588" spans="2:8" ht="17.25" thickBot="1">
      <c r="B588" s="235" t="s">
        <v>4901</v>
      </c>
      <c r="C588" s="212" t="s">
        <v>5423</v>
      </c>
      <c r="D588" s="213" t="s">
        <v>1982</v>
      </c>
      <c r="E588" s="4" t="s">
        <v>4687</v>
      </c>
      <c r="F588" s="236"/>
      <c r="G588" s="479"/>
      <c r="H588" s="238"/>
    </row>
    <row r="589" spans="2:8">
      <c r="B589" s="469" t="s">
        <v>5424</v>
      </c>
      <c r="C589" s="273"/>
      <c r="D589" s="274"/>
      <c r="E589" s="437"/>
      <c r="F589" s="437"/>
      <c r="G589" s="470"/>
      <c r="H589" s="238"/>
    </row>
    <row r="590" spans="2:8" ht="17.25" thickBot="1">
      <c r="B590" s="471" t="s">
        <v>4992</v>
      </c>
      <c r="C590" s="279"/>
      <c r="D590" s="280"/>
      <c r="E590" s="472"/>
      <c r="F590" s="472"/>
      <c r="G590" s="473"/>
      <c r="H590" s="238"/>
    </row>
    <row r="591" spans="2:8">
      <c r="B591" s="468" t="s">
        <v>98</v>
      </c>
      <c r="C591" s="317" t="s">
        <v>5425</v>
      </c>
      <c r="D591" s="425" t="s">
        <v>1576</v>
      </c>
      <c r="E591" s="245" t="s">
        <v>2156</v>
      </c>
      <c r="F591" s="344"/>
      <c r="G591" s="477" t="s">
        <v>5237</v>
      </c>
      <c r="H591" s="238"/>
    </row>
    <row r="592" spans="2:8">
      <c r="B592" s="235" t="s">
        <v>433</v>
      </c>
      <c r="C592" s="212" t="s">
        <v>5426</v>
      </c>
      <c r="D592" s="213" t="s">
        <v>1367</v>
      </c>
      <c r="E592" s="4" t="s">
        <v>4687</v>
      </c>
      <c r="F592" s="236"/>
      <c r="G592" s="478"/>
      <c r="H592" s="238"/>
    </row>
    <row r="593" spans="2:8">
      <c r="B593" s="235" t="s">
        <v>434</v>
      </c>
      <c r="C593" s="212" t="s">
        <v>5427</v>
      </c>
      <c r="D593" s="213" t="s">
        <v>1367</v>
      </c>
      <c r="E593" s="4" t="s">
        <v>4687</v>
      </c>
      <c r="F593" s="236"/>
      <c r="G593" s="478"/>
      <c r="H593" s="238"/>
    </row>
    <row r="594" spans="2:8">
      <c r="B594" s="235" t="s">
        <v>5240</v>
      </c>
      <c r="C594" s="212" t="s">
        <v>5428</v>
      </c>
      <c r="D594" s="213" t="s">
        <v>1367</v>
      </c>
      <c r="E594" s="4" t="s">
        <v>4687</v>
      </c>
      <c r="F594" s="236"/>
      <c r="G594" s="478"/>
      <c r="H594" s="238"/>
    </row>
    <row r="595" spans="2:8">
      <c r="B595" s="235" t="s">
        <v>436</v>
      </c>
      <c r="C595" s="212" t="s">
        <v>5429</v>
      </c>
      <c r="D595" s="213" t="s">
        <v>2160</v>
      </c>
      <c r="E595" s="4" t="s">
        <v>4673</v>
      </c>
      <c r="F595" s="236"/>
      <c r="G595" s="478"/>
      <c r="H595" s="238"/>
    </row>
    <row r="596" spans="2:8">
      <c r="B596" s="235" t="s">
        <v>437</v>
      </c>
      <c r="C596" s="212" t="s">
        <v>5430</v>
      </c>
      <c r="D596" s="213" t="s">
        <v>1367</v>
      </c>
      <c r="E596" s="4" t="s">
        <v>4687</v>
      </c>
      <c r="F596" s="236"/>
      <c r="G596" s="478"/>
      <c r="H596" s="238"/>
    </row>
    <row r="597" spans="2:8" ht="33">
      <c r="B597" s="235" t="s">
        <v>4696</v>
      </c>
      <c r="C597" s="212" t="s">
        <v>5431</v>
      </c>
      <c r="D597" s="213" t="s">
        <v>1367</v>
      </c>
      <c r="E597" s="4" t="s">
        <v>4687</v>
      </c>
      <c r="F597" s="236"/>
      <c r="G597" s="478"/>
      <c r="H597" s="238"/>
    </row>
    <row r="598" spans="2:8">
      <c r="B598" s="235" t="s">
        <v>4699</v>
      </c>
      <c r="C598" s="212" t="s">
        <v>5432</v>
      </c>
      <c r="D598" s="213" t="s">
        <v>1367</v>
      </c>
      <c r="E598" s="4" t="s">
        <v>4687</v>
      </c>
      <c r="F598" s="236"/>
      <c r="G598" s="478"/>
      <c r="H598" s="238"/>
    </row>
    <row r="599" spans="2:8">
      <c r="B599" s="235" t="s">
        <v>440</v>
      </c>
      <c r="C599" s="212" t="s">
        <v>5433</v>
      </c>
      <c r="D599" s="213" t="s">
        <v>1367</v>
      </c>
      <c r="E599" s="4" t="s">
        <v>4687</v>
      </c>
      <c r="F599" s="236"/>
      <c r="G599" s="478"/>
      <c r="H599" s="238"/>
    </row>
    <row r="600" spans="2:8">
      <c r="B600" s="235" t="s">
        <v>5247</v>
      </c>
      <c r="C600" s="212" t="s">
        <v>5434</v>
      </c>
      <c r="D600" s="213" t="s">
        <v>1367</v>
      </c>
      <c r="E600" s="4" t="s">
        <v>4687</v>
      </c>
      <c r="F600" s="236"/>
      <c r="G600" s="478"/>
      <c r="H600" s="238"/>
    </row>
    <row r="601" spans="2:8">
      <c r="B601" s="235" t="s">
        <v>442</v>
      </c>
      <c r="C601" s="212" t="s">
        <v>5435</v>
      </c>
      <c r="D601" s="213" t="s">
        <v>2160</v>
      </c>
      <c r="E601" s="4" t="s">
        <v>4673</v>
      </c>
      <c r="F601" s="236"/>
      <c r="G601" s="478"/>
      <c r="H601" s="238"/>
    </row>
    <row r="602" spans="2:8">
      <c r="B602" s="235" t="s">
        <v>443</v>
      </c>
      <c r="C602" s="212" t="s">
        <v>5436</v>
      </c>
      <c r="D602" s="213" t="s">
        <v>1367</v>
      </c>
      <c r="E602" s="4" t="s">
        <v>4687</v>
      </c>
      <c r="F602" s="236"/>
      <c r="G602" s="478"/>
      <c r="H602" s="238"/>
    </row>
    <row r="603" spans="2:8">
      <c r="B603" s="235" t="s">
        <v>4710</v>
      </c>
      <c r="C603" s="212" t="s">
        <v>5437</v>
      </c>
      <c r="D603" s="213" t="s">
        <v>1367</v>
      </c>
      <c r="E603" s="4" t="s">
        <v>4687</v>
      </c>
      <c r="F603" s="236"/>
      <c r="G603" s="478"/>
      <c r="H603" s="238"/>
    </row>
    <row r="604" spans="2:8" ht="17.25" thickBot="1">
      <c r="B604" s="235" t="s">
        <v>4713</v>
      </c>
      <c r="C604" s="212" t="s">
        <v>5438</v>
      </c>
      <c r="D604" s="213" t="s">
        <v>1367</v>
      </c>
      <c r="E604" s="4" t="s">
        <v>4687</v>
      </c>
      <c r="F604" s="236"/>
      <c r="G604" s="479"/>
      <c r="H604" s="238"/>
    </row>
    <row r="605" spans="2:8" ht="20.100000000000001" customHeight="1" thickBot="1">
      <c r="B605" s="474" t="s">
        <v>4716</v>
      </c>
      <c r="C605" s="463"/>
      <c r="D605" s="464"/>
      <c r="E605" s="475"/>
      <c r="F605" s="475"/>
      <c r="G605" s="476"/>
      <c r="H605" s="238"/>
    </row>
    <row r="606" spans="2:8" ht="20.100000000000001" customHeight="1" thickBot="1">
      <c r="B606" s="474" t="s">
        <v>4717</v>
      </c>
      <c r="C606" s="463"/>
      <c r="D606" s="464"/>
      <c r="E606" s="475"/>
      <c r="F606" s="475"/>
      <c r="G606" s="476"/>
      <c r="H606" s="238"/>
    </row>
    <row r="607" spans="2:8">
      <c r="B607" s="438" t="s">
        <v>4718</v>
      </c>
      <c r="C607" s="206" t="s">
        <v>5439</v>
      </c>
      <c r="D607" s="423" t="s">
        <v>1367</v>
      </c>
      <c r="E607" s="433" t="s">
        <v>4687</v>
      </c>
      <c r="F607" s="432"/>
      <c r="G607" s="477" t="s">
        <v>5254</v>
      </c>
      <c r="H607" s="238"/>
    </row>
    <row r="608" spans="2:8">
      <c r="B608" s="235" t="s">
        <v>4721</v>
      </c>
      <c r="C608" s="212" t="s">
        <v>5440</v>
      </c>
      <c r="D608" s="213" t="s">
        <v>4723</v>
      </c>
      <c r="E608" s="4" t="s">
        <v>4687</v>
      </c>
      <c r="F608" s="236"/>
      <c r="G608" s="478"/>
      <c r="H608" s="238"/>
    </row>
    <row r="609" spans="2:8">
      <c r="B609" s="235" t="s">
        <v>4725</v>
      </c>
      <c r="C609" s="212" t="s">
        <v>5441</v>
      </c>
      <c r="D609" s="213" t="s">
        <v>1367</v>
      </c>
      <c r="E609" s="4" t="s">
        <v>4687</v>
      </c>
      <c r="F609" s="236"/>
      <c r="G609" s="478"/>
      <c r="H609" s="238"/>
    </row>
    <row r="610" spans="2:8" ht="33">
      <c r="B610" s="235" t="s">
        <v>4728</v>
      </c>
      <c r="C610" s="212" t="s">
        <v>5442</v>
      </c>
      <c r="D610" s="213" t="s">
        <v>1356</v>
      </c>
      <c r="E610" s="4" t="s">
        <v>4673</v>
      </c>
      <c r="F610" s="236"/>
      <c r="G610" s="478"/>
      <c r="H610" s="238"/>
    </row>
    <row r="611" spans="2:8">
      <c r="B611" s="235" t="s">
        <v>4731</v>
      </c>
      <c r="C611" s="212" t="s">
        <v>5443</v>
      </c>
      <c r="D611" s="213" t="s">
        <v>1367</v>
      </c>
      <c r="E611" s="4" t="s">
        <v>4687</v>
      </c>
      <c r="F611" s="236"/>
      <c r="G611" s="478"/>
      <c r="H611" s="238"/>
    </row>
    <row r="612" spans="2:8" ht="33">
      <c r="B612" s="235" t="s">
        <v>4734</v>
      </c>
      <c r="C612" s="212" t="s">
        <v>5444</v>
      </c>
      <c r="D612" s="213" t="s">
        <v>1576</v>
      </c>
      <c r="E612" s="4" t="s">
        <v>4687</v>
      </c>
      <c r="F612" s="236"/>
      <c r="G612" s="478"/>
      <c r="H612" s="238"/>
    </row>
    <row r="613" spans="2:8" ht="33">
      <c r="B613" s="235" t="s">
        <v>4737</v>
      </c>
      <c r="C613" s="212" t="s">
        <v>5445</v>
      </c>
      <c r="D613" s="213" t="s">
        <v>1367</v>
      </c>
      <c r="E613" s="4" t="s">
        <v>4687</v>
      </c>
      <c r="F613" s="236"/>
      <c r="G613" s="478"/>
      <c r="H613" s="238"/>
    </row>
    <row r="614" spans="2:8" ht="33">
      <c r="B614" s="235" t="s">
        <v>4740</v>
      </c>
      <c r="C614" s="212" t="s">
        <v>5446</v>
      </c>
      <c r="D614" s="213" t="s">
        <v>2160</v>
      </c>
      <c r="E614" s="4" t="s">
        <v>4687</v>
      </c>
      <c r="F614" s="236"/>
      <c r="G614" s="478"/>
      <c r="H614" s="238"/>
    </row>
    <row r="615" spans="2:8" ht="33">
      <c r="B615" s="235" t="s">
        <v>4743</v>
      </c>
      <c r="C615" s="212" t="s">
        <v>5447</v>
      </c>
      <c r="D615" s="213" t="s">
        <v>1576</v>
      </c>
      <c r="E615" s="4" t="s">
        <v>4687</v>
      </c>
      <c r="F615" s="236"/>
      <c r="G615" s="478"/>
      <c r="H615" s="238"/>
    </row>
    <row r="616" spans="2:8" ht="33">
      <c r="B616" s="235" t="s">
        <v>4746</v>
      </c>
      <c r="C616" s="212" t="s">
        <v>5448</v>
      </c>
      <c r="D616" s="213" t="s">
        <v>1367</v>
      </c>
      <c r="E616" s="4" t="s">
        <v>4687</v>
      </c>
      <c r="F616" s="236"/>
      <c r="G616" s="478"/>
      <c r="H616" s="238"/>
    </row>
    <row r="617" spans="2:8">
      <c r="B617" s="235" t="s">
        <v>4749</v>
      </c>
      <c r="C617" s="212" t="s">
        <v>5449</v>
      </c>
      <c r="D617" s="213" t="s">
        <v>1982</v>
      </c>
      <c r="E617" s="4" t="s">
        <v>4687</v>
      </c>
      <c r="F617" s="236"/>
      <c r="G617" s="478"/>
      <c r="H617" s="238"/>
    </row>
    <row r="618" spans="2:8" ht="33">
      <c r="B618" s="235" t="s">
        <v>4753</v>
      </c>
      <c r="C618" s="212" t="s">
        <v>5450</v>
      </c>
      <c r="D618" s="213" t="s">
        <v>1356</v>
      </c>
      <c r="E618" s="4" t="s">
        <v>4673</v>
      </c>
      <c r="F618" s="236"/>
      <c r="G618" s="478"/>
      <c r="H618" s="238"/>
    </row>
    <row r="619" spans="2:8">
      <c r="B619" s="235" t="s">
        <v>4756</v>
      </c>
      <c r="C619" s="212" t="s">
        <v>5451</v>
      </c>
      <c r="D619" s="213" t="s">
        <v>1367</v>
      </c>
      <c r="E619" s="4" t="s">
        <v>4687</v>
      </c>
      <c r="F619" s="236"/>
      <c r="G619" s="478"/>
      <c r="H619" s="238"/>
    </row>
    <row r="620" spans="2:8" ht="33">
      <c r="B620" s="235" t="s">
        <v>4758</v>
      </c>
      <c r="C620" s="212" t="s">
        <v>5452</v>
      </c>
      <c r="D620" s="213" t="s">
        <v>1576</v>
      </c>
      <c r="E620" s="4" t="s">
        <v>4687</v>
      </c>
      <c r="F620" s="236"/>
      <c r="G620" s="478"/>
      <c r="H620" s="238"/>
    </row>
    <row r="621" spans="2:8" ht="33">
      <c r="B621" s="235" t="s">
        <v>4760</v>
      </c>
      <c r="C621" s="212" t="s">
        <v>5453</v>
      </c>
      <c r="D621" s="213" t="s">
        <v>1367</v>
      </c>
      <c r="E621" s="4" t="s">
        <v>4687</v>
      </c>
      <c r="F621" s="236"/>
      <c r="G621" s="478"/>
      <c r="H621" s="238"/>
    </row>
    <row r="622" spans="2:8" ht="33">
      <c r="B622" s="235" t="s">
        <v>4762</v>
      </c>
      <c r="C622" s="212" t="s">
        <v>5454</v>
      </c>
      <c r="D622" s="213" t="s">
        <v>2160</v>
      </c>
      <c r="E622" s="4" t="s">
        <v>4687</v>
      </c>
      <c r="F622" s="236"/>
      <c r="G622" s="478"/>
      <c r="H622" s="238"/>
    </row>
    <row r="623" spans="2:8" ht="33">
      <c r="B623" s="235" t="s">
        <v>4764</v>
      </c>
      <c r="C623" s="212" t="s">
        <v>5455</v>
      </c>
      <c r="D623" s="213" t="s">
        <v>1576</v>
      </c>
      <c r="E623" s="4" t="s">
        <v>4687</v>
      </c>
      <c r="F623" s="236"/>
      <c r="G623" s="478"/>
      <c r="H623" s="238"/>
    </row>
    <row r="624" spans="2:8" ht="33">
      <c r="B624" s="235" t="s">
        <v>4766</v>
      </c>
      <c r="C624" s="212" t="s">
        <v>5456</v>
      </c>
      <c r="D624" s="213" t="s">
        <v>1367</v>
      </c>
      <c r="E624" s="4" t="s">
        <v>4687</v>
      </c>
      <c r="F624" s="236"/>
      <c r="G624" s="478"/>
      <c r="H624" s="238"/>
    </row>
    <row r="625" spans="2:8">
      <c r="B625" s="235" t="s">
        <v>4768</v>
      </c>
      <c r="C625" s="212" t="s">
        <v>5457</v>
      </c>
      <c r="D625" s="213" t="s">
        <v>1982</v>
      </c>
      <c r="E625" s="4" t="s">
        <v>4687</v>
      </c>
      <c r="F625" s="236"/>
      <c r="G625" s="478"/>
      <c r="H625" s="238"/>
    </row>
    <row r="626" spans="2:8" ht="33">
      <c r="B626" s="235" t="s">
        <v>4770</v>
      </c>
      <c r="C626" s="212" t="s">
        <v>5458</v>
      </c>
      <c r="D626" s="213" t="s">
        <v>1356</v>
      </c>
      <c r="E626" s="4" t="s">
        <v>4673</v>
      </c>
      <c r="F626" s="236"/>
      <c r="G626" s="478"/>
      <c r="H626" s="238"/>
    </row>
    <row r="627" spans="2:8">
      <c r="B627" s="235" t="s">
        <v>4773</v>
      </c>
      <c r="C627" s="212" t="s">
        <v>5459</v>
      </c>
      <c r="D627" s="213" t="s">
        <v>1367</v>
      </c>
      <c r="E627" s="4" t="s">
        <v>4687</v>
      </c>
      <c r="F627" s="236"/>
      <c r="G627" s="478"/>
      <c r="H627" s="238"/>
    </row>
    <row r="628" spans="2:8" ht="33">
      <c r="B628" s="235" t="s">
        <v>4775</v>
      </c>
      <c r="C628" s="212" t="s">
        <v>5460</v>
      </c>
      <c r="D628" s="213" t="s">
        <v>1576</v>
      </c>
      <c r="E628" s="4" t="s">
        <v>4687</v>
      </c>
      <c r="F628" s="236"/>
      <c r="G628" s="478"/>
      <c r="H628" s="238"/>
    </row>
    <row r="629" spans="2:8" ht="33">
      <c r="B629" s="235" t="s">
        <v>4777</v>
      </c>
      <c r="C629" s="212" t="s">
        <v>5461</v>
      </c>
      <c r="D629" s="213" t="s">
        <v>1367</v>
      </c>
      <c r="E629" s="4" t="s">
        <v>4687</v>
      </c>
      <c r="F629" s="236"/>
      <c r="G629" s="478"/>
      <c r="H629" s="238"/>
    </row>
    <row r="630" spans="2:8" ht="33">
      <c r="B630" s="235" t="s">
        <v>4779</v>
      </c>
      <c r="C630" s="212" t="s">
        <v>5462</v>
      </c>
      <c r="D630" s="213" t="s">
        <v>2160</v>
      </c>
      <c r="E630" s="4" t="s">
        <v>4687</v>
      </c>
      <c r="F630" s="236"/>
      <c r="G630" s="478"/>
      <c r="H630" s="238"/>
    </row>
    <row r="631" spans="2:8" ht="33">
      <c r="B631" s="235" t="s">
        <v>4781</v>
      </c>
      <c r="C631" s="212" t="s">
        <v>5463</v>
      </c>
      <c r="D631" s="213" t="s">
        <v>1576</v>
      </c>
      <c r="E631" s="4" t="s">
        <v>4687</v>
      </c>
      <c r="F631" s="236"/>
      <c r="G631" s="478"/>
      <c r="H631" s="238"/>
    </row>
    <row r="632" spans="2:8" ht="33">
      <c r="B632" s="235" t="s">
        <v>4783</v>
      </c>
      <c r="C632" s="212" t="s">
        <v>5464</v>
      </c>
      <c r="D632" s="213" t="s">
        <v>1367</v>
      </c>
      <c r="E632" s="4" t="s">
        <v>4687</v>
      </c>
      <c r="F632" s="236"/>
      <c r="G632" s="478"/>
      <c r="H632" s="238"/>
    </row>
    <row r="633" spans="2:8" ht="17.25" thickBot="1">
      <c r="B633" s="235" t="s">
        <v>4785</v>
      </c>
      <c r="C633" s="212" t="s">
        <v>5465</v>
      </c>
      <c r="D633" s="213" t="s">
        <v>1982</v>
      </c>
      <c r="E633" s="4" t="s">
        <v>4687</v>
      </c>
      <c r="F633" s="236"/>
      <c r="G633" s="479"/>
      <c r="H633" s="238"/>
    </row>
    <row r="634" spans="2:8" ht="20.100000000000001" customHeight="1" thickBot="1">
      <c r="B634" s="474" t="s">
        <v>4787</v>
      </c>
      <c r="C634" s="463"/>
      <c r="D634" s="464"/>
      <c r="E634" s="475"/>
      <c r="F634" s="475"/>
      <c r="G634" s="476"/>
      <c r="H634" s="238"/>
    </row>
    <row r="635" spans="2:8">
      <c r="B635" s="438" t="s">
        <v>4788</v>
      </c>
      <c r="C635" s="206" t="s">
        <v>5466</v>
      </c>
      <c r="D635" s="423" t="s">
        <v>1982</v>
      </c>
      <c r="E635" s="433" t="s">
        <v>4687</v>
      </c>
      <c r="F635" s="432"/>
      <c r="G635" s="477" t="s">
        <v>5282</v>
      </c>
      <c r="H635" s="238"/>
    </row>
    <row r="636" spans="2:8" ht="30" customHeight="1">
      <c r="B636" s="235" t="s">
        <v>4791</v>
      </c>
      <c r="C636" s="212" t="s">
        <v>5467</v>
      </c>
      <c r="D636" s="213" t="s">
        <v>1367</v>
      </c>
      <c r="E636" s="4" t="s">
        <v>4687</v>
      </c>
      <c r="F636" s="236"/>
      <c r="G636" s="478"/>
      <c r="H636" s="238"/>
    </row>
    <row r="637" spans="2:8">
      <c r="B637" s="235" t="s">
        <v>4794</v>
      </c>
      <c r="C637" s="212" t="s">
        <v>5468</v>
      </c>
      <c r="D637" s="213" t="s">
        <v>4723</v>
      </c>
      <c r="E637" s="4" t="s">
        <v>4687</v>
      </c>
      <c r="F637" s="236"/>
      <c r="G637" s="478"/>
      <c r="H637" s="238"/>
    </row>
    <row r="638" spans="2:8">
      <c r="B638" s="235" t="s">
        <v>4796</v>
      </c>
      <c r="C638" s="212" t="s">
        <v>5469</v>
      </c>
      <c r="D638" s="213" t="s">
        <v>1367</v>
      </c>
      <c r="E638" s="4" t="s">
        <v>4687</v>
      </c>
      <c r="F638" s="236"/>
      <c r="G638" s="478"/>
      <c r="H638" s="238"/>
    </row>
    <row r="639" spans="2:8" ht="33">
      <c r="B639" s="235" t="s">
        <v>4798</v>
      </c>
      <c r="C639" s="212" t="s">
        <v>5470</v>
      </c>
      <c r="D639" s="213" t="s">
        <v>1356</v>
      </c>
      <c r="E639" s="4" t="s">
        <v>4673</v>
      </c>
      <c r="F639" s="236"/>
      <c r="G639" s="478"/>
      <c r="H639" s="238"/>
    </row>
    <row r="640" spans="2:8">
      <c r="B640" s="235" t="s">
        <v>4800</v>
      </c>
      <c r="C640" s="212" t="s">
        <v>5471</v>
      </c>
      <c r="D640" s="213" t="s">
        <v>1367</v>
      </c>
      <c r="E640" s="4" t="s">
        <v>4687</v>
      </c>
      <c r="F640" s="236"/>
      <c r="G640" s="478"/>
      <c r="H640" s="238"/>
    </row>
    <row r="641" spans="2:8" ht="33">
      <c r="B641" s="235" t="s">
        <v>4802</v>
      </c>
      <c r="C641" s="212" t="s">
        <v>5472</v>
      </c>
      <c r="D641" s="213" t="s">
        <v>1576</v>
      </c>
      <c r="E641" s="4" t="s">
        <v>4687</v>
      </c>
      <c r="F641" s="236"/>
      <c r="G641" s="478"/>
      <c r="H641" s="238"/>
    </row>
    <row r="642" spans="2:8" ht="33">
      <c r="B642" s="235" t="s">
        <v>4804</v>
      </c>
      <c r="C642" s="212" t="s">
        <v>5473</v>
      </c>
      <c r="D642" s="213" t="s">
        <v>1367</v>
      </c>
      <c r="E642" s="4" t="s">
        <v>4687</v>
      </c>
      <c r="F642" s="236"/>
      <c r="G642" s="478"/>
      <c r="H642" s="238"/>
    </row>
    <row r="643" spans="2:8" ht="33">
      <c r="B643" s="235" t="s">
        <v>4806</v>
      </c>
      <c r="C643" s="212" t="s">
        <v>5474</v>
      </c>
      <c r="D643" s="213" t="s">
        <v>2160</v>
      </c>
      <c r="E643" s="4" t="s">
        <v>4687</v>
      </c>
      <c r="F643" s="236"/>
      <c r="G643" s="478"/>
      <c r="H643" s="238"/>
    </row>
    <row r="644" spans="2:8" ht="33">
      <c r="B644" s="235" t="s">
        <v>4808</v>
      </c>
      <c r="C644" s="212" t="s">
        <v>5475</v>
      </c>
      <c r="D644" s="213" t="s">
        <v>1576</v>
      </c>
      <c r="E644" s="4" t="s">
        <v>4687</v>
      </c>
      <c r="F644" s="236"/>
      <c r="G644" s="478"/>
      <c r="H644" s="238"/>
    </row>
    <row r="645" spans="2:8" ht="33">
      <c r="B645" s="235" t="s">
        <v>4810</v>
      </c>
      <c r="C645" s="212" t="s">
        <v>5476</v>
      </c>
      <c r="D645" s="213" t="s">
        <v>1367</v>
      </c>
      <c r="E645" s="4" t="s">
        <v>4687</v>
      </c>
      <c r="F645" s="236"/>
      <c r="G645" s="478"/>
      <c r="H645" s="238"/>
    </row>
    <row r="646" spans="2:8">
      <c r="B646" s="235" t="s">
        <v>4812</v>
      </c>
      <c r="C646" s="212" t="s">
        <v>5477</v>
      </c>
      <c r="D646" s="213" t="s">
        <v>1982</v>
      </c>
      <c r="E646" s="4" t="s">
        <v>4687</v>
      </c>
      <c r="F646" s="236"/>
      <c r="G646" s="478"/>
      <c r="H646" s="238"/>
    </row>
    <row r="647" spans="2:8" ht="33">
      <c r="B647" s="235" t="s">
        <v>4814</v>
      </c>
      <c r="C647" s="212" t="s">
        <v>5478</v>
      </c>
      <c r="D647" s="213" t="s">
        <v>1356</v>
      </c>
      <c r="E647" s="4" t="s">
        <v>4673</v>
      </c>
      <c r="F647" s="236"/>
      <c r="G647" s="478"/>
      <c r="H647" s="238"/>
    </row>
    <row r="648" spans="2:8">
      <c r="B648" s="235" t="s">
        <v>4816</v>
      </c>
      <c r="C648" s="212" t="s">
        <v>5479</v>
      </c>
      <c r="D648" s="213" t="s">
        <v>1367</v>
      </c>
      <c r="E648" s="4" t="s">
        <v>4687</v>
      </c>
      <c r="F648" s="236"/>
      <c r="G648" s="478"/>
      <c r="H648" s="238"/>
    </row>
    <row r="649" spans="2:8" ht="33">
      <c r="B649" s="235" t="s">
        <v>4818</v>
      </c>
      <c r="C649" s="212" t="s">
        <v>5480</v>
      </c>
      <c r="D649" s="213" t="s">
        <v>1576</v>
      </c>
      <c r="E649" s="4" t="s">
        <v>4687</v>
      </c>
      <c r="F649" s="236"/>
      <c r="G649" s="478"/>
      <c r="H649" s="238"/>
    </row>
    <row r="650" spans="2:8" ht="33">
      <c r="B650" s="235" t="s">
        <v>4820</v>
      </c>
      <c r="C650" s="212" t="s">
        <v>5481</v>
      </c>
      <c r="D650" s="213" t="s">
        <v>1367</v>
      </c>
      <c r="E650" s="4" t="s">
        <v>4687</v>
      </c>
      <c r="F650" s="236"/>
      <c r="G650" s="478"/>
      <c r="H650" s="238"/>
    </row>
    <row r="651" spans="2:8" ht="33">
      <c r="B651" s="235" t="s">
        <v>4822</v>
      </c>
      <c r="C651" s="212" t="s">
        <v>5482</v>
      </c>
      <c r="D651" s="213" t="s">
        <v>2160</v>
      </c>
      <c r="E651" s="4" t="s">
        <v>4687</v>
      </c>
      <c r="F651" s="236"/>
      <c r="G651" s="478"/>
      <c r="H651" s="238"/>
    </row>
    <row r="652" spans="2:8" ht="33">
      <c r="B652" s="235" t="s">
        <v>4824</v>
      </c>
      <c r="C652" s="212" t="s">
        <v>5483</v>
      </c>
      <c r="D652" s="213" t="s">
        <v>1576</v>
      </c>
      <c r="E652" s="4" t="s">
        <v>4687</v>
      </c>
      <c r="F652" s="236"/>
      <c r="G652" s="478"/>
      <c r="H652" s="238"/>
    </row>
    <row r="653" spans="2:8" ht="33">
      <c r="B653" s="235" t="s">
        <v>4826</v>
      </c>
      <c r="C653" s="212" t="s">
        <v>5484</v>
      </c>
      <c r="D653" s="213" t="s">
        <v>1367</v>
      </c>
      <c r="E653" s="4" t="s">
        <v>4687</v>
      </c>
      <c r="F653" s="236"/>
      <c r="G653" s="478"/>
      <c r="H653" s="238"/>
    </row>
    <row r="654" spans="2:8">
      <c r="B654" s="235" t="s">
        <v>4828</v>
      </c>
      <c r="C654" s="212" t="s">
        <v>5485</v>
      </c>
      <c r="D654" s="213" t="s">
        <v>1982</v>
      </c>
      <c r="E654" s="4" t="s">
        <v>4687</v>
      </c>
      <c r="F654" s="236"/>
      <c r="G654" s="478"/>
      <c r="H654" s="238"/>
    </row>
    <row r="655" spans="2:8" ht="33">
      <c r="B655" s="235" t="s">
        <v>4830</v>
      </c>
      <c r="C655" s="212" t="s">
        <v>5486</v>
      </c>
      <c r="D655" s="213" t="s">
        <v>1356</v>
      </c>
      <c r="E655" s="4" t="s">
        <v>4673</v>
      </c>
      <c r="F655" s="236"/>
      <c r="G655" s="478"/>
      <c r="H655" s="238"/>
    </row>
    <row r="656" spans="2:8">
      <c r="B656" s="235" t="s">
        <v>4832</v>
      </c>
      <c r="C656" s="212" t="s">
        <v>5487</v>
      </c>
      <c r="D656" s="213" t="s">
        <v>1367</v>
      </c>
      <c r="E656" s="4" t="s">
        <v>4687</v>
      </c>
      <c r="F656" s="236"/>
      <c r="G656" s="478"/>
      <c r="H656" s="238"/>
    </row>
    <row r="657" spans="2:8" ht="33">
      <c r="B657" s="235" t="s">
        <v>4834</v>
      </c>
      <c r="C657" s="212" t="s">
        <v>5488</v>
      </c>
      <c r="D657" s="213" t="s">
        <v>1576</v>
      </c>
      <c r="E657" s="4" t="s">
        <v>4687</v>
      </c>
      <c r="F657" s="236"/>
      <c r="G657" s="478"/>
      <c r="H657" s="238"/>
    </row>
    <row r="658" spans="2:8" ht="33">
      <c r="B658" s="235" t="s">
        <v>4836</v>
      </c>
      <c r="C658" s="212" t="s">
        <v>5489</v>
      </c>
      <c r="D658" s="213" t="s">
        <v>1367</v>
      </c>
      <c r="E658" s="4" t="s">
        <v>4687</v>
      </c>
      <c r="F658" s="236"/>
      <c r="G658" s="478"/>
      <c r="H658" s="238"/>
    </row>
    <row r="659" spans="2:8" ht="33">
      <c r="B659" s="235" t="s">
        <v>4838</v>
      </c>
      <c r="C659" s="212" t="s">
        <v>5490</v>
      </c>
      <c r="D659" s="213" t="s">
        <v>2160</v>
      </c>
      <c r="E659" s="4" t="s">
        <v>4687</v>
      </c>
      <c r="F659" s="236"/>
      <c r="G659" s="478"/>
      <c r="H659" s="238"/>
    </row>
    <row r="660" spans="2:8" ht="33">
      <c r="B660" s="235" t="s">
        <v>4840</v>
      </c>
      <c r="C660" s="212" t="s">
        <v>5491</v>
      </c>
      <c r="D660" s="213" t="s">
        <v>1576</v>
      </c>
      <c r="E660" s="4" t="s">
        <v>4687</v>
      </c>
      <c r="F660" s="236"/>
      <c r="G660" s="478"/>
      <c r="H660" s="238"/>
    </row>
    <row r="661" spans="2:8" ht="33">
      <c r="B661" s="235" t="s">
        <v>4842</v>
      </c>
      <c r="C661" s="212" t="s">
        <v>5492</v>
      </c>
      <c r="D661" s="213" t="s">
        <v>1367</v>
      </c>
      <c r="E661" s="4" t="s">
        <v>4687</v>
      </c>
      <c r="F661" s="236"/>
      <c r="G661" s="478"/>
      <c r="H661" s="238"/>
    </row>
    <row r="662" spans="2:8" ht="17.25" thickBot="1">
      <c r="B662" s="235" t="s">
        <v>4844</v>
      </c>
      <c r="C662" s="212" t="s">
        <v>5493</v>
      </c>
      <c r="D662" s="213" t="s">
        <v>1982</v>
      </c>
      <c r="E662" s="4" t="s">
        <v>4687</v>
      </c>
      <c r="F662" s="236"/>
      <c r="G662" s="479"/>
      <c r="H662" s="238"/>
    </row>
    <row r="663" spans="2:8" ht="20.100000000000001" customHeight="1" thickBot="1">
      <c r="B663" s="474" t="s">
        <v>4846</v>
      </c>
      <c r="C663" s="463"/>
      <c r="D663" s="464"/>
      <c r="E663" s="475"/>
      <c r="F663" s="475"/>
      <c r="G663" s="476"/>
      <c r="H663" s="238"/>
    </row>
    <row r="664" spans="2:8" ht="30" customHeight="1">
      <c r="B664" s="438" t="s">
        <v>4847</v>
      </c>
      <c r="C664" s="206" t="s">
        <v>5494</v>
      </c>
      <c r="D664" s="423" t="s">
        <v>1982</v>
      </c>
      <c r="E664" s="433" t="s">
        <v>4687</v>
      </c>
      <c r="F664" s="432"/>
      <c r="G664" s="477" t="s">
        <v>5311</v>
      </c>
      <c r="H664" s="238"/>
    </row>
    <row r="665" spans="2:8">
      <c r="B665" s="235" t="s">
        <v>4849</v>
      </c>
      <c r="C665" s="212" t="s">
        <v>5495</v>
      </c>
      <c r="D665" s="213" t="s">
        <v>1367</v>
      </c>
      <c r="E665" s="4" t="s">
        <v>4687</v>
      </c>
      <c r="F665" s="236"/>
      <c r="G665" s="478"/>
      <c r="H665" s="238"/>
    </row>
    <row r="666" spans="2:8">
      <c r="B666" s="235" t="s">
        <v>4851</v>
      </c>
      <c r="C666" s="212" t="s">
        <v>5496</v>
      </c>
      <c r="D666" s="213" t="s">
        <v>4723</v>
      </c>
      <c r="E666" s="4" t="s">
        <v>4687</v>
      </c>
      <c r="F666" s="236"/>
      <c r="G666" s="478"/>
      <c r="H666" s="238"/>
    </row>
    <row r="667" spans="2:8">
      <c r="B667" s="235" t="s">
        <v>4853</v>
      </c>
      <c r="C667" s="212" t="s">
        <v>5497</v>
      </c>
      <c r="D667" s="213" t="s">
        <v>1367</v>
      </c>
      <c r="E667" s="4" t="s">
        <v>4687</v>
      </c>
      <c r="F667" s="236"/>
      <c r="G667" s="478"/>
      <c r="H667" s="238"/>
    </row>
    <row r="668" spans="2:8" ht="33">
      <c r="B668" s="235" t="s">
        <v>4855</v>
      </c>
      <c r="C668" s="212" t="s">
        <v>5498</v>
      </c>
      <c r="D668" s="213" t="s">
        <v>1356</v>
      </c>
      <c r="E668" s="4" t="s">
        <v>4673</v>
      </c>
      <c r="F668" s="236"/>
      <c r="G668" s="478"/>
      <c r="H668" s="238"/>
    </row>
    <row r="669" spans="2:8">
      <c r="B669" s="235" t="s">
        <v>4857</v>
      </c>
      <c r="C669" s="212" t="s">
        <v>5499</v>
      </c>
      <c r="D669" s="213" t="s">
        <v>1367</v>
      </c>
      <c r="E669" s="4" t="s">
        <v>4687</v>
      </c>
      <c r="F669" s="236"/>
      <c r="G669" s="478"/>
      <c r="H669" s="238"/>
    </row>
    <row r="670" spans="2:8" ht="33">
      <c r="B670" s="235" t="s">
        <v>4859</v>
      </c>
      <c r="C670" s="212" t="s">
        <v>5500</v>
      </c>
      <c r="D670" s="213" t="s">
        <v>1576</v>
      </c>
      <c r="E670" s="4" t="s">
        <v>4687</v>
      </c>
      <c r="F670" s="236"/>
      <c r="G670" s="478"/>
      <c r="H670" s="238"/>
    </row>
    <row r="671" spans="2:8" ht="33">
      <c r="B671" s="235" t="s">
        <v>4861</v>
      </c>
      <c r="C671" s="212" t="s">
        <v>5501</v>
      </c>
      <c r="D671" s="213" t="s">
        <v>1367</v>
      </c>
      <c r="E671" s="4" t="s">
        <v>4687</v>
      </c>
      <c r="F671" s="236"/>
      <c r="G671" s="478"/>
      <c r="H671" s="238"/>
    </row>
    <row r="672" spans="2:8" ht="33">
      <c r="B672" s="235" t="s">
        <v>4863</v>
      </c>
      <c r="C672" s="212" t="s">
        <v>5502</v>
      </c>
      <c r="D672" s="213" t="s">
        <v>2160</v>
      </c>
      <c r="E672" s="4" t="s">
        <v>4687</v>
      </c>
      <c r="F672" s="236"/>
      <c r="G672" s="478"/>
      <c r="H672" s="238"/>
    </row>
    <row r="673" spans="2:8" ht="33">
      <c r="B673" s="235" t="s">
        <v>4865</v>
      </c>
      <c r="C673" s="212" t="s">
        <v>5503</v>
      </c>
      <c r="D673" s="213" t="s">
        <v>1576</v>
      </c>
      <c r="E673" s="4" t="s">
        <v>4687</v>
      </c>
      <c r="F673" s="236"/>
      <c r="G673" s="478"/>
      <c r="H673" s="238"/>
    </row>
    <row r="674" spans="2:8" ht="33">
      <c r="B674" s="235" t="s">
        <v>4867</v>
      </c>
      <c r="C674" s="212" t="s">
        <v>5504</v>
      </c>
      <c r="D674" s="213" t="s">
        <v>1367</v>
      </c>
      <c r="E674" s="4" t="s">
        <v>4687</v>
      </c>
      <c r="F674" s="236"/>
      <c r="G674" s="478"/>
      <c r="H674" s="238"/>
    </row>
    <row r="675" spans="2:8">
      <c r="B675" s="235" t="s">
        <v>4869</v>
      </c>
      <c r="C675" s="212" t="s">
        <v>5505</v>
      </c>
      <c r="D675" s="213" t="s">
        <v>1982</v>
      </c>
      <c r="E675" s="4" t="s">
        <v>4687</v>
      </c>
      <c r="F675" s="236"/>
      <c r="G675" s="478"/>
      <c r="H675" s="238"/>
    </row>
    <row r="676" spans="2:8" ht="33">
      <c r="B676" s="235" t="s">
        <v>4871</v>
      </c>
      <c r="C676" s="212" t="s">
        <v>5506</v>
      </c>
      <c r="D676" s="213" t="s">
        <v>1356</v>
      </c>
      <c r="E676" s="4" t="s">
        <v>4673</v>
      </c>
      <c r="F676" s="236"/>
      <c r="G676" s="478"/>
      <c r="H676" s="238"/>
    </row>
    <row r="677" spans="2:8">
      <c r="B677" s="235" t="s">
        <v>4873</v>
      </c>
      <c r="C677" s="212" t="s">
        <v>5507</v>
      </c>
      <c r="D677" s="213" t="s">
        <v>1367</v>
      </c>
      <c r="E677" s="4" t="s">
        <v>4687</v>
      </c>
      <c r="F677" s="236"/>
      <c r="G677" s="478"/>
      <c r="H677" s="238"/>
    </row>
    <row r="678" spans="2:8" ht="33">
      <c r="B678" s="235" t="s">
        <v>4875</v>
      </c>
      <c r="C678" s="212" t="s">
        <v>5508</v>
      </c>
      <c r="D678" s="213" t="s">
        <v>1576</v>
      </c>
      <c r="E678" s="4" t="s">
        <v>4687</v>
      </c>
      <c r="F678" s="236"/>
      <c r="G678" s="478"/>
      <c r="H678" s="238"/>
    </row>
    <row r="679" spans="2:8" ht="33">
      <c r="B679" s="235" t="s">
        <v>4877</v>
      </c>
      <c r="C679" s="212" t="s">
        <v>5509</v>
      </c>
      <c r="D679" s="213" t="s">
        <v>1367</v>
      </c>
      <c r="E679" s="4" t="s">
        <v>4687</v>
      </c>
      <c r="F679" s="236"/>
      <c r="G679" s="478"/>
      <c r="H679" s="238"/>
    </row>
    <row r="680" spans="2:8" ht="33">
      <c r="B680" s="235" t="s">
        <v>4879</v>
      </c>
      <c r="C680" s="212" t="s">
        <v>5510</v>
      </c>
      <c r="D680" s="213" t="s">
        <v>2160</v>
      </c>
      <c r="E680" s="4" t="s">
        <v>4687</v>
      </c>
      <c r="F680" s="236"/>
      <c r="G680" s="478"/>
      <c r="H680" s="238"/>
    </row>
    <row r="681" spans="2:8" ht="33">
      <c r="B681" s="235" t="s">
        <v>4881</v>
      </c>
      <c r="C681" s="212" t="s">
        <v>5511</v>
      </c>
      <c r="D681" s="213" t="s">
        <v>1576</v>
      </c>
      <c r="E681" s="4" t="s">
        <v>4687</v>
      </c>
      <c r="F681" s="236"/>
      <c r="G681" s="478"/>
      <c r="H681" s="238"/>
    </row>
    <row r="682" spans="2:8" ht="33">
      <c r="B682" s="235" t="s">
        <v>4883</v>
      </c>
      <c r="C682" s="212" t="s">
        <v>5512</v>
      </c>
      <c r="D682" s="213" t="s">
        <v>1367</v>
      </c>
      <c r="E682" s="4" t="s">
        <v>4687</v>
      </c>
      <c r="F682" s="236"/>
      <c r="G682" s="478"/>
      <c r="H682" s="238"/>
    </row>
    <row r="683" spans="2:8">
      <c r="B683" s="235" t="s">
        <v>4885</v>
      </c>
      <c r="C683" s="212" t="s">
        <v>5513</v>
      </c>
      <c r="D683" s="213" t="s">
        <v>1982</v>
      </c>
      <c r="E683" s="4" t="s">
        <v>4687</v>
      </c>
      <c r="F683" s="236"/>
      <c r="G683" s="478"/>
      <c r="H683" s="238"/>
    </row>
    <row r="684" spans="2:8" ht="33">
      <c r="B684" s="235" t="s">
        <v>4887</v>
      </c>
      <c r="C684" s="212" t="s">
        <v>5514</v>
      </c>
      <c r="D684" s="213" t="s">
        <v>1356</v>
      </c>
      <c r="E684" s="4" t="s">
        <v>4673</v>
      </c>
      <c r="F684" s="236"/>
      <c r="G684" s="478"/>
      <c r="H684" s="238"/>
    </row>
    <row r="685" spans="2:8">
      <c r="B685" s="235" t="s">
        <v>4889</v>
      </c>
      <c r="C685" s="212" t="s">
        <v>5515</v>
      </c>
      <c r="D685" s="213" t="s">
        <v>1367</v>
      </c>
      <c r="E685" s="4" t="s">
        <v>4687</v>
      </c>
      <c r="F685" s="236"/>
      <c r="G685" s="478"/>
      <c r="H685" s="238"/>
    </row>
    <row r="686" spans="2:8" ht="33">
      <c r="B686" s="235" t="s">
        <v>4891</v>
      </c>
      <c r="C686" s="212" t="s">
        <v>5516</v>
      </c>
      <c r="D686" s="213" t="s">
        <v>1576</v>
      </c>
      <c r="E686" s="4" t="s">
        <v>4687</v>
      </c>
      <c r="F686" s="236"/>
      <c r="G686" s="478"/>
      <c r="H686" s="238"/>
    </row>
    <row r="687" spans="2:8" ht="33">
      <c r="B687" s="235" t="s">
        <v>4893</v>
      </c>
      <c r="C687" s="212" t="s">
        <v>5517</v>
      </c>
      <c r="D687" s="213" t="s">
        <v>1367</v>
      </c>
      <c r="E687" s="4" t="s">
        <v>4687</v>
      </c>
      <c r="F687" s="236"/>
      <c r="G687" s="478"/>
      <c r="H687" s="238"/>
    </row>
    <row r="688" spans="2:8" ht="33">
      <c r="B688" s="235" t="s">
        <v>4895</v>
      </c>
      <c r="C688" s="212" t="s">
        <v>5518</v>
      </c>
      <c r="D688" s="213" t="s">
        <v>2160</v>
      </c>
      <c r="E688" s="4" t="s">
        <v>4687</v>
      </c>
      <c r="F688" s="236"/>
      <c r="G688" s="478"/>
      <c r="H688" s="238"/>
    </row>
    <row r="689" spans="2:8" ht="33">
      <c r="B689" s="235" t="s">
        <v>4897</v>
      </c>
      <c r="C689" s="212" t="s">
        <v>5519</v>
      </c>
      <c r="D689" s="213" t="s">
        <v>1576</v>
      </c>
      <c r="E689" s="4" t="s">
        <v>4687</v>
      </c>
      <c r="F689" s="236"/>
      <c r="G689" s="478"/>
      <c r="H689" s="238"/>
    </row>
    <row r="690" spans="2:8" ht="33">
      <c r="B690" s="235" t="s">
        <v>4899</v>
      </c>
      <c r="C690" s="212" t="s">
        <v>5520</v>
      </c>
      <c r="D690" s="213" t="s">
        <v>1367</v>
      </c>
      <c r="E690" s="4" t="s">
        <v>4687</v>
      </c>
      <c r="F690" s="236"/>
      <c r="G690" s="478"/>
      <c r="H690" s="238"/>
    </row>
    <row r="691" spans="2:8" ht="17.25" thickBot="1">
      <c r="B691" s="235" t="s">
        <v>4901</v>
      </c>
      <c r="C691" s="212" t="s">
        <v>5521</v>
      </c>
      <c r="D691" s="213" t="s">
        <v>1982</v>
      </c>
      <c r="E691" s="4" t="s">
        <v>4687</v>
      </c>
      <c r="F691" s="236"/>
      <c r="G691" s="479"/>
      <c r="H691" s="238"/>
    </row>
    <row r="692" spans="2:8" ht="20.100000000000001" customHeight="1" thickBot="1">
      <c r="B692" s="474" t="s">
        <v>4903</v>
      </c>
      <c r="C692" s="463"/>
      <c r="D692" s="464"/>
      <c r="E692" s="475"/>
      <c r="F692" s="475"/>
      <c r="G692" s="476"/>
      <c r="H692" s="238"/>
    </row>
    <row r="693" spans="2:8" ht="20.100000000000001" customHeight="1" thickBot="1">
      <c r="B693" s="474" t="s">
        <v>4717</v>
      </c>
      <c r="C693" s="463"/>
      <c r="D693" s="464"/>
      <c r="E693" s="475"/>
      <c r="F693" s="475"/>
      <c r="G693" s="476"/>
      <c r="H693" s="238"/>
    </row>
    <row r="694" spans="2:8">
      <c r="B694" s="438" t="s">
        <v>5339</v>
      </c>
      <c r="C694" s="206" t="s">
        <v>5522</v>
      </c>
      <c r="D694" s="423" t="s">
        <v>1367</v>
      </c>
      <c r="E694" s="433" t="s">
        <v>4687</v>
      </c>
      <c r="F694" s="432"/>
      <c r="G694" s="477" t="s">
        <v>5254</v>
      </c>
      <c r="H694" s="238"/>
    </row>
    <row r="695" spans="2:8">
      <c r="B695" s="235" t="s">
        <v>4721</v>
      </c>
      <c r="C695" s="212" t="s">
        <v>5523</v>
      </c>
      <c r="D695" s="213" t="s">
        <v>4723</v>
      </c>
      <c r="E695" s="4" t="s">
        <v>4687</v>
      </c>
      <c r="F695" s="236"/>
      <c r="G695" s="478"/>
      <c r="H695" s="238"/>
    </row>
    <row r="696" spans="2:8">
      <c r="B696" s="235" t="s">
        <v>4725</v>
      </c>
      <c r="C696" s="212" t="s">
        <v>5524</v>
      </c>
      <c r="D696" s="213" t="s">
        <v>1367</v>
      </c>
      <c r="E696" s="4" t="s">
        <v>4687</v>
      </c>
      <c r="F696" s="236"/>
      <c r="G696" s="478"/>
      <c r="H696" s="238"/>
    </row>
    <row r="697" spans="2:8" ht="33">
      <c r="B697" s="235" t="s">
        <v>4728</v>
      </c>
      <c r="C697" s="212" t="s">
        <v>5525</v>
      </c>
      <c r="D697" s="213" t="s">
        <v>1356</v>
      </c>
      <c r="E697" s="4" t="s">
        <v>4673</v>
      </c>
      <c r="F697" s="236"/>
      <c r="G697" s="478"/>
      <c r="H697" s="238"/>
    </row>
    <row r="698" spans="2:8">
      <c r="B698" s="235" t="s">
        <v>4731</v>
      </c>
      <c r="C698" s="212" t="s">
        <v>5526</v>
      </c>
      <c r="D698" s="213" t="s">
        <v>1367</v>
      </c>
      <c r="E698" s="4" t="s">
        <v>4687</v>
      </c>
      <c r="F698" s="236"/>
      <c r="G698" s="478"/>
      <c r="H698" s="238"/>
    </row>
    <row r="699" spans="2:8" ht="33">
      <c r="B699" s="235" t="s">
        <v>4734</v>
      </c>
      <c r="C699" s="212" t="s">
        <v>5527</v>
      </c>
      <c r="D699" s="213" t="s">
        <v>1576</v>
      </c>
      <c r="E699" s="4" t="s">
        <v>4687</v>
      </c>
      <c r="F699" s="236"/>
      <c r="G699" s="478"/>
      <c r="H699" s="238"/>
    </row>
    <row r="700" spans="2:8" ht="33">
      <c r="B700" s="235" t="s">
        <v>4737</v>
      </c>
      <c r="C700" s="212" t="s">
        <v>5528</v>
      </c>
      <c r="D700" s="213" t="s">
        <v>1367</v>
      </c>
      <c r="E700" s="4" t="s">
        <v>4687</v>
      </c>
      <c r="F700" s="236"/>
      <c r="G700" s="478"/>
      <c r="H700" s="238"/>
    </row>
    <row r="701" spans="2:8" ht="33">
      <c r="B701" s="235" t="s">
        <v>4740</v>
      </c>
      <c r="C701" s="212" t="s">
        <v>5529</v>
      </c>
      <c r="D701" s="213" t="s">
        <v>2160</v>
      </c>
      <c r="E701" s="4" t="s">
        <v>4687</v>
      </c>
      <c r="F701" s="236"/>
      <c r="G701" s="478"/>
      <c r="H701" s="238"/>
    </row>
    <row r="702" spans="2:8" ht="33">
      <c r="B702" s="235" t="s">
        <v>4743</v>
      </c>
      <c r="C702" s="212" t="s">
        <v>5530</v>
      </c>
      <c r="D702" s="213" t="s">
        <v>1576</v>
      </c>
      <c r="E702" s="4" t="s">
        <v>4687</v>
      </c>
      <c r="F702" s="236"/>
      <c r="G702" s="478"/>
      <c r="H702" s="238"/>
    </row>
    <row r="703" spans="2:8" ht="33">
      <c r="B703" s="235" t="s">
        <v>4746</v>
      </c>
      <c r="C703" s="212" t="s">
        <v>5531</v>
      </c>
      <c r="D703" s="213" t="s">
        <v>1367</v>
      </c>
      <c r="E703" s="4" t="s">
        <v>4687</v>
      </c>
      <c r="F703" s="236"/>
      <c r="G703" s="478"/>
      <c r="H703" s="238"/>
    </row>
    <row r="704" spans="2:8">
      <c r="B704" s="235" t="s">
        <v>4749</v>
      </c>
      <c r="C704" s="212" t="s">
        <v>5532</v>
      </c>
      <c r="D704" s="213" t="s">
        <v>1982</v>
      </c>
      <c r="E704" s="4" t="s">
        <v>4687</v>
      </c>
      <c r="F704" s="236"/>
      <c r="G704" s="478"/>
      <c r="H704" s="238"/>
    </row>
    <row r="705" spans="2:8" ht="33">
      <c r="B705" s="235" t="s">
        <v>4753</v>
      </c>
      <c r="C705" s="212" t="s">
        <v>5533</v>
      </c>
      <c r="D705" s="213" t="s">
        <v>1356</v>
      </c>
      <c r="E705" s="4" t="s">
        <v>4673</v>
      </c>
      <c r="F705" s="236"/>
      <c r="G705" s="478"/>
      <c r="H705" s="238"/>
    </row>
    <row r="706" spans="2:8">
      <c r="B706" s="235" t="s">
        <v>4756</v>
      </c>
      <c r="C706" s="212" t="s">
        <v>5534</v>
      </c>
      <c r="D706" s="213" t="s">
        <v>1367</v>
      </c>
      <c r="E706" s="4" t="s">
        <v>4687</v>
      </c>
      <c r="F706" s="236"/>
      <c r="G706" s="478"/>
      <c r="H706" s="238"/>
    </row>
    <row r="707" spans="2:8" ht="33">
      <c r="B707" s="235" t="s">
        <v>4758</v>
      </c>
      <c r="C707" s="212" t="s">
        <v>5535</v>
      </c>
      <c r="D707" s="213" t="s">
        <v>1576</v>
      </c>
      <c r="E707" s="4" t="s">
        <v>4687</v>
      </c>
      <c r="F707" s="236"/>
      <c r="G707" s="478"/>
      <c r="H707" s="238"/>
    </row>
    <row r="708" spans="2:8" ht="33">
      <c r="B708" s="235" t="s">
        <v>4760</v>
      </c>
      <c r="C708" s="212" t="s">
        <v>5536</v>
      </c>
      <c r="D708" s="213" t="s">
        <v>1367</v>
      </c>
      <c r="E708" s="4" t="s">
        <v>4687</v>
      </c>
      <c r="F708" s="236"/>
      <c r="G708" s="478"/>
      <c r="H708" s="238"/>
    </row>
    <row r="709" spans="2:8" ht="33">
      <c r="B709" s="235" t="s">
        <v>4762</v>
      </c>
      <c r="C709" s="212" t="s">
        <v>5537</v>
      </c>
      <c r="D709" s="213" t="s">
        <v>2160</v>
      </c>
      <c r="E709" s="4" t="s">
        <v>4687</v>
      </c>
      <c r="F709" s="236"/>
      <c r="G709" s="478"/>
      <c r="H709" s="238"/>
    </row>
    <row r="710" spans="2:8" ht="33">
      <c r="B710" s="235" t="s">
        <v>4764</v>
      </c>
      <c r="C710" s="212" t="s">
        <v>5538</v>
      </c>
      <c r="D710" s="213" t="s">
        <v>1576</v>
      </c>
      <c r="E710" s="4" t="s">
        <v>4687</v>
      </c>
      <c r="F710" s="236"/>
      <c r="G710" s="478"/>
      <c r="H710" s="238"/>
    </row>
    <row r="711" spans="2:8" ht="33">
      <c r="B711" s="235" t="s">
        <v>4766</v>
      </c>
      <c r="C711" s="212" t="s">
        <v>5539</v>
      </c>
      <c r="D711" s="213" t="s">
        <v>1367</v>
      </c>
      <c r="E711" s="4" t="s">
        <v>4687</v>
      </c>
      <c r="F711" s="236"/>
      <c r="G711" s="478"/>
      <c r="H711" s="238"/>
    </row>
    <row r="712" spans="2:8">
      <c r="B712" s="235" t="s">
        <v>4768</v>
      </c>
      <c r="C712" s="212" t="s">
        <v>5540</v>
      </c>
      <c r="D712" s="213" t="s">
        <v>1982</v>
      </c>
      <c r="E712" s="4" t="s">
        <v>4687</v>
      </c>
      <c r="F712" s="236"/>
      <c r="G712" s="478"/>
      <c r="H712" s="238"/>
    </row>
    <row r="713" spans="2:8" ht="33">
      <c r="B713" s="235" t="s">
        <v>4770</v>
      </c>
      <c r="C713" s="212" t="s">
        <v>5541</v>
      </c>
      <c r="D713" s="213" t="s">
        <v>1356</v>
      </c>
      <c r="E713" s="4" t="s">
        <v>4673</v>
      </c>
      <c r="F713" s="236"/>
      <c r="G713" s="478"/>
      <c r="H713" s="238"/>
    </row>
    <row r="714" spans="2:8">
      <c r="B714" s="235" t="s">
        <v>4773</v>
      </c>
      <c r="C714" s="212" t="s">
        <v>5542</v>
      </c>
      <c r="D714" s="213" t="s">
        <v>1367</v>
      </c>
      <c r="E714" s="4" t="s">
        <v>4687</v>
      </c>
      <c r="F714" s="236"/>
      <c r="G714" s="478"/>
      <c r="H714" s="238"/>
    </row>
    <row r="715" spans="2:8" ht="33">
      <c r="B715" s="235" t="s">
        <v>4775</v>
      </c>
      <c r="C715" s="212" t="s">
        <v>5543</v>
      </c>
      <c r="D715" s="213" t="s">
        <v>1576</v>
      </c>
      <c r="E715" s="4" t="s">
        <v>4687</v>
      </c>
      <c r="F715" s="236"/>
      <c r="G715" s="478"/>
      <c r="H715" s="238"/>
    </row>
    <row r="716" spans="2:8" ht="33">
      <c r="B716" s="235" t="s">
        <v>4777</v>
      </c>
      <c r="C716" s="212" t="s">
        <v>5544</v>
      </c>
      <c r="D716" s="213" t="s">
        <v>1367</v>
      </c>
      <c r="E716" s="4" t="s">
        <v>4687</v>
      </c>
      <c r="F716" s="236"/>
      <c r="G716" s="478"/>
      <c r="H716" s="238"/>
    </row>
    <row r="717" spans="2:8" ht="33">
      <c r="B717" s="235" t="s">
        <v>4779</v>
      </c>
      <c r="C717" s="212" t="s">
        <v>5545</v>
      </c>
      <c r="D717" s="213" t="s">
        <v>2160</v>
      </c>
      <c r="E717" s="4" t="s">
        <v>4687</v>
      </c>
      <c r="F717" s="236"/>
      <c r="G717" s="478"/>
      <c r="H717" s="238"/>
    </row>
    <row r="718" spans="2:8" ht="33">
      <c r="B718" s="235" t="s">
        <v>4781</v>
      </c>
      <c r="C718" s="212" t="s">
        <v>5546</v>
      </c>
      <c r="D718" s="213" t="s">
        <v>1576</v>
      </c>
      <c r="E718" s="4" t="s">
        <v>4687</v>
      </c>
      <c r="F718" s="236"/>
      <c r="G718" s="478"/>
      <c r="H718" s="238"/>
    </row>
    <row r="719" spans="2:8" ht="33">
      <c r="B719" s="235" t="s">
        <v>4783</v>
      </c>
      <c r="C719" s="212" t="s">
        <v>5547</v>
      </c>
      <c r="D719" s="213" t="s">
        <v>1367</v>
      </c>
      <c r="E719" s="4" t="s">
        <v>4687</v>
      </c>
      <c r="F719" s="236"/>
      <c r="G719" s="478"/>
      <c r="H719" s="238"/>
    </row>
    <row r="720" spans="2:8" ht="17.25" thickBot="1">
      <c r="B720" s="235" t="s">
        <v>4785</v>
      </c>
      <c r="C720" s="212" t="s">
        <v>5548</v>
      </c>
      <c r="D720" s="213" t="s">
        <v>1982</v>
      </c>
      <c r="E720" s="4" t="s">
        <v>4687</v>
      </c>
      <c r="F720" s="236"/>
      <c r="G720" s="479"/>
      <c r="H720" s="238"/>
    </row>
    <row r="721" spans="2:8" ht="20.100000000000001" customHeight="1" thickBot="1">
      <c r="B721" s="474" t="s">
        <v>4787</v>
      </c>
      <c r="C721" s="463"/>
      <c r="D721" s="464"/>
      <c r="E721" s="475"/>
      <c r="F721" s="475"/>
      <c r="G721" s="476"/>
      <c r="H721" s="238"/>
    </row>
    <row r="722" spans="2:8" ht="30" customHeight="1">
      <c r="B722" s="438" t="s">
        <v>4788</v>
      </c>
      <c r="C722" s="206" t="s">
        <v>5549</v>
      </c>
      <c r="D722" s="423" t="s">
        <v>1982</v>
      </c>
      <c r="E722" s="433" t="s">
        <v>4687</v>
      </c>
      <c r="F722" s="432"/>
      <c r="G722" s="477" t="s">
        <v>5368</v>
      </c>
      <c r="H722" s="238"/>
    </row>
    <row r="723" spans="2:8">
      <c r="B723" s="235" t="s">
        <v>4791</v>
      </c>
      <c r="C723" s="212" t="s">
        <v>5550</v>
      </c>
      <c r="D723" s="213" t="s">
        <v>1367</v>
      </c>
      <c r="E723" s="4" t="s">
        <v>4687</v>
      </c>
      <c r="F723" s="236"/>
      <c r="G723" s="478"/>
      <c r="H723" s="238"/>
    </row>
    <row r="724" spans="2:8">
      <c r="B724" s="235" t="s">
        <v>4794</v>
      </c>
      <c r="C724" s="212" t="s">
        <v>5551</v>
      </c>
      <c r="D724" s="213" t="s">
        <v>4723</v>
      </c>
      <c r="E724" s="4" t="s">
        <v>4687</v>
      </c>
      <c r="F724" s="236"/>
      <c r="G724" s="478"/>
      <c r="H724" s="238"/>
    </row>
    <row r="725" spans="2:8">
      <c r="B725" s="235" t="s">
        <v>4796</v>
      </c>
      <c r="C725" s="212" t="s">
        <v>5552</v>
      </c>
      <c r="D725" s="213" t="s">
        <v>1367</v>
      </c>
      <c r="E725" s="4" t="s">
        <v>4687</v>
      </c>
      <c r="F725" s="236"/>
      <c r="G725" s="478"/>
      <c r="H725" s="238"/>
    </row>
    <row r="726" spans="2:8" ht="33">
      <c r="B726" s="235" t="s">
        <v>4798</v>
      </c>
      <c r="C726" s="212" t="s">
        <v>5553</v>
      </c>
      <c r="D726" s="213" t="s">
        <v>1356</v>
      </c>
      <c r="E726" s="4" t="s">
        <v>4673</v>
      </c>
      <c r="F726" s="236"/>
      <c r="G726" s="478"/>
      <c r="H726" s="238"/>
    </row>
    <row r="727" spans="2:8">
      <c r="B727" s="235" t="s">
        <v>4800</v>
      </c>
      <c r="C727" s="212" t="s">
        <v>5554</v>
      </c>
      <c r="D727" s="213" t="s">
        <v>1367</v>
      </c>
      <c r="E727" s="4" t="s">
        <v>4687</v>
      </c>
      <c r="F727" s="236"/>
      <c r="G727" s="478"/>
      <c r="H727" s="238"/>
    </row>
    <row r="728" spans="2:8" ht="33">
      <c r="B728" s="235" t="s">
        <v>4802</v>
      </c>
      <c r="C728" s="212" t="s">
        <v>5555</v>
      </c>
      <c r="D728" s="213" t="s">
        <v>1576</v>
      </c>
      <c r="E728" s="4" t="s">
        <v>4687</v>
      </c>
      <c r="F728" s="236"/>
      <c r="G728" s="478"/>
      <c r="H728" s="238"/>
    </row>
    <row r="729" spans="2:8" ht="33">
      <c r="B729" s="235" t="s">
        <v>4804</v>
      </c>
      <c r="C729" s="212" t="s">
        <v>5556</v>
      </c>
      <c r="D729" s="213" t="s">
        <v>1367</v>
      </c>
      <c r="E729" s="4" t="s">
        <v>4687</v>
      </c>
      <c r="F729" s="236"/>
      <c r="G729" s="478"/>
      <c r="H729" s="238"/>
    </row>
    <row r="730" spans="2:8" ht="33">
      <c r="B730" s="235" t="s">
        <v>4806</v>
      </c>
      <c r="C730" s="212" t="s">
        <v>5557</v>
      </c>
      <c r="D730" s="213" t="s">
        <v>2160</v>
      </c>
      <c r="E730" s="4" t="s">
        <v>4687</v>
      </c>
      <c r="F730" s="236"/>
      <c r="G730" s="478"/>
      <c r="H730" s="238"/>
    </row>
    <row r="731" spans="2:8" ht="33">
      <c r="B731" s="235" t="s">
        <v>4808</v>
      </c>
      <c r="C731" s="212" t="s">
        <v>5558</v>
      </c>
      <c r="D731" s="213" t="s">
        <v>1576</v>
      </c>
      <c r="E731" s="4" t="s">
        <v>4687</v>
      </c>
      <c r="F731" s="236"/>
      <c r="G731" s="478"/>
      <c r="H731" s="238"/>
    </row>
    <row r="732" spans="2:8" ht="33">
      <c r="B732" s="235" t="s">
        <v>4810</v>
      </c>
      <c r="C732" s="212" t="s">
        <v>5559</v>
      </c>
      <c r="D732" s="213" t="s">
        <v>1367</v>
      </c>
      <c r="E732" s="4" t="s">
        <v>4687</v>
      </c>
      <c r="F732" s="236"/>
      <c r="G732" s="478"/>
      <c r="H732" s="238"/>
    </row>
    <row r="733" spans="2:8">
      <c r="B733" s="235" t="s">
        <v>4812</v>
      </c>
      <c r="C733" s="212" t="s">
        <v>5560</v>
      </c>
      <c r="D733" s="213" t="s">
        <v>1982</v>
      </c>
      <c r="E733" s="4" t="s">
        <v>4687</v>
      </c>
      <c r="F733" s="236"/>
      <c r="G733" s="478"/>
      <c r="H733" s="238"/>
    </row>
    <row r="734" spans="2:8" ht="33">
      <c r="B734" s="235" t="s">
        <v>4814</v>
      </c>
      <c r="C734" s="212" t="s">
        <v>5561</v>
      </c>
      <c r="D734" s="213" t="s">
        <v>1356</v>
      </c>
      <c r="E734" s="4" t="s">
        <v>4673</v>
      </c>
      <c r="F734" s="236"/>
      <c r="G734" s="478"/>
      <c r="H734" s="238"/>
    </row>
    <row r="735" spans="2:8">
      <c r="B735" s="235" t="s">
        <v>4816</v>
      </c>
      <c r="C735" s="212" t="s">
        <v>5562</v>
      </c>
      <c r="D735" s="213" t="s">
        <v>1367</v>
      </c>
      <c r="E735" s="4" t="s">
        <v>4687</v>
      </c>
      <c r="F735" s="236"/>
      <c r="G735" s="478"/>
      <c r="H735" s="238"/>
    </row>
    <row r="736" spans="2:8" ht="33">
      <c r="B736" s="235" t="s">
        <v>4818</v>
      </c>
      <c r="C736" s="212" t="s">
        <v>5563</v>
      </c>
      <c r="D736" s="213" t="s">
        <v>1576</v>
      </c>
      <c r="E736" s="4" t="s">
        <v>4687</v>
      </c>
      <c r="F736" s="236"/>
      <c r="G736" s="478"/>
      <c r="H736" s="238"/>
    </row>
    <row r="737" spans="2:8" ht="33">
      <c r="B737" s="235" t="s">
        <v>4820</v>
      </c>
      <c r="C737" s="212" t="s">
        <v>5564</v>
      </c>
      <c r="D737" s="213" t="s">
        <v>1367</v>
      </c>
      <c r="E737" s="4" t="s">
        <v>4687</v>
      </c>
      <c r="F737" s="236"/>
      <c r="G737" s="478"/>
      <c r="H737" s="238"/>
    </row>
    <row r="738" spans="2:8" ht="33">
      <c r="B738" s="235" t="s">
        <v>4822</v>
      </c>
      <c r="C738" s="212" t="s">
        <v>5565</v>
      </c>
      <c r="D738" s="213" t="s">
        <v>2160</v>
      </c>
      <c r="E738" s="4" t="s">
        <v>4687</v>
      </c>
      <c r="F738" s="236"/>
      <c r="G738" s="478"/>
      <c r="H738" s="238"/>
    </row>
    <row r="739" spans="2:8" ht="33">
      <c r="B739" s="235" t="s">
        <v>4824</v>
      </c>
      <c r="C739" s="212" t="s">
        <v>5566</v>
      </c>
      <c r="D739" s="213" t="s">
        <v>1576</v>
      </c>
      <c r="E739" s="4" t="s">
        <v>4687</v>
      </c>
      <c r="F739" s="236"/>
      <c r="G739" s="478"/>
      <c r="H739" s="238"/>
    </row>
    <row r="740" spans="2:8" ht="33">
      <c r="B740" s="235" t="s">
        <v>4826</v>
      </c>
      <c r="C740" s="212" t="s">
        <v>5567</v>
      </c>
      <c r="D740" s="213" t="s">
        <v>1367</v>
      </c>
      <c r="E740" s="4" t="s">
        <v>4687</v>
      </c>
      <c r="F740" s="236"/>
      <c r="G740" s="478"/>
      <c r="H740" s="238"/>
    </row>
    <row r="741" spans="2:8">
      <c r="B741" s="235" t="s">
        <v>4828</v>
      </c>
      <c r="C741" s="212" t="s">
        <v>5568</v>
      </c>
      <c r="D741" s="213" t="s">
        <v>1982</v>
      </c>
      <c r="E741" s="4" t="s">
        <v>4687</v>
      </c>
      <c r="F741" s="236"/>
      <c r="G741" s="478"/>
      <c r="H741" s="238"/>
    </row>
    <row r="742" spans="2:8" ht="33">
      <c r="B742" s="235" t="s">
        <v>4830</v>
      </c>
      <c r="C742" s="212" t="s">
        <v>5569</v>
      </c>
      <c r="D742" s="213" t="s">
        <v>1356</v>
      </c>
      <c r="E742" s="4" t="s">
        <v>4673</v>
      </c>
      <c r="F742" s="236"/>
      <c r="G742" s="478"/>
      <c r="H742" s="238"/>
    </row>
    <row r="743" spans="2:8">
      <c r="B743" s="235" t="s">
        <v>4832</v>
      </c>
      <c r="C743" s="212" t="s">
        <v>5570</v>
      </c>
      <c r="D743" s="213" t="s">
        <v>1367</v>
      </c>
      <c r="E743" s="4" t="s">
        <v>4687</v>
      </c>
      <c r="F743" s="236"/>
      <c r="G743" s="478"/>
      <c r="H743" s="238"/>
    </row>
    <row r="744" spans="2:8" ht="33">
      <c r="B744" s="235" t="s">
        <v>4834</v>
      </c>
      <c r="C744" s="212" t="s">
        <v>5571</v>
      </c>
      <c r="D744" s="213" t="s">
        <v>1576</v>
      </c>
      <c r="E744" s="4" t="s">
        <v>4687</v>
      </c>
      <c r="F744" s="236"/>
      <c r="G744" s="478"/>
      <c r="H744" s="238"/>
    </row>
    <row r="745" spans="2:8" ht="33">
      <c r="B745" s="235" t="s">
        <v>4836</v>
      </c>
      <c r="C745" s="212" t="s">
        <v>5572</v>
      </c>
      <c r="D745" s="213" t="s">
        <v>1367</v>
      </c>
      <c r="E745" s="4" t="s">
        <v>4687</v>
      </c>
      <c r="F745" s="236"/>
      <c r="G745" s="478"/>
      <c r="H745" s="238"/>
    </row>
    <row r="746" spans="2:8" ht="33">
      <c r="B746" s="235" t="s">
        <v>4838</v>
      </c>
      <c r="C746" s="212" t="s">
        <v>5573</v>
      </c>
      <c r="D746" s="213" t="s">
        <v>2160</v>
      </c>
      <c r="E746" s="4" t="s">
        <v>4687</v>
      </c>
      <c r="F746" s="236"/>
      <c r="G746" s="478"/>
      <c r="H746" s="238"/>
    </row>
    <row r="747" spans="2:8" ht="33">
      <c r="B747" s="235" t="s">
        <v>4840</v>
      </c>
      <c r="C747" s="212" t="s">
        <v>5574</v>
      </c>
      <c r="D747" s="213" t="s">
        <v>1576</v>
      </c>
      <c r="E747" s="4" t="s">
        <v>4687</v>
      </c>
      <c r="F747" s="236"/>
      <c r="G747" s="478"/>
      <c r="H747" s="238"/>
    </row>
    <row r="748" spans="2:8" ht="33">
      <c r="B748" s="235" t="s">
        <v>4842</v>
      </c>
      <c r="C748" s="212" t="s">
        <v>5575</v>
      </c>
      <c r="D748" s="213" t="s">
        <v>1367</v>
      </c>
      <c r="E748" s="4" t="s">
        <v>4687</v>
      </c>
      <c r="F748" s="236"/>
      <c r="G748" s="478"/>
      <c r="H748" s="238"/>
    </row>
    <row r="749" spans="2:8" ht="17.25" thickBot="1">
      <c r="B749" s="235" t="s">
        <v>4844</v>
      </c>
      <c r="C749" s="212" t="s">
        <v>5576</v>
      </c>
      <c r="D749" s="213" t="s">
        <v>1982</v>
      </c>
      <c r="E749" s="4" t="s">
        <v>4687</v>
      </c>
      <c r="F749" s="236"/>
      <c r="G749" s="479"/>
      <c r="H749" s="238"/>
    </row>
    <row r="750" spans="2:8" ht="20.100000000000001" customHeight="1" thickBot="1">
      <c r="B750" s="474" t="s">
        <v>4962</v>
      </c>
      <c r="C750" s="463"/>
      <c r="D750" s="464"/>
      <c r="E750" s="475"/>
      <c r="F750" s="475"/>
      <c r="G750" s="476"/>
      <c r="H750" s="238"/>
    </row>
    <row r="751" spans="2:8">
      <c r="B751" s="438" t="s">
        <v>4847</v>
      </c>
      <c r="C751" s="206" t="s">
        <v>5577</v>
      </c>
      <c r="D751" s="423" t="s">
        <v>1982</v>
      </c>
      <c r="E751" s="433" t="s">
        <v>4687</v>
      </c>
      <c r="F751" s="432"/>
      <c r="G751" s="477" t="s">
        <v>5311</v>
      </c>
      <c r="H751" s="238"/>
    </row>
    <row r="752" spans="2:8">
      <c r="B752" s="235" t="s">
        <v>4849</v>
      </c>
      <c r="C752" s="212" t="s">
        <v>5578</v>
      </c>
      <c r="D752" s="213" t="s">
        <v>1367</v>
      </c>
      <c r="E752" s="4" t="s">
        <v>4687</v>
      </c>
      <c r="F752" s="236"/>
      <c r="G752" s="478"/>
      <c r="H752" s="238"/>
    </row>
    <row r="753" spans="2:8">
      <c r="B753" s="235" t="s">
        <v>4851</v>
      </c>
      <c r="C753" s="212" t="s">
        <v>5579</v>
      </c>
      <c r="D753" s="213" t="s">
        <v>4723</v>
      </c>
      <c r="E753" s="4" t="s">
        <v>4687</v>
      </c>
      <c r="F753" s="236"/>
      <c r="G753" s="478"/>
      <c r="H753" s="238"/>
    </row>
    <row r="754" spans="2:8">
      <c r="B754" s="235" t="s">
        <v>4853</v>
      </c>
      <c r="C754" s="212" t="s">
        <v>5580</v>
      </c>
      <c r="D754" s="213" t="s">
        <v>1367</v>
      </c>
      <c r="E754" s="4" t="s">
        <v>4687</v>
      </c>
      <c r="F754" s="236"/>
      <c r="G754" s="478"/>
      <c r="H754" s="238"/>
    </row>
    <row r="755" spans="2:8" ht="33">
      <c r="B755" s="235" t="s">
        <v>4855</v>
      </c>
      <c r="C755" s="212" t="s">
        <v>5581</v>
      </c>
      <c r="D755" s="213" t="s">
        <v>1356</v>
      </c>
      <c r="E755" s="4" t="s">
        <v>4673</v>
      </c>
      <c r="F755" s="236"/>
      <c r="G755" s="478"/>
      <c r="H755" s="238"/>
    </row>
    <row r="756" spans="2:8">
      <c r="B756" s="235" t="s">
        <v>4857</v>
      </c>
      <c r="C756" s="212" t="s">
        <v>5582</v>
      </c>
      <c r="D756" s="213" t="s">
        <v>1367</v>
      </c>
      <c r="E756" s="4" t="s">
        <v>4687</v>
      </c>
      <c r="F756" s="236"/>
      <c r="G756" s="478"/>
      <c r="H756" s="238"/>
    </row>
    <row r="757" spans="2:8" ht="33">
      <c r="B757" s="235" t="s">
        <v>4859</v>
      </c>
      <c r="C757" s="212" t="s">
        <v>5583</v>
      </c>
      <c r="D757" s="213" t="s">
        <v>1576</v>
      </c>
      <c r="E757" s="4" t="s">
        <v>4687</v>
      </c>
      <c r="F757" s="236"/>
      <c r="G757" s="478"/>
      <c r="H757" s="238"/>
    </row>
    <row r="758" spans="2:8" ht="33">
      <c r="B758" s="235" t="s">
        <v>4861</v>
      </c>
      <c r="C758" s="212" t="s">
        <v>5584</v>
      </c>
      <c r="D758" s="213" t="s">
        <v>1367</v>
      </c>
      <c r="E758" s="4" t="s">
        <v>4687</v>
      </c>
      <c r="F758" s="236"/>
      <c r="G758" s="478"/>
      <c r="H758" s="238"/>
    </row>
    <row r="759" spans="2:8" ht="33">
      <c r="B759" s="235" t="s">
        <v>4863</v>
      </c>
      <c r="C759" s="212" t="s">
        <v>5585</v>
      </c>
      <c r="D759" s="213" t="s">
        <v>2160</v>
      </c>
      <c r="E759" s="4" t="s">
        <v>4687</v>
      </c>
      <c r="F759" s="236"/>
      <c r="G759" s="478"/>
      <c r="H759" s="238"/>
    </row>
    <row r="760" spans="2:8" ht="33">
      <c r="B760" s="235" t="s">
        <v>4865</v>
      </c>
      <c r="C760" s="212" t="s">
        <v>5586</v>
      </c>
      <c r="D760" s="213" t="s">
        <v>1576</v>
      </c>
      <c r="E760" s="4" t="s">
        <v>4687</v>
      </c>
      <c r="F760" s="236"/>
      <c r="G760" s="478"/>
      <c r="H760" s="238"/>
    </row>
    <row r="761" spans="2:8" ht="33">
      <c r="B761" s="235" t="s">
        <v>4867</v>
      </c>
      <c r="C761" s="212" t="s">
        <v>5587</v>
      </c>
      <c r="D761" s="213" t="s">
        <v>1367</v>
      </c>
      <c r="E761" s="4" t="s">
        <v>4687</v>
      </c>
      <c r="F761" s="236"/>
      <c r="G761" s="478"/>
      <c r="H761" s="238"/>
    </row>
    <row r="762" spans="2:8">
      <c r="B762" s="235" t="s">
        <v>4869</v>
      </c>
      <c r="C762" s="212" t="s">
        <v>5588</v>
      </c>
      <c r="D762" s="213" t="s">
        <v>1982</v>
      </c>
      <c r="E762" s="4" t="s">
        <v>4687</v>
      </c>
      <c r="F762" s="236"/>
      <c r="G762" s="478"/>
      <c r="H762" s="238"/>
    </row>
    <row r="763" spans="2:8" ht="33">
      <c r="B763" s="235" t="s">
        <v>4871</v>
      </c>
      <c r="C763" s="212" t="s">
        <v>5589</v>
      </c>
      <c r="D763" s="213" t="s">
        <v>1356</v>
      </c>
      <c r="E763" s="4" t="s">
        <v>4673</v>
      </c>
      <c r="F763" s="236"/>
      <c r="G763" s="478"/>
      <c r="H763" s="238"/>
    </row>
    <row r="764" spans="2:8">
      <c r="B764" s="235" t="s">
        <v>4873</v>
      </c>
      <c r="C764" s="212" t="s">
        <v>5590</v>
      </c>
      <c r="D764" s="213" t="s">
        <v>1367</v>
      </c>
      <c r="E764" s="4" t="s">
        <v>4687</v>
      </c>
      <c r="F764" s="236"/>
      <c r="G764" s="478"/>
      <c r="H764" s="238"/>
    </row>
    <row r="765" spans="2:8" ht="33">
      <c r="B765" s="235" t="s">
        <v>4875</v>
      </c>
      <c r="C765" s="212" t="s">
        <v>5591</v>
      </c>
      <c r="D765" s="213" t="s">
        <v>1576</v>
      </c>
      <c r="E765" s="4" t="s">
        <v>4687</v>
      </c>
      <c r="F765" s="236"/>
      <c r="G765" s="478"/>
      <c r="H765" s="238"/>
    </row>
    <row r="766" spans="2:8" ht="33">
      <c r="B766" s="235" t="s">
        <v>4877</v>
      </c>
      <c r="C766" s="212" t="s">
        <v>5592</v>
      </c>
      <c r="D766" s="213" t="s">
        <v>1367</v>
      </c>
      <c r="E766" s="4" t="s">
        <v>4687</v>
      </c>
      <c r="F766" s="236"/>
      <c r="G766" s="478"/>
      <c r="H766" s="238"/>
    </row>
    <row r="767" spans="2:8" ht="33">
      <c r="B767" s="235" t="s">
        <v>4879</v>
      </c>
      <c r="C767" s="212" t="s">
        <v>5593</v>
      </c>
      <c r="D767" s="213" t="s">
        <v>2160</v>
      </c>
      <c r="E767" s="4" t="s">
        <v>4687</v>
      </c>
      <c r="F767" s="236"/>
      <c r="G767" s="478"/>
      <c r="H767" s="238"/>
    </row>
    <row r="768" spans="2:8" ht="33">
      <c r="B768" s="235" t="s">
        <v>4881</v>
      </c>
      <c r="C768" s="212" t="s">
        <v>5594</v>
      </c>
      <c r="D768" s="213" t="s">
        <v>1576</v>
      </c>
      <c r="E768" s="4" t="s">
        <v>4687</v>
      </c>
      <c r="F768" s="236"/>
      <c r="G768" s="478"/>
      <c r="H768" s="238"/>
    </row>
    <row r="769" spans="2:8" ht="33">
      <c r="B769" s="235" t="s">
        <v>4883</v>
      </c>
      <c r="C769" s="212" t="s">
        <v>5595</v>
      </c>
      <c r="D769" s="213" t="s">
        <v>1367</v>
      </c>
      <c r="E769" s="4" t="s">
        <v>4687</v>
      </c>
      <c r="F769" s="236"/>
      <c r="G769" s="478"/>
      <c r="H769" s="238"/>
    </row>
    <row r="770" spans="2:8">
      <c r="B770" s="235" t="s">
        <v>4885</v>
      </c>
      <c r="C770" s="212" t="s">
        <v>5596</v>
      </c>
      <c r="D770" s="213" t="s">
        <v>1982</v>
      </c>
      <c r="E770" s="4" t="s">
        <v>4687</v>
      </c>
      <c r="F770" s="236"/>
      <c r="G770" s="478"/>
      <c r="H770" s="238"/>
    </row>
    <row r="771" spans="2:8" ht="33">
      <c r="B771" s="235" t="s">
        <v>4887</v>
      </c>
      <c r="C771" s="212" t="s">
        <v>5597</v>
      </c>
      <c r="D771" s="213" t="s">
        <v>1356</v>
      </c>
      <c r="E771" s="4" t="s">
        <v>4673</v>
      </c>
      <c r="F771" s="236"/>
      <c r="G771" s="478"/>
      <c r="H771" s="238"/>
    </row>
    <row r="772" spans="2:8">
      <c r="B772" s="235" t="s">
        <v>4889</v>
      </c>
      <c r="C772" s="212" t="s">
        <v>5598</v>
      </c>
      <c r="D772" s="213" t="s">
        <v>1367</v>
      </c>
      <c r="E772" s="4" t="s">
        <v>4687</v>
      </c>
      <c r="F772" s="236"/>
      <c r="G772" s="478"/>
      <c r="H772" s="238"/>
    </row>
    <row r="773" spans="2:8" ht="33">
      <c r="B773" s="235" t="s">
        <v>4891</v>
      </c>
      <c r="C773" s="212" t="s">
        <v>5599</v>
      </c>
      <c r="D773" s="213" t="s">
        <v>1576</v>
      </c>
      <c r="E773" s="4" t="s">
        <v>4687</v>
      </c>
      <c r="F773" s="236"/>
      <c r="G773" s="478"/>
      <c r="H773" s="238"/>
    </row>
    <row r="774" spans="2:8" ht="33">
      <c r="B774" s="235" t="s">
        <v>4893</v>
      </c>
      <c r="C774" s="212" t="s">
        <v>5600</v>
      </c>
      <c r="D774" s="213" t="s">
        <v>1367</v>
      </c>
      <c r="E774" s="4" t="s">
        <v>4687</v>
      </c>
      <c r="F774" s="236"/>
      <c r="G774" s="478"/>
      <c r="H774" s="238"/>
    </row>
    <row r="775" spans="2:8" ht="33">
      <c r="B775" s="235" t="s">
        <v>4895</v>
      </c>
      <c r="C775" s="212" t="s">
        <v>5601</v>
      </c>
      <c r="D775" s="213" t="s">
        <v>2160</v>
      </c>
      <c r="E775" s="4" t="s">
        <v>4687</v>
      </c>
      <c r="F775" s="236"/>
      <c r="G775" s="478"/>
      <c r="H775" s="238"/>
    </row>
    <row r="776" spans="2:8" ht="33">
      <c r="B776" s="235" t="s">
        <v>4897</v>
      </c>
      <c r="C776" s="212" t="s">
        <v>5602</v>
      </c>
      <c r="D776" s="213" t="s">
        <v>1576</v>
      </c>
      <c r="E776" s="4" t="s">
        <v>4687</v>
      </c>
      <c r="F776" s="236"/>
      <c r="G776" s="478"/>
      <c r="H776" s="238"/>
    </row>
    <row r="777" spans="2:8" ht="33">
      <c r="B777" s="235" t="s">
        <v>4899</v>
      </c>
      <c r="C777" s="212" t="s">
        <v>5603</v>
      </c>
      <c r="D777" s="213" t="s">
        <v>1367</v>
      </c>
      <c r="E777" s="4" t="s">
        <v>4687</v>
      </c>
      <c r="F777" s="236"/>
      <c r="G777" s="478"/>
      <c r="H777" s="238"/>
    </row>
    <row r="778" spans="2:8" ht="17.25" thickBot="1">
      <c r="B778" s="235" t="s">
        <v>4901</v>
      </c>
      <c r="C778" s="212" t="s">
        <v>5604</v>
      </c>
      <c r="D778" s="213" t="s">
        <v>1982</v>
      </c>
      <c r="E778" s="4" t="s">
        <v>4687</v>
      </c>
      <c r="F778" s="236"/>
      <c r="G778" s="479"/>
      <c r="H778" s="238"/>
    </row>
    <row r="779" spans="2:8">
      <c r="B779" s="469" t="s">
        <v>5605</v>
      </c>
      <c r="C779" s="273"/>
      <c r="D779" s="274"/>
      <c r="E779" s="437"/>
      <c r="F779" s="437"/>
      <c r="G779" s="470"/>
      <c r="H779" s="238"/>
    </row>
    <row r="780" spans="2:8" ht="17.25" thickBot="1">
      <c r="B780" s="471" t="s">
        <v>4992</v>
      </c>
      <c r="C780" s="279"/>
      <c r="D780" s="280"/>
      <c r="E780" s="472"/>
      <c r="F780" s="472"/>
      <c r="G780" s="473"/>
      <c r="H780" s="238"/>
    </row>
    <row r="781" spans="2:8">
      <c r="B781" s="468" t="s">
        <v>98</v>
      </c>
      <c r="C781" s="317" t="s">
        <v>5606</v>
      </c>
      <c r="D781" s="425" t="s">
        <v>1576</v>
      </c>
      <c r="E781" s="245" t="s">
        <v>2156</v>
      </c>
      <c r="F781" s="344"/>
      <c r="G781" s="477" t="s">
        <v>5237</v>
      </c>
      <c r="H781" s="238"/>
    </row>
    <row r="782" spans="2:8">
      <c r="B782" s="235" t="s">
        <v>433</v>
      </c>
      <c r="C782" s="212" t="s">
        <v>5607</v>
      </c>
      <c r="D782" s="213" t="s">
        <v>1367</v>
      </c>
      <c r="E782" s="4" t="s">
        <v>2292</v>
      </c>
      <c r="F782" s="236"/>
      <c r="G782" s="478"/>
      <c r="H782" s="238"/>
    </row>
    <row r="783" spans="2:8">
      <c r="B783" s="235" t="s">
        <v>434</v>
      </c>
      <c r="C783" s="212" t="s">
        <v>5608</v>
      </c>
      <c r="D783" s="213" t="s">
        <v>1367</v>
      </c>
      <c r="E783" s="4" t="s">
        <v>2292</v>
      </c>
      <c r="F783" s="236"/>
      <c r="G783" s="478"/>
      <c r="H783" s="238"/>
    </row>
    <row r="784" spans="2:8">
      <c r="B784" s="235" t="s">
        <v>4998</v>
      </c>
      <c r="C784" s="212" t="s">
        <v>5609</v>
      </c>
      <c r="D784" s="213" t="s">
        <v>1367</v>
      </c>
      <c r="E784" s="4" t="s">
        <v>2292</v>
      </c>
      <c r="F784" s="236"/>
      <c r="G784" s="478"/>
      <c r="H784" s="238"/>
    </row>
    <row r="785" spans="2:8">
      <c r="B785" s="235" t="s">
        <v>436</v>
      </c>
      <c r="C785" s="212" t="s">
        <v>5610</v>
      </c>
      <c r="D785" s="213" t="s">
        <v>2160</v>
      </c>
      <c r="E785" s="4" t="s">
        <v>2285</v>
      </c>
      <c r="F785" s="236"/>
      <c r="G785" s="478"/>
      <c r="H785" s="238"/>
    </row>
    <row r="786" spans="2:8">
      <c r="B786" s="235" t="s">
        <v>437</v>
      </c>
      <c r="C786" s="212" t="s">
        <v>5611</v>
      </c>
      <c r="D786" s="213" t="s">
        <v>1367</v>
      </c>
      <c r="E786" s="4" t="s">
        <v>2292</v>
      </c>
      <c r="F786" s="236"/>
      <c r="G786" s="478"/>
      <c r="H786" s="238"/>
    </row>
    <row r="787" spans="2:8" ht="33">
      <c r="B787" s="235" t="s">
        <v>5002</v>
      </c>
      <c r="C787" s="212" t="s">
        <v>5612</v>
      </c>
      <c r="D787" s="213" t="s">
        <v>1367</v>
      </c>
      <c r="E787" s="4" t="s">
        <v>2292</v>
      </c>
      <c r="F787" s="236"/>
      <c r="G787" s="478"/>
      <c r="H787" s="238"/>
    </row>
    <row r="788" spans="2:8">
      <c r="B788" s="235" t="s">
        <v>5004</v>
      </c>
      <c r="C788" s="212" t="s">
        <v>5613</v>
      </c>
      <c r="D788" s="213" t="s">
        <v>1367</v>
      </c>
      <c r="E788" s="4" t="s">
        <v>2292</v>
      </c>
      <c r="F788" s="236"/>
      <c r="G788" s="478"/>
      <c r="H788" s="238"/>
    </row>
    <row r="789" spans="2:8">
      <c r="B789" s="235" t="s">
        <v>440</v>
      </c>
      <c r="C789" s="212" t="s">
        <v>5614</v>
      </c>
      <c r="D789" s="213" t="s">
        <v>1367</v>
      </c>
      <c r="E789" s="4" t="s">
        <v>2292</v>
      </c>
      <c r="F789" s="236"/>
      <c r="G789" s="478"/>
      <c r="H789" s="238"/>
    </row>
    <row r="790" spans="2:8">
      <c r="B790" s="235" t="s">
        <v>5007</v>
      </c>
      <c r="C790" s="212" t="s">
        <v>5615</v>
      </c>
      <c r="D790" s="213" t="s">
        <v>1367</v>
      </c>
      <c r="E790" s="4" t="s">
        <v>2292</v>
      </c>
      <c r="F790" s="236"/>
      <c r="G790" s="478"/>
      <c r="H790" s="238"/>
    </row>
    <row r="791" spans="2:8">
      <c r="B791" s="235" t="s">
        <v>442</v>
      </c>
      <c r="C791" s="212" t="s">
        <v>5616</v>
      </c>
      <c r="D791" s="213" t="s">
        <v>2160</v>
      </c>
      <c r="E791" s="4" t="s">
        <v>2285</v>
      </c>
      <c r="F791" s="236"/>
      <c r="G791" s="478"/>
      <c r="H791" s="238"/>
    </row>
    <row r="792" spans="2:8">
      <c r="B792" s="235" t="s">
        <v>443</v>
      </c>
      <c r="C792" s="212" t="s">
        <v>5617</v>
      </c>
      <c r="D792" s="213" t="s">
        <v>1367</v>
      </c>
      <c r="E792" s="4" t="s">
        <v>2292</v>
      </c>
      <c r="F792" s="236"/>
      <c r="G792" s="478"/>
      <c r="H792" s="238"/>
    </row>
    <row r="793" spans="2:8">
      <c r="B793" s="235" t="s">
        <v>5011</v>
      </c>
      <c r="C793" s="212" t="s">
        <v>5618</v>
      </c>
      <c r="D793" s="213" t="s">
        <v>1367</v>
      </c>
      <c r="E793" s="4" t="s">
        <v>2292</v>
      </c>
      <c r="F793" s="236"/>
      <c r="G793" s="478"/>
      <c r="H793" s="238"/>
    </row>
    <row r="794" spans="2:8" ht="17.25" thickBot="1">
      <c r="B794" s="235" t="s">
        <v>5013</v>
      </c>
      <c r="C794" s="212" t="s">
        <v>5619</v>
      </c>
      <c r="D794" s="213" t="s">
        <v>1367</v>
      </c>
      <c r="E794" s="4" t="s">
        <v>2292</v>
      </c>
      <c r="F794" s="236"/>
      <c r="G794" s="479"/>
      <c r="H794" s="238"/>
    </row>
    <row r="795" spans="2:8" ht="20.100000000000001" customHeight="1" thickBot="1">
      <c r="B795" s="474" t="s">
        <v>4716</v>
      </c>
      <c r="C795" s="463"/>
      <c r="D795" s="464"/>
      <c r="E795" s="475"/>
      <c r="F795" s="475"/>
      <c r="G795" s="476"/>
      <c r="H795" s="238"/>
    </row>
    <row r="796" spans="2:8" ht="20.100000000000001" customHeight="1" thickBot="1">
      <c r="B796" s="474" t="s">
        <v>4717</v>
      </c>
      <c r="C796" s="463"/>
      <c r="D796" s="464"/>
      <c r="E796" s="475"/>
      <c r="F796" s="475"/>
      <c r="G796" s="476"/>
      <c r="H796" s="238"/>
    </row>
    <row r="797" spans="2:8">
      <c r="B797" s="438" t="s">
        <v>4718</v>
      </c>
      <c r="C797" s="206" t="s">
        <v>5620</v>
      </c>
      <c r="D797" s="423" t="s">
        <v>1367</v>
      </c>
      <c r="E797" s="433" t="s">
        <v>5016</v>
      </c>
      <c r="F797" s="432"/>
      <c r="G797" s="477" t="s">
        <v>5254</v>
      </c>
      <c r="H797" s="238"/>
    </row>
    <row r="798" spans="2:8">
      <c r="B798" s="235" t="s">
        <v>4721</v>
      </c>
      <c r="C798" s="212" t="s">
        <v>5621</v>
      </c>
      <c r="D798" s="213" t="s">
        <v>4723</v>
      </c>
      <c r="E798" s="4" t="s">
        <v>5016</v>
      </c>
      <c r="F798" s="236"/>
      <c r="G798" s="478"/>
      <c r="H798" s="238"/>
    </row>
    <row r="799" spans="2:8">
      <c r="B799" s="235" t="s">
        <v>4725</v>
      </c>
      <c r="C799" s="212" t="s">
        <v>5622</v>
      </c>
      <c r="D799" s="213" t="s">
        <v>1367</v>
      </c>
      <c r="E799" s="4" t="s">
        <v>5016</v>
      </c>
      <c r="F799" s="236"/>
      <c r="G799" s="478"/>
      <c r="H799" s="238"/>
    </row>
    <row r="800" spans="2:8" ht="33">
      <c r="B800" s="235" t="s">
        <v>4728</v>
      </c>
      <c r="C800" s="212" t="s">
        <v>5623</v>
      </c>
      <c r="D800" s="213" t="s">
        <v>1356</v>
      </c>
      <c r="E800" s="4" t="s">
        <v>5021</v>
      </c>
      <c r="F800" s="236"/>
      <c r="G800" s="478"/>
      <c r="H800" s="238"/>
    </row>
    <row r="801" spans="2:8">
      <c r="B801" s="235" t="s">
        <v>5022</v>
      </c>
      <c r="C801" s="212" t="s">
        <v>5624</v>
      </c>
      <c r="D801" s="213" t="s">
        <v>1367</v>
      </c>
      <c r="E801" s="4" t="s">
        <v>5016</v>
      </c>
      <c r="F801" s="236"/>
      <c r="G801" s="478"/>
      <c r="H801" s="238"/>
    </row>
    <row r="802" spans="2:8" ht="33">
      <c r="B802" s="235" t="s">
        <v>4734</v>
      </c>
      <c r="C802" s="212" t="s">
        <v>5625</v>
      </c>
      <c r="D802" s="213" t="s">
        <v>1576</v>
      </c>
      <c r="E802" s="4" t="s">
        <v>5016</v>
      </c>
      <c r="F802" s="236"/>
      <c r="G802" s="478"/>
      <c r="H802" s="238"/>
    </row>
    <row r="803" spans="2:8" ht="33">
      <c r="B803" s="235" t="s">
        <v>5025</v>
      </c>
      <c r="C803" s="212" t="s">
        <v>5626</v>
      </c>
      <c r="D803" s="213" t="s">
        <v>1367</v>
      </c>
      <c r="E803" s="4" t="s">
        <v>5016</v>
      </c>
      <c r="F803" s="236"/>
      <c r="G803" s="478"/>
      <c r="H803" s="238"/>
    </row>
    <row r="804" spans="2:8" ht="33">
      <c r="B804" s="235" t="s">
        <v>5027</v>
      </c>
      <c r="C804" s="212" t="s">
        <v>5627</v>
      </c>
      <c r="D804" s="213" t="s">
        <v>2160</v>
      </c>
      <c r="E804" s="4" t="s">
        <v>5016</v>
      </c>
      <c r="F804" s="236"/>
      <c r="G804" s="478"/>
      <c r="H804" s="238"/>
    </row>
    <row r="805" spans="2:8" ht="33">
      <c r="B805" s="235" t="s">
        <v>5029</v>
      </c>
      <c r="C805" s="212" t="s">
        <v>5628</v>
      </c>
      <c r="D805" s="213" t="s">
        <v>1576</v>
      </c>
      <c r="E805" s="4" t="s">
        <v>5016</v>
      </c>
      <c r="F805" s="236"/>
      <c r="G805" s="478"/>
      <c r="H805" s="238"/>
    </row>
    <row r="806" spans="2:8" ht="33">
      <c r="B806" s="235" t="s">
        <v>4746</v>
      </c>
      <c r="C806" s="212" t="s">
        <v>5629</v>
      </c>
      <c r="D806" s="213" t="s">
        <v>1367</v>
      </c>
      <c r="E806" s="4" t="s">
        <v>5016</v>
      </c>
      <c r="F806" s="236"/>
      <c r="G806" s="478"/>
      <c r="H806" s="238"/>
    </row>
    <row r="807" spans="2:8">
      <c r="B807" s="235" t="s">
        <v>5032</v>
      </c>
      <c r="C807" s="212" t="s">
        <v>5630</v>
      </c>
      <c r="D807" s="213" t="s">
        <v>1982</v>
      </c>
      <c r="E807" s="4" t="s">
        <v>5016</v>
      </c>
      <c r="F807" s="236"/>
      <c r="G807" s="478"/>
      <c r="H807" s="238"/>
    </row>
    <row r="808" spans="2:8" ht="33">
      <c r="B808" s="235" t="s">
        <v>4753</v>
      </c>
      <c r="C808" s="212" t="s">
        <v>5631</v>
      </c>
      <c r="D808" s="213" t="s">
        <v>1356</v>
      </c>
      <c r="E808" s="4" t="s">
        <v>5021</v>
      </c>
      <c r="F808" s="236"/>
      <c r="G808" s="478"/>
      <c r="H808" s="238"/>
    </row>
    <row r="809" spans="2:8">
      <c r="B809" s="235" t="s">
        <v>5035</v>
      </c>
      <c r="C809" s="212" t="s">
        <v>5632</v>
      </c>
      <c r="D809" s="213" t="s">
        <v>1367</v>
      </c>
      <c r="E809" s="4" t="s">
        <v>5016</v>
      </c>
      <c r="F809" s="236"/>
      <c r="G809" s="478"/>
      <c r="H809" s="238"/>
    </row>
    <row r="810" spans="2:8" ht="33">
      <c r="B810" s="235" t="s">
        <v>4758</v>
      </c>
      <c r="C810" s="212" t="s">
        <v>5633</v>
      </c>
      <c r="D810" s="213" t="s">
        <v>1576</v>
      </c>
      <c r="E810" s="4" t="s">
        <v>5016</v>
      </c>
      <c r="F810" s="236"/>
      <c r="G810" s="478"/>
      <c r="H810" s="238"/>
    </row>
    <row r="811" spans="2:8" ht="33">
      <c r="B811" s="235" t="s">
        <v>5038</v>
      </c>
      <c r="C811" s="212" t="s">
        <v>5634</v>
      </c>
      <c r="D811" s="213" t="s">
        <v>1367</v>
      </c>
      <c r="E811" s="4" t="s">
        <v>5016</v>
      </c>
      <c r="F811" s="236"/>
      <c r="G811" s="478"/>
      <c r="H811" s="238"/>
    </row>
    <row r="812" spans="2:8" ht="33">
      <c r="B812" s="235" t="s">
        <v>5040</v>
      </c>
      <c r="C812" s="212" t="s">
        <v>5635</v>
      </c>
      <c r="D812" s="213" t="s">
        <v>2160</v>
      </c>
      <c r="E812" s="4" t="s">
        <v>5016</v>
      </c>
      <c r="F812" s="236"/>
      <c r="G812" s="478"/>
      <c r="H812" s="238"/>
    </row>
    <row r="813" spans="2:8" ht="33">
      <c r="B813" s="235" t="s">
        <v>5042</v>
      </c>
      <c r="C813" s="212" t="s">
        <v>5636</v>
      </c>
      <c r="D813" s="213" t="s">
        <v>1576</v>
      </c>
      <c r="E813" s="4" t="s">
        <v>5016</v>
      </c>
      <c r="F813" s="236"/>
      <c r="G813" s="478"/>
      <c r="H813" s="238"/>
    </row>
    <row r="814" spans="2:8" ht="33">
      <c r="B814" s="235" t="s">
        <v>4766</v>
      </c>
      <c r="C814" s="212" t="s">
        <v>5637</v>
      </c>
      <c r="D814" s="213" t="s">
        <v>1367</v>
      </c>
      <c r="E814" s="4" t="s">
        <v>5016</v>
      </c>
      <c r="F814" s="236"/>
      <c r="G814" s="478"/>
      <c r="H814" s="238"/>
    </row>
    <row r="815" spans="2:8">
      <c r="B815" s="235" t="s">
        <v>5045</v>
      </c>
      <c r="C815" s="212" t="s">
        <v>5638</v>
      </c>
      <c r="D815" s="213" t="s">
        <v>1982</v>
      </c>
      <c r="E815" s="4" t="s">
        <v>5016</v>
      </c>
      <c r="F815" s="236"/>
      <c r="G815" s="478"/>
      <c r="H815" s="238"/>
    </row>
    <row r="816" spans="2:8" ht="33">
      <c r="B816" s="235" t="s">
        <v>4770</v>
      </c>
      <c r="C816" s="212" t="s">
        <v>5639</v>
      </c>
      <c r="D816" s="213" t="s">
        <v>1356</v>
      </c>
      <c r="E816" s="4" t="s">
        <v>5021</v>
      </c>
      <c r="F816" s="236"/>
      <c r="G816" s="478"/>
      <c r="H816" s="238"/>
    </row>
    <row r="817" spans="2:8">
      <c r="B817" s="235" t="s">
        <v>5048</v>
      </c>
      <c r="C817" s="212" t="s">
        <v>5640</v>
      </c>
      <c r="D817" s="213" t="s">
        <v>1367</v>
      </c>
      <c r="E817" s="4" t="s">
        <v>5016</v>
      </c>
      <c r="F817" s="236"/>
      <c r="G817" s="478"/>
      <c r="H817" s="238"/>
    </row>
    <row r="818" spans="2:8" ht="33">
      <c r="B818" s="235" t="s">
        <v>4775</v>
      </c>
      <c r="C818" s="212" t="s">
        <v>5641</v>
      </c>
      <c r="D818" s="213" t="s">
        <v>1576</v>
      </c>
      <c r="E818" s="4" t="s">
        <v>5016</v>
      </c>
      <c r="F818" s="236"/>
      <c r="G818" s="478"/>
      <c r="H818" s="238"/>
    </row>
    <row r="819" spans="2:8" ht="33">
      <c r="B819" s="235" t="s">
        <v>5051</v>
      </c>
      <c r="C819" s="212" t="s">
        <v>5642</v>
      </c>
      <c r="D819" s="213" t="s">
        <v>1367</v>
      </c>
      <c r="E819" s="4" t="s">
        <v>5016</v>
      </c>
      <c r="F819" s="236"/>
      <c r="G819" s="478"/>
      <c r="H819" s="238"/>
    </row>
    <row r="820" spans="2:8" ht="33">
      <c r="B820" s="235" t="s">
        <v>5053</v>
      </c>
      <c r="C820" s="212" t="s">
        <v>5643</v>
      </c>
      <c r="D820" s="213" t="s">
        <v>2160</v>
      </c>
      <c r="E820" s="4" t="s">
        <v>5016</v>
      </c>
      <c r="F820" s="236"/>
      <c r="G820" s="478"/>
      <c r="H820" s="238"/>
    </row>
    <row r="821" spans="2:8" ht="33">
      <c r="B821" s="235" t="s">
        <v>5055</v>
      </c>
      <c r="C821" s="212" t="s">
        <v>5644</v>
      </c>
      <c r="D821" s="213" t="s">
        <v>1576</v>
      </c>
      <c r="E821" s="4" t="s">
        <v>5016</v>
      </c>
      <c r="F821" s="236"/>
      <c r="G821" s="478"/>
      <c r="H821" s="238"/>
    </row>
    <row r="822" spans="2:8" ht="33">
      <c r="B822" s="235" t="s">
        <v>4783</v>
      </c>
      <c r="C822" s="212" t="s">
        <v>5645</v>
      </c>
      <c r="D822" s="213" t="s">
        <v>1367</v>
      </c>
      <c r="E822" s="4" t="s">
        <v>5016</v>
      </c>
      <c r="F822" s="236"/>
      <c r="G822" s="478"/>
      <c r="H822" s="238"/>
    </row>
    <row r="823" spans="2:8" ht="17.25" thickBot="1">
      <c r="B823" s="235" t="s">
        <v>5058</v>
      </c>
      <c r="C823" s="212" t="s">
        <v>5646</v>
      </c>
      <c r="D823" s="213" t="s">
        <v>1982</v>
      </c>
      <c r="E823" s="4" t="s">
        <v>5016</v>
      </c>
      <c r="F823" s="236"/>
      <c r="G823" s="479"/>
      <c r="H823" s="238"/>
    </row>
    <row r="824" spans="2:8" ht="20.100000000000001" customHeight="1" thickBot="1">
      <c r="B824" s="474" t="s">
        <v>4787</v>
      </c>
      <c r="C824" s="463"/>
      <c r="D824" s="464"/>
      <c r="E824" s="475"/>
      <c r="F824" s="475"/>
      <c r="G824" s="476"/>
      <c r="H824" s="238"/>
    </row>
    <row r="825" spans="2:8">
      <c r="B825" s="438" t="s">
        <v>5060</v>
      </c>
      <c r="C825" s="206" t="s">
        <v>5647</v>
      </c>
      <c r="D825" s="423" t="s">
        <v>1982</v>
      </c>
      <c r="E825" s="433" t="s">
        <v>2292</v>
      </c>
      <c r="F825" s="432"/>
      <c r="G825" s="477" t="s">
        <v>5282</v>
      </c>
      <c r="H825" s="238"/>
    </row>
    <row r="826" spans="2:8" ht="30" customHeight="1">
      <c r="B826" s="235" t="s">
        <v>4791</v>
      </c>
      <c r="C826" s="212" t="s">
        <v>5648</v>
      </c>
      <c r="D826" s="213" t="s">
        <v>1367</v>
      </c>
      <c r="E826" s="4" t="s">
        <v>2292</v>
      </c>
      <c r="F826" s="236"/>
      <c r="G826" s="478"/>
      <c r="H826" s="238"/>
    </row>
    <row r="827" spans="2:8">
      <c r="B827" s="235" t="s">
        <v>4794</v>
      </c>
      <c r="C827" s="212" t="s">
        <v>5649</v>
      </c>
      <c r="D827" s="213" t="s">
        <v>4723</v>
      </c>
      <c r="E827" s="4" t="s">
        <v>2292</v>
      </c>
      <c r="F827" s="236"/>
      <c r="G827" s="478"/>
      <c r="H827" s="238"/>
    </row>
    <row r="828" spans="2:8">
      <c r="B828" s="235" t="s">
        <v>4796</v>
      </c>
      <c r="C828" s="212" t="s">
        <v>5650</v>
      </c>
      <c r="D828" s="213" t="s">
        <v>1367</v>
      </c>
      <c r="E828" s="4" t="s">
        <v>2292</v>
      </c>
      <c r="F828" s="236"/>
      <c r="G828" s="478"/>
      <c r="H828" s="238"/>
    </row>
    <row r="829" spans="2:8" ht="33">
      <c r="B829" s="235" t="s">
        <v>4798</v>
      </c>
      <c r="C829" s="212" t="s">
        <v>5651</v>
      </c>
      <c r="D829" s="213" t="s">
        <v>1356</v>
      </c>
      <c r="E829" s="4" t="s">
        <v>2285</v>
      </c>
      <c r="F829" s="236"/>
      <c r="G829" s="478"/>
      <c r="H829" s="238"/>
    </row>
    <row r="830" spans="2:8">
      <c r="B830" s="235" t="s">
        <v>5067</v>
      </c>
      <c r="C830" s="212" t="s">
        <v>5652</v>
      </c>
      <c r="D830" s="213" t="s">
        <v>1367</v>
      </c>
      <c r="E830" s="4" t="s">
        <v>2292</v>
      </c>
      <c r="F830" s="236"/>
      <c r="G830" s="478"/>
      <c r="H830" s="238"/>
    </row>
    <row r="831" spans="2:8" ht="33">
      <c r="B831" s="235" t="s">
        <v>4802</v>
      </c>
      <c r="C831" s="212" t="s">
        <v>5653</v>
      </c>
      <c r="D831" s="213" t="s">
        <v>1576</v>
      </c>
      <c r="E831" s="4" t="s">
        <v>2292</v>
      </c>
      <c r="F831" s="236"/>
      <c r="G831" s="478"/>
      <c r="H831" s="238"/>
    </row>
    <row r="832" spans="2:8" ht="33">
      <c r="B832" s="235" t="s">
        <v>5070</v>
      </c>
      <c r="C832" s="212" t="s">
        <v>5654</v>
      </c>
      <c r="D832" s="213" t="s">
        <v>1367</v>
      </c>
      <c r="E832" s="4" t="s">
        <v>2292</v>
      </c>
      <c r="F832" s="236"/>
      <c r="G832" s="478"/>
      <c r="H832" s="238"/>
    </row>
    <row r="833" spans="2:8" ht="33">
      <c r="B833" s="235" t="s">
        <v>5072</v>
      </c>
      <c r="C833" s="212" t="s">
        <v>5655</v>
      </c>
      <c r="D833" s="213" t="s">
        <v>2160</v>
      </c>
      <c r="E833" s="4" t="s">
        <v>2292</v>
      </c>
      <c r="F833" s="236"/>
      <c r="G833" s="478"/>
      <c r="H833" s="238"/>
    </row>
    <row r="834" spans="2:8" ht="33">
      <c r="B834" s="235" t="s">
        <v>5074</v>
      </c>
      <c r="C834" s="212" t="s">
        <v>5656</v>
      </c>
      <c r="D834" s="213" t="s">
        <v>1576</v>
      </c>
      <c r="E834" s="4" t="s">
        <v>2292</v>
      </c>
      <c r="F834" s="236"/>
      <c r="G834" s="478"/>
      <c r="H834" s="238"/>
    </row>
    <row r="835" spans="2:8" ht="33">
      <c r="B835" s="235" t="s">
        <v>4810</v>
      </c>
      <c r="C835" s="212" t="s">
        <v>5657</v>
      </c>
      <c r="D835" s="213" t="s">
        <v>1367</v>
      </c>
      <c r="E835" s="4" t="s">
        <v>2292</v>
      </c>
      <c r="F835" s="236"/>
      <c r="G835" s="478"/>
      <c r="H835" s="238"/>
    </row>
    <row r="836" spans="2:8">
      <c r="B836" s="235" t="s">
        <v>5077</v>
      </c>
      <c r="C836" s="212" t="s">
        <v>5658</v>
      </c>
      <c r="D836" s="213" t="s">
        <v>1982</v>
      </c>
      <c r="E836" s="4" t="s">
        <v>2292</v>
      </c>
      <c r="F836" s="236"/>
      <c r="G836" s="478"/>
      <c r="H836" s="238"/>
    </row>
    <row r="837" spans="2:8" ht="33">
      <c r="B837" s="235" t="s">
        <v>4814</v>
      </c>
      <c r="C837" s="212" t="s">
        <v>5659</v>
      </c>
      <c r="D837" s="213" t="s">
        <v>1356</v>
      </c>
      <c r="E837" s="4" t="s">
        <v>2285</v>
      </c>
      <c r="F837" s="236"/>
      <c r="G837" s="478"/>
      <c r="H837" s="238"/>
    </row>
    <row r="838" spans="2:8">
      <c r="B838" s="235" t="s">
        <v>5080</v>
      </c>
      <c r="C838" s="212" t="s">
        <v>5660</v>
      </c>
      <c r="D838" s="213" t="s">
        <v>1367</v>
      </c>
      <c r="E838" s="4" t="s">
        <v>2292</v>
      </c>
      <c r="F838" s="236"/>
      <c r="G838" s="478"/>
      <c r="H838" s="238"/>
    </row>
    <row r="839" spans="2:8" ht="33">
      <c r="B839" s="235" t="s">
        <v>4818</v>
      </c>
      <c r="C839" s="212" t="s">
        <v>5661</v>
      </c>
      <c r="D839" s="213" t="s">
        <v>1576</v>
      </c>
      <c r="E839" s="4" t="s">
        <v>2292</v>
      </c>
      <c r="F839" s="236"/>
      <c r="G839" s="478"/>
      <c r="H839" s="238"/>
    </row>
    <row r="840" spans="2:8" ht="33">
      <c r="B840" s="235" t="s">
        <v>5083</v>
      </c>
      <c r="C840" s="212" t="s">
        <v>5662</v>
      </c>
      <c r="D840" s="213" t="s">
        <v>1367</v>
      </c>
      <c r="E840" s="4" t="s">
        <v>2292</v>
      </c>
      <c r="F840" s="236"/>
      <c r="G840" s="478"/>
      <c r="H840" s="238"/>
    </row>
    <row r="841" spans="2:8" ht="33">
      <c r="B841" s="235" t="s">
        <v>5085</v>
      </c>
      <c r="C841" s="212" t="s">
        <v>5663</v>
      </c>
      <c r="D841" s="213" t="s">
        <v>2160</v>
      </c>
      <c r="E841" s="4" t="s">
        <v>2292</v>
      </c>
      <c r="F841" s="236"/>
      <c r="G841" s="478"/>
      <c r="H841" s="238"/>
    </row>
    <row r="842" spans="2:8" ht="33">
      <c r="B842" s="235" t="s">
        <v>5087</v>
      </c>
      <c r="C842" s="212" t="s">
        <v>5664</v>
      </c>
      <c r="D842" s="213" t="s">
        <v>1576</v>
      </c>
      <c r="E842" s="4" t="s">
        <v>2292</v>
      </c>
      <c r="F842" s="236"/>
      <c r="G842" s="478"/>
      <c r="H842" s="238"/>
    </row>
    <row r="843" spans="2:8" ht="33">
      <c r="B843" s="235" t="s">
        <v>4826</v>
      </c>
      <c r="C843" s="212" t="s">
        <v>5665</v>
      </c>
      <c r="D843" s="213" t="s">
        <v>1367</v>
      </c>
      <c r="E843" s="4" t="s">
        <v>2292</v>
      </c>
      <c r="F843" s="236"/>
      <c r="G843" s="478"/>
      <c r="H843" s="238"/>
    </row>
    <row r="844" spans="2:8">
      <c r="B844" s="235" t="s">
        <v>5090</v>
      </c>
      <c r="C844" s="212" t="s">
        <v>5666</v>
      </c>
      <c r="D844" s="213" t="s">
        <v>1982</v>
      </c>
      <c r="E844" s="4" t="s">
        <v>2292</v>
      </c>
      <c r="F844" s="236"/>
      <c r="G844" s="478"/>
      <c r="H844" s="238"/>
    </row>
    <row r="845" spans="2:8" ht="33">
      <c r="B845" s="235" t="s">
        <v>4830</v>
      </c>
      <c r="C845" s="212" t="s">
        <v>5667</v>
      </c>
      <c r="D845" s="213" t="s">
        <v>1356</v>
      </c>
      <c r="E845" s="4" t="s">
        <v>2285</v>
      </c>
      <c r="F845" s="236"/>
      <c r="G845" s="478"/>
      <c r="H845" s="238"/>
    </row>
    <row r="846" spans="2:8">
      <c r="B846" s="235" t="s">
        <v>5093</v>
      </c>
      <c r="C846" s="212" t="s">
        <v>5668</v>
      </c>
      <c r="D846" s="213" t="s">
        <v>1367</v>
      </c>
      <c r="E846" s="4" t="s">
        <v>2292</v>
      </c>
      <c r="F846" s="236"/>
      <c r="G846" s="478"/>
      <c r="H846" s="238"/>
    </row>
    <row r="847" spans="2:8" ht="33">
      <c r="B847" s="235" t="s">
        <v>4834</v>
      </c>
      <c r="C847" s="212" t="s">
        <v>5669</v>
      </c>
      <c r="D847" s="213" t="s">
        <v>1576</v>
      </c>
      <c r="E847" s="4" t="s">
        <v>2292</v>
      </c>
      <c r="F847" s="236"/>
      <c r="G847" s="478"/>
      <c r="H847" s="238"/>
    </row>
    <row r="848" spans="2:8" ht="33">
      <c r="B848" s="235" t="s">
        <v>5096</v>
      </c>
      <c r="C848" s="212" t="s">
        <v>5670</v>
      </c>
      <c r="D848" s="213" t="s">
        <v>1367</v>
      </c>
      <c r="E848" s="4" t="s">
        <v>2292</v>
      </c>
      <c r="F848" s="236"/>
      <c r="G848" s="478"/>
      <c r="H848" s="238"/>
    </row>
    <row r="849" spans="2:8" ht="33">
      <c r="B849" s="235" t="s">
        <v>5098</v>
      </c>
      <c r="C849" s="212" t="s">
        <v>5671</v>
      </c>
      <c r="D849" s="213" t="s">
        <v>2160</v>
      </c>
      <c r="E849" s="4" t="s">
        <v>2292</v>
      </c>
      <c r="F849" s="236"/>
      <c r="G849" s="478"/>
      <c r="H849" s="238"/>
    </row>
    <row r="850" spans="2:8" ht="33">
      <c r="B850" s="235" t="s">
        <v>5100</v>
      </c>
      <c r="C850" s="212" t="s">
        <v>5672</v>
      </c>
      <c r="D850" s="213" t="s">
        <v>1576</v>
      </c>
      <c r="E850" s="4" t="s">
        <v>2292</v>
      </c>
      <c r="F850" s="236"/>
      <c r="G850" s="478"/>
      <c r="H850" s="238"/>
    </row>
    <row r="851" spans="2:8" ht="33">
      <c r="B851" s="235" t="s">
        <v>4842</v>
      </c>
      <c r="C851" s="212" t="s">
        <v>5673</v>
      </c>
      <c r="D851" s="213" t="s">
        <v>1367</v>
      </c>
      <c r="E851" s="4" t="s">
        <v>2292</v>
      </c>
      <c r="F851" s="236"/>
      <c r="G851" s="478"/>
      <c r="H851" s="238"/>
    </row>
    <row r="852" spans="2:8" ht="17.25" thickBot="1">
      <c r="B852" s="235" t="s">
        <v>5103</v>
      </c>
      <c r="C852" s="212" t="s">
        <v>5674</v>
      </c>
      <c r="D852" s="213" t="s">
        <v>1982</v>
      </c>
      <c r="E852" s="4" t="s">
        <v>2292</v>
      </c>
      <c r="F852" s="236"/>
      <c r="G852" s="479"/>
      <c r="H852" s="238"/>
    </row>
    <row r="853" spans="2:8" ht="20.100000000000001" customHeight="1" thickBot="1">
      <c r="B853" s="474" t="s">
        <v>4846</v>
      </c>
      <c r="C853" s="463"/>
      <c r="D853" s="464"/>
      <c r="E853" s="475"/>
      <c r="F853" s="475"/>
      <c r="G853" s="476"/>
      <c r="H853" s="238"/>
    </row>
    <row r="854" spans="2:8" ht="30" customHeight="1">
      <c r="B854" s="438" t="s">
        <v>5105</v>
      </c>
      <c r="C854" s="206" t="s">
        <v>5675</v>
      </c>
      <c r="D854" s="423" t="s">
        <v>1982</v>
      </c>
      <c r="E854" s="433" t="s">
        <v>2292</v>
      </c>
      <c r="F854" s="432"/>
      <c r="G854" s="477" t="s">
        <v>5311</v>
      </c>
      <c r="H854" s="238"/>
    </row>
    <row r="855" spans="2:8">
      <c r="B855" s="235" t="s">
        <v>4849</v>
      </c>
      <c r="C855" s="212" t="s">
        <v>5676</v>
      </c>
      <c r="D855" s="213" t="s">
        <v>1367</v>
      </c>
      <c r="E855" s="4" t="s">
        <v>2292</v>
      </c>
      <c r="F855" s="236"/>
      <c r="G855" s="478"/>
      <c r="H855" s="238"/>
    </row>
    <row r="856" spans="2:8">
      <c r="B856" s="235" t="s">
        <v>4851</v>
      </c>
      <c r="C856" s="212" t="s">
        <v>5677</v>
      </c>
      <c r="D856" s="213" t="s">
        <v>4723</v>
      </c>
      <c r="E856" s="4" t="s">
        <v>2292</v>
      </c>
      <c r="F856" s="236"/>
      <c r="G856" s="478"/>
      <c r="H856" s="238"/>
    </row>
    <row r="857" spans="2:8">
      <c r="B857" s="235" t="s">
        <v>4853</v>
      </c>
      <c r="C857" s="212" t="s">
        <v>5678</v>
      </c>
      <c r="D857" s="213" t="s">
        <v>1367</v>
      </c>
      <c r="E857" s="4" t="s">
        <v>2292</v>
      </c>
      <c r="F857" s="236"/>
      <c r="G857" s="478"/>
      <c r="H857" s="238"/>
    </row>
    <row r="858" spans="2:8" ht="33">
      <c r="B858" s="235" t="s">
        <v>4855</v>
      </c>
      <c r="C858" s="212" t="s">
        <v>5679</v>
      </c>
      <c r="D858" s="213" t="s">
        <v>1356</v>
      </c>
      <c r="E858" s="4" t="s">
        <v>2285</v>
      </c>
      <c r="F858" s="236"/>
      <c r="G858" s="478"/>
      <c r="H858" s="238"/>
    </row>
    <row r="859" spans="2:8">
      <c r="B859" s="235" t="s">
        <v>5112</v>
      </c>
      <c r="C859" s="212" t="s">
        <v>5680</v>
      </c>
      <c r="D859" s="213" t="s">
        <v>1367</v>
      </c>
      <c r="E859" s="4" t="s">
        <v>2292</v>
      </c>
      <c r="F859" s="236"/>
      <c r="G859" s="478"/>
      <c r="H859" s="238"/>
    </row>
    <row r="860" spans="2:8" ht="33">
      <c r="B860" s="235" t="s">
        <v>4859</v>
      </c>
      <c r="C860" s="212" t="s">
        <v>5681</v>
      </c>
      <c r="D860" s="213" t="s">
        <v>1576</v>
      </c>
      <c r="E860" s="4" t="s">
        <v>2292</v>
      </c>
      <c r="F860" s="236"/>
      <c r="G860" s="478"/>
      <c r="H860" s="238"/>
    </row>
    <row r="861" spans="2:8" ht="33">
      <c r="B861" s="235" t="s">
        <v>5115</v>
      </c>
      <c r="C861" s="212" t="s">
        <v>5682</v>
      </c>
      <c r="D861" s="213" t="s">
        <v>1367</v>
      </c>
      <c r="E861" s="4" t="s">
        <v>2292</v>
      </c>
      <c r="F861" s="236"/>
      <c r="G861" s="478"/>
      <c r="H861" s="238"/>
    </row>
    <row r="862" spans="2:8" ht="33">
      <c r="B862" s="235" t="s">
        <v>5117</v>
      </c>
      <c r="C862" s="212" t="s">
        <v>5683</v>
      </c>
      <c r="D862" s="213" t="s">
        <v>2160</v>
      </c>
      <c r="E862" s="4" t="s">
        <v>2292</v>
      </c>
      <c r="F862" s="236"/>
      <c r="G862" s="478"/>
      <c r="H862" s="238"/>
    </row>
    <row r="863" spans="2:8" ht="33">
      <c r="B863" s="235" t="s">
        <v>5119</v>
      </c>
      <c r="C863" s="212" t="s">
        <v>5684</v>
      </c>
      <c r="D863" s="213" t="s">
        <v>1576</v>
      </c>
      <c r="E863" s="4" t="s">
        <v>2292</v>
      </c>
      <c r="F863" s="236"/>
      <c r="G863" s="478"/>
      <c r="H863" s="238"/>
    </row>
    <row r="864" spans="2:8" ht="33">
      <c r="B864" s="235" t="s">
        <v>4867</v>
      </c>
      <c r="C864" s="212" t="s">
        <v>5685</v>
      </c>
      <c r="D864" s="213" t="s">
        <v>1367</v>
      </c>
      <c r="E864" s="4" t="s">
        <v>2292</v>
      </c>
      <c r="F864" s="236"/>
      <c r="G864" s="478"/>
      <c r="H864" s="238"/>
    </row>
    <row r="865" spans="2:8">
      <c r="B865" s="235" t="s">
        <v>5122</v>
      </c>
      <c r="C865" s="212" t="s">
        <v>5686</v>
      </c>
      <c r="D865" s="213" t="s">
        <v>1982</v>
      </c>
      <c r="E865" s="4" t="s">
        <v>2292</v>
      </c>
      <c r="F865" s="236"/>
      <c r="G865" s="478"/>
      <c r="H865" s="238"/>
    </row>
    <row r="866" spans="2:8" ht="33">
      <c r="B866" s="235" t="s">
        <v>4871</v>
      </c>
      <c r="C866" s="212" t="s">
        <v>5687</v>
      </c>
      <c r="D866" s="213" t="s">
        <v>1356</v>
      </c>
      <c r="E866" s="4" t="s">
        <v>2285</v>
      </c>
      <c r="F866" s="236"/>
      <c r="G866" s="478"/>
      <c r="H866" s="238"/>
    </row>
    <row r="867" spans="2:8">
      <c r="B867" s="235" t="s">
        <v>5125</v>
      </c>
      <c r="C867" s="212" t="s">
        <v>5688</v>
      </c>
      <c r="D867" s="213" t="s">
        <v>1367</v>
      </c>
      <c r="E867" s="4" t="s">
        <v>2292</v>
      </c>
      <c r="F867" s="236"/>
      <c r="G867" s="478"/>
      <c r="H867" s="238"/>
    </row>
    <row r="868" spans="2:8" ht="33">
      <c r="B868" s="235" t="s">
        <v>4875</v>
      </c>
      <c r="C868" s="212" t="s">
        <v>5689</v>
      </c>
      <c r="D868" s="213" t="s">
        <v>1576</v>
      </c>
      <c r="E868" s="4" t="s">
        <v>2292</v>
      </c>
      <c r="F868" s="236"/>
      <c r="G868" s="478"/>
      <c r="H868" s="238"/>
    </row>
    <row r="869" spans="2:8" ht="33">
      <c r="B869" s="235" t="s">
        <v>5128</v>
      </c>
      <c r="C869" s="212" t="s">
        <v>5690</v>
      </c>
      <c r="D869" s="213" t="s">
        <v>1367</v>
      </c>
      <c r="E869" s="4" t="s">
        <v>2292</v>
      </c>
      <c r="F869" s="236"/>
      <c r="G869" s="478"/>
      <c r="H869" s="238"/>
    </row>
    <row r="870" spans="2:8" ht="33">
      <c r="B870" s="235" t="s">
        <v>5130</v>
      </c>
      <c r="C870" s="212" t="s">
        <v>5691</v>
      </c>
      <c r="D870" s="213" t="s">
        <v>2160</v>
      </c>
      <c r="E870" s="4" t="s">
        <v>2292</v>
      </c>
      <c r="F870" s="236"/>
      <c r="G870" s="478"/>
      <c r="H870" s="238"/>
    </row>
    <row r="871" spans="2:8" ht="33">
      <c r="B871" s="235" t="s">
        <v>5132</v>
      </c>
      <c r="C871" s="212" t="s">
        <v>5692</v>
      </c>
      <c r="D871" s="213" t="s">
        <v>1576</v>
      </c>
      <c r="E871" s="4" t="s">
        <v>2292</v>
      </c>
      <c r="F871" s="236"/>
      <c r="G871" s="478"/>
      <c r="H871" s="238"/>
    </row>
    <row r="872" spans="2:8" ht="33">
      <c r="B872" s="235" t="s">
        <v>4883</v>
      </c>
      <c r="C872" s="212" t="s">
        <v>5693</v>
      </c>
      <c r="D872" s="213" t="s">
        <v>1367</v>
      </c>
      <c r="E872" s="4" t="s">
        <v>2292</v>
      </c>
      <c r="F872" s="236"/>
      <c r="G872" s="478"/>
      <c r="H872" s="238"/>
    </row>
    <row r="873" spans="2:8">
      <c r="B873" s="235" t="s">
        <v>5135</v>
      </c>
      <c r="C873" s="212" t="s">
        <v>5694</v>
      </c>
      <c r="D873" s="213" t="s">
        <v>1982</v>
      </c>
      <c r="E873" s="4" t="s">
        <v>2292</v>
      </c>
      <c r="F873" s="236"/>
      <c r="G873" s="478"/>
      <c r="H873" s="238"/>
    </row>
    <row r="874" spans="2:8" ht="33">
      <c r="B874" s="235" t="s">
        <v>4887</v>
      </c>
      <c r="C874" s="212" t="s">
        <v>5695</v>
      </c>
      <c r="D874" s="213" t="s">
        <v>1356</v>
      </c>
      <c r="E874" s="4" t="s">
        <v>2285</v>
      </c>
      <c r="F874" s="236"/>
      <c r="G874" s="478"/>
      <c r="H874" s="238"/>
    </row>
    <row r="875" spans="2:8">
      <c r="B875" s="235" t="s">
        <v>5138</v>
      </c>
      <c r="C875" s="212" t="s">
        <v>5696</v>
      </c>
      <c r="D875" s="213" t="s">
        <v>1367</v>
      </c>
      <c r="E875" s="4" t="s">
        <v>2292</v>
      </c>
      <c r="F875" s="236"/>
      <c r="G875" s="478"/>
      <c r="H875" s="238"/>
    </row>
    <row r="876" spans="2:8" ht="33">
      <c r="B876" s="235" t="s">
        <v>4891</v>
      </c>
      <c r="C876" s="212" t="s">
        <v>5697</v>
      </c>
      <c r="D876" s="213" t="s">
        <v>1576</v>
      </c>
      <c r="E876" s="4" t="s">
        <v>2292</v>
      </c>
      <c r="F876" s="236"/>
      <c r="G876" s="478"/>
      <c r="H876" s="238"/>
    </row>
    <row r="877" spans="2:8" ht="33">
      <c r="B877" s="235" t="s">
        <v>5141</v>
      </c>
      <c r="C877" s="212" t="s">
        <v>5698</v>
      </c>
      <c r="D877" s="213" t="s">
        <v>1367</v>
      </c>
      <c r="E877" s="4" t="s">
        <v>2292</v>
      </c>
      <c r="F877" s="236"/>
      <c r="G877" s="478"/>
      <c r="H877" s="238"/>
    </row>
    <row r="878" spans="2:8" ht="33">
      <c r="B878" s="235" t="s">
        <v>5143</v>
      </c>
      <c r="C878" s="212" t="s">
        <v>5699</v>
      </c>
      <c r="D878" s="213" t="s">
        <v>2160</v>
      </c>
      <c r="E878" s="4" t="s">
        <v>2292</v>
      </c>
      <c r="F878" s="236"/>
      <c r="G878" s="478"/>
      <c r="H878" s="238"/>
    </row>
    <row r="879" spans="2:8" ht="33">
      <c r="B879" s="235" t="s">
        <v>5145</v>
      </c>
      <c r="C879" s="212" t="s">
        <v>5700</v>
      </c>
      <c r="D879" s="213" t="s">
        <v>1576</v>
      </c>
      <c r="E879" s="4" t="s">
        <v>2292</v>
      </c>
      <c r="F879" s="236"/>
      <c r="G879" s="478"/>
      <c r="H879" s="238"/>
    </row>
    <row r="880" spans="2:8" ht="33">
      <c r="B880" s="235" t="s">
        <v>4899</v>
      </c>
      <c r="C880" s="212" t="s">
        <v>5701</v>
      </c>
      <c r="D880" s="213" t="s">
        <v>1367</v>
      </c>
      <c r="E880" s="4" t="s">
        <v>2292</v>
      </c>
      <c r="F880" s="236"/>
      <c r="G880" s="478"/>
      <c r="H880" s="238"/>
    </row>
    <row r="881" spans="2:8" ht="17.25" thickBot="1">
      <c r="B881" s="235" t="s">
        <v>5148</v>
      </c>
      <c r="C881" s="212" t="s">
        <v>5702</v>
      </c>
      <c r="D881" s="213" t="s">
        <v>1982</v>
      </c>
      <c r="E881" s="4" t="s">
        <v>2292</v>
      </c>
      <c r="F881" s="236"/>
      <c r="G881" s="479"/>
      <c r="H881" s="238"/>
    </row>
    <row r="882" spans="2:8" ht="20.100000000000001" customHeight="1" thickBot="1">
      <c r="B882" s="474" t="s">
        <v>4903</v>
      </c>
      <c r="C882" s="463"/>
      <c r="D882" s="464"/>
      <c r="E882" s="475"/>
      <c r="F882" s="475"/>
      <c r="G882" s="476"/>
      <c r="H882" s="238"/>
    </row>
    <row r="883" spans="2:8" ht="20.100000000000001" customHeight="1" thickBot="1">
      <c r="B883" s="474" t="s">
        <v>4717</v>
      </c>
      <c r="C883" s="463"/>
      <c r="D883" s="464"/>
      <c r="E883" s="475"/>
      <c r="F883" s="475"/>
      <c r="G883" s="476"/>
      <c r="H883" s="238"/>
    </row>
    <row r="884" spans="2:8">
      <c r="B884" s="438" t="s">
        <v>4718</v>
      </c>
      <c r="C884" s="206" t="s">
        <v>5703</v>
      </c>
      <c r="D884" s="423" t="s">
        <v>1367</v>
      </c>
      <c r="E884" s="433" t="s">
        <v>5016</v>
      </c>
      <c r="F884" s="432"/>
      <c r="G884" s="477" t="s">
        <v>5254</v>
      </c>
      <c r="H884" s="238"/>
    </row>
    <row r="885" spans="2:8">
      <c r="B885" s="235" t="s">
        <v>4721</v>
      </c>
      <c r="C885" s="212" t="s">
        <v>5704</v>
      </c>
      <c r="D885" s="213" t="s">
        <v>4723</v>
      </c>
      <c r="E885" s="4" t="s">
        <v>5016</v>
      </c>
      <c r="F885" s="236"/>
      <c r="G885" s="478"/>
      <c r="H885" s="238"/>
    </row>
    <row r="886" spans="2:8">
      <c r="B886" s="235" t="s">
        <v>4725</v>
      </c>
      <c r="C886" s="212" t="s">
        <v>5705</v>
      </c>
      <c r="D886" s="213" t="s">
        <v>1367</v>
      </c>
      <c r="E886" s="4" t="s">
        <v>5016</v>
      </c>
      <c r="F886" s="236"/>
      <c r="G886" s="478"/>
      <c r="H886" s="238"/>
    </row>
    <row r="887" spans="2:8" ht="33">
      <c r="B887" s="235" t="s">
        <v>4728</v>
      </c>
      <c r="C887" s="212" t="s">
        <v>5706</v>
      </c>
      <c r="D887" s="213" t="s">
        <v>1356</v>
      </c>
      <c r="E887" s="4" t="s">
        <v>5021</v>
      </c>
      <c r="F887" s="236"/>
      <c r="G887" s="478"/>
      <c r="H887" s="238"/>
    </row>
    <row r="888" spans="2:8">
      <c r="B888" s="235" t="s">
        <v>5022</v>
      </c>
      <c r="C888" s="212" t="s">
        <v>5707</v>
      </c>
      <c r="D888" s="213" t="s">
        <v>1367</v>
      </c>
      <c r="E888" s="4" t="s">
        <v>5016</v>
      </c>
      <c r="F888" s="236"/>
      <c r="G888" s="478"/>
      <c r="H888" s="238"/>
    </row>
    <row r="889" spans="2:8" ht="33">
      <c r="B889" s="235" t="s">
        <v>4734</v>
      </c>
      <c r="C889" s="212" t="s">
        <v>5708</v>
      </c>
      <c r="D889" s="213" t="s">
        <v>1576</v>
      </c>
      <c r="E889" s="4" t="s">
        <v>5016</v>
      </c>
      <c r="F889" s="236"/>
      <c r="G889" s="478"/>
      <c r="H889" s="238"/>
    </row>
    <row r="890" spans="2:8" ht="33">
      <c r="B890" s="235" t="s">
        <v>5025</v>
      </c>
      <c r="C890" s="212" t="s">
        <v>5709</v>
      </c>
      <c r="D890" s="213" t="s">
        <v>1367</v>
      </c>
      <c r="E890" s="4" t="s">
        <v>5016</v>
      </c>
      <c r="F890" s="236"/>
      <c r="G890" s="478"/>
      <c r="H890" s="238"/>
    </row>
    <row r="891" spans="2:8" ht="33">
      <c r="B891" s="235" t="s">
        <v>5027</v>
      </c>
      <c r="C891" s="212" t="s">
        <v>5710</v>
      </c>
      <c r="D891" s="213" t="s">
        <v>2160</v>
      </c>
      <c r="E891" s="4" t="s">
        <v>5016</v>
      </c>
      <c r="F891" s="236"/>
      <c r="G891" s="478"/>
      <c r="H891" s="238"/>
    </row>
    <row r="892" spans="2:8" ht="33">
      <c r="B892" s="235" t="s">
        <v>5029</v>
      </c>
      <c r="C892" s="212" t="s">
        <v>5711</v>
      </c>
      <c r="D892" s="213" t="s">
        <v>1576</v>
      </c>
      <c r="E892" s="4" t="s">
        <v>5016</v>
      </c>
      <c r="F892" s="236"/>
      <c r="G892" s="478"/>
      <c r="H892" s="238"/>
    </row>
    <row r="893" spans="2:8" ht="33">
      <c r="B893" s="235" t="s">
        <v>4746</v>
      </c>
      <c r="C893" s="212" t="s">
        <v>5712</v>
      </c>
      <c r="D893" s="213" t="s">
        <v>1367</v>
      </c>
      <c r="E893" s="4" t="s">
        <v>5016</v>
      </c>
      <c r="F893" s="236"/>
      <c r="G893" s="478"/>
      <c r="H893" s="238"/>
    </row>
    <row r="894" spans="2:8">
      <c r="B894" s="235" t="s">
        <v>5032</v>
      </c>
      <c r="C894" s="212" t="s">
        <v>5713</v>
      </c>
      <c r="D894" s="213" t="s">
        <v>1982</v>
      </c>
      <c r="E894" s="4" t="s">
        <v>5016</v>
      </c>
      <c r="F894" s="236"/>
      <c r="G894" s="478"/>
      <c r="H894" s="238"/>
    </row>
    <row r="895" spans="2:8" ht="33">
      <c r="B895" s="235" t="s">
        <v>4753</v>
      </c>
      <c r="C895" s="212" t="s">
        <v>5714</v>
      </c>
      <c r="D895" s="213" t="s">
        <v>1356</v>
      </c>
      <c r="E895" s="4" t="s">
        <v>5021</v>
      </c>
      <c r="F895" s="236"/>
      <c r="G895" s="478"/>
      <c r="H895" s="238"/>
    </row>
    <row r="896" spans="2:8">
      <c r="B896" s="235" t="s">
        <v>5035</v>
      </c>
      <c r="C896" s="212" t="s">
        <v>5715</v>
      </c>
      <c r="D896" s="213" t="s">
        <v>1367</v>
      </c>
      <c r="E896" s="4" t="s">
        <v>5016</v>
      </c>
      <c r="F896" s="236"/>
      <c r="G896" s="478"/>
      <c r="H896" s="238"/>
    </row>
    <row r="897" spans="2:8" ht="33">
      <c r="B897" s="235" t="s">
        <v>4758</v>
      </c>
      <c r="C897" s="212" t="s">
        <v>5716</v>
      </c>
      <c r="D897" s="213" t="s">
        <v>1576</v>
      </c>
      <c r="E897" s="4" t="s">
        <v>5016</v>
      </c>
      <c r="F897" s="236"/>
      <c r="G897" s="478"/>
      <c r="H897" s="238"/>
    </row>
    <row r="898" spans="2:8" ht="33">
      <c r="B898" s="235" t="s">
        <v>5038</v>
      </c>
      <c r="C898" s="212" t="s">
        <v>5717</v>
      </c>
      <c r="D898" s="213" t="s">
        <v>1367</v>
      </c>
      <c r="E898" s="4" t="s">
        <v>5016</v>
      </c>
      <c r="F898" s="236"/>
      <c r="G898" s="478"/>
      <c r="H898" s="238"/>
    </row>
    <row r="899" spans="2:8" ht="33">
      <c r="B899" s="235" t="s">
        <v>5040</v>
      </c>
      <c r="C899" s="212" t="s">
        <v>5718</v>
      </c>
      <c r="D899" s="213" t="s">
        <v>2160</v>
      </c>
      <c r="E899" s="4" t="s">
        <v>5016</v>
      </c>
      <c r="F899" s="236"/>
      <c r="G899" s="478"/>
      <c r="H899" s="238"/>
    </row>
    <row r="900" spans="2:8" ht="33">
      <c r="B900" s="235" t="s">
        <v>5042</v>
      </c>
      <c r="C900" s="212" t="s">
        <v>5719</v>
      </c>
      <c r="D900" s="213" t="s">
        <v>1576</v>
      </c>
      <c r="E900" s="4" t="s">
        <v>5016</v>
      </c>
      <c r="F900" s="236"/>
      <c r="G900" s="478"/>
      <c r="H900" s="238"/>
    </row>
    <row r="901" spans="2:8" ht="33">
      <c r="B901" s="235" t="s">
        <v>4766</v>
      </c>
      <c r="C901" s="212" t="s">
        <v>5720</v>
      </c>
      <c r="D901" s="213" t="s">
        <v>1367</v>
      </c>
      <c r="E901" s="4" t="s">
        <v>5016</v>
      </c>
      <c r="F901" s="236"/>
      <c r="G901" s="478"/>
      <c r="H901" s="238"/>
    </row>
    <row r="902" spans="2:8">
      <c r="B902" s="235" t="s">
        <v>5045</v>
      </c>
      <c r="C902" s="212" t="s">
        <v>5721</v>
      </c>
      <c r="D902" s="213" t="s">
        <v>1982</v>
      </c>
      <c r="E902" s="4" t="s">
        <v>5016</v>
      </c>
      <c r="F902" s="236"/>
      <c r="G902" s="478"/>
      <c r="H902" s="238"/>
    </row>
    <row r="903" spans="2:8" ht="33">
      <c r="B903" s="235" t="s">
        <v>4770</v>
      </c>
      <c r="C903" s="212" t="s">
        <v>5722</v>
      </c>
      <c r="D903" s="213" t="s">
        <v>1356</v>
      </c>
      <c r="E903" s="4" t="s">
        <v>5021</v>
      </c>
      <c r="F903" s="236"/>
      <c r="G903" s="478"/>
      <c r="H903" s="238"/>
    </row>
    <row r="904" spans="2:8">
      <c r="B904" s="235" t="s">
        <v>5048</v>
      </c>
      <c r="C904" s="212" t="s">
        <v>5723</v>
      </c>
      <c r="D904" s="213" t="s">
        <v>1367</v>
      </c>
      <c r="E904" s="4" t="s">
        <v>5016</v>
      </c>
      <c r="F904" s="236"/>
      <c r="G904" s="478"/>
      <c r="H904" s="238"/>
    </row>
    <row r="905" spans="2:8" ht="33">
      <c r="B905" s="235" t="s">
        <v>4775</v>
      </c>
      <c r="C905" s="212" t="s">
        <v>5724</v>
      </c>
      <c r="D905" s="213" t="s">
        <v>1576</v>
      </c>
      <c r="E905" s="4" t="s">
        <v>5016</v>
      </c>
      <c r="F905" s="236"/>
      <c r="G905" s="478"/>
      <c r="H905" s="238"/>
    </row>
    <row r="906" spans="2:8" ht="33">
      <c r="B906" s="235" t="s">
        <v>5051</v>
      </c>
      <c r="C906" s="212" t="s">
        <v>5725</v>
      </c>
      <c r="D906" s="213" t="s">
        <v>1367</v>
      </c>
      <c r="E906" s="4" t="s">
        <v>5016</v>
      </c>
      <c r="F906" s="236"/>
      <c r="G906" s="478"/>
      <c r="H906" s="238"/>
    </row>
    <row r="907" spans="2:8" ht="33">
      <c r="B907" s="235" t="s">
        <v>5053</v>
      </c>
      <c r="C907" s="212" t="s">
        <v>5726</v>
      </c>
      <c r="D907" s="213" t="s">
        <v>2160</v>
      </c>
      <c r="E907" s="4" t="s">
        <v>5016</v>
      </c>
      <c r="F907" s="236"/>
      <c r="G907" s="478"/>
      <c r="H907" s="238"/>
    </row>
    <row r="908" spans="2:8" ht="33">
      <c r="B908" s="235" t="s">
        <v>5055</v>
      </c>
      <c r="C908" s="212" t="s">
        <v>5727</v>
      </c>
      <c r="D908" s="213" t="s">
        <v>1576</v>
      </c>
      <c r="E908" s="4" t="s">
        <v>5016</v>
      </c>
      <c r="F908" s="236"/>
      <c r="G908" s="478"/>
      <c r="H908" s="238"/>
    </row>
    <row r="909" spans="2:8" ht="33">
      <c r="B909" s="235" t="s">
        <v>4783</v>
      </c>
      <c r="C909" s="212" t="s">
        <v>5728</v>
      </c>
      <c r="D909" s="213" t="s">
        <v>1367</v>
      </c>
      <c r="E909" s="4" t="s">
        <v>5016</v>
      </c>
      <c r="F909" s="236"/>
      <c r="G909" s="478"/>
      <c r="H909" s="238"/>
    </row>
    <row r="910" spans="2:8" ht="17.25" thickBot="1">
      <c r="B910" s="235" t="s">
        <v>5058</v>
      </c>
      <c r="C910" s="212" t="s">
        <v>5729</v>
      </c>
      <c r="D910" s="213" t="s">
        <v>1982</v>
      </c>
      <c r="E910" s="4" t="s">
        <v>5016</v>
      </c>
      <c r="F910" s="236"/>
      <c r="G910" s="479"/>
      <c r="H910" s="238"/>
    </row>
    <row r="911" spans="2:8" ht="20.100000000000001" customHeight="1" thickBot="1">
      <c r="B911" s="474" t="s">
        <v>4787</v>
      </c>
      <c r="C911" s="463"/>
      <c r="D911" s="464"/>
      <c r="E911" s="475"/>
      <c r="F911" s="475"/>
      <c r="G911" s="476"/>
      <c r="H911" s="238"/>
    </row>
    <row r="912" spans="2:8" ht="30" customHeight="1">
      <c r="B912" s="438" t="s">
        <v>5060</v>
      </c>
      <c r="C912" s="206" t="s">
        <v>5730</v>
      </c>
      <c r="D912" s="423" t="s">
        <v>1982</v>
      </c>
      <c r="E912" s="433" t="s">
        <v>2292</v>
      </c>
      <c r="F912" s="432"/>
      <c r="G912" s="477" t="s">
        <v>5368</v>
      </c>
      <c r="H912" s="238"/>
    </row>
    <row r="913" spans="2:8">
      <c r="B913" s="235" t="s">
        <v>4791</v>
      </c>
      <c r="C913" s="212" t="s">
        <v>5731</v>
      </c>
      <c r="D913" s="213" t="s">
        <v>1367</v>
      </c>
      <c r="E913" s="4" t="s">
        <v>2292</v>
      </c>
      <c r="F913" s="236"/>
      <c r="G913" s="478"/>
      <c r="H913" s="238"/>
    </row>
    <row r="914" spans="2:8">
      <c r="B914" s="235" t="s">
        <v>4794</v>
      </c>
      <c r="C914" s="212" t="s">
        <v>5732</v>
      </c>
      <c r="D914" s="213" t="s">
        <v>4723</v>
      </c>
      <c r="E914" s="4" t="s">
        <v>2292</v>
      </c>
      <c r="F914" s="236"/>
      <c r="G914" s="478"/>
      <c r="H914" s="238"/>
    </row>
    <row r="915" spans="2:8">
      <c r="B915" s="235" t="s">
        <v>4796</v>
      </c>
      <c r="C915" s="212" t="s">
        <v>5733</v>
      </c>
      <c r="D915" s="213" t="s">
        <v>1367</v>
      </c>
      <c r="E915" s="4" t="s">
        <v>2292</v>
      </c>
      <c r="F915" s="236"/>
      <c r="G915" s="478"/>
      <c r="H915" s="238"/>
    </row>
    <row r="916" spans="2:8" ht="33">
      <c r="B916" s="235" t="s">
        <v>4798</v>
      </c>
      <c r="C916" s="212" t="s">
        <v>5734</v>
      </c>
      <c r="D916" s="213" t="s">
        <v>1356</v>
      </c>
      <c r="E916" s="4" t="s">
        <v>2285</v>
      </c>
      <c r="F916" s="236"/>
      <c r="G916" s="478"/>
      <c r="H916" s="238"/>
    </row>
    <row r="917" spans="2:8">
      <c r="B917" s="235" t="s">
        <v>5067</v>
      </c>
      <c r="C917" s="212" t="s">
        <v>5735</v>
      </c>
      <c r="D917" s="213" t="s">
        <v>1367</v>
      </c>
      <c r="E917" s="4" t="s">
        <v>2292</v>
      </c>
      <c r="F917" s="236"/>
      <c r="G917" s="478"/>
      <c r="H917" s="238"/>
    </row>
    <row r="918" spans="2:8" ht="33">
      <c r="B918" s="235" t="s">
        <v>4802</v>
      </c>
      <c r="C918" s="212" t="s">
        <v>5736</v>
      </c>
      <c r="D918" s="213" t="s">
        <v>1576</v>
      </c>
      <c r="E918" s="4" t="s">
        <v>2292</v>
      </c>
      <c r="F918" s="236"/>
      <c r="G918" s="478"/>
      <c r="H918" s="238"/>
    </row>
    <row r="919" spans="2:8" ht="33">
      <c r="B919" s="235" t="s">
        <v>5070</v>
      </c>
      <c r="C919" s="212" t="s">
        <v>5737</v>
      </c>
      <c r="D919" s="213" t="s">
        <v>1367</v>
      </c>
      <c r="E919" s="4" t="s">
        <v>2292</v>
      </c>
      <c r="F919" s="236"/>
      <c r="G919" s="478"/>
      <c r="H919" s="238"/>
    </row>
    <row r="920" spans="2:8" ht="33">
      <c r="B920" s="235" t="s">
        <v>5072</v>
      </c>
      <c r="C920" s="212" t="s">
        <v>5738</v>
      </c>
      <c r="D920" s="213" t="s">
        <v>2160</v>
      </c>
      <c r="E920" s="4" t="s">
        <v>2292</v>
      </c>
      <c r="F920" s="236"/>
      <c r="G920" s="478"/>
      <c r="H920" s="238"/>
    </row>
    <row r="921" spans="2:8" ht="33">
      <c r="B921" s="235" t="s">
        <v>5074</v>
      </c>
      <c r="C921" s="212" t="s">
        <v>5739</v>
      </c>
      <c r="D921" s="213" t="s">
        <v>1576</v>
      </c>
      <c r="E921" s="4" t="s">
        <v>2292</v>
      </c>
      <c r="F921" s="236"/>
      <c r="G921" s="478"/>
      <c r="H921" s="238"/>
    </row>
    <row r="922" spans="2:8" ht="33">
      <c r="B922" s="235" t="s">
        <v>4810</v>
      </c>
      <c r="C922" s="212" t="s">
        <v>5740</v>
      </c>
      <c r="D922" s="213" t="s">
        <v>1367</v>
      </c>
      <c r="E922" s="4" t="s">
        <v>2292</v>
      </c>
      <c r="F922" s="236"/>
      <c r="G922" s="478"/>
      <c r="H922" s="238"/>
    </row>
    <row r="923" spans="2:8">
      <c r="B923" s="235" t="s">
        <v>5077</v>
      </c>
      <c r="C923" s="212" t="s">
        <v>5741</v>
      </c>
      <c r="D923" s="213" t="s">
        <v>1982</v>
      </c>
      <c r="E923" s="4" t="s">
        <v>2292</v>
      </c>
      <c r="F923" s="236"/>
      <c r="G923" s="478"/>
      <c r="H923" s="238"/>
    </row>
    <row r="924" spans="2:8" ht="33">
      <c r="B924" s="235" t="s">
        <v>4814</v>
      </c>
      <c r="C924" s="212" t="s">
        <v>5742</v>
      </c>
      <c r="D924" s="213" t="s">
        <v>1356</v>
      </c>
      <c r="E924" s="4" t="s">
        <v>2285</v>
      </c>
      <c r="F924" s="236"/>
      <c r="G924" s="478"/>
      <c r="H924" s="238"/>
    </row>
    <row r="925" spans="2:8">
      <c r="B925" s="235" t="s">
        <v>5080</v>
      </c>
      <c r="C925" s="212" t="s">
        <v>5743</v>
      </c>
      <c r="D925" s="213" t="s">
        <v>1367</v>
      </c>
      <c r="E925" s="4" t="s">
        <v>2292</v>
      </c>
      <c r="F925" s="236"/>
      <c r="G925" s="478"/>
      <c r="H925" s="238"/>
    </row>
    <row r="926" spans="2:8" ht="33">
      <c r="B926" s="235" t="s">
        <v>4818</v>
      </c>
      <c r="C926" s="212" t="s">
        <v>5744</v>
      </c>
      <c r="D926" s="213" t="s">
        <v>1576</v>
      </c>
      <c r="E926" s="4" t="s">
        <v>2292</v>
      </c>
      <c r="F926" s="236"/>
      <c r="G926" s="478"/>
      <c r="H926" s="238"/>
    </row>
    <row r="927" spans="2:8" ht="33">
      <c r="B927" s="235" t="s">
        <v>5083</v>
      </c>
      <c r="C927" s="212" t="s">
        <v>5745</v>
      </c>
      <c r="D927" s="213" t="s">
        <v>1367</v>
      </c>
      <c r="E927" s="4" t="s">
        <v>2292</v>
      </c>
      <c r="F927" s="236"/>
      <c r="G927" s="478"/>
      <c r="H927" s="238"/>
    </row>
    <row r="928" spans="2:8" ht="33">
      <c r="B928" s="235" t="s">
        <v>5085</v>
      </c>
      <c r="C928" s="212" t="s">
        <v>5746</v>
      </c>
      <c r="D928" s="213" t="s">
        <v>2160</v>
      </c>
      <c r="E928" s="4" t="s">
        <v>2292</v>
      </c>
      <c r="F928" s="236"/>
      <c r="G928" s="478"/>
      <c r="H928" s="238"/>
    </row>
    <row r="929" spans="2:8" ht="33">
      <c r="B929" s="235" t="s">
        <v>5087</v>
      </c>
      <c r="C929" s="212" t="s">
        <v>5747</v>
      </c>
      <c r="D929" s="213" t="s">
        <v>1576</v>
      </c>
      <c r="E929" s="4" t="s">
        <v>2292</v>
      </c>
      <c r="F929" s="236"/>
      <c r="G929" s="478"/>
      <c r="H929" s="238"/>
    </row>
    <row r="930" spans="2:8" ht="33">
      <c r="B930" s="235" t="s">
        <v>4826</v>
      </c>
      <c r="C930" s="212" t="s">
        <v>5748</v>
      </c>
      <c r="D930" s="213" t="s">
        <v>1367</v>
      </c>
      <c r="E930" s="4" t="s">
        <v>2292</v>
      </c>
      <c r="F930" s="236"/>
      <c r="G930" s="478"/>
      <c r="H930" s="238"/>
    </row>
    <row r="931" spans="2:8">
      <c r="B931" s="235" t="s">
        <v>5090</v>
      </c>
      <c r="C931" s="212" t="s">
        <v>5749</v>
      </c>
      <c r="D931" s="213" t="s">
        <v>1982</v>
      </c>
      <c r="E931" s="4" t="s">
        <v>2292</v>
      </c>
      <c r="F931" s="236"/>
      <c r="G931" s="478"/>
      <c r="H931" s="238"/>
    </row>
    <row r="932" spans="2:8" ht="33">
      <c r="B932" s="235" t="s">
        <v>4830</v>
      </c>
      <c r="C932" s="212" t="s">
        <v>5750</v>
      </c>
      <c r="D932" s="213" t="s">
        <v>1356</v>
      </c>
      <c r="E932" s="4" t="s">
        <v>2285</v>
      </c>
      <c r="F932" s="236"/>
      <c r="G932" s="478"/>
      <c r="H932" s="238"/>
    </row>
    <row r="933" spans="2:8">
      <c r="B933" s="235" t="s">
        <v>5093</v>
      </c>
      <c r="C933" s="212" t="s">
        <v>5751</v>
      </c>
      <c r="D933" s="213" t="s">
        <v>1367</v>
      </c>
      <c r="E933" s="4" t="s">
        <v>2292</v>
      </c>
      <c r="F933" s="236"/>
      <c r="G933" s="478"/>
      <c r="H933" s="238"/>
    </row>
    <row r="934" spans="2:8" ht="33">
      <c r="B934" s="235" t="s">
        <v>4834</v>
      </c>
      <c r="C934" s="212" t="s">
        <v>5752</v>
      </c>
      <c r="D934" s="213" t="s">
        <v>1576</v>
      </c>
      <c r="E934" s="4" t="s">
        <v>2292</v>
      </c>
      <c r="F934" s="236"/>
      <c r="G934" s="478"/>
      <c r="H934" s="238"/>
    </row>
    <row r="935" spans="2:8" ht="33">
      <c r="B935" s="235" t="s">
        <v>5096</v>
      </c>
      <c r="C935" s="212" t="s">
        <v>5753</v>
      </c>
      <c r="D935" s="213" t="s">
        <v>1367</v>
      </c>
      <c r="E935" s="4" t="s">
        <v>2292</v>
      </c>
      <c r="F935" s="236"/>
      <c r="G935" s="478"/>
      <c r="H935" s="238"/>
    </row>
    <row r="936" spans="2:8" ht="33">
      <c r="B936" s="235" t="s">
        <v>5098</v>
      </c>
      <c r="C936" s="212" t="s">
        <v>5754</v>
      </c>
      <c r="D936" s="213" t="s">
        <v>2160</v>
      </c>
      <c r="E936" s="4" t="s">
        <v>2292</v>
      </c>
      <c r="F936" s="236"/>
      <c r="G936" s="478"/>
      <c r="H936" s="238"/>
    </row>
    <row r="937" spans="2:8" ht="33">
      <c r="B937" s="235" t="s">
        <v>5100</v>
      </c>
      <c r="C937" s="212" t="s">
        <v>5755</v>
      </c>
      <c r="D937" s="213" t="s">
        <v>1576</v>
      </c>
      <c r="E937" s="4" t="s">
        <v>2292</v>
      </c>
      <c r="F937" s="236"/>
      <c r="G937" s="478"/>
      <c r="H937" s="238"/>
    </row>
    <row r="938" spans="2:8" ht="33">
      <c r="B938" s="235" t="s">
        <v>4842</v>
      </c>
      <c r="C938" s="212" t="s">
        <v>5756</v>
      </c>
      <c r="D938" s="213" t="s">
        <v>1367</v>
      </c>
      <c r="E938" s="4" t="s">
        <v>2292</v>
      </c>
      <c r="F938" s="236"/>
      <c r="G938" s="478"/>
      <c r="H938" s="238"/>
    </row>
    <row r="939" spans="2:8" ht="17.25" thickBot="1">
      <c r="B939" s="235" t="s">
        <v>5103</v>
      </c>
      <c r="C939" s="212" t="s">
        <v>5757</v>
      </c>
      <c r="D939" s="213" t="s">
        <v>1982</v>
      </c>
      <c r="E939" s="4" t="s">
        <v>2292</v>
      </c>
      <c r="F939" s="236"/>
      <c r="G939" s="479"/>
      <c r="H939" s="238"/>
    </row>
    <row r="940" spans="2:8" ht="20.100000000000001" customHeight="1" thickBot="1">
      <c r="B940" s="474" t="s">
        <v>4962</v>
      </c>
      <c r="C940" s="463"/>
      <c r="D940" s="464"/>
      <c r="E940" s="475"/>
      <c r="F940" s="475"/>
      <c r="G940" s="476"/>
      <c r="H940" s="238"/>
    </row>
    <row r="941" spans="2:8">
      <c r="B941" s="438" t="s">
        <v>5105</v>
      </c>
      <c r="C941" s="206" t="s">
        <v>5758</v>
      </c>
      <c r="D941" s="423" t="s">
        <v>1982</v>
      </c>
      <c r="E941" s="433" t="s">
        <v>2292</v>
      </c>
      <c r="F941" s="432"/>
      <c r="G941" s="477" t="s">
        <v>5311</v>
      </c>
      <c r="H941" s="238"/>
    </row>
    <row r="942" spans="2:8">
      <c r="B942" s="235" t="s">
        <v>4849</v>
      </c>
      <c r="C942" s="212" t="s">
        <v>5759</v>
      </c>
      <c r="D942" s="213" t="s">
        <v>1367</v>
      </c>
      <c r="E942" s="4" t="s">
        <v>2292</v>
      </c>
      <c r="F942" s="236"/>
      <c r="G942" s="478"/>
      <c r="H942" s="238"/>
    </row>
    <row r="943" spans="2:8">
      <c r="B943" s="235" t="s">
        <v>4851</v>
      </c>
      <c r="C943" s="212" t="s">
        <v>5760</v>
      </c>
      <c r="D943" s="213" t="s">
        <v>4723</v>
      </c>
      <c r="E943" s="4" t="s">
        <v>2292</v>
      </c>
      <c r="F943" s="236"/>
      <c r="G943" s="478"/>
      <c r="H943" s="238"/>
    </row>
    <row r="944" spans="2:8">
      <c r="B944" s="235" t="s">
        <v>4853</v>
      </c>
      <c r="C944" s="212" t="s">
        <v>5761</v>
      </c>
      <c r="D944" s="213" t="s">
        <v>1367</v>
      </c>
      <c r="E944" s="4" t="s">
        <v>2292</v>
      </c>
      <c r="F944" s="236"/>
      <c r="G944" s="478"/>
      <c r="H944" s="238"/>
    </row>
    <row r="945" spans="2:8" ht="33">
      <c r="B945" s="235" t="s">
        <v>4855</v>
      </c>
      <c r="C945" s="212" t="s">
        <v>5762</v>
      </c>
      <c r="D945" s="213" t="s">
        <v>1356</v>
      </c>
      <c r="E945" s="4" t="s">
        <v>2285</v>
      </c>
      <c r="F945" s="236"/>
      <c r="G945" s="478"/>
      <c r="H945" s="238"/>
    </row>
    <row r="946" spans="2:8">
      <c r="B946" s="235" t="s">
        <v>5112</v>
      </c>
      <c r="C946" s="212" t="s">
        <v>5763</v>
      </c>
      <c r="D946" s="213" t="s">
        <v>1367</v>
      </c>
      <c r="E946" s="4" t="s">
        <v>2292</v>
      </c>
      <c r="F946" s="236"/>
      <c r="G946" s="478"/>
      <c r="H946" s="238"/>
    </row>
    <row r="947" spans="2:8" ht="33">
      <c r="B947" s="235" t="s">
        <v>4859</v>
      </c>
      <c r="C947" s="212" t="s">
        <v>5764</v>
      </c>
      <c r="D947" s="213" t="s">
        <v>1576</v>
      </c>
      <c r="E947" s="4" t="s">
        <v>2292</v>
      </c>
      <c r="F947" s="236"/>
      <c r="G947" s="478"/>
      <c r="H947" s="238"/>
    </row>
    <row r="948" spans="2:8" ht="33">
      <c r="B948" s="235" t="s">
        <v>5115</v>
      </c>
      <c r="C948" s="212" t="s">
        <v>5765</v>
      </c>
      <c r="D948" s="213" t="s">
        <v>1367</v>
      </c>
      <c r="E948" s="4" t="s">
        <v>2292</v>
      </c>
      <c r="F948" s="236"/>
      <c r="G948" s="478"/>
      <c r="H948" s="238"/>
    </row>
    <row r="949" spans="2:8" ht="33">
      <c r="B949" s="235" t="s">
        <v>5117</v>
      </c>
      <c r="C949" s="212" t="s">
        <v>5766</v>
      </c>
      <c r="D949" s="213" t="s">
        <v>2160</v>
      </c>
      <c r="E949" s="4" t="s">
        <v>2292</v>
      </c>
      <c r="F949" s="236"/>
      <c r="G949" s="478"/>
      <c r="H949" s="238"/>
    </row>
    <row r="950" spans="2:8" ht="33">
      <c r="B950" s="235" t="s">
        <v>5119</v>
      </c>
      <c r="C950" s="212" t="s">
        <v>5767</v>
      </c>
      <c r="D950" s="213" t="s">
        <v>1576</v>
      </c>
      <c r="E950" s="4" t="s">
        <v>2292</v>
      </c>
      <c r="F950" s="236"/>
      <c r="G950" s="478"/>
      <c r="H950" s="238"/>
    </row>
    <row r="951" spans="2:8" ht="33">
      <c r="B951" s="235" t="s">
        <v>4867</v>
      </c>
      <c r="C951" s="212" t="s">
        <v>5768</v>
      </c>
      <c r="D951" s="213" t="s">
        <v>1367</v>
      </c>
      <c r="E951" s="4" t="s">
        <v>2292</v>
      </c>
      <c r="F951" s="236"/>
      <c r="G951" s="478"/>
      <c r="H951" s="238"/>
    </row>
    <row r="952" spans="2:8">
      <c r="B952" s="235" t="s">
        <v>5122</v>
      </c>
      <c r="C952" s="212" t="s">
        <v>5769</v>
      </c>
      <c r="D952" s="213" t="s">
        <v>1982</v>
      </c>
      <c r="E952" s="4" t="s">
        <v>2292</v>
      </c>
      <c r="F952" s="236"/>
      <c r="G952" s="478"/>
      <c r="H952" s="238"/>
    </row>
    <row r="953" spans="2:8" ht="33">
      <c r="B953" s="235" t="s">
        <v>4871</v>
      </c>
      <c r="C953" s="212" t="s">
        <v>5770</v>
      </c>
      <c r="D953" s="213" t="s">
        <v>1356</v>
      </c>
      <c r="E953" s="4" t="s">
        <v>2285</v>
      </c>
      <c r="F953" s="236"/>
      <c r="G953" s="478"/>
      <c r="H953" s="238"/>
    </row>
    <row r="954" spans="2:8">
      <c r="B954" s="235" t="s">
        <v>5125</v>
      </c>
      <c r="C954" s="212" t="s">
        <v>5771</v>
      </c>
      <c r="D954" s="213" t="s">
        <v>1367</v>
      </c>
      <c r="E954" s="4" t="s">
        <v>2292</v>
      </c>
      <c r="F954" s="236"/>
      <c r="G954" s="478"/>
      <c r="H954" s="238"/>
    </row>
    <row r="955" spans="2:8" ht="33">
      <c r="B955" s="235" t="s">
        <v>4875</v>
      </c>
      <c r="C955" s="212" t="s">
        <v>5772</v>
      </c>
      <c r="D955" s="213" t="s">
        <v>1576</v>
      </c>
      <c r="E955" s="4" t="s">
        <v>2292</v>
      </c>
      <c r="F955" s="236"/>
      <c r="G955" s="478"/>
      <c r="H955" s="238"/>
    </row>
    <row r="956" spans="2:8" ht="33">
      <c r="B956" s="235" t="s">
        <v>5128</v>
      </c>
      <c r="C956" s="212" t="s">
        <v>5773</v>
      </c>
      <c r="D956" s="213" t="s">
        <v>1367</v>
      </c>
      <c r="E956" s="4" t="s">
        <v>2292</v>
      </c>
      <c r="F956" s="236"/>
      <c r="G956" s="478"/>
      <c r="H956" s="238"/>
    </row>
    <row r="957" spans="2:8" ht="33">
      <c r="B957" s="235" t="s">
        <v>5130</v>
      </c>
      <c r="C957" s="212" t="s">
        <v>5774</v>
      </c>
      <c r="D957" s="213" t="s">
        <v>2160</v>
      </c>
      <c r="E957" s="4" t="s">
        <v>2292</v>
      </c>
      <c r="F957" s="236"/>
      <c r="G957" s="478"/>
      <c r="H957" s="238"/>
    </row>
    <row r="958" spans="2:8" ht="33">
      <c r="B958" s="235" t="s">
        <v>5132</v>
      </c>
      <c r="C958" s="212" t="s">
        <v>5775</v>
      </c>
      <c r="D958" s="213" t="s">
        <v>1576</v>
      </c>
      <c r="E958" s="4" t="s">
        <v>2292</v>
      </c>
      <c r="F958" s="236"/>
      <c r="G958" s="478"/>
      <c r="H958" s="238"/>
    </row>
    <row r="959" spans="2:8" ht="33">
      <c r="B959" s="235" t="s">
        <v>4883</v>
      </c>
      <c r="C959" s="212" t="s">
        <v>5776</v>
      </c>
      <c r="D959" s="213" t="s">
        <v>1367</v>
      </c>
      <c r="E959" s="4" t="s">
        <v>2292</v>
      </c>
      <c r="F959" s="236"/>
      <c r="G959" s="478"/>
      <c r="H959" s="238"/>
    </row>
    <row r="960" spans="2:8">
      <c r="B960" s="235" t="s">
        <v>5135</v>
      </c>
      <c r="C960" s="212" t="s">
        <v>5777</v>
      </c>
      <c r="D960" s="213" t="s">
        <v>1982</v>
      </c>
      <c r="E960" s="4" t="s">
        <v>2292</v>
      </c>
      <c r="F960" s="236"/>
      <c r="G960" s="478"/>
      <c r="H960" s="238"/>
    </row>
    <row r="961" spans="2:8" ht="33">
      <c r="B961" s="235" t="s">
        <v>4887</v>
      </c>
      <c r="C961" s="212" t="s">
        <v>5778</v>
      </c>
      <c r="D961" s="213" t="s">
        <v>1356</v>
      </c>
      <c r="E961" s="4" t="s">
        <v>2285</v>
      </c>
      <c r="F961" s="236"/>
      <c r="G961" s="478"/>
      <c r="H961" s="238"/>
    </row>
    <row r="962" spans="2:8">
      <c r="B962" s="235" t="s">
        <v>5138</v>
      </c>
      <c r="C962" s="212" t="s">
        <v>5779</v>
      </c>
      <c r="D962" s="213" t="s">
        <v>1367</v>
      </c>
      <c r="E962" s="4" t="s">
        <v>2292</v>
      </c>
      <c r="F962" s="236"/>
      <c r="G962" s="478"/>
      <c r="H962" s="238"/>
    </row>
    <row r="963" spans="2:8" ht="33">
      <c r="B963" s="235" t="s">
        <v>4891</v>
      </c>
      <c r="C963" s="212" t="s">
        <v>5780</v>
      </c>
      <c r="D963" s="213" t="s">
        <v>1576</v>
      </c>
      <c r="E963" s="4" t="s">
        <v>2292</v>
      </c>
      <c r="F963" s="236"/>
      <c r="G963" s="478"/>
      <c r="H963" s="238"/>
    </row>
    <row r="964" spans="2:8" ht="33">
      <c r="B964" s="235" t="s">
        <v>5141</v>
      </c>
      <c r="C964" s="212" t="s">
        <v>5781</v>
      </c>
      <c r="D964" s="213" t="s">
        <v>1367</v>
      </c>
      <c r="E964" s="4" t="s">
        <v>2292</v>
      </c>
      <c r="F964" s="236"/>
      <c r="G964" s="478"/>
      <c r="H964" s="238"/>
    </row>
    <row r="965" spans="2:8" ht="33">
      <c r="B965" s="235" t="s">
        <v>5143</v>
      </c>
      <c r="C965" s="212" t="s">
        <v>5782</v>
      </c>
      <c r="D965" s="213" t="s">
        <v>2160</v>
      </c>
      <c r="E965" s="4" t="s">
        <v>2292</v>
      </c>
      <c r="F965" s="236"/>
      <c r="G965" s="478"/>
      <c r="H965" s="238"/>
    </row>
    <row r="966" spans="2:8" ht="33">
      <c r="B966" s="235" t="s">
        <v>5145</v>
      </c>
      <c r="C966" s="212" t="s">
        <v>5783</v>
      </c>
      <c r="D966" s="213" t="s">
        <v>1576</v>
      </c>
      <c r="E966" s="4" t="s">
        <v>2292</v>
      </c>
      <c r="F966" s="236"/>
      <c r="G966" s="478"/>
      <c r="H966" s="238"/>
    </row>
    <row r="967" spans="2:8" ht="33">
      <c r="B967" s="235" t="s">
        <v>4899</v>
      </c>
      <c r="C967" s="212" t="s">
        <v>5784</v>
      </c>
      <c r="D967" s="213" t="s">
        <v>1367</v>
      </c>
      <c r="E967" s="4" t="s">
        <v>2292</v>
      </c>
      <c r="F967" s="236"/>
      <c r="G967" s="478"/>
      <c r="H967" s="238"/>
    </row>
    <row r="968" spans="2:8" ht="17.25" thickBot="1">
      <c r="B968" s="235" t="s">
        <v>5148</v>
      </c>
      <c r="C968" s="212" t="s">
        <v>5785</v>
      </c>
      <c r="D968" s="213" t="s">
        <v>1982</v>
      </c>
      <c r="E968" s="4" t="s">
        <v>2292</v>
      </c>
      <c r="F968" s="236"/>
      <c r="G968" s="479"/>
      <c r="H968" s="238"/>
    </row>
    <row r="969" spans="2:8" ht="18">
      <c r="B969" s="249" t="s">
        <v>5786</v>
      </c>
      <c r="C969" s="453"/>
      <c r="D969" s="454"/>
      <c r="E969" s="455"/>
      <c r="F969" s="455"/>
      <c r="G969" s="456"/>
      <c r="H969" s="204"/>
    </row>
    <row r="970" spans="2:8" ht="18.75" thickBot="1">
      <c r="B970" s="457" t="s">
        <v>5787</v>
      </c>
      <c r="C970" s="458"/>
      <c r="D970" s="459"/>
      <c r="E970" s="460"/>
      <c r="F970" s="460"/>
      <c r="G970" s="461"/>
      <c r="H970" s="204"/>
    </row>
    <row r="971" spans="2:8" ht="20.100000000000001" customHeight="1" thickBot="1">
      <c r="B971" s="462" t="s">
        <v>5788</v>
      </c>
      <c r="C971" s="463"/>
      <c r="D971" s="464"/>
      <c r="E971" s="465"/>
      <c r="F971" s="465"/>
      <c r="G971" s="467"/>
      <c r="H971" s="204"/>
    </row>
    <row r="972" spans="2:8" ht="90">
      <c r="B972" s="480" t="s">
        <v>98</v>
      </c>
      <c r="C972" s="481" t="s">
        <v>5789</v>
      </c>
      <c r="D972" s="482" t="s">
        <v>1576</v>
      </c>
      <c r="E972" s="483" t="s">
        <v>4684</v>
      </c>
      <c r="F972" s="484"/>
      <c r="G972" s="485" t="s">
        <v>5790</v>
      </c>
      <c r="H972" s="238"/>
    </row>
    <row r="973" spans="2:8">
      <c r="B973" s="211" t="s">
        <v>5791</v>
      </c>
      <c r="C973" s="212" t="s">
        <v>5792</v>
      </c>
      <c r="D973" s="213" t="s">
        <v>1367</v>
      </c>
      <c r="E973" s="214" t="s">
        <v>4687</v>
      </c>
      <c r="F973" s="215"/>
      <c r="G973" s="313" t="s">
        <v>1555</v>
      </c>
      <c r="H973" s="204"/>
    </row>
    <row r="974" spans="2:8" ht="30">
      <c r="B974" s="211" t="s">
        <v>450</v>
      </c>
      <c r="C974" s="212" t="s">
        <v>5793</v>
      </c>
      <c r="D974" s="213" t="s">
        <v>1367</v>
      </c>
      <c r="E974" s="214" t="s">
        <v>4687</v>
      </c>
      <c r="F974" s="215"/>
      <c r="G974" s="313" t="s">
        <v>5794</v>
      </c>
      <c r="H974" s="204"/>
    </row>
    <row r="975" spans="2:8" ht="30">
      <c r="B975" s="211" t="s">
        <v>451</v>
      </c>
      <c r="C975" s="212" t="s">
        <v>5795</v>
      </c>
      <c r="D975" s="213" t="s">
        <v>1367</v>
      </c>
      <c r="E975" s="214" t="s">
        <v>4687</v>
      </c>
      <c r="F975" s="215"/>
      <c r="G975" s="313" t="s">
        <v>5796</v>
      </c>
      <c r="H975" s="204"/>
    </row>
    <row r="976" spans="2:8">
      <c r="B976" s="211" t="s">
        <v>452</v>
      </c>
      <c r="C976" s="212" t="s">
        <v>5797</v>
      </c>
      <c r="D976" s="213" t="s">
        <v>2160</v>
      </c>
      <c r="E976" s="214" t="s">
        <v>4673</v>
      </c>
      <c r="F976" s="215"/>
      <c r="G976" s="313" t="s">
        <v>5798</v>
      </c>
      <c r="H976" s="204"/>
    </row>
    <row r="977" spans="2:8" ht="45">
      <c r="B977" s="211" t="s">
        <v>453</v>
      </c>
      <c r="C977" s="212" t="s">
        <v>5799</v>
      </c>
      <c r="D977" s="213" t="s">
        <v>1367</v>
      </c>
      <c r="E977" s="214" t="s">
        <v>4687</v>
      </c>
      <c r="F977" s="215"/>
      <c r="G977" s="313" t="s">
        <v>5800</v>
      </c>
      <c r="H977" s="204"/>
    </row>
    <row r="978" spans="2:8" ht="33">
      <c r="B978" s="211" t="s">
        <v>454</v>
      </c>
      <c r="C978" s="212" t="s">
        <v>5801</v>
      </c>
      <c r="D978" s="213" t="s">
        <v>1367</v>
      </c>
      <c r="E978" s="214" t="s">
        <v>4687</v>
      </c>
      <c r="F978" s="215"/>
      <c r="G978" s="313" t="s">
        <v>5802</v>
      </c>
      <c r="H978" s="204"/>
    </row>
    <row r="979" spans="2:8" ht="45">
      <c r="B979" s="211" t="s">
        <v>455</v>
      </c>
      <c r="C979" s="212" t="s">
        <v>5803</v>
      </c>
      <c r="D979" s="213" t="s">
        <v>1367</v>
      </c>
      <c r="E979" s="214" t="s">
        <v>4687</v>
      </c>
      <c r="F979" s="215"/>
      <c r="G979" s="313" t="s">
        <v>5804</v>
      </c>
      <c r="H979" s="204"/>
    </row>
    <row r="980" spans="2:8" ht="30">
      <c r="B980" s="211" t="s">
        <v>456</v>
      </c>
      <c r="C980" s="212" t="s">
        <v>5805</v>
      </c>
      <c r="D980" s="213" t="s">
        <v>1367</v>
      </c>
      <c r="E980" s="214" t="s">
        <v>4687</v>
      </c>
      <c r="F980" s="215"/>
      <c r="G980" s="313" t="s">
        <v>5806</v>
      </c>
      <c r="H980" s="204"/>
    </row>
    <row r="981" spans="2:8" ht="30">
      <c r="B981" s="211" t="s">
        <v>457</v>
      </c>
      <c r="C981" s="212" t="s">
        <v>5807</v>
      </c>
      <c r="D981" s="213" t="s">
        <v>1367</v>
      </c>
      <c r="E981" s="214" t="s">
        <v>4687</v>
      </c>
      <c r="F981" s="215"/>
      <c r="G981" s="313" t="s">
        <v>5808</v>
      </c>
      <c r="H981" s="204"/>
    </row>
    <row r="982" spans="2:8">
      <c r="B982" s="211" t="s">
        <v>458</v>
      </c>
      <c r="C982" s="212" t="s">
        <v>5809</v>
      </c>
      <c r="D982" s="213" t="s">
        <v>2160</v>
      </c>
      <c r="E982" s="214" t="s">
        <v>4673</v>
      </c>
      <c r="F982" s="215"/>
      <c r="G982" s="313" t="s">
        <v>5810</v>
      </c>
      <c r="H982" s="204"/>
    </row>
    <row r="983" spans="2:8" ht="45">
      <c r="B983" s="211" t="s">
        <v>5811</v>
      </c>
      <c r="C983" s="212" t="s">
        <v>5812</v>
      </c>
      <c r="D983" s="213" t="s">
        <v>1367</v>
      </c>
      <c r="E983" s="214" t="s">
        <v>4687</v>
      </c>
      <c r="F983" s="215"/>
      <c r="G983" s="313" t="s">
        <v>5813</v>
      </c>
      <c r="H983" s="204"/>
    </row>
    <row r="984" spans="2:8" ht="30">
      <c r="B984" s="211" t="s">
        <v>5814</v>
      </c>
      <c r="C984" s="212" t="s">
        <v>5815</v>
      </c>
      <c r="D984" s="213" t="s">
        <v>1367</v>
      </c>
      <c r="E984" s="214" t="s">
        <v>4687</v>
      </c>
      <c r="F984" s="215"/>
      <c r="G984" s="313" t="s">
        <v>5816</v>
      </c>
      <c r="H984" s="204"/>
    </row>
    <row r="985" spans="2:8" ht="45.75" thickBot="1">
      <c r="B985" s="211" t="s">
        <v>5817</v>
      </c>
      <c r="C985" s="212" t="s">
        <v>5818</v>
      </c>
      <c r="D985" s="213" t="s">
        <v>1367</v>
      </c>
      <c r="E985" s="214" t="s">
        <v>4687</v>
      </c>
      <c r="F985" s="215"/>
      <c r="G985" s="313" t="s">
        <v>5819</v>
      </c>
      <c r="H985" s="204"/>
    </row>
    <row r="986" spans="2:8" ht="20.100000000000001" customHeight="1" thickBot="1">
      <c r="B986" s="462" t="s">
        <v>5820</v>
      </c>
      <c r="C986" s="463"/>
      <c r="D986" s="464"/>
      <c r="E986" s="465"/>
      <c r="F986" s="465"/>
      <c r="G986" s="467"/>
      <c r="H986" s="204"/>
    </row>
    <row r="987" spans="2:8" ht="20.100000000000001" customHeight="1" thickBot="1">
      <c r="B987" s="462" t="s">
        <v>5821</v>
      </c>
      <c r="C987" s="463"/>
      <c r="D987" s="464"/>
      <c r="E987" s="465"/>
      <c r="F987" s="465"/>
      <c r="G987" s="467"/>
      <c r="H987" s="204"/>
    </row>
    <row r="988" spans="2:8" ht="30">
      <c r="B988" s="205" t="s">
        <v>5822</v>
      </c>
      <c r="C988" s="206" t="s">
        <v>5823</v>
      </c>
      <c r="D988" s="423" t="s">
        <v>1367</v>
      </c>
      <c r="E988" s="294" t="s">
        <v>1443</v>
      </c>
      <c r="F988" s="209"/>
      <c r="G988" s="210" t="s">
        <v>4720</v>
      </c>
      <c r="H988" s="204"/>
    </row>
    <row r="989" spans="2:8" ht="120">
      <c r="B989" s="211" t="s">
        <v>5824</v>
      </c>
      <c r="C989" s="212" t="s">
        <v>5825</v>
      </c>
      <c r="D989" s="213" t="s">
        <v>4723</v>
      </c>
      <c r="E989" s="214" t="s">
        <v>1443</v>
      </c>
      <c r="F989" s="215"/>
      <c r="G989" s="313" t="s">
        <v>5826</v>
      </c>
      <c r="H989" s="204"/>
    </row>
    <row r="990" spans="2:8" ht="45">
      <c r="B990" s="211" t="s">
        <v>5827</v>
      </c>
      <c r="C990" s="212" t="s">
        <v>5828</v>
      </c>
      <c r="D990" s="213" t="s">
        <v>1367</v>
      </c>
      <c r="E990" s="214" t="s">
        <v>1443</v>
      </c>
      <c r="F990" s="215"/>
      <c r="G990" s="313" t="s">
        <v>4727</v>
      </c>
      <c r="H990" s="204"/>
    </row>
    <row r="991" spans="2:8" ht="33">
      <c r="B991" s="211" t="s">
        <v>5829</v>
      </c>
      <c r="C991" s="212" t="s">
        <v>5830</v>
      </c>
      <c r="D991" s="213" t="s">
        <v>1356</v>
      </c>
      <c r="E991" s="214" t="s">
        <v>1860</v>
      </c>
      <c r="F991" s="215"/>
      <c r="G991" s="313" t="s">
        <v>5831</v>
      </c>
      <c r="H991" s="204"/>
    </row>
    <row r="992" spans="2:8">
      <c r="B992" s="211" t="s">
        <v>5832</v>
      </c>
      <c r="C992" s="212" t="s">
        <v>5833</v>
      </c>
      <c r="D992" s="213" t="s">
        <v>1367</v>
      </c>
      <c r="E992" s="214" t="s">
        <v>1443</v>
      </c>
      <c r="F992" s="215"/>
      <c r="G992" s="313" t="s">
        <v>4733</v>
      </c>
      <c r="H992" s="204"/>
    </row>
    <row r="993" spans="2:8" ht="33">
      <c r="B993" s="211" t="s">
        <v>5834</v>
      </c>
      <c r="C993" s="212" t="s">
        <v>5835</v>
      </c>
      <c r="D993" s="213" t="s">
        <v>1576</v>
      </c>
      <c r="E993" s="214" t="s">
        <v>1443</v>
      </c>
      <c r="F993" s="215"/>
      <c r="G993" s="313" t="s">
        <v>5836</v>
      </c>
      <c r="H993" s="204"/>
    </row>
    <row r="994" spans="2:8" ht="33">
      <c r="B994" s="211" t="s">
        <v>5837</v>
      </c>
      <c r="C994" s="212" t="s">
        <v>5838</v>
      </c>
      <c r="D994" s="213" t="s">
        <v>1367</v>
      </c>
      <c r="E994" s="214" t="s">
        <v>1443</v>
      </c>
      <c r="F994" s="215"/>
      <c r="G994" s="313" t="s">
        <v>4739</v>
      </c>
      <c r="H994" s="204"/>
    </row>
    <row r="995" spans="2:8" ht="60">
      <c r="B995" s="211" t="s">
        <v>5839</v>
      </c>
      <c r="C995" s="212" t="s">
        <v>5840</v>
      </c>
      <c r="D995" s="213" t="s">
        <v>2160</v>
      </c>
      <c r="E995" s="214" t="s">
        <v>1443</v>
      </c>
      <c r="F995" s="215"/>
      <c r="G995" s="313" t="s">
        <v>5841</v>
      </c>
      <c r="H995" s="204"/>
    </row>
    <row r="996" spans="2:8" ht="60">
      <c r="B996" s="211" t="s">
        <v>5842</v>
      </c>
      <c r="C996" s="212" t="s">
        <v>5843</v>
      </c>
      <c r="D996" s="213" t="s">
        <v>1576</v>
      </c>
      <c r="E996" s="214" t="s">
        <v>1443</v>
      </c>
      <c r="F996" s="215"/>
      <c r="G996" s="313" t="s">
        <v>5844</v>
      </c>
      <c r="H996" s="204"/>
    </row>
    <row r="997" spans="2:8" ht="33">
      <c r="B997" s="211" t="s">
        <v>5845</v>
      </c>
      <c r="C997" s="212" t="s">
        <v>5846</v>
      </c>
      <c r="D997" s="213" t="s">
        <v>1367</v>
      </c>
      <c r="E997" s="214" t="s">
        <v>1443</v>
      </c>
      <c r="F997" s="215"/>
      <c r="G997" s="313" t="s">
        <v>5847</v>
      </c>
      <c r="H997" s="204"/>
    </row>
    <row r="998" spans="2:8" ht="75">
      <c r="B998" s="211" t="s">
        <v>5848</v>
      </c>
      <c r="C998" s="212" t="s">
        <v>5849</v>
      </c>
      <c r="D998" s="213" t="s">
        <v>4751</v>
      </c>
      <c r="E998" s="214" t="s">
        <v>1443</v>
      </c>
      <c r="F998" s="215"/>
      <c r="G998" s="313" t="s">
        <v>5850</v>
      </c>
      <c r="H998" s="204"/>
    </row>
    <row r="999" spans="2:8" ht="33">
      <c r="B999" s="211" t="s">
        <v>5851</v>
      </c>
      <c r="C999" s="212" t="s">
        <v>5852</v>
      </c>
      <c r="D999" s="213" t="s">
        <v>1356</v>
      </c>
      <c r="E999" s="214" t="s">
        <v>1860</v>
      </c>
      <c r="F999" s="215"/>
      <c r="G999" s="232" t="s">
        <v>5853</v>
      </c>
      <c r="H999" s="204"/>
    </row>
    <row r="1000" spans="2:8">
      <c r="B1000" s="211" t="s">
        <v>5854</v>
      </c>
      <c r="C1000" s="212" t="s">
        <v>5855</v>
      </c>
      <c r="D1000" s="213" t="s">
        <v>1367</v>
      </c>
      <c r="E1000" s="214" t="s">
        <v>1443</v>
      </c>
      <c r="F1000" s="215"/>
      <c r="G1000" s="233"/>
      <c r="H1000" s="204"/>
    </row>
    <row r="1001" spans="2:8" ht="33">
      <c r="B1001" s="211" t="s">
        <v>5856</v>
      </c>
      <c r="C1001" s="212" t="s">
        <v>5857</v>
      </c>
      <c r="D1001" s="213" t="s">
        <v>1576</v>
      </c>
      <c r="E1001" s="214" t="s">
        <v>1443</v>
      </c>
      <c r="F1001" s="215"/>
      <c r="G1001" s="233"/>
      <c r="H1001" s="204"/>
    </row>
    <row r="1002" spans="2:8" ht="33">
      <c r="B1002" s="211" t="s">
        <v>5858</v>
      </c>
      <c r="C1002" s="212" t="s">
        <v>5859</v>
      </c>
      <c r="D1002" s="213" t="s">
        <v>1367</v>
      </c>
      <c r="E1002" s="214" t="s">
        <v>1443</v>
      </c>
      <c r="F1002" s="215"/>
      <c r="G1002" s="233"/>
      <c r="H1002" s="204"/>
    </row>
    <row r="1003" spans="2:8" ht="33">
      <c r="B1003" s="211" t="s">
        <v>5860</v>
      </c>
      <c r="C1003" s="212" t="s">
        <v>5861</v>
      </c>
      <c r="D1003" s="213" t="s">
        <v>2160</v>
      </c>
      <c r="E1003" s="214" t="s">
        <v>1443</v>
      </c>
      <c r="F1003" s="215"/>
      <c r="G1003" s="233"/>
      <c r="H1003" s="204"/>
    </row>
    <row r="1004" spans="2:8" ht="33">
      <c r="B1004" s="211" t="s">
        <v>5862</v>
      </c>
      <c r="C1004" s="212" t="s">
        <v>5863</v>
      </c>
      <c r="D1004" s="213" t="s">
        <v>1576</v>
      </c>
      <c r="E1004" s="214" t="s">
        <v>1443</v>
      </c>
      <c r="F1004" s="215"/>
      <c r="G1004" s="233"/>
      <c r="H1004" s="204"/>
    </row>
    <row r="1005" spans="2:8" ht="33">
      <c r="B1005" s="211" t="s">
        <v>5864</v>
      </c>
      <c r="C1005" s="212" t="s">
        <v>5865</v>
      </c>
      <c r="D1005" s="213" t="s">
        <v>1367</v>
      </c>
      <c r="E1005" s="214" t="s">
        <v>1443</v>
      </c>
      <c r="F1005" s="215"/>
      <c r="G1005" s="233"/>
      <c r="H1005" s="204"/>
    </row>
    <row r="1006" spans="2:8">
      <c r="B1006" s="211" t="s">
        <v>5866</v>
      </c>
      <c r="C1006" s="212" t="s">
        <v>5867</v>
      </c>
      <c r="D1006" s="213" t="s">
        <v>4751</v>
      </c>
      <c r="E1006" s="214" t="s">
        <v>1443</v>
      </c>
      <c r="F1006" s="215"/>
      <c r="G1006" s="258"/>
      <c r="H1006" s="204"/>
    </row>
    <row r="1007" spans="2:8" ht="33">
      <c r="B1007" s="211" t="s">
        <v>5868</v>
      </c>
      <c r="C1007" s="212" t="s">
        <v>5869</v>
      </c>
      <c r="D1007" s="213" t="s">
        <v>1356</v>
      </c>
      <c r="E1007" s="214" t="s">
        <v>1860</v>
      </c>
      <c r="F1007" s="215"/>
      <c r="G1007" s="232" t="s">
        <v>5870</v>
      </c>
      <c r="H1007" s="204"/>
    </row>
    <row r="1008" spans="2:8">
      <c r="B1008" s="211" t="s">
        <v>5871</v>
      </c>
      <c r="C1008" s="212" t="s">
        <v>5872</v>
      </c>
      <c r="D1008" s="213" t="s">
        <v>1367</v>
      </c>
      <c r="E1008" s="214" t="s">
        <v>1443</v>
      </c>
      <c r="F1008" s="215"/>
      <c r="G1008" s="233"/>
      <c r="H1008" s="204"/>
    </row>
    <row r="1009" spans="2:8" ht="33">
      <c r="B1009" s="211" t="s">
        <v>5873</v>
      </c>
      <c r="C1009" s="212" t="s">
        <v>5874</v>
      </c>
      <c r="D1009" s="213" t="s">
        <v>1576</v>
      </c>
      <c r="E1009" s="214" t="s">
        <v>1443</v>
      </c>
      <c r="F1009" s="215"/>
      <c r="G1009" s="233"/>
      <c r="H1009" s="204"/>
    </row>
    <row r="1010" spans="2:8" ht="33">
      <c r="B1010" s="211" t="s">
        <v>5875</v>
      </c>
      <c r="C1010" s="212" t="s">
        <v>5876</v>
      </c>
      <c r="D1010" s="213" t="s">
        <v>1367</v>
      </c>
      <c r="E1010" s="214" t="s">
        <v>1443</v>
      </c>
      <c r="F1010" s="215"/>
      <c r="G1010" s="233"/>
      <c r="H1010" s="204"/>
    </row>
    <row r="1011" spans="2:8" ht="33">
      <c r="B1011" s="211" t="s">
        <v>5877</v>
      </c>
      <c r="C1011" s="212" t="s">
        <v>5878</v>
      </c>
      <c r="D1011" s="213" t="s">
        <v>2160</v>
      </c>
      <c r="E1011" s="214" t="s">
        <v>1443</v>
      </c>
      <c r="F1011" s="215"/>
      <c r="G1011" s="233"/>
      <c r="H1011" s="204"/>
    </row>
    <row r="1012" spans="2:8" ht="33">
      <c r="B1012" s="211" t="s">
        <v>5879</v>
      </c>
      <c r="C1012" s="212" t="s">
        <v>5880</v>
      </c>
      <c r="D1012" s="213" t="s">
        <v>1576</v>
      </c>
      <c r="E1012" s="214" t="s">
        <v>1443</v>
      </c>
      <c r="F1012" s="215"/>
      <c r="G1012" s="233"/>
      <c r="H1012" s="204"/>
    </row>
    <row r="1013" spans="2:8" ht="33">
      <c r="B1013" s="211" t="s">
        <v>5881</v>
      </c>
      <c r="C1013" s="212" t="s">
        <v>5882</v>
      </c>
      <c r="D1013" s="213" t="s">
        <v>1367</v>
      </c>
      <c r="E1013" s="214" t="s">
        <v>1443</v>
      </c>
      <c r="F1013" s="215"/>
      <c r="G1013" s="233"/>
      <c r="H1013" s="204"/>
    </row>
    <row r="1014" spans="2:8" ht="17.25" thickBot="1">
      <c r="B1014" s="211" t="s">
        <v>5883</v>
      </c>
      <c r="C1014" s="212" t="s">
        <v>5884</v>
      </c>
      <c r="D1014" s="213" t="s">
        <v>4751</v>
      </c>
      <c r="E1014" s="214" t="s">
        <v>1443</v>
      </c>
      <c r="F1014" s="215"/>
      <c r="G1014" s="234"/>
      <c r="H1014" s="204"/>
    </row>
    <row r="1015" spans="2:8" ht="20.100000000000001" customHeight="1" thickBot="1">
      <c r="B1015" s="462" t="s">
        <v>5885</v>
      </c>
      <c r="C1015" s="463"/>
      <c r="D1015" s="464"/>
      <c r="E1015" s="465"/>
      <c r="F1015" s="465"/>
      <c r="G1015" s="467"/>
      <c r="H1015" s="204"/>
    </row>
    <row r="1016" spans="2:8" ht="45">
      <c r="B1016" s="211" t="s">
        <v>5886</v>
      </c>
      <c r="C1016" s="212" t="s">
        <v>5887</v>
      </c>
      <c r="D1016" s="213" t="s">
        <v>4751</v>
      </c>
      <c r="E1016" s="214" t="s">
        <v>4687</v>
      </c>
      <c r="F1016" s="215"/>
      <c r="G1016" s="313" t="s">
        <v>5888</v>
      </c>
      <c r="H1016" s="204"/>
    </row>
    <row r="1017" spans="2:8" ht="30" customHeight="1">
      <c r="B1017" s="211" t="s">
        <v>5889</v>
      </c>
      <c r="C1017" s="212" t="s">
        <v>5890</v>
      </c>
      <c r="D1017" s="213" t="s">
        <v>1367</v>
      </c>
      <c r="E1017" s="214" t="s">
        <v>4687</v>
      </c>
      <c r="F1017" s="215"/>
      <c r="G1017" s="232" t="s">
        <v>5891</v>
      </c>
      <c r="H1017" s="204"/>
    </row>
    <row r="1018" spans="2:8">
      <c r="B1018" s="211" t="s">
        <v>5892</v>
      </c>
      <c r="C1018" s="212" t="s">
        <v>5893</v>
      </c>
      <c r="D1018" s="213" t="s">
        <v>4723</v>
      </c>
      <c r="E1018" s="214" t="s">
        <v>4687</v>
      </c>
      <c r="F1018" s="215"/>
      <c r="G1018" s="233"/>
      <c r="H1018" s="204"/>
    </row>
    <row r="1019" spans="2:8">
      <c r="B1019" s="211" t="s">
        <v>5894</v>
      </c>
      <c r="C1019" s="212" t="s">
        <v>5895</v>
      </c>
      <c r="D1019" s="213" t="s">
        <v>1367</v>
      </c>
      <c r="E1019" s="214" t="s">
        <v>4687</v>
      </c>
      <c r="F1019" s="215"/>
      <c r="G1019" s="233"/>
      <c r="H1019" s="204"/>
    </row>
    <row r="1020" spans="2:8" ht="33">
      <c r="B1020" s="211" t="s">
        <v>5896</v>
      </c>
      <c r="C1020" s="212" t="s">
        <v>5897</v>
      </c>
      <c r="D1020" s="213" t="s">
        <v>1356</v>
      </c>
      <c r="E1020" s="214" t="s">
        <v>4673</v>
      </c>
      <c r="F1020" s="215"/>
      <c r="G1020" s="233"/>
      <c r="H1020" s="204"/>
    </row>
    <row r="1021" spans="2:8">
      <c r="B1021" s="211" t="s">
        <v>5898</v>
      </c>
      <c r="C1021" s="212" t="s">
        <v>5899</v>
      </c>
      <c r="D1021" s="213" t="s">
        <v>1367</v>
      </c>
      <c r="E1021" s="214" t="s">
        <v>4687</v>
      </c>
      <c r="F1021" s="215"/>
      <c r="G1021" s="233"/>
      <c r="H1021" s="204"/>
    </row>
    <row r="1022" spans="2:8" ht="33">
      <c r="B1022" s="211" t="s">
        <v>5900</v>
      </c>
      <c r="C1022" s="212" t="s">
        <v>5901</v>
      </c>
      <c r="D1022" s="213" t="s">
        <v>1576</v>
      </c>
      <c r="E1022" s="214" t="s">
        <v>4687</v>
      </c>
      <c r="F1022" s="215"/>
      <c r="G1022" s="233"/>
      <c r="H1022" s="204"/>
    </row>
    <row r="1023" spans="2:8" ht="33">
      <c r="B1023" s="211" t="s">
        <v>5902</v>
      </c>
      <c r="C1023" s="212" t="s">
        <v>5903</v>
      </c>
      <c r="D1023" s="213" t="s">
        <v>1367</v>
      </c>
      <c r="E1023" s="214" t="s">
        <v>4687</v>
      </c>
      <c r="F1023" s="215"/>
      <c r="G1023" s="233"/>
      <c r="H1023" s="204"/>
    </row>
    <row r="1024" spans="2:8" ht="33">
      <c r="B1024" s="211" t="s">
        <v>5904</v>
      </c>
      <c r="C1024" s="212" t="s">
        <v>5905</v>
      </c>
      <c r="D1024" s="213" t="s">
        <v>2160</v>
      </c>
      <c r="E1024" s="214" t="s">
        <v>4687</v>
      </c>
      <c r="F1024" s="215"/>
      <c r="G1024" s="233"/>
      <c r="H1024" s="204"/>
    </row>
    <row r="1025" spans="2:8" ht="33">
      <c r="B1025" s="211" t="s">
        <v>5906</v>
      </c>
      <c r="C1025" s="212" t="s">
        <v>5907</v>
      </c>
      <c r="D1025" s="213" t="s">
        <v>1576</v>
      </c>
      <c r="E1025" s="214" t="s">
        <v>4687</v>
      </c>
      <c r="F1025" s="215"/>
      <c r="G1025" s="233"/>
      <c r="H1025" s="204"/>
    </row>
    <row r="1026" spans="2:8" ht="33">
      <c r="B1026" s="211" t="s">
        <v>5908</v>
      </c>
      <c r="C1026" s="212" t="s">
        <v>5909</v>
      </c>
      <c r="D1026" s="213" t="s">
        <v>1367</v>
      </c>
      <c r="E1026" s="214" t="s">
        <v>4687</v>
      </c>
      <c r="F1026" s="215"/>
      <c r="G1026" s="233"/>
      <c r="H1026" s="204"/>
    </row>
    <row r="1027" spans="2:8">
      <c r="B1027" s="211" t="s">
        <v>5910</v>
      </c>
      <c r="C1027" s="212" t="s">
        <v>5911</v>
      </c>
      <c r="D1027" s="213" t="s">
        <v>4751</v>
      </c>
      <c r="E1027" s="214" t="s">
        <v>4687</v>
      </c>
      <c r="F1027" s="215"/>
      <c r="G1027" s="233"/>
      <c r="H1027" s="204"/>
    </row>
    <row r="1028" spans="2:8" ht="33">
      <c r="B1028" s="211" t="s">
        <v>5912</v>
      </c>
      <c r="C1028" s="212" t="s">
        <v>5913</v>
      </c>
      <c r="D1028" s="213" t="s">
        <v>1356</v>
      </c>
      <c r="E1028" s="214" t="s">
        <v>4673</v>
      </c>
      <c r="F1028" s="215"/>
      <c r="G1028" s="233"/>
      <c r="H1028" s="204"/>
    </row>
    <row r="1029" spans="2:8">
      <c r="B1029" s="211" t="s">
        <v>5914</v>
      </c>
      <c r="C1029" s="212" t="s">
        <v>5915</v>
      </c>
      <c r="D1029" s="213" t="s">
        <v>1367</v>
      </c>
      <c r="E1029" s="214" t="s">
        <v>4687</v>
      </c>
      <c r="F1029" s="215"/>
      <c r="G1029" s="233"/>
      <c r="H1029" s="204"/>
    </row>
    <row r="1030" spans="2:8" ht="33">
      <c r="B1030" s="211" t="s">
        <v>5916</v>
      </c>
      <c r="C1030" s="212" t="s">
        <v>5917</v>
      </c>
      <c r="D1030" s="213" t="s">
        <v>1576</v>
      </c>
      <c r="E1030" s="214" t="s">
        <v>4687</v>
      </c>
      <c r="F1030" s="215"/>
      <c r="G1030" s="233"/>
      <c r="H1030" s="204"/>
    </row>
    <row r="1031" spans="2:8" ht="33">
      <c r="B1031" s="211" t="s">
        <v>5918</v>
      </c>
      <c r="C1031" s="212" t="s">
        <v>5919</v>
      </c>
      <c r="D1031" s="213" t="s">
        <v>1367</v>
      </c>
      <c r="E1031" s="214" t="s">
        <v>4687</v>
      </c>
      <c r="F1031" s="215"/>
      <c r="G1031" s="233"/>
      <c r="H1031" s="204"/>
    </row>
    <row r="1032" spans="2:8" ht="33">
      <c r="B1032" s="211" t="s">
        <v>5920</v>
      </c>
      <c r="C1032" s="212" t="s">
        <v>5921</v>
      </c>
      <c r="D1032" s="213" t="s">
        <v>2160</v>
      </c>
      <c r="E1032" s="214" t="s">
        <v>4687</v>
      </c>
      <c r="F1032" s="215"/>
      <c r="G1032" s="233"/>
      <c r="H1032" s="204"/>
    </row>
    <row r="1033" spans="2:8" ht="33">
      <c r="B1033" s="211" t="s">
        <v>5922</v>
      </c>
      <c r="C1033" s="212" t="s">
        <v>5923</v>
      </c>
      <c r="D1033" s="213" t="s">
        <v>1576</v>
      </c>
      <c r="E1033" s="214" t="s">
        <v>4687</v>
      </c>
      <c r="F1033" s="215"/>
      <c r="G1033" s="233"/>
      <c r="H1033" s="204"/>
    </row>
    <row r="1034" spans="2:8" ht="33">
      <c r="B1034" s="211" t="s">
        <v>5924</v>
      </c>
      <c r="C1034" s="212" t="s">
        <v>5925</v>
      </c>
      <c r="D1034" s="213" t="s">
        <v>1367</v>
      </c>
      <c r="E1034" s="214" t="s">
        <v>4687</v>
      </c>
      <c r="F1034" s="215"/>
      <c r="G1034" s="233"/>
      <c r="H1034" s="204"/>
    </row>
    <row r="1035" spans="2:8">
      <c r="B1035" s="211" t="s">
        <v>5926</v>
      </c>
      <c r="C1035" s="212" t="s">
        <v>5927</v>
      </c>
      <c r="D1035" s="213" t="s">
        <v>4751</v>
      </c>
      <c r="E1035" s="214" t="s">
        <v>4687</v>
      </c>
      <c r="F1035" s="215"/>
      <c r="G1035" s="233"/>
      <c r="H1035" s="204"/>
    </row>
    <row r="1036" spans="2:8" ht="33">
      <c r="B1036" s="211" t="s">
        <v>5928</v>
      </c>
      <c r="C1036" s="212" t="s">
        <v>5929</v>
      </c>
      <c r="D1036" s="213" t="s">
        <v>1356</v>
      </c>
      <c r="E1036" s="214" t="s">
        <v>4673</v>
      </c>
      <c r="F1036" s="215"/>
      <c r="G1036" s="233"/>
      <c r="H1036" s="204"/>
    </row>
    <row r="1037" spans="2:8">
      <c r="B1037" s="211" t="s">
        <v>5930</v>
      </c>
      <c r="C1037" s="212" t="s">
        <v>5931</v>
      </c>
      <c r="D1037" s="213" t="s">
        <v>1367</v>
      </c>
      <c r="E1037" s="214" t="s">
        <v>4687</v>
      </c>
      <c r="F1037" s="215"/>
      <c r="G1037" s="233"/>
      <c r="H1037" s="204"/>
    </row>
    <row r="1038" spans="2:8" ht="33">
      <c r="B1038" s="211" t="s">
        <v>5932</v>
      </c>
      <c r="C1038" s="212" t="s">
        <v>5933</v>
      </c>
      <c r="D1038" s="213" t="s">
        <v>1576</v>
      </c>
      <c r="E1038" s="214" t="s">
        <v>4687</v>
      </c>
      <c r="F1038" s="215"/>
      <c r="G1038" s="233"/>
      <c r="H1038" s="204"/>
    </row>
    <row r="1039" spans="2:8" ht="33">
      <c r="B1039" s="211" t="s">
        <v>5934</v>
      </c>
      <c r="C1039" s="212" t="s">
        <v>5935</v>
      </c>
      <c r="D1039" s="213" t="s">
        <v>1367</v>
      </c>
      <c r="E1039" s="214" t="s">
        <v>4687</v>
      </c>
      <c r="F1039" s="215"/>
      <c r="G1039" s="233"/>
      <c r="H1039" s="204"/>
    </row>
    <row r="1040" spans="2:8" ht="33">
      <c r="B1040" s="211" t="s">
        <v>5936</v>
      </c>
      <c r="C1040" s="212" t="s">
        <v>5937</v>
      </c>
      <c r="D1040" s="213" t="s">
        <v>2160</v>
      </c>
      <c r="E1040" s="214" t="s">
        <v>4687</v>
      </c>
      <c r="F1040" s="215"/>
      <c r="G1040" s="233"/>
      <c r="H1040" s="204"/>
    </row>
    <row r="1041" spans="2:8" ht="33">
      <c r="B1041" s="211" t="s">
        <v>5938</v>
      </c>
      <c r="C1041" s="212" t="s">
        <v>5939</v>
      </c>
      <c r="D1041" s="213" t="s">
        <v>1576</v>
      </c>
      <c r="E1041" s="214" t="s">
        <v>4687</v>
      </c>
      <c r="F1041" s="215"/>
      <c r="G1041" s="233"/>
      <c r="H1041" s="204"/>
    </row>
    <row r="1042" spans="2:8" ht="33">
      <c r="B1042" s="211" t="s">
        <v>5940</v>
      </c>
      <c r="C1042" s="212" t="s">
        <v>5941</v>
      </c>
      <c r="D1042" s="213" t="s">
        <v>1367</v>
      </c>
      <c r="E1042" s="214" t="s">
        <v>4687</v>
      </c>
      <c r="F1042" s="215"/>
      <c r="G1042" s="233"/>
      <c r="H1042" s="204"/>
    </row>
    <row r="1043" spans="2:8" ht="17.25" thickBot="1">
      <c r="B1043" s="211" t="s">
        <v>5942</v>
      </c>
      <c r="C1043" s="212" t="s">
        <v>5943</v>
      </c>
      <c r="D1043" s="213" t="s">
        <v>4751</v>
      </c>
      <c r="E1043" s="214" t="s">
        <v>4687</v>
      </c>
      <c r="F1043" s="215"/>
      <c r="G1043" s="234"/>
      <c r="H1043" s="204"/>
    </row>
    <row r="1044" spans="2:8" ht="20.100000000000001" customHeight="1" thickBot="1">
      <c r="B1044" s="462" t="s">
        <v>5944</v>
      </c>
      <c r="C1044" s="463"/>
      <c r="D1044" s="464"/>
      <c r="E1044" s="465"/>
      <c r="F1044" s="465"/>
      <c r="G1044" s="467"/>
      <c r="H1044" s="204"/>
    </row>
    <row r="1045" spans="2:8" ht="30" customHeight="1">
      <c r="B1045" s="424" t="s">
        <v>5945</v>
      </c>
      <c r="C1045" s="317" t="s">
        <v>5946</v>
      </c>
      <c r="D1045" s="425" t="s">
        <v>4751</v>
      </c>
      <c r="E1045" s="426" t="s">
        <v>4687</v>
      </c>
      <c r="F1045" s="427"/>
      <c r="G1045" s="233"/>
      <c r="H1045" s="204"/>
    </row>
    <row r="1046" spans="2:8">
      <c r="B1046" s="211" t="s">
        <v>5947</v>
      </c>
      <c r="C1046" s="212" t="s">
        <v>5948</v>
      </c>
      <c r="D1046" s="213" t="s">
        <v>1367</v>
      </c>
      <c r="E1046" s="214" t="s">
        <v>4687</v>
      </c>
      <c r="F1046" s="215"/>
      <c r="G1046" s="233"/>
      <c r="H1046" s="204"/>
    </row>
    <row r="1047" spans="2:8">
      <c r="B1047" s="211" t="s">
        <v>5949</v>
      </c>
      <c r="C1047" s="212" t="s">
        <v>5950</v>
      </c>
      <c r="D1047" s="213" t="s">
        <v>4723</v>
      </c>
      <c r="E1047" s="214" t="s">
        <v>4687</v>
      </c>
      <c r="F1047" s="215"/>
      <c r="G1047" s="233"/>
      <c r="H1047" s="204"/>
    </row>
    <row r="1048" spans="2:8">
      <c r="B1048" s="211" t="s">
        <v>5951</v>
      </c>
      <c r="C1048" s="212" t="s">
        <v>5952</v>
      </c>
      <c r="D1048" s="213" t="s">
        <v>1367</v>
      </c>
      <c r="E1048" s="214" t="s">
        <v>4687</v>
      </c>
      <c r="F1048" s="215"/>
      <c r="G1048" s="233"/>
      <c r="H1048" s="204"/>
    </row>
    <row r="1049" spans="2:8" ht="33">
      <c r="B1049" s="211" t="s">
        <v>5953</v>
      </c>
      <c r="C1049" s="212" t="s">
        <v>5954</v>
      </c>
      <c r="D1049" s="213" t="s">
        <v>1356</v>
      </c>
      <c r="E1049" s="214" t="s">
        <v>4673</v>
      </c>
      <c r="F1049" s="215"/>
      <c r="G1049" s="233"/>
      <c r="H1049" s="204"/>
    </row>
    <row r="1050" spans="2:8">
      <c r="B1050" s="211" t="s">
        <v>5955</v>
      </c>
      <c r="C1050" s="212" t="s">
        <v>5956</v>
      </c>
      <c r="D1050" s="213" t="s">
        <v>1367</v>
      </c>
      <c r="E1050" s="214" t="s">
        <v>4687</v>
      </c>
      <c r="F1050" s="215"/>
      <c r="G1050" s="233"/>
      <c r="H1050" s="204"/>
    </row>
    <row r="1051" spans="2:8" ht="33">
      <c r="B1051" s="211" t="s">
        <v>5957</v>
      </c>
      <c r="C1051" s="212" t="s">
        <v>5958</v>
      </c>
      <c r="D1051" s="213" t="s">
        <v>1576</v>
      </c>
      <c r="E1051" s="214" t="s">
        <v>4687</v>
      </c>
      <c r="F1051" s="215"/>
      <c r="G1051" s="233"/>
      <c r="H1051" s="204"/>
    </row>
    <row r="1052" spans="2:8" ht="33">
      <c r="B1052" s="211" t="s">
        <v>5959</v>
      </c>
      <c r="C1052" s="212" t="s">
        <v>5960</v>
      </c>
      <c r="D1052" s="213" t="s">
        <v>1367</v>
      </c>
      <c r="E1052" s="214" t="s">
        <v>4687</v>
      </c>
      <c r="F1052" s="215"/>
      <c r="G1052" s="233"/>
      <c r="H1052" s="204"/>
    </row>
    <row r="1053" spans="2:8" ht="33">
      <c r="B1053" s="211" t="s">
        <v>5961</v>
      </c>
      <c r="C1053" s="212" t="s">
        <v>5962</v>
      </c>
      <c r="D1053" s="213" t="s">
        <v>2160</v>
      </c>
      <c r="E1053" s="214" t="s">
        <v>4687</v>
      </c>
      <c r="F1053" s="215"/>
      <c r="G1053" s="233"/>
      <c r="H1053" s="204"/>
    </row>
    <row r="1054" spans="2:8" ht="33">
      <c r="B1054" s="211" t="s">
        <v>5963</v>
      </c>
      <c r="C1054" s="212" t="s">
        <v>5964</v>
      </c>
      <c r="D1054" s="213" t="s">
        <v>1576</v>
      </c>
      <c r="E1054" s="214" t="s">
        <v>4687</v>
      </c>
      <c r="F1054" s="215"/>
      <c r="G1054" s="233"/>
      <c r="H1054" s="204"/>
    </row>
    <row r="1055" spans="2:8" ht="33">
      <c r="B1055" s="211" t="s">
        <v>5965</v>
      </c>
      <c r="C1055" s="212" t="s">
        <v>5966</v>
      </c>
      <c r="D1055" s="213" t="s">
        <v>1367</v>
      </c>
      <c r="E1055" s="214" t="s">
        <v>4687</v>
      </c>
      <c r="F1055" s="215"/>
      <c r="G1055" s="233"/>
      <c r="H1055" s="204"/>
    </row>
    <row r="1056" spans="2:8">
      <c r="B1056" s="211" t="s">
        <v>5967</v>
      </c>
      <c r="C1056" s="212" t="s">
        <v>5968</v>
      </c>
      <c r="D1056" s="213" t="s">
        <v>4751</v>
      </c>
      <c r="E1056" s="214" t="s">
        <v>4687</v>
      </c>
      <c r="F1056" s="215"/>
      <c r="G1056" s="233"/>
      <c r="H1056" s="204"/>
    </row>
    <row r="1057" spans="2:8" ht="33">
      <c r="B1057" s="211" t="s">
        <v>5969</v>
      </c>
      <c r="C1057" s="212" t="s">
        <v>5970</v>
      </c>
      <c r="D1057" s="213" t="s">
        <v>1356</v>
      </c>
      <c r="E1057" s="214" t="s">
        <v>4673</v>
      </c>
      <c r="F1057" s="215"/>
      <c r="G1057" s="233"/>
      <c r="H1057" s="204"/>
    </row>
    <row r="1058" spans="2:8">
      <c r="B1058" s="211" t="s">
        <v>5971</v>
      </c>
      <c r="C1058" s="212" t="s">
        <v>5972</v>
      </c>
      <c r="D1058" s="213" t="s">
        <v>1367</v>
      </c>
      <c r="E1058" s="214" t="s">
        <v>4687</v>
      </c>
      <c r="F1058" s="215"/>
      <c r="G1058" s="233"/>
      <c r="H1058" s="204"/>
    </row>
    <row r="1059" spans="2:8" ht="33">
      <c r="B1059" s="211" t="s">
        <v>5973</v>
      </c>
      <c r="C1059" s="212" t="s">
        <v>5974</v>
      </c>
      <c r="D1059" s="213" t="s">
        <v>1576</v>
      </c>
      <c r="E1059" s="214" t="s">
        <v>4687</v>
      </c>
      <c r="F1059" s="215"/>
      <c r="G1059" s="233"/>
      <c r="H1059" s="204"/>
    </row>
    <row r="1060" spans="2:8" ht="33">
      <c r="B1060" s="211" t="s">
        <v>5975</v>
      </c>
      <c r="C1060" s="212" t="s">
        <v>5976</v>
      </c>
      <c r="D1060" s="213" t="s">
        <v>1367</v>
      </c>
      <c r="E1060" s="214" t="s">
        <v>4687</v>
      </c>
      <c r="F1060" s="215"/>
      <c r="G1060" s="233"/>
      <c r="H1060" s="204"/>
    </row>
    <row r="1061" spans="2:8" ht="33">
      <c r="B1061" s="211" t="s">
        <v>5977</v>
      </c>
      <c r="C1061" s="212" t="s">
        <v>5978</v>
      </c>
      <c r="D1061" s="213" t="s">
        <v>2160</v>
      </c>
      <c r="E1061" s="214" t="s">
        <v>4687</v>
      </c>
      <c r="F1061" s="215"/>
      <c r="G1061" s="233"/>
      <c r="H1061" s="204"/>
    </row>
    <row r="1062" spans="2:8" ht="33">
      <c r="B1062" s="211" t="s">
        <v>5979</v>
      </c>
      <c r="C1062" s="212" t="s">
        <v>5980</v>
      </c>
      <c r="D1062" s="213" t="s">
        <v>1576</v>
      </c>
      <c r="E1062" s="214" t="s">
        <v>4687</v>
      </c>
      <c r="F1062" s="215"/>
      <c r="G1062" s="233"/>
      <c r="H1062" s="204"/>
    </row>
    <row r="1063" spans="2:8" ht="33">
      <c r="B1063" s="211" t="s">
        <v>5981</v>
      </c>
      <c r="C1063" s="212" t="s">
        <v>5982</v>
      </c>
      <c r="D1063" s="213" t="s">
        <v>1367</v>
      </c>
      <c r="E1063" s="214" t="s">
        <v>4687</v>
      </c>
      <c r="F1063" s="215"/>
      <c r="G1063" s="233"/>
      <c r="H1063" s="204"/>
    </row>
    <row r="1064" spans="2:8">
      <c r="B1064" s="211" t="s">
        <v>5983</v>
      </c>
      <c r="C1064" s="212" t="s">
        <v>5984</v>
      </c>
      <c r="D1064" s="213" t="s">
        <v>4751</v>
      </c>
      <c r="E1064" s="214" t="s">
        <v>4687</v>
      </c>
      <c r="F1064" s="215"/>
      <c r="G1064" s="233"/>
      <c r="H1064" s="204"/>
    </row>
    <row r="1065" spans="2:8" ht="33">
      <c r="B1065" s="211" t="s">
        <v>5985</v>
      </c>
      <c r="C1065" s="212" t="s">
        <v>5986</v>
      </c>
      <c r="D1065" s="213" t="s">
        <v>1356</v>
      </c>
      <c r="E1065" s="214" t="s">
        <v>4673</v>
      </c>
      <c r="F1065" s="215"/>
      <c r="G1065" s="233"/>
      <c r="H1065" s="204"/>
    </row>
    <row r="1066" spans="2:8">
      <c r="B1066" s="211" t="s">
        <v>5987</v>
      </c>
      <c r="C1066" s="212" t="s">
        <v>5988</v>
      </c>
      <c r="D1066" s="213" t="s">
        <v>1367</v>
      </c>
      <c r="E1066" s="214" t="s">
        <v>4687</v>
      </c>
      <c r="F1066" s="215"/>
      <c r="G1066" s="233"/>
      <c r="H1066" s="204"/>
    </row>
    <row r="1067" spans="2:8" ht="33">
      <c r="B1067" s="211" t="s">
        <v>5989</v>
      </c>
      <c r="C1067" s="212" t="s">
        <v>5990</v>
      </c>
      <c r="D1067" s="213" t="s">
        <v>1576</v>
      </c>
      <c r="E1067" s="214" t="s">
        <v>4687</v>
      </c>
      <c r="F1067" s="215"/>
      <c r="G1067" s="233"/>
      <c r="H1067" s="204"/>
    </row>
    <row r="1068" spans="2:8" ht="33">
      <c r="B1068" s="211" t="s">
        <v>5991</v>
      </c>
      <c r="C1068" s="212" t="s">
        <v>5992</v>
      </c>
      <c r="D1068" s="213" t="s">
        <v>1367</v>
      </c>
      <c r="E1068" s="214" t="s">
        <v>4687</v>
      </c>
      <c r="F1068" s="215"/>
      <c r="G1068" s="233"/>
      <c r="H1068" s="204"/>
    </row>
    <row r="1069" spans="2:8" ht="33">
      <c r="B1069" s="211" t="s">
        <v>5993</v>
      </c>
      <c r="C1069" s="212" t="s">
        <v>5994</v>
      </c>
      <c r="D1069" s="213" t="s">
        <v>2160</v>
      </c>
      <c r="E1069" s="214" t="s">
        <v>4687</v>
      </c>
      <c r="F1069" s="215"/>
      <c r="G1069" s="233"/>
      <c r="H1069" s="204"/>
    </row>
    <row r="1070" spans="2:8" ht="33">
      <c r="B1070" s="211" t="s">
        <v>5995</v>
      </c>
      <c r="C1070" s="212" t="s">
        <v>5996</v>
      </c>
      <c r="D1070" s="213" t="s">
        <v>1576</v>
      </c>
      <c r="E1070" s="214" t="s">
        <v>4687</v>
      </c>
      <c r="F1070" s="215"/>
      <c r="G1070" s="233"/>
      <c r="H1070" s="204"/>
    </row>
    <row r="1071" spans="2:8" ht="33">
      <c r="B1071" s="211" t="s">
        <v>5997</v>
      </c>
      <c r="C1071" s="212" t="s">
        <v>5998</v>
      </c>
      <c r="D1071" s="213" t="s">
        <v>1367</v>
      </c>
      <c r="E1071" s="214" t="s">
        <v>4687</v>
      </c>
      <c r="F1071" s="215"/>
      <c r="G1071" s="233"/>
      <c r="H1071" s="204"/>
    </row>
    <row r="1072" spans="2:8" ht="17.25" thickBot="1">
      <c r="B1072" s="211" t="s">
        <v>5999</v>
      </c>
      <c r="C1072" s="212" t="s">
        <v>6000</v>
      </c>
      <c r="D1072" s="213" t="s">
        <v>4751</v>
      </c>
      <c r="E1072" s="214" t="s">
        <v>4687</v>
      </c>
      <c r="F1072" s="215"/>
      <c r="G1072" s="234"/>
      <c r="H1072" s="204"/>
    </row>
    <row r="1073" spans="2:8" ht="20.100000000000001" customHeight="1" thickBot="1">
      <c r="B1073" s="462" t="s">
        <v>6001</v>
      </c>
      <c r="C1073" s="463"/>
      <c r="D1073" s="464"/>
      <c r="E1073" s="465"/>
      <c r="F1073" s="465"/>
      <c r="G1073" s="467"/>
      <c r="H1073" s="204"/>
    </row>
    <row r="1074" spans="2:8" ht="20.100000000000001" customHeight="1" thickBot="1">
      <c r="B1074" s="462" t="s">
        <v>5821</v>
      </c>
      <c r="C1074" s="463"/>
      <c r="D1074" s="464"/>
      <c r="E1074" s="465"/>
      <c r="F1074" s="465"/>
      <c r="G1074" s="467"/>
      <c r="H1074" s="204"/>
    </row>
    <row r="1075" spans="2:8">
      <c r="B1075" s="205" t="s">
        <v>5822</v>
      </c>
      <c r="C1075" s="206" t="s">
        <v>6002</v>
      </c>
      <c r="D1075" s="423" t="s">
        <v>1367</v>
      </c>
      <c r="E1075" s="294" t="s">
        <v>1443</v>
      </c>
      <c r="F1075" s="209"/>
      <c r="G1075" s="350" t="s">
        <v>6003</v>
      </c>
      <c r="H1075" s="204"/>
    </row>
    <row r="1076" spans="2:8">
      <c r="B1076" s="211" t="s">
        <v>5824</v>
      </c>
      <c r="C1076" s="212" t="s">
        <v>6004</v>
      </c>
      <c r="D1076" s="213" t="s">
        <v>4723</v>
      </c>
      <c r="E1076" s="214" t="s">
        <v>1443</v>
      </c>
      <c r="F1076" s="215"/>
      <c r="G1076" s="233"/>
      <c r="H1076" s="204"/>
    </row>
    <row r="1077" spans="2:8">
      <c r="B1077" s="211" t="s">
        <v>5827</v>
      </c>
      <c r="C1077" s="212" t="s">
        <v>6005</v>
      </c>
      <c r="D1077" s="213" t="s">
        <v>1367</v>
      </c>
      <c r="E1077" s="214" t="s">
        <v>1443</v>
      </c>
      <c r="F1077" s="215"/>
      <c r="G1077" s="233"/>
      <c r="H1077" s="204"/>
    </row>
    <row r="1078" spans="2:8" ht="33">
      <c r="B1078" s="211" t="s">
        <v>5829</v>
      </c>
      <c r="C1078" s="212" t="s">
        <v>6006</v>
      </c>
      <c r="D1078" s="213" t="s">
        <v>1356</v>
      </c>
      <c r="E1078" s="214" t="s">
        <v>1860</v>
      </c>
      <c r="F1078" s="215"/>
      <c r="G1078" s="233"/>
      <c r="H1078" s="204"/>
    </row>
    <row r="1079" spans="2:8">
      <c r="B1079" s="211" t="s">
        <v>5832</v>
      </c>
      <c r="C1079" s="212" t="s">
        <v>6007</v>
      </c>
      <c r="D1079" s="213" t="s">
        <v>1367</v>
      </c>
      <c r="E1079" s="214" t="s">
        <v>1443</v>
      </c>
      <c r="F1079" s="215"/>
      <c r="G1079" s="233"/>
      <c r="H1079" s="204"/>
    </row>
    <row r="1080" spans="2:8" ht="33">
      <c r="B1080" s="211" t="s">
        <v>5834</v>
      </c>
      <c r="C1080" s="212" t="s">
        <v>6008</v>
      </c>
      <c r="D1080" s="213" t="s">
        <v>1576</v>
      </c>
      <c r="E1080" s="214" t="s">
        <v>1443</v>
      </c>
      <c r="F1080" s="215"/>
      <c r="G1080" s="233"/>
      <c r="H1080" s="204"/>
    </row>
    <row r="1081" spans="2:8" ht="33">
      <c r="B1081" s="211" t="s">
        <v>5837</v>
      </c>
      <c r="C1081" s="212" t="s">
        <v>6009</v>
      </c>
      <c r="D1081" s="213" t="s">
        <v>1367</v>
      </c>
      <c r="E1081" s="214" t="s">
        <v>1443</v>
      </c>
      <c r="F1081" s="215"/>
      <c r="G1081" s="233"/>
      <c r="H1081" s="204"/>
    </row>
    <row r="1082" spans="2:8" ht="33">
      <c r="B1082" s="211" t="s">
        <v>5839</v>
      </c>
      <c r="C1082" s="212" t="s">
        <v>6010</v>
      </c>
      <c r="D1082" s="213" t="s">
        <v>2160</v>
      </c>
      <c r="E1082" s="214" t="s">
        <v>1443</v>
      </c>
      <c r="F1082" s="215"/>
      <c r="G1082" s="233"/>
      <c r="H1082" s="204"/>
    </row>
    <row r="1083" spans="2:8" ht="33">
      <c r="B1083" s="211" t="s">
        <v>5842</v>
      </c>
      <c r="C1083" s="212" t="s">
        <v>6011</v>
      </c>
      <c r="D1083" s="213" t="s">
        <v>1576</v>
      </c>
      <c r="E1083" s="214" t="s">
        <v>1443</v>
      </c>
      <c r="F1083" s="215"/>
      <c r="G1083" s="233"/>
      <c r="H1083" s="204"/>
    </row>
    <row r="1084" spans="2:8" ht="33">
      <c r="B1084" s="211" t="s">
        <v>5845</v>
      </c>
      <c r="C1084" s="212" t="s">
        <v>6012</v>
      </c>
      <c r="D1084" s="213" t="s">
        <v>1367</v>
      </c>
      <c r="E1084" s="214" t="s">
        <v>1443</v>
      </c>
      <c r="F1084" s="215"/>
      <c r="G1084" s="233"/>
      <c r="H1084" s="204"/>
    </row>
    <row r="1085" spans="2:8">
      <c r="B1085" s="211" t="s">
        <v>5848</v>
      </c>
      <c r="C1085" s="212" t="s">
        <v>6013</v>
      </c>
      <c r="D1085" s="213" t="s">
        <v>4751</v>
      </c>
      <c r="E1085" s="214" t="s">
        <v>1443</v>
      </c>
      <c r="F1085" s="215"/>
      <c r="G1085" s="233"/>
      <c r="H1085" s="204"/>
    </row>
    <row r="1086" spans="2:8" ht="33">
      <c r="B1086" s="211" t="s">
        <v>5851</v>
      </c>
      <c r="C1086" s="212" t="s">
        <v>6014</v>
      </c>
      <c r="D1086" s="213" t="s">
        <v>1356</v>
      </c>
      <c r="E1086" s="214" t="s">
        <v>1860</v>
      </c>
      <c r="F1086" s="215"/>
      <c r="G1086" s="233"/>
      <c r="H1086" s="204"/>
    </row>
    <row r="1087" spans="2:8">
      <c r="B1087" s="211" t="s">
        <v>5854</v>
      </c>
      <c r="C1087" s="212" t="s">
        <v>6015</v>
      </c>
      <c r="D1087" s="213" t="s">
        <v>1367</v>
      </c>
      <c r="E1087" s="214" t="s">
        <v>1443</v>
      </c>
      <c r="F1087" s="215"/>
      <c r="G1087" s="233"/>
      <c r="H1087" s="204"/>
    </row>
    <row r="1088" spans="2:8" ht="33">
      <c r="B1088" s="211" t="s">
        <v>5856</v>
      </c>
      <c r="C1088" s="212" t="s">
        <v>6016</v>
      </c>
      <c r="D1088" s="213" t="s">
        <v>1576</v>
      </c>
      <c r="E1088" s="214" t="s">
        <v>1443</v>
      </c>
      <c r="F1088" s="215"/>
      <c r="G1088" s="233"/>
      <c r="H1088" s="204"/>
    </row>
    <row r="1089" spans="2:8" ht="33">
      <c r="B1089" s="211" t="s">
        <v>5858</v>
      </c>
      <c r="C1089" s="212" t="s">
        <v>6017</v>
      </c>
      <c r="D1089" s="213" t="s">
        <v>1367</v>
      </c>
      <c r="E1089" s="214" t="s">
        <v>1443</v>
      </c>
      <c r="F1089" s="215"/>
      <c r="G1089" s="233"/>
      <c r="H1089" s="204"/>
    </row>
    <row r="1090" spans="2:8" ht="33">
      <c r="B1090" s="211" t="s">
        <v>5860</v>
      </c>
      <c r="C1090" s="212" t="s">
        <v>6018</v>
      </c>
      <c r="D1090" s="213" t="s">
        <v>2160</v>
      </c>
      <c r="E1090" s="214" t="s">
        <v>1443</v>
      </c>
      <c r="F1090" s="215"/>
      <c r="G1090" s="233"/>
      <c r="H1090" s="204"/>
    </row>
    <row r="1091" spans="2:8" ht="33">
      <c r="B1091" s="211" t="s">
        <v>5862</v>
      </c>
      <c r="C1091" s="212" t="s">
        <v>6019</v>
      </c>
      <c r="D1091" s="213" t="s">
        <v>1576</v>
      </c>
      <c r="E1091" s="214" t="s">
        <v>1443</v>
      </c>
      <c r="F1091" s="215"/>
      <c r="G1091" s="233"/>
      <c r="H1091" s="204"/>
    </row>
    <row r="1092" spans="2:8" ht="33">
      <c r="B1092" s="211" t="s">
        <v>5864</v>
      </c>
      <c r="C1092" s="212" t="s">
        <v>6020</v>
      </c>
      <c r="D1092" s="213" t="s">
        <v>1367</v>
      </c>
      <c r="E1092" s="214" t="s">
        <v>1443</v>
      </c>
      <c r="F1092" s="215"/>
      <c r="G1092" s="233"/>
      <c r="H1092" s="204"/>
    </row>
    <row r="1093" spans="2:8">
      <c r="B1093" s="211" t="s">
        <v>5866</v>
      </c>
      <c r="C1093" s="212" t="s">
        <v>6021</v>
      </c>
      <c r="D1093" s="213" t="s">
        <v>2279</v>
      </c>
      <c r="E1093" s="214">
        <v>18</v>
      </c>
      <c r="F1093" s="215"/>
      <c r="G1093" s="233"/>
      <c r="H1093" s="204"/>
    </row>
    <row r="1094" spans="2:8" ht="33">
      <c r="B1094" s="211" t="s">
        <v>5868</v>
      </c>
      <c r="C1094" s="212" t="s">
        <v>6022</v>
      </c>
      <c r="D1094" s="213" t="s">
        <v>1356</v>
      </c>
      <c r="E1094" s="214" t="s">
        <v>1860</v>
      </c>
      <c r="F1094" s="215"/>
      <c r="G1094" s="233"/>
      <c r="H1094" s="204"/>
    </row>
    <row r="1095" spans="2:8">
      <c r="B1095" s="211" t="s">
        <v>5871</v>
      </c>
      <c r="C1095" s="212" t="s">
        <v>6023</v>
      </c>
      <c r="D1095" s="213" t="s">
        <v>1367</v>
      </c>
      <c r="E1095" s="214" t="s">
        <v>1443</v>
      </c>
      <c r="F1095" s="215"/>
      <c r="G1095" s="233"/>
      <c r="H1095" s="204"/>
    </row>
    <row r="1096" spans="2:8" ht="33">
      <c r="B1096" s="211" t="s">
        <v>5873</v>
      </c>
      <c r="C1096" s="212" t="s">
        <v>6024</v>
      </c>
      <c r="D1096" s="213" t="s">
        <v>1576</v>
      </c>
      <c r="E1096" s="214" t="s">
        <v>1443</v>
      </c>
      <c r="F1096" s="215"/>
      <c r="G1096" s="233"/>
      <c r="H1096" s="204"/>
    </row>
    <row r="1097" spans="2:8" ht="33">
      <c r="B1097" s="211" t="s">
        <v>5875</v>
      </c>
      <c r="C1097" s="212" t="s">
        <v>6025</v>
      </c>
      <c r="D1097" s="213" t="s">
        <v>1367</v>
      </c>
      <c r="E1097" s="214" t="s">
        <v>1443</v>
      </c>
      <c r="F1097" s="215"/>
      <c r="G1097" s="233"/>
      <c r="H1097" s="204"/>
    </row>
    <row r="1098" spans="2:8" ht="33">
      <c r="B1098" s="211" t="s">
        <v>5877</v>
      </c>
      <c r="C1098" s="212" t="s">
        <v>6026</v>
      </c>
      <c r="D1098" s="213" t="s">
        <v>2160</v>
      </c>
      <c r="E1098" s="214" t="s">
        <v>1443</v>
      </c>
      <c r="F1098" s="215"/>
      <c r="G1098" s="233"/>
      <c r="H1098" s="204"/>
    </row>
    <row r="1099" spans="2:8" ht="33">
      <c r="B1099" s="211" t="s">
        <v>5879</v>
      </c>
      <c r="C1099" s="212" t="s">
        <v>6027</v>
      </c>
      <c r="D1099" s="213" t="s">
        <v>1576</v>
      </c>
      <c r="E1099" s="214" t="s">
        <v>1443</v>
      </c>
      <c r="F1099" s="215"/>
      <c r="G1099" s="233"/>
      <c r="H1099" s="204"/>
    </row>
    <row r="1100" spans="2:8" ht="33">
      <c r="B1100" s="211" t="s">
        <v>5881</v>
      </c>
      <c r="C1100" s="212" t="s">
        <v>6028</v>
      </c>
      <c r="D1100" s="213" t="s">
        <v>1367</v>
      </c>
      <c r="E1100" s="214" t="s">
        <v>1443</v>
      </c>
      <c r="F1100" s="215"/>
      <c r="G1100" s="233"/>
      <c r="H1100" s="204"/>
    </row>
    <row r="1101" spans="2:8" ht="17.25" thickBot="1">
      <c r="B1101" s="211" t="s">
        <v>5883</v>
      </c>
      <c r="C1101" s="212" t="s">
        <v>6029</v>
      </c>
      <c r="D1101" s="213" t="s">
        <v>4751</v>
      </c>
      <c r="E1101" s="214" t="s">
        <v>1443</v>
      </c>
      <c r="F1101" s="215"/>
      <c r="G1101" s="234"/>
      <c r="H1101" s="204"/>
    </row>
    <row r="1102" spans="2:8" ht="20.100000000000001" customHeight="1" thickBot="1">
      <c r="B1102" s="462" t="s">
        <v>5885</v>
      </c>
      <c r="C1102" s="463"/>
      <c r="D1102" s="464"/>
      <c r="E1102" s="465"/>
      <c r="F1102" s="465"/>
      <c r="G1102" s="467"/>
      <c r="H1102" s="204"/>
    </row>
    <row r="1103" spans="2:8">
      <c r="B1103" s="211" t="s">
        <v>5886</v>
      </c>
      <c r="C1103" s="212" t="s">
        <v>6030</v>
      </c>
      <c r="D1103" s="213" t="s">
        <v>4751</v>
      </c>
      <c r="E1103" s="214" t="s">
        <v>4687</v>
      </c>
      <c r="F1103" s="215"/>
      <c r="G1103" s="233"/>
      <c r="H1103" s="204"/>
    </row>
    <row r="1104" spans="2:8">
      <c r="B1104" s="211" t="s">
        <v>5889</v>
      </c>
      <c r="C1104" s="212" t="s">
        <v>6031</v>
      </c>
      <c r="D1104" s="213" t="s">
        <v>1367</v>
      </c>
      <c r="E1104" s="214" t="s">
        <v>4687</v>
      </c>
      <c r="F1104" s="215"/>
      <c r="G1104" s="233"/>
      <c r="H1104" s="204"/>
    </row>
    <row r="1105" spans="2:8">
      <c r="B1105" s="211" t="s">
        <v>5892</v>
      </c>
      <c r="C1105" s="212" t="s">
        <v>6032</v>
      </c>
      <c r="D1105" s="213" t="s">
        <v>4723</v>
      </c>
      <c r="E1105" s="214" t="s">
        <v>4687</v>
      </c>
      <c r="F1105" s="215"/>
      <c r="G1105" s="233"/>
      <c r="H1105" s="204"/>
    </row>
    <row r="1106" spans="2:8">
      <c r="B1106" s="211" t="s">
        <v>5894</v>
      </c>
      <c r="C1106" s="212" t="s">
        <v>6033</v>
      </c>
      <c r="D1106" s="213" t="s">
        <v>1367</v>
      </c>
      <c r="E1106" s="214" t="s">
        <v>4687</v>
      </c>
      <c r="F1106" s="215"/>
      <c r="G1106" s="233"/>
      <c r="H1106" s="204"/>
    </row>
    <row r="1107" spans="2:8" ht="33">
      <c r="B1107" s="211" t="s">
        <v>5896</v>
      </c>
      <c r="C1107" s="212" t="s">
        <v>6034</v>
      </c>
      <c r="D1107" s="213" t="s">
        <v>1356</v>
      </c>
      <c r="E1107" s="214" t="s">
        <v>4673</v>
      </c>
      <c r="F1107" s="215"/>
      <c r="G1107" s="233"/>
      <c r="H1107" s="204"/>
    </row>
    <row r="1108" spans="2:8">
      <c r="B1108" s="211" t="s">
        <v>5898</v>
      </c>
      <c r="C1108" s="212" t="s">
        <v>6035</v>
      </c>
      <c r="D1108" s="213" t="s">
        <v>1367</v>
      </c>
      <c r="E1108" s="214" t="s">
        <v>4687</v>
      </c>
      <c r="F1108" s="215"/>
      <c r="G1108" s="233"/>
      <c r="H1108" s="204"/>
    </row>
    <row r="1109" spans="2:8" ht="33">
      <c r="B1109" s="211" t="s">
        <v>5900</v>
      </c>
      <c r="C1109" s="212" t="s">
        <v>6036</v>
      </c>
      <c r="D1109" s="213" t="s">
        <v>1576</v>
      </c>
      <c r="E1109" s="214" t="s">
        <v>4687</v>
      </c>
      <c r="F1109" s="215"/>
      <c r="G1109" s="233"/>
      <c r="H1109" s="204"/>
    </row>
    <row r="1110" spans="2:8" ht="33">
      <c r="B1110" s="211" t="s">
        <v>5902</v>
      </c>
      <c r="C1110" s="212" t="s">
        <v>6037</v>
      </c>
      <c r="D1110" s="213" t="s">
        <v>1367</v>
      </c>
      <c r="E1110" s="214" t="s">
        <v>4687</v>
      </c>
      <c r="F1110" s="215"/>
      <c r="G1110" s="233"/>
      <c r="H1110" s="204"/>
    </row>
    <row r="1111" spans="2:8" ht="33">
      <c r="B1111" s="211" t="s">
        <v>5904</v>
      </c>
      <c r="C1111" s="212" t="s">
        <v>6038</v>
      </c>
      <c r="D1111" s="213" t="s">
        <v>2160</v>
      </c>
      <c r="E1111" s="214" t="s">
        <v>4687</v>
      </c>
      <c r="F1111" s="215"/>
      <c r="G1111" s="233"/>
      <c r="H1111" s="204"/>
    </row>
    <row r="1112" spans="2:8" ht="33">
      <c r="B1112" s="211" t="s">
        <v>5906</v>
      </c>
      <c r="C1112" s="212" t="s">
        <v>6039</v>
      </c>
      <c r="D1112" s="213" t="s">
        <v>1576</v>
      </c>
      <c r="E1112" s="214" t="s">
        <v>4687</v>
      </c>
      <c r="F1112" s="215"/>
      <c r="G1112" s="233"/>
      <c r="H1112" s="204"/>
    </row>
    <row r="1113" spans="2:8" ht="33">
      <c r="B1113" s="211" t="s">
        <v>5908</v>
      </c>
      <c r="C1113" s="212" t="s">
        <v>6040</v>
      </c>
      <c r="D1113" s="213" t="s">
        <v>1367</v>
      </c>
      <c r="E1113" s="214" t="s">
        <v>4687</v>
      </c>
      <c r="F1113" s="215"/>
      <c r="G1113" s="233"/>
      <c r="H1113" s="204"/>
    </row>
    <row r="1114" spans="2:8">
      <c r="B1114" s="211" t="s">
        <v>5910</v>
      </c>
      <c r="C1114" s="212" t="s">
        <v>6041</v>
      </c>
      <c r="D1114" s="213" t="s">
        <v>4751</v>
      </c>
      <c r="E1114" s="214" t="s">
        <v>4687</v>
      </c>
      <c r="F1114" s="215"/>
      <c r="G1114" s="233"/>
      <c r="H1114" s="204"/>
    </row>
    <row r="1115" spans="2:8" ht="33">
      <c r="B1115" s="211" t="s">
        <v>5912</v>
      </c>
      <c r="C1115" s="212" t="s">
        <v>6042</v>
      </c>
      <c r="D1115" s="213" t="s">
        <v>1356</v>
      </c>
      <c r="E1115" s="214" t="s">
        <v>4673</v>
      </c>
      <c r="F1115" s="215"/>
      <c r="G1115" s="233"/>
      <c r="H1115" s="204"/>
    </row>
    <row r="1116" spans="2:8">
      <c r="B1116" s="211" t="s">
        <v>5914</v>
      </c>
      <c r="C1116" s="212" t="s">
        <v>6043</v>
      </c>
      <c r="D1116" s="213" t="s">
        <v>1367</v>
      </c>
      <c r="E1116" s="214" t="s">
        <v>4687</v>
      </c>
      <c r="F1116" s="215"/>
      <c r="G1116" s="233"/>
      <c r="H1116" s="204"/>
    </row>
    <row r="1117" spans="2:8" ht="33">
      <c r="B1117" s="211" t="s">
        <v>5916</v>
      </c>
      <c r="C1117" s="212" t="s">
        <v>6044</v>
      </c>
      <c r="D1117" s="213" t="s">
        <v>1576</v>
      </c>
      <c r="E1117" s="214" t="s">
        <v>4687</v>
      </c>
      <c r="F1117" s="215"/>
      <c r="G1117" s="233"/>
      <c r="H1117" s="204"/>
    </row>
    <row r="1118" spans="2:8" ht="33">
      <c r="B1118" s="211" t="s">
        <v>5918</v>
      </c>
      <c r="C1118" s="212" t="s">
        <v>6045</v>
      </c>
      <c r="D1118" s="213" t="s">
        <v>1367</v>
      </c>
      <c r="E1118" s="214" t="s">
        <v>4687</v>
      </c>
      <c r="F1118" s="215"/>
      <c r="G1118" s="233"/>
      <c r="H1118" s="204"/>
    </row>
    <row r="1119" spans="2:8" ht="33">
      <c r="B1119" s="211" t="s">
        <v>5920</v>
      </c>
      <c r="C1119" s="212" t="s">
        <v>6046</v>
      </c>
      <c r="D1119" s="213" t="s">
        <v>2160</v>
      </c>
      <c r="E1119" s="214" t="s">
        <v>4687</v>
      </c>
      <c r="F1119" s="215"/>
      <c r="G1119" s="233"/>
      <c r="H1119" s="204"/>
    </row>
    <row r="1120" spans="2:8" ht="33">
      <c r="B1120" s="211" t="s">
        <v>5922</v>
      </c>
      <c r="C1120" s="212" t="s">
        <v>6047</v>
      </c>
      <c r="D1120" s="213" t="s">
        <v>1576</v>
      </c>
      <c r="E1120" s="214" t="s">
        <v>4687</v>
      </c>
      <c r="F1120" s="215"/>
      <c r="G1120" s="233"/>
      <c r="H1120" s="204"/>
    </row>
    <row r="1121" spans="2:8" ht="33">
      <c r="B1121" s="211" t="s">
        <v>5924</v>
      </c>
      <c r="C1121" s="212" t="s">
        <v>6048</v>
      </c>
      <c r="D1121" s="213" t="s">
        <v>1367</v>
      </c>
      <c r="E1121" s="214" t="s">
        <v>4687</v>
      </c>
      <c r="F1121" s="215"/>
      <c r="G1121" s="233"/>
      <c r="H1121" s="204"/>
    </row>
    <row r="1122" spans="2:8">
      <c r="B1122" s="211" t="s">
        <v>5926</v>
      </c>
      <c r="C1122" s="212" t="s">
        <v>6049</v>
      </c>
      <c r="D1122" s="213" t="s">
        <v>4751</v>
      </c>
      <c r="E1122" s="214" t="s">
        <v>4687</v>
      </c>
      <c r="F1122" s="215"/>
      <c r="G1122" s="233"/>
      <c r="H1122" s="204"/>
    </row>
    <row r="1123" spans="2:8" ht="33">
      <c r="B1123" s="211" t="s">
        <v>5928</v>
      </c>
      <c r="C1123" s="212" t="s">
        <v>6050</v>
      </c>
      <c r="D1123" s="213" t="s">
        <v>1356</v>
      </c>
      <c r="E1123" s="214" t="s">
        <v>4673</v>
      </c>
      <c r="F1123" s="215"/>
      <c r="G1123" s="233"/>
      <c r="H1123" s="204"/>
    </row>
    <row r="1124" spans="2:8">
      <c r="B1124" s="211" t="s">
        <v>5930</v>
      </c>
      <c r="C1124" s="212" t="s">
        <v>6051</v>
      </c>
      <c r="D1124" s="213" t="s">
        <v>1367</v>
      </c>
      <c r="E1124" s="214" t="s">
        <v>4687</v>
      </c>
      <c r="F1124" s="215"/>
      <c r="G1124" s="233"/>
      <c r="H1124" s="204"/>
    </row>
    <row r="1125" spans="2:8" ht="33">
      <c r="B1125" s="211" t="s">
        <v>5932</v>
      </c>
      <c r="C1125" s="212" t="s">
        <v>6052</v>
      </c>
      <c r="D1125" s="213" t="s">
        <v>1576</v>
      </c>
      <c r="E1125" s="214" t="s">
        <v>4687</v>
      </c>
      <c r="F1125" s="215"/>
      <c r="G1125" s="233"/>
      <c r="H1125" s="204"/>
    </row>
    <row r="1126" spans="2:8" ht="33">
      <c r="B1126" s="211" t="s">
        <v>5934</v>
      </c>
      <c r="C1126" s="212" t="s">
        <v>6053</v>
      </c>
      <c r="D1126" s="213" t="s">
        <v>1367</v>
      </c>
      <c r="E1126" s="214" t="s">
        <v>4687</v>
      </c>
      <c r="F1126" s="215"/>
      <c r="G1126" s="233"/>
      <c r="H1126" s="204"/>
    </row>
    <row r="1127" spans="2:8" ht="33">
      <c r="B1127" s="211" t="s">
        <v>5936</v>
      </c>
      <c r="C1127" s="212" t="s">
        <v>6054</v>
      </c>
      <c r="D1127" s="213" t="s">
        <v>2160</v>
      </c>
      <c r="E1127" s="214" t="s">
        <v>4687</v>
      </c>
      <c r="F1127" s="215"/>
      <c r="G1127" s="233"/>
      <c r="H1127" s="204"/>
    </row>
    <row r="1128" spans="2:8" ht="33">
      <c r="B1128" s="211" t="s">
        <v>5938</v>
      </c>
      <c r="C1128" s="212" t="s">
        <v>6055</v>
      </c>
      <c r="D1128" s="213" t="s">
        <v>1576</v>
      </c>
      <c r="E1128" s="214" t="s">
        <v>4687</v>
      </c>
      <c r="F1128" s="215"/>
      <c r="G1128" s="233"/>
      <c r="H1128" s="204"/>
    </row>
    <row r="1129" spans="2:8" ht="33">
      <c r="B1129" s="211" t="s">
        <v>5940</v>
      </c>
      <c r="C1129" s="212" t="s">
        <v>6056</v>
      </c>
      <c r="D1129" s="213" t="s">
        <v>1367</v>
      </c>
      <c r="E1129" s="214" t="s">
        <v>4687</v>
      </c>
      <c r="F1129" s="215"/>
      <c r="G1129" s="233"/>
      <c r="H1129" s="204"/>
    </row>
    <row r="1130" spans="2:8" ht="17.25" thickBot="1">
      <c r="B1130" s="211" t="s">
        <v>5942</v>
      </c>
      <c r="C1130" s="212" t="s">
        <v>6057</v>
      </c>
      <c r="D1130" s="213" t="s">
        <v>4751</v>
      </c>
      <c r="E1130" s="214" t="s">
        <v>4687</v>
      </c>
      <c r="F1130" s="215"/>
      <c r="G1130" s="234"/>
      <c r="H1130" s="204"/>
    </row>
    <row r="1131" spans="2:8" ht="20.100000000000001" customHeight="1" thickBot="1">
      <c r="B1131" s="462" t="s">
        <v>5944</v>
      </c>
      <c r="C1131" s="463"/>
      <c r="D1131" s="464"/>
      <c r="E1131" s="465"/>
      <c r="F1131" s="465"/>
      <c r="G1131" s="467"/>
      <c r="H1131" s="204"/>
    </row>
    <row r="1132" spans="2:8">
      <c r="B1132" s="211" t="s">
        <v>5945</v>
      </c>
      <c r="C1132" s="212" t="s">
        <v>6058</v>
      </c>
      <c r="D1132" s="213" t="s">
        <v>4751</v>
      </c>
      <c r="E1132" s="214" t="s">
        <v>4687</v>
      </c>
      <c r="F1132" s="215"/>
      <c r="G1132" s="233" t="s">
        <v>6059</v>
      </c>
      <c r="H1132" s="204"/>
    </row>
    <row r="1133" spans="2:8">
      <c r="B1133" s="211" t="s">
        <v>5947</v>
      </c>
      <c r="C1133" s="212" t="s">
        <v>6060</v>
      </c>
      <c r="D1133" s="213" t="s">
        <v>1367</v>
      </c>
      <c r="E1133" s="214" t="s">
        <v>4687</v>
      </c>
      <c r="F1133" s="215"/>
      <c r="G1133" s="233"/>
      <c r="H1133" s="204"/>
    </row>
    <row r="1134" spans="2:8">
      <c r="B1134" s="211" t="s">
        <v>5949</v>
      </c>
      <c r="C1134" s="212" t="s">
        <v>6061</v>
      </c>
      <c r="D1134" s="213" t="s">
        <v>4723</v>
      </c>
      <c r="E1134" s="214" t="s">
        <v>4687</v>
      </c>
      <c r="F1134" s="215"/>
      <c r="G1134" s="233"/>
      <c r="H1134" s="204"/>
    </row>
    <row r="1135" spans="2:8">
      <c r="B1135" s="211" t="s">
        <v>5951</v>
      </c>
      <c r="C1135" s="212" t="s">
        <v>6062</v>
      </c>
      <c r="D1135" s="213" t="s">
        <v>1367</v>
      </c>
      <c r="E1135" s="214" t="s">
        <v>4687</v>
      </c>
      <c r="F1135" s="215"/>
      <c r="G1135" s="233"/>
      <c r="H1135" s="204"/>
    </row>
    <row r="1136" spans="2:8" ht="33">
      <c r="B1136" s="211" t="s">
        <v>5953</v>
      </c>
      <c r="C1136" s="212" t="s">
        <v>6063</v>
      </c>
      <c r="D1136" s="213" t="s">
        <v>1356</v>
      </c>
      <c r="E1136" s="214" t="s">
        <v>4673</v>
      </c>
      <c r="F1136" s="215"/>
      <c r="G1136" s="233"/>
      <c r="H1136" s="204"/>
    </row>
    <row r="1137" spans="2:8">
      <c r="B1137" s="211" t="s">
        <v>5955</v>
      </c>
      <c r="C1137" s="212" t="s">
        <v>6064</v>
      </c>
      <c r="D1137" s="213" t="s">
        <v>1367</v>
      </c>
      <c r="E1137" s="214" t="s">
        <v>4687</v>
      </c>
      <c r="F1137" s="215"/>
      <c r="G1137" s="233"/>
      <c r="H1137" s="204"/>
    </row>
    <row r="1138" spans="2:8" ht="33">
      <c r="B1138" s="211" t="s">
        <v>5957</v>
      </c>
      <c r="C1138" s="212" t="s">
        <v>6065</v>
      </c>
      <c r="D1138" s="213" t="s">
        <v>1576</v>
      </c>
      <c r="E1138" s="214" t="s">
        <v>4687</v>
      </c>
      <c r="F1138" s="215"/>
      <c r="G1138" s="233"/>
      <c r="H1138" s="204"/>
    </row>
    <row r="1139" spans="2:8" ht="33">
      <c r="B1139" s="211" t="s">
        <v>5959</v>
      </c>
      <c r="C1139" s="212" t="s">
        <v>6066</v>
      </c>
      <c r="D1139" s="213" t="s">
        <v>1367</v>
      </c>
      <c r="E1139" s="214" t="s">
        <v>4687</v>
      </c>
      <c r="F1139" s="215"/>
      <c r="G1139" s="233"/>
      <c r="H1139" s="204"/>
    </row>
    <row r="1140" spans="2:8" ht="33">
      <c r="B1140" s="211" t="s">
        <v>5961</v>
      </c>
      <c r="C1140" s="212" t="s">
        <v>6067</v>
      </c>
      <c r="D1140" s="213" t="s">
        <v>2160</v>
      </c>
      <c r="E1140" s="214" t="s">
        <v>4687</v>
      </c>
      <c r="F1140" s="215"/>
      <c r="G1140" s="233"/>
      <c r="H1140" s="204"/>
    </row>
    <row r="1141" spans="2:8" ht="33">
      <c r="B1141" s="211" t="s">
        <v>5963</v>
      </c>
      <c r="C1141" s="212" t="s">
        <v>6068</v>
      </c>
      <c r="D1141" s="213" t="s">
        <v>1576</v>
      </c>
      <c r="E1141" s="214" t="s">
        <v>4687</v>
      </c>
      <c r="F1141" s="215"/>
      <c r="G1141" s="233"/>
      <c r="H1141" s="204"/>
    </row>
    <row r="1142" spans="2:8" ht="33">
      <c r="B1142" s="211" t="s">
        <v>5965</v>
      </c>
      <c r="C1142" s="212" t="s">
        <v>6069</v>
      </c>
      <c r="D1142" s="213" t="s">
        <v>1367</v>
      </c>
      <c r="E1142" s="214" t="s">
        <v>4687</v>
      </c>
      <c r="F1142" s="215"/>
      <c r="G1142" s="233"/>
      <c r="H1142" s="204"/>
    </row>
    <row r="1143" spans="2:8">
      <c r="B1143" s="211" t="s">
        <v>5967</v>
      </c>
      <c r="C1143" s="212" t="s">
        <v>6070</v>
      </c>
      <c r="D1143" s="213" t="s">
        <v>4751</v>
      </c>
      <c r="E1143" s="214" t="s">
        <v>4687</v>
      </c>
      <c r="F1143" s="215"/>
      <c r="G1143" s="233"/>
      <c r="H1143" s="204"/>
    </row>
    <row r="1144" spans="2:8" ht="33">
      <c r="B1144" s="211" t="s">
        <v>5969</v>
      </c>
      <c r="C1144" s="212" t="s">
        <v>6071</v>
      </c>
      <c r="D1144" s="213" t="s">
        <v>1356</v>
      </c>
      <c r="E1144" s="214" t="s">
        <v>4673</v>
      </c>
      <c r="F1144" s="215"/>
      <c r="G1144" s="233"/>
      <c r="H1144" s="204"/>
    </row>
    <row r="1145" spans="2:8">
      <c r="B1145" s="211" t="s">
        <v>5971</v>
      </c>
      <c r="C1145" s="212" t="s">
        <v>6072</v>
      </c>
      <c r="D1145" s="213" t="s">
        <v>1367</v>
      </c>
      <c r="E1145" s="214" t="s">
        <v>4687</v>
      </c>
      <c r="F1145" s="215"/>
      <c r="G1145" s="233"/>
      <c r="H1145" s="204"/>
    </row>
    <row r="1146" spans="2:8" ht="33">
      <c r="B1146" s="211" t="s">
        <v>5973</v>
      </c>
      <c r="C1146" s="212" t="s">
        <v>6073</v>
      </c>
      <c r="D1146" s="213" t="s">
        <v>1576</v>
      </c>
      <c r="E1146" s="214" t="s">
        <v>4687</v>
      </c>
      <c r="F1146" s="215"/>
      <c r="G1146" s="233"/>
      <c r="H1146" s="204"/>
    </row>
    <row r="1147" spans="2:8" ht="33">
      <c r="B1147" s="211" t="s">
        <v>5975</v>
      </c>
      <c r="C1147" s="212" t="s">
        <v>6074</v>
      </c>
      <c r="D1147" s="213" t="s">
        <v>1367</v>
      </c>
      <c r="E1147" s="214" t="s">
        <v>4687</v>
      </c>
      <c r="F1147" s="215"/>
      <c r="G1147" s="233"/>
      <c r="H1147" s="204"/>
    </row>
    <row r="1148" spans="2:8" ht="33">
      <c r="B1148" s="211" t="s">
        <v>5977</v>
      </c>
      <c r="C1148" s="212" t="s">
        <v>6075</v>
      </c>
      <c r="D1148" s="213" t="s">
        <v>2160</v>
      </c>
      <c r="E1148" s="214" t="s">
        <v>4687</v>
      </c>
      <c r="F1148" s="215"/>
      <c r="G1148" s="233"/>
      <c r="H1148" s="204"/>
    </row>
    <row r="1149" spans="2:8" ht="33">
      <c r="B1149" s="211" t="s">
        <v>5979</v>
      </c>
      <c r="C1149" s="212" t="s">
        <v>6076</v>
      </c>
      <c r="D1149" s="213" t="s">
        <v>1576</v>
      </c>
      <c r="E1149" s="214" t="s">
        <v>4687</v>
      </c>
      <c r="F1149" s="215"/>
      <c r="G1149" s="233"/>
      <c r="H1149" s="204"/>
    </row>
    <row r="1150" spans="2:8" ht="33">
      <c r="B1150" s="211" t="s">
        <v>5981</v>
      </c>
      <c r="C1150" s="212" t="s">
        <v>6077</v>
      </c>
      <c r="D1150" s="213" t="s">
        <v>1367</v>
      </c>
      <c r="E1150" s="214" t="s">
        <v>4687</v>
      </c>
      <c r="F1150" s="215"/>
      <c r="G1150" s="233"/>
      <c r="H1150" s="204"/>
    </row>
    <row r="1151" spans="2:8">
      <c r="B1151" s="211" t="s">
        <v>5983</v>
      </c>
      <c r="C1151" s="212" t="s">
        <v>6078</v>
      </c>
      <c r="D1151" s="213" t="s">
        <v>4751</v>
      </c>
      <c r="E1151" s="214" t="s">
        <v>4687</v>
      </c>
      <c r="F1151" s="215"/>
      <c r="G1151" s="233"/>
      <c r="H1151" s="204"/>
    </row>
    <row r="1152" spans="2:8" ht="33">
      <c r="B1152" s="211" t="s">
        <v>5985</v>
      </c>
      <c r="C1152" s="212" t="s">
        <v>6079</v>
      </c>
      <c r="D1152" s="213" t="s">
        <v>1356</v>
      </c>
      <c r="E1152" s="214" t="s">
        <v>4673</v>
      </c>
      <c r="F1152" s="215"/>
      <c r="G1152" s="233"/>
      <c r="H1152" s="204"/>
    </row>
    <row r="1153" spans="2:8">
      <c r="B1153" s="211" t="s">
        <v>5987</v>
      </c>
      <c r="C1153" s="212" t="s">
        <v>6080</v>
      </c>
      <c r="D1153" s="213" t="s">
        <v>1367</v>
      </c>
      <c r="E1153" s="214" t="s">
        <v>4687</v>
      </c>
      <c r="F1153" s="215"/>
      <c r="G1153" s="233"/>
      <c r="H1153" s="204"/>
    </row>
    <row r="1154" spans="2:8" ht="33">
      <c r="B1154" s="211" t="s">
        <v>5989</v>
      </c>
      <c r="C1154" s="212" t="s">
        <v>6081</v>
      </c>
      <c r="D1154" s="213" t="s">
        <v>1576</v>
      </c>
      <c r="E1154" s="214" t="s">
        <v>4687</v>
      </c>
      <c r="F1154" s="215"/>
      <c r="G1154" s="233"/>
      <c r="H1154" s="204"/>
    </row>
    <row r="1155" spans="2:8" ht="33">
      <c r="B1155" s="211" t="s">
        <v>5991</v>
      </c>
      <c r="C1155" s="212" t="s">
        <v>6082</v>
      </c>
      <c r="D1155" s="213" t="s">
        <v>1367</v>
      </c>
      <c r="E1155" s="214" t="s">
        <v>4687</v>
      </c>
      <c r="F1155" s="215"/>
      <c r="G1155" s="233"/>
      <c r="H1155" s="204"/>
    </row>
    <row r="1156" spans="2:8" ht="33">
      <c r="B1156" s="211" t="s">
        <v>5993</v>
      </c>
      <c r="C1156" s="212" t="s">
        <v>6083</v>
      </c>
      <c r="D1156" s="213" t="s">
        <v>2160</v>
      </c>
      <c r="E1156" s="214" t="s">
        <v>4687</v>
      </c>
      <c r="F1156" s="215"/>
      <c r="G1156" s="233"/>
      <c r="H1156" s="204"/>
    </row>
    <row r="1157" spans="2:8" ht="33">
      <c r="B1157" s="211" t="s">
        <v>5995</v>
      </c>
      <c r="C1157" s="212" t="s">
        <v>6084</v>
      </c>
      <c r="D1157" s="213" t="s">
        <v>1576</v>
      </c>
      <c r="E1157" s="214" t="s">
        <v>4687</v>
      </c>
      <c r="F1157" s="215"/>
      <c r="G1157" s="233"/>
      <c r="H1157" s="204"/>
    </row>
    <row r="1158" spans="2:8" ht="33">
      <c r="B1158" s="211" t="s">
        <v>5997</v>
      </c>
      <c r="C1158" s="212" t="s">
        <v>6085</v>
      </c>
      <c r="D1158" s="213" t="s">
        <v>1367</v>
      </c>
      <c r="E1158" s="214" t="s">
        <v>4687</v>
      </c>
      <c r="F1158" s="215"/>
      <c r="G1158" s="233"/>
      <c r="H1158" s="204"/>
    </row>
    <row r="1159" spans="2:8" ht="17.25" thickBot="1">
      <c r="B1159" s="211" t="s">
        <v>5999</v>
      </c>
      <c r="C1159" s="212" t="s">
        <v>6086</v>
      </c>
      <c r="D1159" s="213" t="s">
        <v>4751</v>
      </c>
      <c r="E1159" s="214" t="s">
        <v>4687</v>
      </c>
      <c r="F1159" s="215"/>
      <c r="G1159" s="234"/>
      <c r="H1159" s="204"/>
    </row>
    <row r="1160" spans="2:8">
      <c r="B1160" s="469" t="s">
        <v>6087</v>
      </c>
      <c r="C1160" s="273"/>
      <c r="D1160" s="274"/>
      <c r="E1160" s="437"/>
      <c r="F1160" s="437"/>
      <c r="G1160" s="470"/>
      <c r="H1160" s="238"/>
    </row>
    <row r="1161" spans="2:8" ht="17.25" thickBot="1">
      <c r="B1161" s="471" t="s">
        <v>6088</v>
      </c>
      <c r="C1161" s="279"/>
      <c r="D1161" s="280"/>
      <c r="E1161" s="472"/>
      <c r="F1161" s="472"/>
      <c r="G1161" s="473"/>
      <c r="H1161" s="238"/>
    </row>
    <row r="1162" spans="2:8" ht="75">
      <c r="B1162" s="438" t="s">
        <v>98</v>
      </c>
      <c r="C1162" s="206" t="s">
        <v>6089</v>
      </c>
      <c r="D1162" s="423" t="s">
        <v>1576</v>
      </c>
      <c r="E1162" s="433" t="s">
        <v>4684</v>
      </c>
      <c r="F1162" s="432"/>
      <c r="G1162" s="486" t="s">
        <v>6090</v>
      </c>
      <c r="H1162" s="238"/>
    </row>
    <row r="1163" spans="2:8" ht="30">
      <c r="B1163" s="235" t="s">
        <v>6091</v>
      </c>
      <c r="C1163" s="212" t="s">
        <v>6092</v>
      </c>
      <c r="D1163" s="213" t="s">
        <v>1367</v>
      </c>
      <c r="E1163" s="4" t="s">
        <v>2292</v>
      </c>
      <c r="F1163" s="236"/>
      <c r="G1163" s="487" t="s">
        <v>6093</v>
      </c>
      <c r="H1163" s="238"/>
    </row>
    <row r="1164" spans="2:8">
      <c r="B1164" s="235" t="s">
        <v>6094</v>
      </c>
      <c r="C1164" s="212" t="s">
        <v>6095</v>
      </c>
      <c r="D1164" s="213" t="s">
        <v>1367</v>
      </c>
      <c r="E1164" s="4" t="s">
        <v>2292</v>
      </c>
      <c r="F1164" s="236"/>
      <c r="G1164" s="488"/>
      <c r="H1164" s="238"/>
    </row>
    <row r="1165" spans="2:8">
      <c r="B1165" s="235" t="s">
        <v>6096</v>
      </c>
      <c r="C1165" s="212" t="s">
        <v>6097</v>
      </c>
      <c r="D1165" s="213" t="s">
        <v>1367</v>
      </c>
      <c r="E1165" s="4" t="s">
        <v>2292</v>
      </c>
      <c r="F1165" s="236"/>
      <c r="G1165" s="488"/>
      <c r="H1165" s="238"/>
    </row>
    <row r="1166" spans="2:8">
      <c r="B1166" s="235" t="s">
        <v>6098</v>
      </c>
      <c r="C1166" s="212" t="s">
        <v>6099</v>
      </c>
      <c r="D1166" s="213" t="s">
        <v>2160</v>
      </c>
      <c r="E1166" s="4" t="s">
        <v>2285</v>
      </c>
      <c r="F1166" s="236"/>
      <c r="G1166" s="488"/>
      <c r="H1166" s="238"/>
    </row>
    <row r="1167" spans="2:8">
      <c r="B1167" s="235" t="s">
        <v>6100</v>
      </c>
      <c r="C1167" s="212" t="s">
        <v>6101</v>
      </c>
      <c r="D1167" s="213" t="s">
        <v>1367</v>
      </c>
      <c r="E1167" s="4" t="s">
        <v>2292</v>
      </c>
      <c r="F1167" s="236"/>
      <c r="G1167" s="488"/>
      <c r="H1167" s="238"/>
    </row>
    <row r="1168" spans="2:8" ht="33">
      <c r="B1168" s="235" t="s">
        <v>6102</v>
      </c>
      <c r="C1168" s="212" t="s">
        <v>6103</v>
      </c>
      <c r="D1168" s="213" t="s">
        <v>1367</v>
      </c>
      <c r="E1168" s="4" t="s">
        <v>2292</v>
      </c>
      <c r="F1168" s="236"/>
      <c r="G1168" s="488"/>
      <c r="H1168" s="238"/>
    </row>
    <row r="1169" spans="2:8">
      <c r="B1169" s="235" t="s">
        <v>6104</v>
      </c>
      <c r="C1169" s="212" t="s">
        <v>6105</v>
      </c>
      <c r="D1169" s="213" t="s">
        <v>1367</v>
      </c>
      <c r="E1169" s="4" t="s">
        <v>2292</v>
      </c>
      <c r="F1169" s="236"/>
      <c r="G1169" s="488"/>
      <c r="H1169" s="238"/>
    </row>
    <row r="1170" spans="2:8">
      <c r="B1170" s="235" t="s">
        <v>6106</v>
      </c>
      <c r="C1170" s="212" t="s">
        <v>6107</v>
      </c>
      <c r="D1170" s="213" t="s">
        <v>1367</v>
      </c>
      <c r="E1170" s="4" t="s">
        <v>2292</v>
      </c>
      <c r="F1170" s="236"/>
      <c r="G1170" s="488"/>
      <c r="H1170" s="238"/>
    </row>
    <row r="1171" spans="2:8">
      <c r="B1171" s="235" t="s">
        <v>6108</v>
      </c>
      <c r="C1171" s="212" t="s">
        <v>6109</v>
      </c>
      <c r="D1171" s="213" t="s">
        <v>1367</v>
      </c>
      <c r="E1171" s="4" t="s">
        <v>2292</v>
      </c>
      <c r="F1171" s="236"/>
      <c r="G1171" s="488"/>
      <c r="H1171" s="238"/>
    </row>
    <row r="1172" spans="2:8">
      <c r="B1172" s="235" t="s">
        <v>458</v>
      </c>
      <c r="C1172" s="212" t="s">
        <v>6110</v>
      </c>
      <c r="D1172" s="213" t="s">
        <v>2160</v>
      </c>
      <c r="E1172" s="4" t="s">
        <v>2285</v>
      </c>
      <c r="F1172" s="236"/>
      <c r="G1172" s="488"/>
      <c r="H1172" s="238"/>
    </row>
    <row r="1173" spans="2:8">
      <c r="B1173" s="235" t="s">
        <v>6111</v>
      </c>
      <c r="C1173" s="212" t="s">
        <v>6112</v>
      </c>
      <c r="D1173" s="213" t="s">
        <v>1367</v>
      </c>
      <c r="E1173" s="4" t="s">
        <v>2292</v>
      </c>
      <c r="F1173" s="236"/>
      <c r="G1173" s="488"/>
      <c r="H1173" s="238"/>
    </row>
    <row r="1174" spans="2:8">
      <c r="B1174" s="235" t="s">
        <v>6113</v>
      </c>
      <c r="C1174" s="212" t="s">
        <v>6114</v>
      </c>
      <c r="D1174" s="213" t="s">
        <v>1367</v>
      </c>
      <c r="E1174" s="4" t="s">
        <v>2292</v>
      </c>
      <c r="F1174" s="236"/>
      <c r="G1174" s="488"/>
      <c r="H1174" s="238"/>
    </row>
    <row r="1175" spans="2:8" ht="17.25" thickBot="1">
      <c r="B1175" s="235" t="s">
        <v>6115</v>
      </c>
      <c r="C1175" s="212" t="s">
        <v>6116</v>
      </c>
      <c r="D1175" s="213" t="s">
        <v>1367</v>
      </c>
      <c r="E1175" s="4" t="s">
        <v>2292</v>
      </c>
      <c r="F1175" s="236"/>
      <c r="G1175" s="489"/>
      <c r="H1175" s="238"/>
    </row>
    <row r="1176" spans="2:8" ht="20.100000000000001" customHeight="1" thickBot="1">
      <c r="B1176" s="474" t="s">
        <v>5820</v>
      </c>
      <c r="C1176" s="463"/>
      <c r="D1176" s="464"/>
      <c r="E1176" s="475"/>
      <c r="F1176" s="475"/>
      <c r="G1176" s="476"/>
      <c r="H1176" s="238"/>
    </row>
    <row r="1177" spans="2:8" ht="20.100000000000001" customHeight="1" thickBot="1">
      <c r="B1177" s="474" t="s">
        <v>5821</v>
      </c>
      <c r="C1177" s="463"/>
      <c r="D1177" s="464"/>
      <c r="E1177" s="475"/>
      <c r="F1177" s="475"/>
      <c r="G1177" s="476"/>
      <c r="H1177" s="238"/>
    </row>
    <row r="1178" spans="2:8" ht="30" customHeight="1">
      <c r="B1178" s="438" t="s">
        <v>5822</v>
      </c>
      <c r="C1178" s="206" t="s">
        <v>6117</v>
      </c>
      <c r="D1178" s="423" t="s">
        <v>1367</v>
      </c>
      <c r="E1178" s="433" t="s">
        <v>5016</v>
      </c>
      <c r="F1178" s="432"/>
      <c r="G1178" s="477" t="s">
        <v>6118</v>
      </c>
      <c r="H1178" s="238"/>
    </row>
    <row r="1179" spans="2:8">
      <c r="B1179" s="235" t="s">
        <v>5824</v>
      </c>
      <c r="C1179" s="212" t="s">
        <v>6119</v>
      </c>
      <c r="D1179" s="213" t="s">
        <v>4723</v>
      </c>
      <c r="E1179" s="4" t="s">
        <v>5016</v>
      </c>
      <c r="F1179" s="236"/>
      <c r="G1179" s="478"/>
      <c r="H1179" s="238"/>
    </row>
    <row r="1180" spans="2:8">
      <c r="B1180" s="235" t="s">
        <v>5827</v>
      </c>
      <c r="C1180" s="212" t="s">
        <v>6120</v>
      </c>
      <c r="D1180" s="213" t="s">
        <v>1367</v>
      </c>
      <c r="E1180" s="4" t="s">
        <v>5016</v>
      </c>
      <c r="F1180" s="236"/>
      <c r="G1180" s="478"/>
      <c r="H1180" s="238"/>
    </row>
    <row r="1181" spans="2:8" ht="33">
      <c r="B1181" s="235" t="s">
        <v>6121</v>
      </c>
      <c r="C1181" s="212" t="s">
        <v>6122</v>
      </c>
      <c r="D1181" s="213" t="s">
        <v>1356</v>
      </c>
      <c r="E1181" s="4" t="s">
        <v>5021</v>
      </c>
      <c r="F1181" s="236"/>
      <c r="G1181" s="478"/>
      <c r="H1181" s="238"/>
    </row>
    <row r="1182" spans="2:8">
      <c r="B1182" s="235" t="s">
        <v>6123</v>
      </c>
      <c r="C1182" s="212" t="s">
        <v>6124</v>
      </c>
      <c r="D1182" s="213" t="s">
        <v>1367</v>
      </c>
      <c r="E1182" s="4" t="s">
        <v>5016</v>
      </c>
      <c r="F1182" s="236"/>
      <c r="G1182" s="478"/>
      <c r="H1182" s="238"/>
    </row>
    <row r="1183" spans="2:8" ht="33">
      <c r="B1183" s="235" t="s">
        <v>6125</v>
      </c>
      <c r="C1183" s="212" t="s">
        <v>6126</v>
      </c>
      <c r="D1183" s="213" t="s">
        <v>1576</v>
      </c>
      <c r="E1183" s="4" t="s">
        <v>5016</v>
      </c>
      <c r="F1183" s="236"/>
      <c r="G1183" s="478"/>
      <c r="H1183" s="238"/>
    </row>
    <row r="1184" spans="2:8" ht="33">
      <c r="B1184" s="235" t="s">
        <v>6127</v>
      </c>
      <c r="C1184" s="212" t="s">
        <v>6128</v>
      </c>
      <c r="D1184" s="213" t="s">
        <v>1367</v>
      </c>
      <c r="E1184" s="4" t="s">
        <v>5016</v>
      </c>
      <c r="F1184" s="236"/>
      <c r="G1184" s="478"/>
      <c r="H1184" s="238"/>
    </row>
    <row r="1185" spans="2:8" ht="33">
      <c r="B1185" s="235" t="s">
        <v>6129</v>
      </c>
      <c r="C1185" s="212" t="s">
        <v>6130</v>
      </c>
      <c r="D1185" s="213" t="s">
        <v>2160</v>
      </c>
      <c r="E1185" s="4" t="s">
        <v>5016</v>
      </c>
      <c r="F1185" s="236"/>
      <c r="G1185" s="478"/>
      <c r="H1185" s="238"/>
    </row>
    <row r="1186" spans="2:8" ht="33">
      <c r="B1186" s="235" t="s">
        <v>6131</v>
      </c>
      <c r="C1186" s="212" t="s">
        <v>6132</v>
      </c>
      <c r="D1186" s="213" t="s">
        <v>1576</v>
      </c>
      <c r="E1186" s="4" t="s">
        <v>5016</v>
      </c>
      <c r="F1186" s="236"/>
      <c r="G1186" s="478"/>
      <c r="H1186" s="238"/>
    </row>
    <row r="1187" spans="2:8" ht="33">
      <c r="B1187" s="235" t="s">
        <v>5845</v>
      </c>
      <c r="C1187" s="212" t="s">
        <v>6133</v>
      </c>
      <c r="D1187" s="213" t="s">
        <v>1367</v>
      </c>
      <c r="E1187" s="4" t="s">
        <v>5016</v>
      </c>
      <c r="F1187" s="236"/>
      <c r="G1187" s="478"/>
      <c r="H1187" s="238"/>
    </row>
    <row r="1188" spans="2:8">
      <c r="B1188" s="235" t="s">
        <v>6134</v>
      </c>
      <c r="C1188" s="212" t="s">
        <v>6135</v>
      </c>
      <c r="D1188" s="213" t="s">
        <v>1982</v>
      </c>
      <c r="E1188" s="4" t="s">
        <v>5016</v>
      </c>
      <c r="F1188" s="236"/>
      <c r="G1188" s="478"/>
      <c r="H1188" s="238"/>
    </row>
    <row r="1189" spans="2:8" ht="33">
      <c r="B1189" s="235" t="s">
        <v>6136</v>
      </c>
      <c r="C1189" s="212" t="s">
        <v>6137</v>
      </c>
      <c r="D1189" s="213" t="s">
        <v>1356</v>
      </c>
      <c r="E1189" s="4" t="s">
        <v>5021</v>
      </c>
      <c r="F1189" s="236"/>
      <c r="G1189" s="478"/>
      <c r="H1189" s="238"/>
    </row>
    <row r="1190" spans="2:8">
      <c r="B1190" s="235" t="s">
        <v>6138</v>
      </c>
      <c r="C1190" s="212" t="s">
        <v>6139</v>
      </c>
      <c r="D1190" s="213" t="s">
        <v>1367</v>
      </c>
      <c r="E1190" s="4" t="s">
        <v>5016</v>
      </c>
      <c r="F1190" s="236"/>
      <c r="G1190" s="478"/>
      <c r="H1190" s="238"/>
    </row>
    <row r="1191" spans="2:8" ht="33">
      <c r="B1191" s="235" t="s">
        <v>6140</v>
      </c>
      <c r="C1191" s="212" t="s">
        <v>6141</v>
      </c>
      <c r="D1191" s="213" t="s">
        <v>1576</v>
      </c>
      <c r="E1191" s="4" t="s">
        <v>5016</v>
      </c>
      <c r="F1191" s="236"/>
      <c r="G1191" s="478"/>
      <c r="H1191" s="238"/>
    </row>
    <row r="1192" spans="2:8" ht="33">
      <c r="B1192" s="235" t="s">
        <v>6142</v>
      </c>
      <c r="C1192" s="212" t="s">
        <v>6143</v>
      </c>
      <c r="D1192" s="213" t="s">
        <v>1367</v>
      </c>
      <c r="E1192" s="4" t="s">
        <v>5016</v>
      </c>
      <c r="F1192" s="236"/>
      <c r="G1192" s="478"/>
      <c r="H1192" s="238"/>
    </row>
    <row r="1193" spans="2:8" ht="33">
      <c r="B1193" s="235" t="s">
        <v>6144</v>
      </c>
      <c r="C1193" s="212" t="s">
        <v>6145</v>
      </c>
      <c r="D1193" s="213" t="s">
        <v>2160</v>
      </c>
      <c r="E1193" s="4" t="s">
        <v>5016</v>
      </c>
      <c r="F1193" s="236"/>
      <c r="G1193" s="478"/>
      <c r="H1193" s="238"/>
    </row>
    <row r="1194" spans="2:8" ht="33">
      <c r="B1194" s="235" t="s">
        <v>6146</v>
      </c>
      <c r="C1194" s="212" t="s">
        <v>6147</v>
      </c>
      <c r="D1194" s="213" t="s">
        <v>1576</v>
      </c>
      <c r="E1194" s="4" t="s">
        <v>5016</v>
      </c>
      <c r="F1194" s="236"/>
      <c r="G1194" s="478"/>
      <c r="H1194" s="238"/>
    </row>
    <row r="1195" spans="2:8" ht="33">
      <c r="B1195" s="235" t="s">
        <v>5864</v>
      </c>
      <c r="C1195" s="212" t="s">
        <v>6148</v>
      </c>
      <c r="D1195" s="213" t="s">
        <v>1367</v>
      </c>
      <c r="E1195" s="4" t="s">
        <v>5016</v>
      </c>
      <c r="F1195" s="236"/>
      <c r="G1195" s="478"/>
      <c r="H1195" s="238"/>
    </row>
    <row r="1196" spans="2:8">
      <c r="B1196" s="235" t="s">
        <v>6149</v>
      </c>
      <c r="C1196" s="212" t="s">
        <v>6150</v>
      </c>
      <c r="D1196" s="213" t="s">
        <v>1982</v>
      </c>
      <c r="E1196" s="4" t="s">
        <v>5016</v>
      </c>
      <c r="F1196" s="236"/>
      <c r="G1196" s="478"/>
      <c r="H1196" s="238"/>
    </row>
    <row r="1197" spans="2:8" ht="33">
      <c r="B1197" s="235" t="s">
        <v>6151</v>
      </c>
      <c r="C1197" s="212" t="s">
        <v>6152</v>
      </c>
      <c r="D1197" s="213" t="s">
        <v>1356</v>
      </c>
      <c r="E1197" s="4" t="s">
        <v>5021</v>
      </c>
      <c r="F1197" s="236"/>
      <c r="G1197" s="478"/>
      <c r="H1197" s="238"/>
    </row>
    <row r="1198" spans="2:8">
      <c r="B1198" s="235" t="s">
        <v>6153</v>
      </c>
      <c r="C1198" s="212" t="s">
        <v>6154</v>
      </c>
      <c r="D1198" s="213" t="s">
        <v>1367</v>
      </c>
      <c r="E1198" s="4" t="s">
        <v>5016</v>
      </c>
      <c r="F1198" s="236"/>
      <c r="G1198" s="478"/>
      <c r="H1198" s="238"/>
    </row>
    <row r="1199" spans="2:8" ht="33">
      <c r="B1199" s="235" t="s">
        <v>6155</v>
      </c>
      <c r="C1199" s="212" t="s">
        <v>6156</v>
      </c>
      <c r="D1199" s="213" t="s">
        <v>1576</v>
      </c>
      <c r="E1199" s="4" t="s">
        <v>5016</v>
      </c>
      <c r="F1199" s="236"/>
      <c r="G1199" s="478"/>
      <c r="H1199" s="238"/>
    </row>
    <row r="1200" spans="2:8" ht="33">
      <c r="B1200" s="235" t="s">
        <v>6157</v>
      </c>
      <c r="C1200" s="212" t="s">
        <v>6158</v>
      </c>
      <c r="D1200" s="213" t="s">
        <v>1367</v>
      </c>
      <c r="E1200" s="4" t="s">
        <v>5016</v>
      </c>
      <c r="F1200" s="236"/>
      <c r="G1200" s="478"/>
      <c r="H1200" s="238"/>
    </row>
    <row r="1201" spans="2:8" ht="33">
      <c r="B1201" s="235" t="s">
        <v>6159</v>
      </c>
      <c r="C1201" s="212" t="s">
        <v>6160</v>
      </c>
      <c r="D1201" s="213" t="s">
        <v>2160</v>
      </c>
      <c r="E1201" s="4" t="s">
        <v>5016</v>
      </c>
      <c r="F1201" s="236"/>
      <c r="G1201" s="478"/>
      <c r="H1201" s="238"/>
    </row>
    <row r="1202" spans="2:8" ht="33">
      <c r="B1202" s="235" t="s">
        <v>6161</v>
      </c>
      <c r="C1202" s="212" t="s">
        <v>6162</v>
      </c>
      <c r="D1202" s="213" t="s">
        <v>1576</v>
      </c>
      <c r="E1202" s="4" t="s">
        <v>5016</v>
      </c>
      <c r="F1202" s="236"/>
      <c r="G1202" s="478"/>
      <c r="H1202" s="238"/>
    </row>
    <row r="1203" spans="2:8" ht="33">
      <c r="B1203" s="235" t="s">
        <v>5881</v>
      </c>
      <c r="C1203" s="212" t="s">
        <v>6163</v>
      </c>
      <c r="D1203" s="213" t="s">
        <v>1367</v>
      </c>
      <c r="E1203" s="4" t="s">
        <v>5016</v>
      </c>
      <c r="F1203" s="236"/>
      <c r="G1203" s="478"/>
      <c r="H1203" s="238"/>
    </row>
    <row r="1204" spans="2:8" ht="17.25" thickBot="1">
      <c r="B1204" s="235" t="s">
        <v>6164</v>
      </c>
      <c r="C1204" s="212" t="s">
        <v>6165</v>
      </c>
      <c r="D1204" s="213" t="s">
        <v>1982</v>
      </c>
      <c r="E1204" s="4" t="s">
        <v>5016</v>
      </c>
      <c r="F1204" s="236"/>
      <c r="G1204" s="479"/>
      <c r="H1204" s="238"/>
    </row>
    <row r="1205" spans="2:8" ht="20.100000000000001" customHeight="1" thickBot="1">
      <c r="B1205" s="474" t="s">
        <v>5885</v>
      </c>
      <c r="C1205" s="463"/>
      <c r="D1205" s="464"/>
      <c r="E1205" s="475"/>
      <c r="F1205" s="475"/>
      <c r="G1205" s="476"/>
      <c r="H1205" s="238"/>
    </row>
    <row r="1206" spans="2:8" ht="30" customHeight="1">
      <c r="B1206" s="438" t="s">
        <v>6166</v>
      </c>
      <c r="C1206" s="206" t="s">
        <v>6167</v>
      </c>
      <c r="D1206" s="423" t="s">
        <v>1982</v>
      </c>
      <c r="E1206" s="433" t="s">
        <v>2292</v>
      </c>
      <c r="F1206" s="432"/>
      <c r="G1206" s="477" t="s">
        <v>6168</v>
      </c>
      <c r="H1206" s="238"/>
    </row>
    <row r="1207" spans="2:8" ht="30" customHeight="1">
      <c r="B1207" s="235" t="s">
        <v>5889</v>
      </c>
      <c r="C1207" s="212" t="s">
        <v>6169</v>
      </c>
      <c r="D1207" s="213" t="s">
        <v>1367</v>
      </c>
      <c r="E1207" s="4" t="s">
        <v>2292</v>
      </c>
      <c r="F1207" s="236"/>
      <c r="G1207" s="478"/>
      <c r="H1207" s="238"/>
    </row>
    <row r="1208" spans="2:8">
      <c r="B1208" s="235" t="s">
        <v>5892</v>
      </c>
      <c r="C1208" s="212" t="s">
        <v>6170</v>
      </c>
      <c r="D1208" s="213" t="s">
        <v>4723</v>
      </c>
      <c r="E1208" s="4" t="s">
        <v>2292</v>
      </c>
      <c r="F1208" s="236"/>
      <c r="G1208" s="478"/>
      <c r="H1208" s="238"/>
    </row>
    <row r="1209" spans="2:8">
      <c r="B1209" s="235" t="s">
        <v>5894</v>
      </c>
      <c r="C1209" s="212" t="s">
        <v>6171</v>
      </c>
      <c r="D1209" s="213" t="s">
        <v>1367</v>
      </c>
      <c r="E1209" s="4" t="s">
        <v>2292</v>
      </c>
      <c r="F1209" s="236"/>
      <c r="G1209" s="478"/>
      <c r="H1209" s="238"/>
    </row>
    <row r="1210" spans="2:8" ht="33">
      <c r="B1210" s="235" t="s">
        <v>6172</v>
      </c>
      <c r="C1210" s="212" t="s">
        <v>6173</v>
      </c>
      <c r="D1210" s="213" t="s">
        <v>1356</v>
      </c>
      <c r="E1210" s="4" t="s">
        <v>2285</v>
      </c>
      <c r="F1210" s="236"/>
      <c r="G1210" s="478"/>
      <c r="H1210" s="238"/>
    </row>
    <row r="1211" spans="2:8">
      <c r="B1211" s="235" t="s">
        <v>6174</v>
      </c>
      <c r="C1211" s="212" t="s">
        <v>6175</v>
      </c>
      <c r="D1211" s="213" t="s">
        <v>1367</v>
      </c>
      <c r="E1211" s="4" t="s">
        <v>2292</v>
      </c>
      <c r="F1211" s="236"/>
      <c r="G1211" s="478"/>
      <c r="H1211" s="238"/>
    </row>
    <row r="1212" spans="2:8" ht="33">
      <c r="B1212" s="235" t="s">
        <v>6176</v>
      </c>
      <c r="C1212" s="212" t="s">
        <v>6177</v>
      </c>
      <c r="D1212" s="213" t="s">
        <v>1576</v>
      </c>
      <c r="E1212" s="4" t="s">
        <v>2292</v>
      </c>
      <c r="F1212" s="236"/>
      <c r="G1212" s="478"/>
      <c r="H1212" s="238"/>
    </row>
    <row r="1213" spans="2:8" ht="33">
      <c r="B1213" s="235" t="s">
        <v>6178</v>
      </c>
      <c r="C1213" s="212" t="s">
        <v>6179</v>
      </c>
      <c r="D1213" s="213" t="s">
        <v>1367</v>
      </c>
      <c r="E1213" s="4" t="s">
        <v>2292</v>
      </c>
      <c r="F1213" s="236"/>
      <c r="G1213" s="478"/>
      <c r="H1213" s="238"/>
    </row>
    <row r="1214" spans="2:8" ht="33">
      <c r="B1214" s="235" t="s">
        <v>6180</v>
      </c>
      <c r="C1214" s="212" t="s">
        <v>6181</v>
      </c>
      <c r="D1214" s="213" t="s">
        <v>2160</v>
      </c>
      <c r="E1214" s="4" t="s">
        <v>2292</v>
      </c>
      <c r="F1214" s="236"/>
      <c r="G1214" s="478"/>
      <c r="H1214" s="238"/>
    </row>
    <row r="1215" spans="2:8" ht="33">
      <c r="B1215" s="235" t="s">
        <v>6182</v>
      </c>
      <c r="C1215" s="212" t="s">
        <v>6183</v>
      </c>
      <c r="D1215" s="213" t="s">
        <v>1576</v>
      </c>
      <c r="E1215" s="4" t="s">
        <v>2292</v>
      </c>
      <c r="F1215" s="236"/>
      <c r="G1215" s="478"/>
      <c r="H1215" s="238"/>
    </row>
    <row r="1216" spans="2:8" ht="33">
      <c r="B1216" s="235" t="s">
        <v>5908</v>
      </c>
      <c r="C1216" s="212" t="s">
        <v>6184</v>
      </c>
      <c r="D1216" s="213" t="s">
        <v>1367</v>
      </c>
      <c r="E1216" s="4" t="s">
        <v>2292</v>
      </c>
      <c r="F1216" s="236"/>
      <c r="G1216" s="478"/>
      <c r="H1216" s="238"/>
    </row>
    <row r="1217" spans="2:8">
      <c r="B1217" s="235" t="s">
        <v>6185</v>
      </c>
      <c r="C1217" s="212" t="s">
        <v>6186</v>
      </c>
      <c r="D1217" s="213" t="s">
        <v>1982</v>
      </c>
      <c r="E1217" s="4" t="s">
        <v>2292</v>
      </c>
      <c r="F1217" s="236"/>
      <c r="G1217" s="478"/>
      <c r="H1217" s="238"/>
    </row>
    <row r="1218" spans="2:8" ht="33">
      <c r="B1218" s="235" t="s">
        <v>6187</v>
      </c>
      <c r="C1218" s="212" t="s">
        <v>6188</v>
      </c>
      <c r="D1218" s="213" t="s">
        <v>1356</v>
      </c>
      <c r="E1218" s="4" t="s">
        <v>2285</v>
      </c>
      <c r="F1218" s="236"/>
      <c r="G1218" s="478"/>
      <c r="H1218" s="238"/>
    </row>
    <row r="1219" spans="2:8">
      <c r="B1219" s="235" t="s">
        <v>6189</v>
      </c>
      <c r="C1219" s="212" t="s">
        <v>6190</v>
      </c>
      <c r="D1219" s="213" t="s">
        <v>1367</v>
      </c>
      <c r="E1219" s="4" t="s">
        <v>2292</v>
      </c>
      <c r="F1219" s="236"/>
      <c r="G1219" s="478"/>
      <c r="H1219" s="238"/>
    </row>
    <row r="1220" spans="2:8" ht="33">
      <c r="B1220" s="235" t="s">
        <v>6191</v>
      </c>
      <c r="C1220" s="212" t="s">
        <v>6192</v>
      </c>
      <c r="D1220" s="213" t="s">
        <v>1576</v>
      </c>
      <c r="E1220" s="4" t="s">
        <v>2292</v>
      </c>
      <c r="F1220" s="236"/>
      <c r="G1220" s="478"/>
      <c r="H1220" s="238"/>
    </row>
    <row r="1221" spans="2:8" ht="33">
      <c r="B1221" s="235" t="s">
        <v>6193</v>
      </c>
      <c r="C1221" s="212" t="s">
        <v>6194</v>
      </c>
      <c r="D1221" s="213" t="s">
        <v>1367</v>
      </c>
      <c r="E1221" s="4" t="s">
        <v>2292</v>
      </c>
      <c r="F1221" s="236"/>
      <c r="G1221" s="478"/>
      <c r="H1221" s="238"/>
    </row>
    <row r="1222" spans="2:8" ht="33">
      <c r="B1222" s="235" t="s">
        <v>6195</v>
      </c>
      <c r="C1222" s="212" t="s">
        <v>6196</v>
      </c>
      <c r="D1222" s="213" t="s">
        <v>2160</v>
      </c>
      <c r="E1222" s="4" t="s">
        <v>2292</v>
      </c>
      <c r="F1222" s="236"/>
      <c r="G1222" s="478"/>
      <c r="H1222" s="238"/>
    </row>
    <row r="1223" spans="2:8" ht="33">
      <c r="B1223" s="235" t="s">
        <v>6197</v>
      </c>
      <c r="C1223" s="212" t="s">
        <v>6198</v>
      </c>
      <c r="D1223" s="213" t="s">
        <v>1576</v>
      </c>
      <c r="E1223" s="4" t="s">
        <v>2292</v>
      </c>
      <c r="F1223" s="236"/>
      <c r="G1223" s="478"/>
      <c r="H1223" s="238"/>
    </row>
    <row r="1224" spans="2:8" ht="33">
      <c r="B1224" s="235" t="s">
        <v>5924</v>
      </c>
      <c r="C1224" s="212" t="s">
        <v>6199</v>
      </c>
      <c r="D1224" s="213" t="s">
        <v>1367</v>
      </c>
      <c r="E1224" s="4" t="s">
        <v>2292</v>
      </c>
      <c r="F1224" s="236"/>
      <c r="G1224" s="478"/>
      <c r="H1224" s="238"/>
    </row>
    <row r="1225" spans="2:8">
      <c r="B1225" s="235" t="s">
        <v>6200</v>
      </c>
      <c r="C1225" s="212" t="s">
        <v>6201</v>
      </c>
      <c r="D1225" s="213" t="s">
        <v>1982</v>
      </c>
      <c r="E1225" s="4" t="s">
        <v>2292</v>
      </c>
      <c r="F1225" s="236"/>
      <c r="G1225" s="478"/>
      <c r="H1225" s="238"/>
    </row>
    <row r="1226" spans="2:8" ht="33">
      <c r="B1226" s="235" t="s">
        <v>6202</v>
      </c>
      <c r="C1226" s="212" t="s">
        <v>6203</v>
      </c>
      <c r="D1226" s="213" t="s">
        <v>1356</v>
      </c>
      <c r="E1226" s="4" t="s">
        <v>2285</v>
      </c>
      <c r="F1226" s="236"/>
      <c r="G1226" s="478"/>
      <c r="H1226" s="238"/>
    </row>
    <row r="1227" spans="2:8">
      <c r="B1227" s="235" t="s">
        <v>6204</v>
      </c>
      <c r="C1227" s="212" t="s">
        <v>6205</v>
      </c>
      <c r="D1227" s="213" t="s">
        <v>1367</v>
      </c>
      <c r="E1227" s="4" t="s">
        <v>2292</v>
      </c>
      <c r="F1227" s="236"/>
      <c r="G1227" s="478"/>
      <c r="H1227" s="238"/>
    </row>
    <row r="1228" spans="2:8" ht="33">
      <c r="B1228" s="235" t="s">
        <v>6206</v>
      </c>
      <c r="C1228" s="212" t="s">
        <v>6207</v>
      </c>
      <c r="D1228" s="213" t="s">
        <v>1576</v>
      </c>
      <c r="E1228" s="4" t="s">
        <v>2292</v>
      </c>
      <c r="F1228" s="236"/>
      <c r="G1228" s="478"/>
      <c r="H1228" s="238"/>
    </row>
    <row r="1229" spans="2:8" ht="33">
      <c r="B1229" s="235" t="s">
        <v>6208</v>
      </c>
      <c r="C1229" s="212" t="s">
        <v>6209</v>
      </c>
      <c r="D1229" s="213" t="s">
        <v>1367</v>
      </c>
      <c r="E1229" s="4" t="s">
        <v>2292</v>
      </c>
      <c r="F1229" s="236"/>
      <c r="G1229" s="478"/>
      <c r="H1229" s="238"/>
    </row>
    <row r="1230" spans="2:8" ht="33">
      <c r="B1230" s="235" t="s">
        <v>6210</v>
      </c>
      <c r="C1230" s="212" t="s">
        <v>6211</v>
      </c>
      <c r="D1230" s="213" t="s">
        <v>2160</v>
      </c>
      <c r="E1230" s="4" t="s">
        <v>2292</v>
      </c>
      <c r="F1230" s="236"/>
      <c r="G1230" s="478"/>
      <c r="H1230" s="238"/>
    </row>
    <row r="1231" spans="2:8" ht="33">
      <c r="B1231" s="235" t="s">
        <v>6212</v>
      </c>
      <c r="C1231" s="212" t="s">
        <v>6213</v>
      </c>
      <c r="D1231" s="213" t="s">
        <v>1576</v>
      </c>
      <c r="E1231" s="4" t="s">
        <v>2292</v>
      </c>
      <c r="F1231" s="236"/>
      <c r="G1231" s="478"/>
      <c r="H1231" s="238"/>
    </row>
    <row r="1232" spans="2:8" ht="33">
      <c r="B1232" s="235" t="s">
        <v>5940</v>
      </c>
      <c r="C1232" s="212" t="s">
        <v>6214</v>
      </c>
      <c r="D1232" s="213" t="s">
        <v>1367</v>
      </c>
      <c r="E1232" s="4" t="s">
        <v>2292</v>
      </c>
      <c r="F1232" s="236"/>
      <c r="G1232" s="478"/>
      <c r="H1232" s="238"/>
    </row>
    <row r="1233" spans="2:8" ht="17.25" thickBot="1">
      <c r="B1233" s="235" t="s">
        <v>6215</v>
      </c>
      <c r="C1233" s="212" t="s">
        <v>6216</v>
      </c>
      <c r="D1233" s="213" t="s">
        <v>1982</v>
      </c>
      <c r="E1233" s="4" t="s">
        <v>2292</v>
      </c>
      <c r="F1233" s="236"/>
      <c r="G1233" s="479"/>
      <c r="H1233" s="238"/>
    </row>
    <row r="1234" spans="2:8" ht="20.100000000000001" customHeight="1" thickBot="1">
      <c r="B1234" s="474" t="s">
        <v>5944</v>
      </c>
      <c r="C1234" s="463"/>
      <c r="D1234" s="464"/>
      <c r="E1234" s="475"/>
      <c r="F1234" s="475"/>
      <c r="G1234" s="476"/>
      <c r="H1234" s="238"/>
    </row>
    <row r="1235" spans="2:8" ht="30" customHeight="1">
      <c r="B1235" s="438" t="s">
        <v>6217</v>
      </c>
      <c r="C1235" s="206" t="s">
        <v>6218</v>
      </c>
      <c r="D1235" s="423" t="s">
        <v>1982</v>
      </c>
      <c r="E1235" s="433" t="s">
        <v>2292</v>
      </c>
      <c r="F1235" s="432"/>
      <c r="G1235" s="477" t="s">
        <v>6219</v>
      </c>
      <c r="H1235" s="238"/>
    </row>
    <row r="1236" spans="2:8">
      <c r="B1236" s="235" t="s">
        <v>5947</v>
      </c>
      <c r="C1236" s="212" t="s">
        <v>6220</v>
      </c>
      <c r="D1236" s="213" t="s">
        <v>1367</v>
      </c>
      <c r="E1236" s="4" t="s">
        <v>2292</v>
      </c>
      <c r="F1236" s="236"/>
      <c r="G1236" s="478"/>
      <c r="H1236" s="238"/>
    </row>
    <row r="1237" spans="2:8">
      <c r="B1237" s="235" t="s">
        <v>5949</v>
      </c>
      <c r="C1237" s="212" t="s">
        <v>6221</v>
      </c>
      <c r="D1237" s="213" t="s">
        <v>4723</v>
      </c>
      <c r="E1237" s="4" t="s">
        <v>2292</v>
      </c>
      <c r="F1237" s="236"/>
      <c r="G1237" s="478"/>
      <c r="H1237" s="238"/>
    </row>
    <row r="1238" spans="2:8">
      <c r="B1238" s="235" t="s">
        <v>5951</v>
      </c>
      <c r="C1238" s="212" t="s">
        <v>6222</v>
      </c>
      <c r="D1238" s="213" t="s">
        <v>1367</v>
      </c>
      <c r="E1238" s="4" t="s">
        <v>2292</v>
      </c>
      <c r="F1238" s="236"/>
      <c r="G1238" s="478"/>
      <c r="H1238" s="238"/>
    </row>
    <row r="1239" spans="2:8" ht="33">
      <c r="B1239" s="235" t="s">
        <v>6223</v>
      </c>
      <c r="C1239" s="212" t="s">
        <v>6224</v>
      </c>
      <c r="D1239" s="213" t="s">
        <v>1356</v>
      </c>
      <c r="E1239" s="4" t="s">
        <v>2285</v>
      </c>
      <c r="F1239" s="236"/>
      <c r="G1239" s="478"/>
      <c r="H1239" s="238"/>
    </row>
    <row r="1240" spans="2:8">
      <c r="B1240" s="235" t="s">
        <v>6225</v>
      </c>
      <c r="C1240" s="212" t="s">
        <v>6226</v>
      </c>
      <c r="D1240" s="213" t="s">
        <v>1367</v>
      </c>
      <c r="E1240" s="4" t="s">
        <v>2292</v>
      </c>
      <c r="F1240" s="236"/>
      <c r="G1240" s="478"/>
      <c r="H1240" s="238"/>
    </row>
    <row r="1241" spans="2:8" ht="33">
      <c r="B1241" s="235" t="s">
        <v>6227</v>
      </c>
      <c r="C1241" s="212" t="s">
        <v>6228</v>
      </c>
      <c r="D1241" s="213" t="s">
        <v>1576</v>
      </c>
      <c r="E1241" s="4" t="s">
        <v>2292</v>
      </c>
      <c r="F1241" s="236"/>
      <c r="G1241" s="478"/>
      <c r="H1241" s="238"/>
    </row>
    <row r="1242" spans="2:8" ht="33">
      <c r="B1242" s="235" t="s">
        <v>6229</v>
      </c>
      <c r="C1242" s="212" t="s">
        <v>6230</v>
      </c>
      <c r="D1242" s="213" t="s">
        <v>1367</v>
      </c>
      <c r="E1242" s="4" t="s">
        <v>2292</v>
      </c>
      <c r="F1242" s="236"/>
      <c r="G1242" s="478"/>
      <c r="H1242" s="238"/>
    </row>
    <row r="1243" spans="2:8" ht="33">
      <c r="B1243" s="235" t="s">
        <v>6231</v>
      </c>
      <c r="C1243" s="212" t="s">
        <v>6232</v>
      </c>
      <c r="D1243" s="213" t="s">
        <v>2160</v>
      </c>
      <c r="E1243" s="4" t="s">
        <v>2292</v>
      </c>
      <c r="F1243" s="236"/>
      <c r="G1243" s="478"/>
      <c r="H1243" s="238"/>
    </row>
    <row r="1244" spans="2:8" ht="33">
      <c r="B1244" s="235" t="s">
        <v>6233</v>
      </c>
      <c r="C1244" s="212" t="s">
        <v>6234</v>
      </c>
      <c r="D1244" s="213" t="s">
        <v>1576</v>
      </c>
      <c r="E1244" s="4" t="s">
        <v>2292</v>
      </c>
      <c r="F1244" s="236"/>
      <c r="G1244" s="478"/>
      <c r="H1244" s="238"/>
    </row>
    <row r="1245" spans="2:8" ht="33">
      <c r="B1245" s="235" t="s">
        <v>5965</v>
      </c>
      <c r="C1245" s="212" t="s">
        <v>6235</v>
      </c>
      <c r="D1245" s="213" t="s">
        <v>1367</v>
      </c>
      <c r="E1245" s="4" t="s">
        <v>2292</v>
      </c>
      <c r="F1245" s="236"/>
      <c r="G1245" s="478"/>
      <c r="H1245" s="238"/>
    </row>
    <row r="1246" spans="2:8">
      <c r="B1246" s="235" t="s">
        <v>6236</v>
      </c>
      <c r="C1246" s="212" t="s">
        <v>6237</v>
      </c>
      <c r="D1246" s="213" t="s">
        <v>1982</v>
      </c>
      <c r="E1246" s="4" t="s">
        <v>2292</v>
      </c>
      <c r="F1246" s="236"/>
      <c r="G1246" s="478"/>
      <c r="H1246" s="238"/>
    </row>
    <row r="1247" spans="2:8" ht="33">
      <c r="B1247" s="235" t="s">
        <v>6238</v>
      </c>
      <c r="C1247" s="212" t="s">
        <v>6239</v>
      </c>
      <c r="D1247" s="213" t="s">
        <v>1356</v>
      </c>
      <c r="E1247" s="4" t="s">
        <v>2285</v>
      </c>
      <c r="F1247" s="236"/>
      <c r="G1247" s="478"/>
      <c r="H1247" s="238"/>
    </row>
    <row r="1248" spans="2:8">
      <c r="B1248" s="235" t="s">
        <v>6240</v>
      </c>
      <c r="C1248" s="212" t="s">
        <v>6241</v>
      </c>
      <c r="D1248" s="213" t="s">
        <v>1367</v>
      </c>
      <c r="E1248" s="4" t="s">
        <v>2292</v>
      </c>
      <c r="F1248" s="236"/>
      <c r="G1248" s="478"/>
      <c r="H1248" s="238"/>
    </row>
    <row r="1249" spans="2:8" ht="33">
      <c r="B1249" s="235" t="s">
        <v>6242</v>
      </c>
      <c r="C1249" s="212" t="s">
        <v>6243</v>
      </c>
      <c r="D1249" s="213" t="s">
        <v>1576</v>
      </c>
      <c r="E1249" s="4" t="s">
        <v>2292</v>
      </c>
      <c r="F1249" s="236"/>
      <c r="G1249" s="478"/>
      <c r="H1249" s="238"/>
    </row>
    <row r="1250" spans="2:8" ht="33">
      <c r="B1250" s="235" t="s">
        <v>6244</v>
      </c>
      <c r="C1250" s="212" t="s">
        <v>6245</v>
      </c>
      <c r="D1250" s="213" t="s">
        <v>1367</v>
      </c>
      <c r="E1250" s="4" t="s">
        <v>2292</v>
      </c>
      <c r="F1250" s="236"/>
      <c r="G1250" s="478"/>
      <c r="H1250" s="238"/>
    </row>
    <row r="1251" spans="2:8" ht="33">
      <c r="B1251" s="235" t="s">
        <v>6246</v>
      </c>
      <c r="C1251" s="212" t="s">
        <v>6247</v>
      </c>
      <c r="D1251" s="213" t="s">
        <v>2160</v>
      </c>
      <c r="E1251" s="4" t="s">
        <v>2292</v>
      </c>
      <c r="F1251" s="236"/>
      <c r="G1251" s="478"/>
      <c r="H1251" s="238"/>
    </row>
    <row r="1252" spans="2:8" ht="33">
      <c r="B1252" s="235" t="s">
        <v>6248</v>
      </c>
      <c r="C1252" s="212" t="s">
        <v>6249</v>
      </c>
      <c r="D1252" s="213" t="s">
        <v>1576</v>
      </c>
      <c r="E1252" s="4" t="s">
        <v>2292</v>
      </c>
      <c r="F1252" s="236"/>
      <c r="G1252" s="478"/>
      <c r="H1252" s="238"/>
    </row>
    <row r="1253" spans="2:8" ht="33">
      <c r="B1253" s="235" t="s">
        <v>5981</v>
      </c>
      <c r="C1253" s="212" t="s">
        <v>6250</v>
      </c>
      <c r="D1253" s="213" t="s">
        <v>1367</v>
      </c>
      <c r="E1253" s="4" t="s">
        <v>2292</v>
      </c>
      <c r="F1253" s="236"/>
      <c r="G1253" s="478"/>
      <c r="H1253" s="238"/>
    </row>
    <row r="1254" spans="2:8">
      <c r="B1254" s="235" t="s">
        <v>6251</v>
      </c>
      <c r="C1254" s="212" t="s">
        <v>6252</v>
      </c>
      <c r="D1254" s="213" t="s">
        <v>1982</v>
      </c>
      <c r="E1254" s="4" t="s">
        <v>2292</v>
      </c>
      <c r="F1254" s="236"/>
      <c r="G1254" s="478"/>
      <c r="H1254" s="238"/>
    </row>
    <row r="1255" spans="2:8" ht="33">
      <c r="B1255" s="235" t="s">
        <v>6253</v>
      </c>
      <c r="C1255" s="212" t="s">
        <v>6254</v>
      </c>
      <c r="D1255" s="213" t="s">
        <v>1356</v>
      </c>
      <c r="E1255" s="4" t="s">
        <v>2285</v>
      </c>
      <c r="F1255" s="236"/>
      <c r="G1255" s="478"/>
      <c r="H1255" s="238"/>
    </row>
    <row r="1256" spans="2:8">
      <c r="B1256" s="235" t="s">
        <v>6255</v>
      </c>
      <c r="C1256" s="212" t="s">
        <v>6256</v>
      </c>
      <c r="D1256" s="213" t="s">
        <v>1367</v>
      </c>
      <c r="E1256" s="4" t="s">
        <v>2292</v>
      </c>
      <c r="F1256" s="236"/>
      <c r="G1256" s="478"/>
      <c r="H1256" s="238"/>
    </row>
    <row r="1257" spans="2:8" ht="33">
      <c r="B1257" s="235" t="s">
        <v>6257</v>
      </c>
      <c r="C1257" s="212" t="s">
        <v>6258</v>
      </c>
      <c r="D1257" s="213" t="s">
        <v>1576</v>
      </c>
      <c r="E1257" s="4" t="s">
        <v>2292</v>
      </c>
      <c r="F1257" s="236"/>
      <c r="G1257" s="478"/>
      <c r="H1257" s="238"/>
    </row>
    <row r="1258" spans="2:8" ht="33">
      <c r="B1258" s="235" t="s">
        <v>6259</v>
      </c>
      <c r="C1258" s="212" t="s">
        <v>6260</v>
      </c>
      <c r="D1258" s="213" t="s">
        <v>1367</v>
      </c>
      <c r="E1258" s="4" t="s">
        <v>2292</v>
      </c>
      <c r="F1258" s="236"/>
      <c r="G1258" s="478"/>
      <c r="H1258" s="238"/>
    </row>
    <row r="1259" spans="2:8" ht="33">
      <c r="B1259" s="235" t="s">
        <v>6261</v>
      </c>
      <c r="C1259" s="212" t="s">
        <v>6262</v>
      </c>
      <c r="D1259" s="213" t="s">
        <v>2160</v>
      </c>
      <c r="E1259" s="4" t="s">
        <v>2292</v>
      </c>
      <c r="F1259" s="236"/>
      <c r="G1259" s="478"/>
      <c r="H1259" s="238"/>
    </row>
    <row r="1260" spans="2:8" ht="33">
      <c r="B1260" s="235" t="s">
        <v>6263</v>
      </c>
      <c r="C1260" s="212" t="s">
        <v>6264</v>
      </c>
      <c r="D1260" s="213" t="s">
        <v>1576</v>
      </c>
      <c r="E1260" s="4" t="s">
        <v>2292</v>
      </c>
      <c r="F1260" s="236"/>
      <c r="G1260" s="478"/>
      <c r="H1260" s="238"/>
    </row>
    <row r="1261" spans="2:8" ht="33">
      <c r="B1261" s="235" t="s">
        <v>5997</v>
      </c>
      <c r="C1261" s="212" t="s">
        <v>6265</v>
      </c>
      <c r="D1261" s="213" t="s">
        <v>1367</v>
      </c>
      <c r="E1261" s="4" t="s">
        <v>2292</v>
      </c>
      <c r="F1261" s="236"/>
      <c r="G1261" s="478"/>
      <c r="H1261" s="238"/>
    </row>
    <row r="1262" spans="2:8" ht="17.25" thickBot="1">
      <c r="B1262" s="235" t="s">
        <v>6266</v>
      </c>
      <c r="C1262" s="212" t="s">
        <v>6267</v>
      </c>
      <c r="D1262" s="213" t="s">
        <v>1982</v>
      </c>
      <c r="E1262" s="4" t="s">
        <v>2292</v>
      </c>
      <c r="F1262" s="236"/>
      <c r="G1262" s="479"/>
      <c r="H1262" s="238"/>
    </row>
    <row r="1263" spans="2:8" ht="20.100000000000001" customHeight="1" thickBot="1">
      <c r="B1263" s="474" t="s">
        <v>6001</v>
      </c>
      <c r="C1263" s="463"/>
      <c r="D1263" s="464"/>
      <c r="E1263" s="475"/>
      <c r="F1263" s="475"/>
      <c r="G1263" s="476"/>
      <c r="H1263" s="238"/>
    </row>
    <row r="1264" spans="2:8" ht="20.100000000000001" customHeight="1" thickBot="1">
      <c r="B1264" s="474" t="s">
        <v>5821</v>
      </c>
      <c r="C1264" s="463"/>
      <c r="D1264" s="464"/>
      <c r="E1264" s="475"/>
      <c r="F1264" s="475"/>
      <c r="G1264" s="476"/>
      <c r="H1264" s="238"/>
    </row>
    <row r="1265" spans="2:8" ht="30" customHeight="1">
      <c r="B1265" s="438" t="s">
        <v>5822</v>
      </c>
      <c r="C1265" s="206" t="s">
        <v>6268</v>
      </c>
      <c r="D1265" s="423" t="s">
        <v>1367</v>
      </c>
      <c r="E1265" s="433" t="s">
        <v>5016</v>
      </c>
      <c r="F1265" s="432"/>
      <c r="G1265" s="477" t="s">
        <v>6118</v>
      </c>
      <c r="H1265" s="238"/>
    </row>
    <row r="1266" spans="2:8">
      <c r="B1266" s="235" t="s">
        <v>5824</v>
      </c>
      <c r="C1266" s="212" t="s">
        <v>6269</v>
      </c>
      <c r="D1266" s="213" t="s">
        <v>4723</v>
      </c>
      <c r="E1266" s="4" t="s">
        <v>5016</v>
      </c>
      <c r="F1266" s="236"/>
      <c r="G1266" s="478"/>
      <c r="H1266" s="238"/>
    </row>
    <row r="1267" spans="2:8">
      <c r="B1267" s="235" t="s">
        <v>5827</v>
      </c>
      <c r="C1267" s="212" t="s">
        <v>6270</v>
      </c>
      <c r="D1267" s="213" t="s">
        <v>1367</v>
      </c>
      <c r="E1267" s="4" t="s">
        <v>5016</v>
      </c>
      <c r="F1267" s="236"/>
      <c r="G1267" s="478"/>
      <c r="H1267" s="238"/>
    </row>
    <row r="1268" spans="2:8" ht="33">
      <c r="B1268" s="235" t="s">
        <v>6121</v>
      </c>
      <c r="C1268" s="212" t="s">
        <v>6271</v>
      </c>
      <c r="D1268" s="213" t="s">
        <v>1356</v>
      </c>
      <c r="E1268" s="4" t="s">
        <v>5021</v>
      </c>
      <c r="F1268" s="236"/>
      <c r="G1268" s="478"/>
      <c r="H1268" s="238"/>
    </row>
    <row r="1269" spans="2:8">
      <c r="B1269" s="235" t="s">
        <v>6123</v>
      </c>
      <c r="C1269" s="212" t="s">
        <v>6272</v>
      </c>
      <c r="D1269" s="213" t="s">
        <v>1367</v>
      </c>
      <c r="E1269" s="4" t="s">
        <v>5016</v>
      </c>
      <c r="F1269" s="236"/>
      <c r="G1269" s="478"/>
      <c r="H1269" s="238"/>
    </row>
    <row r="1270" spans="2:8" ht="33">
      <c r="B1270" s="235" t="s">
        <v>6125</v>
      </c>
      <c r="C1270" s="212" t="s">
        <v>6273</v>
      </c>
      <c r="D1270" s="213" t="s">
        <v>1576</v>
      </c>
      <c r="E1270" s="4" t="s">
        <v>5016</v>
      </c>
      <c r="F1270" s="236"/>
      <c r="G1270" s="478"/>
      <c r="H1270" s="238"/>
    </row>
    <row r="1271" spans="2:8" ht="33">
      <c r="B1271" s="235" t="s">
        <v>6127</v>
      </c>
      <c r="C1271" s="212" t="s">
        <v>6274</v>
      </c>
      <c r="D1271" s="213" t="s">
        <v>1367</v>
      </c>
      <c r="E1271" s="4" t="s">
        <v>5016</v>
      </c>
      <c r="F1271" s="236"/>
      <c r="G1271" s="478"/>
      <c r="H1271" s="238"/>
    </row>
    <row r="1272" spans="2:8" ht="33">
      <c r="B1272" s="235" t="s">
        <v>6129</v>
      </c>
      <c r="C1272" s="212" t="s">
        <v>6275</v>
      </c>
      <c r="D1272" s="213" t="s">
        <v>2160</v>
      </c>
      <c r="E1272" s="4" t="s">
        <v>5016</v>
      </c>
      <c r="F1272" s="236"/>
      <c r="G1272" s="478"/>
      <c r="H1272" s="238"/>
    </row>
    <row r="1273" spans="2:8" ht="33">
      <c r="B1273" s="235" t="s">
        <v>6131</v>
      </c>
      <c r="C1273" s="212" t="s">
        <v>6276</v>
      </c>
      <c r="D1273" s="213" t="s">
        <v>1576</v>
      </c>
      <c r="E1273" s="4" t="s">
        <v>5016</v>
      </c>
      <c r="F1273" s="236"/>
      <c r="G1273" s="478"/>
      <c r="H1273" s="238"/>
    </row>
    <row r="1274" spans="2:8" ht="33">
      <c r="B1274" s="235" t="s">
        <v>5845</v>
      </c>
      <c r="C1274" s="212" t="s">
        <v>6277</v>
      </c>
      <c r="D1274" s="213" t="s">
        <v>1367</v>
      </c>
      <c r="E1274" s="4" t="s">
        <v>5016</v>
      </c>
      <c r="F1274" s="236"/>
      <c r="G1274" s="478"/>
      <c r="H1274" s="238"/>
    </row>
    <row r="1275" spans="2:8">
      <c r="B1275" s="235" t="s">
        <v>6134</v>
      </c>
      <c r="C1275" s="212" t="s">
        <v>6278</v>
      </c>
      <c r="D1275" s="213" t="s">
        <v>1982</v>
      </c>
      <c r="E1275" s="4" t="s">
        <v>5016</v>
      </c>
      <c r="F1275" s="236"/>
      <c r="G1275" s="478"/>
      <c r="H1275" s="238"/>
    </row>
    <row r="1276" spans="2:8" ht="33">
      <c r="B1276" s="235" t="s">
        <v>6136</v>
      </c>
      <c r="C1276" s="212" t="s">
        <v>6279</v>
      </c>
      <c r="D1276" s="213" t="s">
        <v>1356</v>
      </c>
      <c r="E1276" s="4" t="s">
        <v>5021</v>
      </c>
      <c r="F1276" s="236"/>
      <c r="G1276" s="478"/>
      <c r="H1276" s="238"/>
    </row>
    <row r="1277" spans="2:8">
      <c r="B1277" s="235" t="s">
        <v>6138</v>
      </c>
      <c r="C1277" s="212" t="s">
        <v>6280</v>
      </c>
      <c r="D1277" s="213" t="s">
        <v>1367</v>
      </c>
      <c r="E1277" s="4" t="s">
        <v>5016</v>
      </c>
      <c r="F1277" s="236"/>
      <c r="G1277" s="478"/>
      <c r="H1277" s="238"/>
    </row>
    <row r="1278" spans="2:8" ht="33">
      <c r="B1278" s="235" t="s">
        <v>6140</v>
      </c>
      <c r="C1278" s="212" t="s">
        <v>6281</v>
      </c>
      <c r="D1278" s="213" t="s">
        <v>1576</v>
      </c>
      <c r="E1278" s="4" t="s">
        <v>5016</v>
      </c>
      <c r="F1278" s="236"/>
      <c r="G1278" s="478"/>
      <c r="H1278" s="238"/>
    </row>
    <row r="1279" spans="2:8" ht="33">
      <c r="B1279" s="235" t="s">
        <v>6142</v>
      </c>
      <c r="C1279" s="212" t="s">
        <v>6282</v>
      </c>
      <c r="D1279" s="213" t="s">
        <v>1367</v>
      </c>
      <c r="E1279" s="4" t="s">
        <v>5016</v>
      </c>
      <c r="F1279" s="236"/>
      <c r="G1279" s="478"/>
      <c r="H1279" s="238"/>
    </row>
    <row r="1280" spans="2:8" ht="33">
      <c r="B1280" s="235" t="s">
        <v>6144</v>
      </c>
      <c r="C1280" s="212" t="s">
        <v>6283</v>
      </c>
      <c r="D1280" s="213" t="s">
        <v>2160</v>
      </c>
      <c r="E1280" s="4" t="s">
        <v>5016</v>
      </c>
      <c r="F1280" s="236"/>
      <c r="G1280" s="478"/>
      <c r="H1280" s="238"/>
    </row>
    <row r="1281" spans="2:8" ht="33">
      <c r="B1281" s="235" t="s">
        <v>6146</v>
      </c>
      <c r="C1281" s="212" t="s">
        <v>6284</v>
      </c>
      <c r="D1281" s="213" t="s">
        <v>1576</v>
      </c>
      <c r="E1281" s="4" t="s">
        <v>5016</v>
      </c>
      <c r="F1281" s="236"/>
      <c r="G1281" s="478"/>
      <c r="H1281" s="238"/>
    </row>
    <row r="1282" spans="2:8" ht="33">
      <c r="B1282" s="235" t="s">
        <v>5864</v>
      </c>
      <c r="C1282" s="212" t="s">
        <v>6285</v>
      </c>
      <c r="D1282" s="213" t="s">
        <v>1367</v>
      </c>
      <c r="E1282" s="4" t="s">
        <v>5016</v>
      </c>
      <c r="F1282" s="236"/>
      <c r="G1282" s="478"/>
      <c r="H1282" s="238"/>
    </row>
    <row r="1283" spans="2:8">
      <c r="B1283" s="235" t="s">
        <v>6149</v>
      </c>
      <c r="C1283" s="212" t="s">
        <v>6286</v>
      </c>
      <c r="D1283" s="213" t="s">
        <v>1982</v>
      </c>
      <c r="E1283" s="4" t="s">
        <v>5016</v>
      </c>
      <c r="F1283" s="236"/>
      <c r="G1283" s="478"/>
      <c r="H1283" s="238"/>
    </row>
    <row r="1284" spans="2:8" ht="33">
      <c r="B1284" s="235" t="s">
        <v>6151</v>
      </c>
      <c r="C1284" s="212" t="s">
        <v>6287</v>
      </c>
      <c r="D1284" s="213" t="s">
        <v>1356</v>
      </c>
      <c r="E1284" s="4" t="s">
        <v>5021</v>
      </c>
      <c r="F1284" s="236"/>
      <c r="G1284" s="478"/>
      <c r="H1284" s="238"/>
    </row>
    <row r="1285" spans="2:8">
      <c r="B1285" s="235" t="s">
        <v>6153</v>
      </c>
      <c r="C1285" s="212" t="s">
        <v>6288</v>
      </c>
      <c r="D1285" s="213" t="s">
        <v>1367</v>
      </c>
      <c r="E1285" s="4" t="s">
        <v>5016</v>
      </c>
      <c r="F1285" s="236"/>
      <c r="G1285" s="478"/>
      <c r="H1285" s="238"/>
    </row>
    <row r="1286" spans="2:8" ht="33">
      <c r="B1286" s="235" t="s">
        <v>6155</v>
      </c>
      <c r="C1286" s="212" t="s">
        <v>6289</v>
      </c>
      <c r="D1286" s="213" t="s">
        <v>1576</v>
      </c>
      <c r="E1286" s="4" t="s">
        <v>5016</v>
      </c>
      <c r="F1286" s="236"/>
      <c r="G1286" s="478"/>
      <c r="H1286" s="238"/>
    </row>
    <row r="1287" spans="2:8" ht="33">
      <c r="B1287" s="235" t="s">
        <v>6157</v>
      </c>
      <c r="C1287" s="212" t="s">
        <v>6290</v>
      </c>
      <c r="D1287" s="213" t="s">
        <v>1367</v>
      </c>
      <c r="E1287" s="4" t="s">
        <v>5016</v>
      </c>
      <c r="F1287" s="236"/>
      <c r="G1287" s="478"/>
      <c r="H1287" s="238"/>
    </row>
    <row r="1288" spans="2:8" ht="33">
      <c r="B1288" s="235" t="s">
        <v>6159</v>
      </c>
      <c r="C1288" s="212" t="s">
        <v>6291</v>
      </c>
      <c r="D1288" s="213" t="s">
        <v>2160</v>
      </c>
      <c r="E1288" s="4" t="s">
        <v>5016</v>
      </c>
      <c r="F1288" s="236"/>
      <c r="G1288" s="478"/>
      <c r="H1288" s="238"/>
    </row>
    <row r="1289" spans="2:8" ht="33">
      <c r="B1289" s="235" t="s">
        <v>6161</v>
      </c>
      <c r="C1289" s="212" t="s">
        <v>6292</v>
      </c>
      <c r="D1289" s="213" t="s">
        <v>1576</v>
      </c>
      <c r="E1289" s="4" t="s">
        <v>5016</v>
      </c>
      <c r="F1289" s="236"/>
      <c r="G1289" s="478"/>
      <c r="H1289" s="238"/>
    </row>
    <row r="1290" spans="2:8" ht="33">
      <c r="B1290" s="235" t="s">
        <v>5881</v>
      </c>
      <c r="C1290" s="212" t="s">
        <v>6293</v>
      </c>
      <c r="D1290" s="213" t="s">
        <v>1367</v>
      </c>
      <c r="E1290" s="4" t="s">
        <v>5016</v>
      </c>
      <c r="F1290" s="236"/>
      <c r="G1290" s="478"/>
      <c r="H1290" s="238"/>
    </row>
    <row r="1291" spans="2:8" ht="17.25" thickBot="1">
      <c r="B1291" s="235" t="s">
        <v>6164</v>
      </c>
      <c r="C1291" s="212" t="s">
        <v>6294</v>
      </c>
      <c r="D1291" s="213" t="s">
        <v>1982</v>
      </c>
      <c r="E1291" s="4" t="s">
        <v>5016</v>
      </c>
      <c r="F1291" s="236"/>
      <c r="G1291" s="479"/>
      <c r="H1291" s="238"/>
    </row>
    <row r="1292" spans="2:8" ht="20.100000000000001" customHeight="1" thickBot="1">
      <c r="B1292" s="474" t="s">
        <v>5885</v>
      </c>
      <c r="C1292" s="463"/>
      <c r="D1292" s="464"/>
      <c r="E1292" s="475"/>
      <c r="F1292" s="475"/>
      <c r="G1292" s="476"/>
      <c r="H1292" s="238"/>
    </row>
    <row r="1293" spans="2:8" ht="30" customHeight="1">
      <c r="B1293" s="438" t="s">
        <v>6166</v>
      </c>
      <c r="C1293" s="206" t="s">
        <v>6295</v>
      </c>
      <c r="D1293" s="423" t="s">
        <v>1982</v>
      </c>
      <c r="E1293" s="433" t="s">
        <v>2292</v>
      </c>
      <c r="F1293" s="432"/>
      <c r="G1293" s="477" t="s">
        <v>6168</v>
      </c>
      <c r="H1293" s="238"/>
    </row>
    <row r="1294" spans="2:8">
      <c r="B1294" s="235" t="s">
        <v>5889</v>
      </c>
      <c r="C1294" s="212" t="s">
        <v>6296</v>
      </c>
      <c r="D1294" s="213" t="s">
        <v>1367</v>
      </c>
      <c r="E1294" s="4" t="s">
        <v>2292</v>
      </c>
      <c r="F1294" s="236"/>
      <c r="G1294" s="478"/>
      <c r="H1294" s="238"/>
    </row>
    <row r="1295" spans="2:8">
      <c r="B1295" s="235" t="s">
        <v>5892</v>
      </c>
      <c r="C1295" s="212" t="s">
        <v>6297</v>
      </c>
      <c r="D1295" s="213" t="s">
        <v>4723</v>
      </c>
      <c r="E1295" s="4" t="s">
        <v>2292</v>
      </c>
      <c r="F1295" s="236"/>
      <c r="G1295" s="478"/>
      <c r="H1295" s="238"/>
    </row>
    <row r="1296" spans="2:8">
      <c r="B1296" s="235" t="s">
        <v>5894</v>
      </c>
      <c r="C1296" s="212" t="s">
        <v>6298</v>
      </c>
      <c r="D1296" s="213" t="s">
        <v>1367</v>
      </c>
      <c r="E1296" s="4" t="s">
        <v>2292</v>
      </c>
      <c r="F1296" s="236"/>
      <c r="G1296" s="478"/>
      <c r="H1296" s="238"/>
    </row>
    <row r="1297" spans="2:8" ht="33">
      <c r="B1297" s="235" t="s">
        <v>6172</v>
      </c>
      <c r="C1297" s="212" t="s">
        <v>6299</v>
      </c>
      <c r="D1297" s="213" t="s">
        <v>1356</v>
      </c>
      <c r="E1297" s="4" t="s">
        <v>2285</v>
      </c>
      <c r="F1297" s="236"/>
      <c r="G1297" s="478"/>
      <c r="H1297" s="238"/>
    </row>
    <row r="1298" spans="2:8">
      <c r="B1298" s="235" t="s">
        <v>6174</v>
      </c>
      <c r="C1298" s="212" t="s">
        <v>6300</v>
      </c>
      <c r="D1298" s="213" t="s">
        <v>1367</v>
      </c>
      <c r="E1298" s="4" t="s">
        <v>2292</v>
      </c>
      <c r="F1298" s="236"/>
      <c r="G1298" s="478"/>
      <c r="H1298" s="238"/>
    </row>
    <row r="1299" spans="2:8" ht="33">
      <c r="B1299" s="235" t="s">
        <v>6176</v>
      </c>
      <c r="C1299" s="212" t="s">
        <v>6301</v>
      </c>
      <c r="D1299" s="213" t="s">
        <v>1576</v>
      </c>
      <c r="E1299" s="4" t="s">
        <v>2292</v>
      </c>
      <c r="F1299" s="236"/>
      <c r="G1299" s="478"/>
      <c r="H1299" s="238"/>
    </row>
    <row r="1300" spans="2:8" ht="33">
      <c r="B1300" s="235" t="s">
        <v>6178</v>
      </c>
      <c r="C1300" s="212" t="s">
        <v>6302</v>
      </c>
      <c r="D1300" s="213" t="s">
        <v>1367</v>
      </c>
      <c r="E1300" s="4" t="s">
        <v>2292</v>
      </c>
      <c r="F1300" s="236"/>
      <c r="G1300" s="478"/>
      <c r="H1300" s="238"/>
    </row>
    <row r="1301" spans="2:8" ht="33">
      <c r="B1301" s="235" t="s">
        <v>6180</v>
      </c>
      <c r="C1301" s="212" t="s">
        <v>6303</v>
      </c>
      <c r="D1301" s="213" t="s">
        <v>2160</v>
      </c>
      <c r="E1301" s="4" t="s">
        <v>2292</v>
      </c>
      <c r="F1301" s="236"/>
      <c r="G1301" s="478"/>
      <c r="H1301" s="238"/>
    </row>
    <row r="1302" spans="2:8" ht="33">
      <c r="B1302" s="235" t="s">
        <v>6182</v>
      </c>
      <c r="C1302" s="212" t="s">
        <v>6304</v>
      </c>
      <c r="D1302" s="213" t="s">
        <v>1576</v>
      </c>
      <c r="E1302" s="4" t="s">
        <v>2292</v>
      </c>
      <c r="F1302" s="236"/>
      <c r="G1302" s="478"/>
      <c r="H1302" s="238"/>
    </row>
    <row r="1303" spans="2:8" ht="33">
      <c r="B1303" s="235" t="s">
        <v>5908</v>
      </c>
      <c r="C1303" s="212" t="s">
        <v>6305</v>
      </c>
      <c r="D1303" s="213" t="s">
        <v>1367</v>
      </c>
      <c r="E1303" s="4" t="s">
        <v>2292</v>
      </c>
      <c r="F1303" s="236"/>
      <c r="G1303" s="478"/>
      <c r="H1303" s="238"/>
    </row>
    <row r="1304" spans="2:8">
      <c r="B1304" s="235" t="s">
        <v>6185</v>
      </c>
      <c r="C1304" s="212" t="s">
        <v>6306</v>
      </c>
      <c r="D1304" s="213" t="s">
        <v>1982</v>
      </c>
      <c r="E1304" s="4" t="s">
        <v>2292</v>
      </c>
      <c r="F1304" s="236"/>
      <c r="G1304" s="478"/>
      <c r="H1304" s="238"/>
    </row>
    <row r="1305" spans="2:8" ht="33">
      <c r="B1305" s="235" t="s">
        <v>6187</v>
      </c>
      <c r="C1305" s="212" t="s">
        <v>6307</v>
      </c>
      <c r="D1305" s="213" t="s">
        <v>1356</v>
      </c>
      <c r="E1305" s="4" t="s">
        <v>2285</v>
      </c>
      <c r="F1305" s="236"/>
      <c r="G1305" s="478"/>
      <c r="H1305" s="238"/>
    </row>
    <row r="1306" spans="2:8">
      <c r="B1306" s="235" t="s">
        <v>6189</v>
      </c>
      <c r="C1306" s="212" t="s">
        <v>6308</v>
      </c>
      <c r="D1306" s="213" t="s">
        <v>1367</v>
      </c>
      <c r="E1306" s="4" t="s">
        <v>2292</v>
      </c>
      <c r="F1306" s="236"/>
      <c r="G1306" s="478"/>
      <c r="H1306" s="238"/>
    </row>
    <row r="1307" spans="2:8" ht="33">
      <c r="B1307" s="235" t="s">
        <v>6191</v>
      </c>
      <c r="C1307" s="212" t="s">
        <v>6309</v>
      </c>
      <c r="D1307" s="213" t="s">
        <v>1576</v>
      </c>
      <c r="E1307" s="4" t="s">
        <v>2292</v>
      </c>
      <c r="F1307" s="236"/>
      <c r="G1307" s="478"/>
      <c r="H1307" s="238"/>
    </row>
    <row r="1308" spans="2:8" ht="33">
      <c r="B1308" s="235" t="s">
        <v>6193</v>
      </c>
      <c r="C1308" s="212" t="s">
        <v>6310</v>
      </c>
      <c r="D1308" s="213" t="s">
        <v>1367</v>
      </c>
      <c r="E1308" s="4" t="s">
        <v>2292</v>
      </c>
      <c r="F1308" s="236"/>
      <c r="G1308" s="478"/>
      <c r="H1308" s="238"/>
    </row>
    <row r="1309" spans="2:8" ht="33">
      <c r="B1309" s="235" t="s">
        <v>6195</v>
      </c>
      <c r="C1309" s="212" t="s">
        <v>6311</v>
      </c>
      <c r="D1309" s="213" t="s">
        <v>2160</v>
      </c>
      <c r="E1309" s="4" t="s">
        <v>2292</v>
      </c>
      <c r="F1309" s="236"/>
      <c r="G1309" s="478"/>
      <c r="H1309" s="238"/>
    </row>
    <row r="1310" spans="2:8" ht="33">
      <c r="B1310" s="235" t="s">
        <v>6197</v>
      </c>
      <c r="C1310" s="212" t="s">
        <v>6312</v>
      </c>
      <c r="D1310" s="213" t="s">
        <v>1576</v>
      </c>
      <c r="E1310" s="4" t="s">
        <v>2292</v>
      </c>
      <c r="F1310" s="236"/>
      <c r="G1310" s="478"/>
      <c r="H1310" s="238"/>
    </row>
    <row r="1311" spans="2:8" ht="33">
      <c r="B1311" s="235" t="s">
        <v>5924</v>
      </c>
      <c r="C1311" s="212" t="s">
        <v>6313</v>
      </c>
      <c r="D1311" s="213" t="s">
        <v>1367</v>
      </c>
      <c r="E1311" s="4" t="s">
        <v>2292</v>
      </c>
      <c r="F1311" s="236"/>
      <c r="G1311" s="478"/>
      <c r="H1311" s="238"/>
    </row>
    <row r="1312" spans="2:8">
      <c r="B1312" s="235" t="s">
        <v>6200</v>
      </c>
      <c r="C1312" s="212" t="s">
        <v>6314</v>
      </c>
      <c r="D1312" s="213" t="s">
        <v>1982</v>
      </c>
      <c r="E1312" s="4" t="s">
        <v>2292</v>
      </c>
      <c r="F1312" s="236"/>
      <c r="G1312" s="478"/>
      <c r="H1312" s="238"/>
    </row>
    <row r="1313" spans="2:8" ht="33">
      <c r="B1313" s="235" t="s">
        <v>6202</v>
      </c>
      <c r="C1313" s="212" t="s">
        <v>6315</v>
      </c>
      <c r="D1313" s="213" t="s">
        <v>1356</v>
      </c>
      <c r="E1313" s="4" t="s">
        <v>2285</v>
      </c>
      <c r="F1313" s="236"/>
      <c r="G1313" s="478"/>
      <c r="H1313" s="238"/>
    </row>
    <row r="1314" spans="2:8">
      <c r="B1314" s="235" t="s">
        <v>6204</v>
      </c>
      <c r="C1314" s="212" t="s">
        <v>6316</v>
      </c>
      <c r="D1314" s="213" t="s">
        <v>1367</v>
      </c>
      <c r="E1314" s="4" t="s">
        <v>2292</v>
      </c>
      <c r="F1314" s="236"/>
      <c r="G1314" s="478"/>
      <c r="H1314" s="238"/>
    </row>
    <row r="1315" spans="2:8" ht="33">
      <c r="B1315" s="235" t="s">
        <v>6206</v>
      </c>
      <c r="C1315" s="212" t="s">
        <v>6317</v>
      </c>
      <c r="D1315" s="213" t="s">
        <v>1576</v>
      </c>
      <c r="E1315" s="4" t="s">
        <v>2292</v>
      </c>
      <c r="F1315" s="236"/>
      <c r="G1315" s="478"/>
      <c r="H1315" s="238"/>
    </row>
    <row r="1316" spans="2:8" ht="33">
      <c r="B1316" s="235" t="s">
        <v>6208</v>
      </c>
      <c r="C1316" s="212" t="s">
        <v>6318</v>
      </c>
      <c r="D1316" s="213" t="s">
        <v>1367</v>
      </c>
      <c r="E1316" s="4" t="s">
        <v>2292</v>
      </c>
      <c r="F1316" s="236"/>
      <c r="G1316" s="478"/>
      <c r="H1316" s="238"/>
    </row>
    <row r="1317" spans="2:8" ht="33">
      <c r="B1317" s="235" t="s">
        <v>6210</v>
      </c>
      <c r="C1317" s="212" t="s">
        <v>6319</v>
      </c>
      <c r="D1317" s="213" t="s">
        <v>2160</v>
      </c>
      <c r="E1317" s="4" t="s">
        <v>2292</v>
      </c>
      <c r="F1317" s="236"/>
      <c r="G1317" s="478"/>
      <c r="H1317" s="238"/>
    </row>
    <row r="1318" spans="2:8" ht="33">
      <c r="B1318" s="235" t="s">
        <v>6212</v>
      </c>
      <c r="C1318" s="212" t="s">
        <v>6320</v>
      </c>
      <c r="D1318" s="213" t="s">
        <v>1576</v>
      </c>
      <c r="E1318" s="4" t="s">
        <v>2292</v>
      </c>
      <c r="F1318" s="236"/>
      <c r="G1318" s="478"/>
      <c r="H1318" s="238"/>
    </row>
    <row r="1319" spans="2:8" ht="33">
      <c r="B1319" s="235" t="s">
        <v>5940</v>
      </c>
      <c r="C1319" s="212" t="s">
        <v>6321</v>
      </c>
      <c r="D1319" s="213" t="s">
        <v>1367</v>
      </c>
      <c r="E1319" s="4" t="s">
        <v>2292</v>
      </c>
      <c r="F1319" s="236"/>
      <c r="G1319" s="478"/>
      <c r="H1319" s="238"/>
    </row>
    <row r="1320" spans="2:8" ht="17.25" thickBot="1">
      <c r="B1320" s="235" t="s">
        <v>6215</v>
      </c>
      <c r="C1320" s="212" t="s">
        <v>6322</v>
      </c>
      <c r="D1320" s="213" t="s">
        <v>1982</v>
      </c>
      <c r="E1320" s="4" t="s">
        <v>2292</v>
      </c>
      <c r="F1320" s="236"/>
      <c r="G1320" s="479"/>
      <c r="H1320" s="238"/>
    </row>
    <row r="1321" spans="2:8" ht="20.100000000000001" customHeight="1" thickBot="1">
      <c r="B1321" s="474" t="s">
        <v>5944</v>
      </c>
      <c r="C1321" s="463"/>
      <c r="D1321" s="464"/>
      <c r="E1321" s="475"/>
      <c r="F1321" s="475"/>
      <c r="G1321" s="476"/>
      <c r="H1321" s="238"/>
    </row>
    <row r="1322" spans="2:8" ht="30" customHeight="1">
      <c r="B1322" s="438" t="s">
        <v>6217</v>
      </c>
      <c r="C1322" s="206" t="s">
        <v>6323</v>
      </c>
      <c r="D1322" s="423" t="s">
        <v>1982</v>
      </c>
      <c r="E1322" s="433" t="s">
        <v>2292</v>
      </c>
      <c r="F1322" s="432"/>
      <c r="G1322" s="477" t="s">
        <v>6219</v>
      </c>
      <c r="H1322" s="238"/>
    </row>
    <row r="1323" spans="2:8">
      <c r="B1323" s="235" t="s">
        <v>5947</v>
      </c>
      <c r="C1323" s="212" t="s">
        <v>6324</v>
      </c>
      <c r="D1323" s="213" t="s">
        <v>1367</v>
      </c>
      <c r="E1323" s="4" t="s">
        <v>2292</v>
      </c>
      <c r="F1323" s="236"/>
      <c r="G1323" s="478"/>
      <c r="H1323" s="238"/>
    </row>
    <row r="1324" spans="2:8">
      <c r="B1324" s="235" t="s">
        <v>5949</v>
      </c>
      <c r="C1324" s="212" t="s">
        <v>6325</v>
      </c>
      <c r="D1324" s="213" t="s">
        <v>4723</v>
      </c>
      <c r="E1324" s="4" t="s">
        <v>2292</v>
      </c>
      <c r="F1324" s="236"/>
      <c r="G1324" s="478"/>
      <c r="H1324" s="238"/>
    </row>
    <row r="1325" spans="2:8">
      <c r="B1325" s="235" t="s">
        <v>5951</v>
      </c>
      <c r="C1325" s="212" t="s">
        <v>6326</v>
      </c>
      <c r="D1325" s="213" t="s">
        <v>1367</v>
      </c>
      <c r="E1325" s="4" t="s">
        <v>2292</v>
      </c>
      <c r="F1325" s="236"/>
      <c r="G1325" s="478"/>
      <c r="H1325" s="238"/>
    </row>
    <row r="1326" spans="2:8" ht="33">
      <c r="B1326" s="235" t="s">
        <v>6223</v>
      </c>
      <c r="C1326" s="212" t="s">
        <v>6327</v>
      </c>
      <c r="D1326" s="213" t="s">
        <v>1356</v>
      </c>
      <c r="E1326" s="4" t="s">
        <v>2285</v>
      </c>
      <c r="F1326" s="236"/>
      <c r="G1326" s="478"/>
      <c r="H1326" s="238"/>
    </row>
    <row r="1327" spans="2:8">
      <c r="B1327" s="235" t="s">
        <v>6225</v>
      </c>
      <c r="C1327" s="212" t="s">
        <v>6328</v>
      </c>
      <c r="D1327" s="213" t="s">
        <v>1367</v>
      </c>
      <c r="E1327" s="4" t="s">
        <v>2292</v>
      </c>
      <c r="F1327" s="236"/>
      <c r="G1327" s="478"/>
      <c r="H1327" s="238"/>
    </row>
    <row r="1328" spans="2:8" ht="33">
      <c r="B1328" s="235" t="s">
        <v>6227</v>
      </c>
      <c r="C1328" s="212" t="s">
        <v>6329</v>
      </c>
      <c r="D1328" s="213" t="s">
        <v>1576</v>
      </c>
      <c r="E1328" s="4" t="s">
        <v>2292</v>
      </c>
      <c r="F1328" s="236"/>
      <c r="G1328" s="478"/>
      <c r="H1328" s="238"/>
    </row>
    <row r="1329" spans="2:8" ht="33">
      <c r="B1329" s="235" t="s">
        <v>6229</v>
      </c>
      <c r="C1329" s="212" t="s">
        <v>6330</v>
      </c>
      <c r="D1329" s="213" t="s">
        <v>1367</v>
      </c>
      <c r="E1329" s="4" t="s">
        <v>2292</v>
      </c>
      <c r="F1329" s="236"/>
      <c r="G1329" s="478"/>
      <c r="H1329" s="238"/>
    </row>
    <row r="1330" spans="2:8" ht="33">
      <c r="B1330" s="235" t="s">
        <v>6231</v>
      </c>
      <c r="C1330" s="212" t="s">
        <v>6331</v>
      </c>
      <c r="D1330" s="213" t="s">
        <v>2160</v>
      </c>
      <c r="E1330" s="4" t="s">
        <v>2292</v>
      </c>
      <c r="F1330" s="236"/>
      <c r="G1330" s="478"/>
      <c r="H1330" s="238"/>
    </row>
    <row r="1331" spans="2:8" ht="33">
      <c r="B1331" s="235" t="s">
        <v>6233</v>
      </c>
      <c r="C1331" s="212" t="s">
        <v>6332</v>
      </c>
      <c r="D1331" s="213" t="s">
        <v>1576</v>
      </c>
      <c r="E1331" s="4" t="s">
        <v>2292</v>
      </c>
      <c r="F1331" s="236"/>
      <c r="G1331" s="478"/>
      <c r="H1331" s="238"/>
    </row>
    <row r="1332" spans="2:8" ht="33">
      <c r="B1332" s="235" t="s">
        <v>5965</v>
      </c>
      <c r="C1332" s="212" t="s">
        <v>6333</v>
      </c>
      <c r="D1332" s="213" t="s">
        <v>1367</v>
      </c>
      <c r="E1332" s="4" t="s">
        <v>2292</v>
      </c>
      <c r="F1332" s="236"/>
      <c r="G1332" s="478"/>
      <c r="H1332" s="238"/>
    </row>
    <row r="1333" spans="2:8">
      <c r="B1333" s="235" t="s">
        <v>6236</v>
      </c>
      <c r="C1333" s="212" t="s">
        <v>6334</v>
      </c>
      <c r="D1333" s="213" t="s">
        <v>1982</v>
      </c>
      <c r="E1333" s="4" t="s">
        <v>2292</v>
      </c>
      <c r="F1333" s="236"/>
      <c r="G1333" s="478"/>
      <c r="H1333" s="238"/>
    </row>
    <row r="1334" spans="2:8" ht="33">
      <c r="B1334" s="235" t="s">
        <v>6238</v>
      </c>
      <c r="C1334" s="212" t="s">
        <v>6335</v>
      </c>
      <c r="D1334" s="213" t="s">
        <v>1356</v>
      </c>
      <c r="E1334" s="4" t="s">
        <v>2285</v>
      </c>
      <c r="F1334" s="236"/>
      <c r="G1334" s="478"/>
      <c r="H1334" s="238"/>
    </row>
    <row r="1335" spans="2:8">
      <c r="B1335" s="235" t="s">
        <v>6240</v>
      </c>
      <c r="C1335" s="212" t="s">
        <v>6336</v>
      </c>
      <c r="D1335" s="213" t="s">
        <v>1367</v>
      </c>
      <c r="E1335" s="4" t="s">
        <v>2292</v>
      </c>
      <c r="F1335" s="236"/>
      <c r="G1335" s="478"/>
      <c r="H1335" s="238"/>
    </row>
    <row r="1336" spans="2:8" ht="33">
      <c r="B1336" s="235" t="s">
        <v>6242</v>
      </c>
      <c r="C1336" s="212" t="s">
        <v>6337</v>
      </c>
      <c r="D1336" s="213" t="s">
        <v>1576</v>
      </c>
      <c r="E1336" s="4" t="s">
        <v>2292</v>
      </c>
      <c r="F1336" s="236"/>
      <c r="G1336" s="478"/>
      <c r="H1336" s="238"/>
    </row>
    <row r="1337" spans="2:8" ht="33">
      <c r="B1337" s="235" t="s">
        <v>6244</v>
      </c>
      <c r="C1337" s="212" t="s">
        <v>6338</v>
      </c>
      <c r="D1337" s="213" t="s">
        <v>1367</v>
      </c>
      <c r="E1337" s="4" t="s">
        <v>2292</v>
      </c>
      <c r="F1337" s="236"/>
      <c r="G1337" s="478"/>
      <c r="H1337" s="238"/>
    </row>
    <row r="1338" spans="2:8" ht="33">
      <c r="B1338" s="235" t="s">
        <v>6246</v>
      </c>
      <c r="C1338" s="212" t="s">
        <v>6339</v>
      </c>
      <c r="D1338" s="213" t="s">
        <v>2160</v>
      </c>
      <c r="E1338" s="4" t="s">
        <v>2292</v>
      </c>
      <c r="F1338" s="236"/>
      <c r="G1338" s="478"/>
      <c r="H1338" s="238"/>
    </row>
    <row r="1339" spans="2:8" ht="33">
      <c r="B1339" s="235" t="s">
        <v>6248</v>
      </c>
      <c r="C1339" s="212" t="s">
        <v>6340</v>
      </c>
      <c r="D1339" s="213" t="s">
        <v>1576</v>
      </c>
      <c r="E1339" s="4" t="s">
        <v>2292</v>
      </c>
      <c r="F1339" s="236"/>
      <c r="G1339" s="478"/>
      <c r="H1339" s="238"/>
    </row>
    <row r="1340" spans="2:8" ht="33">
      <c r="B1340" s="235" t="s">
        <v>5981</v>
      </c>
      <c r="C1340" s="212" t="s">
        <v>6341</v>
      </c>
      <c r="D1340" s="213" t="s">
        <v>1367</v>
      </c>
      <c r="E1340" s="4" t="s">
        <v>2292</v>
      </c>
      <c r="F1340" s="236"/>
      <c r="G1340" s="478"/>
      <c r="H1340" s="238"/>
    </row>
    <row r="1341" spans="2:8">
      <c r="B1341" s="235" t="s">
        <v>6251</v>
      </c>
      <c r="C1341" s="212" t="s">
        <v>6342</v>
      </c>
      <c r="D1341" s="213" t="s">
        <v>1982</v>
      </c>
      <c r="E1341" s="4" t="s">
        <v>2292</v>
      </c>
      <c r="F1341" s="236"/>
      <c r="G1341" s="478"/>
      <c r="H1341" s="238"/>
    </row>
    <row r="1342" spans="2:8" ht="33">
      <c r="B1342" s="235" t="s">
        <v>6253</v>
      </c>
      <c r="C1342" s="212" t="s">
        <v>6343</v>
      </c>
      <c r="D1342" s="213" t="s">
        <v>1356</v>
      </c>
      <c r="E1342" s="4" t="s">
        <v>2285</v>
      </c>
      <c r="F1342" s="236"/>
      <c r="G1342" s="478"/>
      <c r="H1342" s="238"/>
    </row>
    <row r="1343" spans="2:8">
      <c r="B1343" s="235" t="s">
        <v>6255</v>
      </c>
      <c r="C1343" s="212" t="s">
        <v>6344</v>
      </c>
      <c r="D1343" s="213" t="s">
        <v>1367</v>
      </c>
      <c r="E1343" s="4" t="s">
        <v>2292</v>
      </c>
      <c r="F1343" s="236"/>
      <c r="G1343" s="478"/>
      <c r="H1343" s="238"/>
    </row>
    <row r="1344" spans="2:8" ht="33">
      <c r="B1344" s="235" t="s">
        <v>6257</v>
      </c>
      <c r="C1344" s="212" t="s">
        <v>6345</v>
      </c>
      <c r="D1344" s="213" t="s">
        <v>1576</v>
      </c>
      <c r="E1344" s="4" t="s">
        <v>2292</v>
      </c>
      <c r="F1344" s="236"/>
      <c r="G1344" s="478"/>
      <c r="H1344" s="238"/>
    </row>
    <row r="1345" spans="2:8" ht="33">
      <c r="B1345" s="235" t="s">
        <v>6259</v>
      </c>
      <c r="C1345" s="212" t="s">
        <v>6346</v>
      </c>
      <c r="D1345" s="213" t="s">
        <v>1367</v>
      </c>
      <c r="E1345" s="4" t="s">
        <v>2292</v>
      </c>
      <c r="F1345" s="236"/>
      <c r="G1345" s="478"/>
      <c r="H1345" s="238"/>
    </row>
    <row r="1346" spans="2:8" ht="33">
      <c r="B1346" s="235" t="s">
        <v>6261</v>
      </c>
      <c r="C1346" s="212" t="s">
        <v>6347</v>
      </c>
      <c r="D1346" s="213" t="s">
        <v>2160</v>
      </c>
      <c r="E1346" s="4" t="s">
        <v>2292</v>
      </c>
      <c r="F1346" s="236"/>
      <c r="G1346" s="478"/>
      <c r="H1346" s="238"/>
    </row>
    <row r="1347" spans="2:8" ht="33">
      <c r="B1347" s="235" t="s">
        <v>6263</v>
      </c>
      <c r="C1347" s="212" t="s">
        <v>6348</v>
      </c>
      <c r="D1347" s="213" t="s">
        <v>1576</v>
      </c>
      <c r="E1347" s="4" t="s">
        <v>2292</v>
      </c>
      <c r="F1347" s="236"/>
      <c r="G1347" s="478"/>
      <c r="H1347" s="238"/>
    </row>
    <row r="1348" spans="2:8" ht="33">
      <c r="B1348" s="235" t="s">
        <v>5997</v>
      </c>
      <c r="C1348" s="212" t="s">
        <v>6349</v>
      </c>
      <c r="D1348" s="213" t="s">
        <v>1367</v>
      </c>
      <c r="E1348" s="4" t="s">
        <v>2292</v>
      </c>
      <c r="F1348" s="236"/>
      <c r="G1348" s="478"/>
      <c r="H1348" s="238"/>
    </row>
    <row r="1349" spans="2:8" ht="17.25" thickBot="1">
      <c r="B1349" s="235" t="s">
        <v>6266</v>
      </c>
      <c r="C1349" s="212" t="s">
        <v>6350</v>
      </c>
      <c r="D1349" s="213" t="s">
        <v>1982</v>
      </c>
      <c r="E1349" s="4" t="s">
        <v>2292</v>
      </c>
      <c r="F1349" s="236"/>
      <c r="G1349" s="479"/>
      <c r="H1349" s="238"/>
    </row>
    <row r="1350" spans="2:8">
      <c r="B1350" s="469" t="s">
        <v>6351</v>
      </c>
      <c r="C1350" s="273"/>
      <c r="D1350" s="274"/>
      <c r="E1350" s="437"/>
      <c r="F1350" s="437"/>
      <c r="G1350" s="470"/>
      <c r="H1350" s="238"/>
    </row>
    <row r="1351" spans="2:8" ht="17.25" thickBot="1">
      <c r="B1351" s="471" t="s">
        <v>6088</v>
      </c>
      <c r="C1351" s="279"/>
      <c r="D1351" s="280"/>
      <c r="E1351" s="472"/>
      <c r="F1351" s="472"/>
      <c r="G1351" s="473"/>
      <c r="H1351" s="238"/>
    </row>
    <row r="1352" spans="2:8">
      <c r="B1352" s="438" t="s">
        <v>98</v>
      </c>
      <c r="C1352" s="206" t="s">
        <v>6352</v>
      </c>
      <c r="D1352" s="423" t="s">
        <v>1576</v>
      </c>
      <c r="E1352" s="433" t="s">
        <v>4684</v>
      </c>
      <c r="F1352" s="432"/>
      <c r="G1352" s="477" t="s">
        <v>6353</v>
      </c>
      <c r="H1352" s="238"/>
    </row>
    <row r="1353" spans="2:8">
      <c r="B1353" s="235" t="s">
        <v>6091</v>
      </c>
      <c r="C1353" s="212" t="s">
        <v>6354</v>
      </c>
      <c r="D1353" s="213" t="s">
        <v>1367</v>
      </c>
      <c r="E1353" s="4" t="s">
        <v>2292</v>
      </c>
      <c r="F1353" s="236"/>
      <c r="G1353" s="478"/>
      <c r="H1353" s="238"/>
    </row>
    <row r="1354" spans="2:8">
      <c r="B1354" s="235" t="s">
        <v>6094</v>
      </c>
      <c r="C1354" s="212" t="s">
        <v>6355</v>
      </c>
      <c r="D1354" s="213" t="s">
        <v>1367</v>
      </c>
      <c r="E1354" s="4" t="s">
        <v>2292</v>
      </c>
      <c r="F1354" s="236"/>
      <c r="G1354" s="478"/>
      <c r="H1354" s="238"/>
    </row>
    <row r="1355" spans="2:8">
      <c r="B1355" s="235" t="s">
        <v>6096</v>
      </c>
      <c r="C1355" s="212" t="s">
        <v>6356</v>
      </c>
      <c r="D1355" s="213" t="s">
        <v>1367</v>
      </c>
      <c r="E1355" s="4" t="s">
        <v>2292</v>
      </c>
      <c r="F1355" s="236"/>
      <c r="G1355" s="478"/>
      <c r="H1355" s="238"/>
    </row>
    <row r="1356" spans="2:8">
      <c r="B1356" s="235" t="s">
        <v>6098</v>
      </c>
      <c r="C1356" s="212" t="s">
        <v>6357</v>
      </c>
      <c r="D1356" s="213" t="s">
        <v>2160</v>
      </c>
      <c r="E1356" s="4" t="s">
        <v>2285</v>
      </c>
      <c r="F1356" s="236"/>
      <c r="G1356" s="478"/>
      <c r="H1356" s="238"/>
    </row>
    <row r="1357" spans="2:8">
      <c r="B1357" s="235" t="s">
        <v>6100</v>
      </c>
      <c r="C1357" s="212" t="s">
        <v>6358</v>
      </c>
      <c r="D1357" s="213" t="s">
        <v>1367</v>
      </c>
      <c r="E1357" s="4" t="s">
        <v>2292</v>
      </c>
      <c r="F1357" s="236"/>
      <c r="G1357" s="478"/>
      <c r="H1357" s="238"/>
    </row>
    <row r="1358" spans="2:8" ht="33">
      <c r="B1358" s="235" t="s">
        <v>6102</v>
      </c>
      <c r="C1358" s="212" t="s">
        <v>6359</v>
      </c>
      <c r="D1358" s="213" t="s">
        <v>1367</v>
      </c>
      <c r="E1358" s="4" t="s">
        <v>2292</v>
      </c>
      <c r="F1358" s="236"/>
      <c r="G1358" s="478"/>
      <c r="H1358" s="238"/>
    </row>
    <row r="1359" spans="2:8">
      <c r="B1359" s="235" t="s">
        <v>6104</v>
      </c>
      <c r="C1359" s="212" t="s">
        <v>6360</v>
      </c>
      <c r="D1359" s="213" t="s">
        <v>1367</v>
      </c>
      <c r="E1359" s="4" t="s">
        <v>2292</v>
      </c>
      <c r="F1359" s="236"/>
      <c r="G1359" s="478"/>
      <c r="H1359" s="238"/>
    </row>
    <row r="1360" spans="2:8">
      <c r="B1360" s="235" t="s">
        <v>6106</v>
      </c>
      <c r="C1360" s="212" t="s">
        <v>6361</v>
      </c>
      <c r="D1360" s="213" t="s">
        <v>1367</v>
      </c>
      <c r="E1360" s="4" t="s">
        <v>2292</v>
      </c>
      <c r="F1360" s="236"/>
      <c r="G1360" s="478"/>
      <c r="H1360" s="238"/>
    </row>
    <row r="1361" spans="2:8">
      <c r="B1361" s="235" t="s">
        <v>6108</v>
      </c>
      <c r="C1361" s="212" t="s">
        <v>6362</v>
      </c>
      <c r="D1361" s="213" t="s">
        <v>1367</v>
      </c>
      <c r="E1361" s="4" t="s">
        <v>2292</v>
      </c>
      <c r="F1361" s="236"/>
      <c r="G1361" s="478"/>
      <c r="H1361" s="238"/>
    </row>
    <row r="1362" spans="2:8">
      <c r="B1362" s="235" t="s">
        <v>458</v>
      </c>
      <c r="C1362" s="212" t="s">
        <v>6363</v>
      </c>
      <c r="D1362" s="213" t="s">
        <v>2160</v>
      </c>
      <c r="E1362" s="4" t="s">
        <v>2285</v>
      </c>
      <c r="F1362" s="236"/>
      <c r="G1362" s="478"/>
      <c r="H1362" s="238"/>
    </row>
    <row r="1363" spans="2:8">
      <c r="B1363" s="235" t="s">
        <v>6111</v>
      </c>
      <c r="C1363" s="212" t="s">
        <v>6364</v>
      </c>
      <c r="D1363" s="213" t="s">
        <v>1367</v>
      </c>
      <c r="E1363" s="4" t="s">
        <v>2292</v>
      </c>
      <c r="F1363" s="236"/>
      <c r="G1363" s="478"/>
      <c r="H1363" s="238"/>
    </row>
    <row r="1364" spans="2:8">
      <c r="B1364" s="235" t="s">
        <v>6113</v>
      </c>
      <c r="C1364" s="212" t="s">
        <v>6365</v>
      </c>
      <c r="D1364" s="213" t="s">
        <v>1367</v>
      </c>
      <c r="E1364" s="4" t="s">
        <v>2292</v>
      </c>
      <c r="F1364" s="236"/>
      <c r="G1364" s="478"/>
      <c r="H1364" s="238"/>
    </row>
    <row r="1365" spans="2:8" ht="17.25" thickBot="1">
      <c r="B1365" s="235" t="s">
        <v>6115</v>
      </c>
      <c r="C1365" s="212" t="s">
        <v>6366</v>
      </c>
      <c r="D1365" s="213" t="s">
        <v>1367</v>
      </c>
      <c r="E1365" s="4" t="s">
        <v>2292</v>
      </c>
      <c r="F1365" s="236"/>
      <c r="G1365" s="479"/>
      <c r="H1365" s="238"/>
    </row>
    <row r="1366" spans="2:8" ht="20.100000000000001" customHeight="1" thickBot="1">
      <c r="B1366" s="474" t="s">
        <v>5820</v>
      </c>
      <c r="C1366" s="463"/>
      <c r="D1366" s="464"/>
      <c r="E1366" s="475"/>
      <c r="F1366" s="475"/>
      <c r="G1366" s="476"/>
      <c r="H1366" s="238"/>
    </row>
    <row r="1367" spans="2:8" ht="20.100000000000001" customHeight="1" thickBot="1">
      <c r="B1367" s="474" t="s">
        <v>5821</v>
      </c>
      <c r="C1367" s="463"/>
      <c r="D1367" s="464"/>
      <c r="E1367" s="475"/>
      <c r="F1367" s="475"/>
      <c r="G1367" s="476"/>
      <c r="H1367" s="238"/>
    </row>
    <row r="1368" spans="2:8">
      <c r="B1368" s="438" t="s">
        <v>5822</v>
      </c>
      <c r="C1368" s="206" t="s">
        <v>6367</v>
      </c>
      <c r="D1368" s="423" t="s">
        <v>1367</v>
      </c>
      <c r="E1368" s="433" t="s">
        <v>5016</v>
      </c>
      <c r="F1368" s="432"/>
      <c r="G1368" s="490" t="s">
        <v>6368</v>
      </c>
      <c r="H1368" s="238"/>
    </row>
    <row r="1369" spans="2:8">
      <c r="B1369" s="235" t="s">
        <v>5824</v>
      </c>
      <c r="C1369" s="212" t="s">
        <v>6369</v>
      </c>
      <c r="D1369" s="213" t="s">
        <v>4723</v>
      </c>
      <c r="E1369" s="4" t="s">
        <v>5016</v>
      </c>
      <c r="F1369" s="236"/>
      <c r="G1369" s="488"/>
      <c r="H1369" s="238"/>
    </row>
    <row r="1370" spans="2:8">
      <c r="B1370" s="235" t="s">
        <v>5827</v>
      </c>
      <c r="C1370" s="212" t="s">
        <v>6370</v>
      </c>
      <c r="D1370" s="213" t="s">
        <v>1367</v>
      </c>
      <c r="E1370" s="4" t="s">
        <v>5016</v>
      </c>
      <c r="F1370" s="236"/>
      <c r="G1370" s="488"/>
      <c r="H1370" s="238"/>
    </row>
    <row r="1371" spans="2:8" ht="33">
      <c r="B1371" s="235" t="s">
        <v>6121</v>
      </c>
      <c r="C1371" s="212" t="s">
        <v>6371</v>
      </c>
      <c r="D1371" s="213" t="s">
        <v>1356</v>
      </c>
      <c r="E1371" s="4" t="s">
        <v>5021</v>
      </c>
      <c r="F1371" s="236"/>
      <c r="G1371" s="488"/>
      <c r="H1371" s="238"/>
    </row>
    <row r="1372" spans="2:8">
      <c r="B1372" s="235" t="s">
        <v>6123</v>
      </c>
      <c r="C1372" s="212" t="s">
        <v>6372</v>
      </c>
      <c r="D1372" s="213" t="s">
        <v>1367</v>
      </c>
      <c r="E1372" s="4" t="s">
        <v>5016</v>
      </c>
      <c r="F1372" s="236"/>
      <c r="G1372" s="488"/>
      <c r="H1372" s="238"/>
    </row>
    <row r="1373" spans="2:8" ht="33">
      <c r="B1373" s="235" t="s">
        <v>6125</v>
      </c>
      <c r="C1373" s="212" t="s">
        <v>6373</v>
      </c>
      <c r="D1373" s="213" t="s">
        <v>1576</v>
      </c>
      <c r="E1373" s="4" t="s">
        <v>5016</v>
      </c>
      <c r="F1373" s="236"/>
      <c r="G1373" s="488"/>
      <c r="H1373" s="238"/>
    </row>
    <row r="1374" spans="2:8" ht="33">
      <c r="B1374" s="235" t="s">
        <v>6127</v>
      </c>
      <c r="C1374" s="212" t="s">
        <v>6374</v>
      </c>
      <c r="D1374" s="213" t="s">
        <v>1367</v>
      </c>
      <c r="E1374" s="4" t="s">
        <v>5016</v>
      </c>
      <c r="F1374" s="236"/>
      <c r="G1374" s="488"/>
      <c r="H1374" s="238"/>
    </row>
    <row r="1375" spans="2:8" ht="33">
      <c r="B1375" s="235" t="s">
        <v>6129</v>
      </c>
      <c r="C1375" s="212" t="s">
        <v>6375</v>
      </c>
      <c r="D1375" s="213" t="s">
        <v>2160</v>
      </c>
      <c r="E1375" s="4" t="s">
        <v>5016</v>
      </c>
      <c r="F1375" s="236"/>
      <c r="G1375" s="488"/>
      <c r="H1375" s="238"/>
    </row>
    <row r="1376" spans="2:8" ht="33">
      <c r="B1376" s="235" t="s">
        <v>6131</v>
      </c>
      <c r="C1376" s="212" t="s">
        <v>6376</v>
      </c>
      <c r="D1376" s="213" t="s">
        <v>1576</v>
      </c>
      <c r="E1376" s="4" t="s">
        <v>5016</v>
      </c>
      <c r="F1376" s="236"/>
      <c r="G1376" s="488"/>
      <c r="H1376" s="238"/>
    </row>
    <row r="1377" spans="2:8" ht="33">
      <c r="B1377" s="235" t="s">
        <v>5845</v>
      </c>
      <c r="C1377" s="212" t="s">
        <v>6377</v>
      </c>
      <c r="D1377" s="213" t="s">
        <v>1367</v>
      </c>
      <c r="E1377" s="4" t="s">
        <v>5016</v>
      </c>
      <c r="F1377" s="236"/>
      <c r="G1377" s="488"/>
      <c r="H1377" s="238"/>
    </row>
    <row r="1378" spans="2:8">
      <c r="B1378" s="235" t="s">
        <v>6134</v>
      </c>
      <c r="C1378" s="212" t="s">
        <v>6378</v>
      </c>
      <c r="D1378" s="213" t="s">
        <v>1982</v>
      </c>
      <c r="E1378" s="4" t="s">
        <v>5016</v>
      </c>
      <c r="F1378" s="236"/>
      <c r="G1378" s="488"/>
      <c r="H1378" s="238"/>
    </row>
    <row r="1379" spans="2:8" ht="33">
      <c r="B1379" s="235" t="s">
        <v>6136</v>
      </c>
      <c r="C1379" s="212" t="s">
        <v>6379</v>
      </c>
      <c r="D1379" s="213" t="s">
        <v>1356</v>
      </c>
      <c r="E1379" s="4" t="s">
        <v>5021</v>
      </c>
      <c r="F1379" s="236"/>
      <c r="G1379" s="488"/>
      <c r="H1379" s="238"/>
    </row>
    <row r="1380" spans="2:8">
      <c r="B1380" s="235" t="s">
        <v>6138</v>
      </c>
      <c r="C1380" s="212" t="s">
        <v>6380</v>
      </c>
      <c r="D1380" s="213" t="s">
        <v>1367</v>
      </c>
      <c r="E1380" s="4" t="s">
        <v>5016</v>
      </c>
      <c r="F1380" s="236"/>
      <c r="G1380" s="488"/>
      <c r="H1380" s="238"/>
    </row>
    <row r="1381" spans="2:8" ht="33">
      <c r="B1381" s="235" t="s">
        <v>6140</v>
      </c>
      <c r="C1381" s="212" t="s">
        <v>6381</v>
      </c>
      <c r="D1381" s="213" t="s">
        <v>1576</v>
      </c>
      <c r="E1381" s="4" t="s">
        <v>5016</v>
      </c>
      <c r="F1381" s="236"/>
      <c r="G1381" s="488"/>
      <c r="H1381" s="238"/>
    </row>
    <row r="1382" spans="2:8" ht="33">
      <c r="B1382" s="235" t="s">
        <v>6142</v>
      </c>
      <c r="C1382" s="212" t="s">
        <v>6382</v>
      </c>
      <c r="D1382" s="213" t="s">
        <v>1367</v>
      </c>
      <c r="E1382" s="4" t="s">
        <v>5016</v>
      </c>
      <c r="F1382" s="236"/>
      <c r="G1382" s="488"/>
      <c r="H1382" s="238"/>
    </row>
    <row r="1383" spans="2:8" ht="33">
      <c r="B1383" s="235" t="s">
        <v>6144</v>
      </c>
      <c r="C1383" s="212" t="s">
        <v>6383</v>
      </c>
      <c r="D1383" s="213" t="s">
        <v>2160</v>
      </c>
      <c r="E1383" s="4" t="s">
        <v>5016</v>
      </c>
      <c r="F1383" s="236"/>
      <c r="G1383" s="488"/>
      <c r="H1383" s="238"/>
    </row>
    <row r="1384" spans="2:8" ht="33">
      <c r="B1384" s="235" t="s">
        <v>6146</v>
      </c>
      <c r="C1384" s="212" t="s">
        <v>6384</v>
      </c>
      <c r="D1384" s="213" t="s">
        <v>1576</v>
      </c>
      <c r="E1384" s="4" t="s">
        <v>5016</v>
      </c>
      <c r="F1384" s="236"/>
      <c r="G1384" s="488"/>
      <c r="H1384" s="238"/>
    </row>
    <row r="1385" spans="2:8" ht="33">
      <c r="B1385" s="235" t="s">
        <v>5864</v>
      </c>
      <c r="C1385" s="212" t="s">
        <v>6385</v>
      </c>
      <c r="D1385" s="213" t="s">
        <v>1367</v>
      </c>
      <c r="E1385" s="4" t="s">
        <v>5016</v>
      </c>
      <c r="F1385" s="236"/>
      <c r="G1385" s="488"/>
      <c r="H1385" s="238"/>
    </row>
    <row r="1386" spans="2:8">
      <c r="B1386" s="235" t="s">
        <v>6149</v>
      </c>
      <c r="C1386" s="212" t="s">
        <v>6386</v>
      </c>
      <c r="D1386" s="213" t="s">
        <v>1982</v>
      </c>
      <c r="E1386" s="4" t="s">
        <v>5016</v>
      </c>
      <c r="F1386" s="236"/>
      <c r="G1386" s="488"/>
      <c r="H1386" s="238"/>
    </row>
    <row r="1387" spans="2:8" ht="33">
      <c r="B1387" s="235" t="s">
        <v>6151</v>
      </c>
      <c r="C1387" s="212" t="s">
        <v>6387</v>
      </c>
      <c r="D1387" s="213" t="s">
        <v>1356</v>
      </c>
      <c r="E1387" s="4" t="s">
        <v>5021</v>
      </c>
      <c r="F1387" s="236"/>
      <c r="G1387" s="488"/>
      <c r="H1387" s="238"/>
    </row>
    <row r="1388" spans="2:8">
      <c r="B1388" s="235" t="s">
        <v>6153</v>
      </c>
      <c r="C1388" s="212" t="s">
        <v>6388</v>
      </c>
      <c r="D1388" s="213" t="s">
        <v>1367</v>
      </c>
      <c r="E1388" s="4" t="s">
        <v>5016</v>
      </c>
      <c r="F1388" s="236"/>
      <c r="G1388" s="488"/>
      <c r="H1388" s="238"/>
    </row>
    <row r="1389" spans="2:8" ht="33">
      <c r="B1389" s="235" t="s">
        <v>6155</v>
      </c>
      <c r="C1389" s="212" t="s">
        <v>6389</v>
      </c>
      <c r="D1389" s="213" t="s">
        <v>1576</v>
      </c>
      <c r="E1389" s="4" t="s">
        <v>5016</v>
      </c>
      <c r="F1389" s="236"/>
      <c r="G1389" s="488"/>
      <c r="H1389" s="238"/>
    </row>
    <row r="1390" spans="2:8" ht="33">
      <c r="B1390" s="235" t="s">
        <v>6157</v>
      </c>
      <c r="C1390" s="212" t="s">
        <v>6390</v>
      </c>
      <c r="D1390" s="213" t="s">
        <v>1367</v>
      </c>
      <c r="E1390" s="4" t="s">
        <v>5016</v>
      </c>
      <c r="F1390" s="236"/>
      <c r="G1390" s="488"/>
      <c r="H1390" s="238"/>
    </row>
    <row r="1391" spans="2:8" ht="33">
      <c r="B1391" s="235" t="s">
        <v>6159</v>
      </c>
      <c r="C1391" s="212" t="s">
        <v>6391</v>
      </c>
      <c r="D1391" s="213" t="s">
        <v>2160</v>
      </c>
      <c r="E1391" s="4" t="s">
        <v>5016</v>
      </c>
      <c r="F1391" s="236"/>
      <c r="G1391" s="488"/>
      <c r="H1391" s="238"/>
    </row>
    <row r="1392" spans="2:8" ht="33">
      <c r="B1392" s="235" t="s">
        <v>6161</v>
      </c>
      <c r="C1392" s="212" t="s">
        <v>6392</v>
      </c>
      <c r="D1392" s="213" t="s">
        <v>1576</v>
      </c>
      <c r="E1392" s="4" t="s">
        <v>5016</v>
      </c>
      <c r="F1392" s="236"/>
      <c r="G1392" s="488"/>
      <c r="H1392" s="238"/>
    </row>
    <row r="1393" spans="2:8" ht="33">
      <c r="B1393" s="235" t="s">
        <v>5881</v>
      </c>
      <c r="C1393" s="212" t="s">
        <v>6393</v>
      </c>
      <c r="D1393" s="213" t="s">
        <v>1367</v>
      </c>
      <c r="E1393" s="4" t="s">
        <v>5016</v>
      </c>
      <c r="F1393" s="236"/>
      <c r="G1393" s="488"/>
      <c r="H1393" s="238"/>
    </row>
    <row r="1394" spans="2:8" ht="17.25" thickBot="1">
      <c r="B1394" s="235" t="s">
        <v>6164</v>
      </c>
      <c r="C1394" s="212" t="s">
        <v>6394</v>
      </c>
      <c r="D1394" s="213" t="s">
        <v>1982</v>
      </c>
      <c r="E1394" s="4" t="s">
        <v>5016</v>
      </c>
      <c r="F1394" s="236"/>
      <c r="G1394" s="489"/>
      <c r="H1394" s="238"/>
    </row>
    <row r="1395" spans="2:8" ht="20.100000000000001" customHeight="1" thickBot="1">
      <c r="B1395" s="474" t="s">
        <v>5885</v>
      </c>
      <c r="C1395" s="463"/>
      <c r="D1395" s="464"/>
      <c r="E1395" s="475"/>
      <c r="F1395" s="475"/>
      <c r="G1395" s="476"/>
      <c r="H1395" s="238"/>
    </row>
    <row r="1396" spans="2:8">
      <c r="B1396" s="438" t="s">
        <v>6166</v>
      </c>
      <c r="C1396" s="206" t="s">
        <v>6395</v>
      </c>
      <c r="D1396" s="423" t="s">
        <v>1982</v>
      </c>
      <c r="E1396" s="433" t="s">
        <v>2292</v>
      </c>
      <c r="F1396" s="432"/>
      <c r="G1396" s="477" t="s">
        <v>6396</v>
      </c>
      <c r="H1396" s="238"/>
    </row>
    <row r="1397" spans="2:8" ht="30" customHeight="1">
      <c r="B1397" s="235" t="s">
        <v>5889</v>
      </c>
      <c r="C1397" s="212" t="s">
        <v>6397</v>
      </c>
      <c r="D1397" s="213" t="s">
        <v>1367</v>
      </c>
      <c r="E1397" s="4" t="s">
        <v>2292</v>
      </c>
      <c r="F1397" s="236"/>
      <c r="G1397" s="478"/>
      <c r="H1397" s="238"/>
    </row>
    <row r="1398" spans="2:8">
      <c r="B1398" s="235" t="s">
        <v>5892</v>
      </c>
      <c r="C1398" s="212" t="s">
        <v>6398</v>
      </c>
      <c r="D1398" s="213" t="s">
        <v>4723</v>
      </c>
      <c r="E1398" s="4" t="s">
        <v>2292</v>
      </c>
      <c r="F1398" s="236"/>
      <c r="G1398" s="478"/>
      <c r="H1398" s="238"/>
    </row>
    <row r="1399" spans="2:8">
      <c r="B1399" s="235" t="s">
        <v>5894</v>
      </c>
      <c r="C1399" s="212" t="s">
        <v>6399</v>
      </c>
      <c r="D1399" s="213" t="s">
        <v>1367</v>
      </c>
      <c r="E1399" s="4" t="s">
        <v>2292</v>
      </c>
      <c r="F1399" s="236"/>
      <c r="G1399" s="478"/>
      <c r="H1399" s="238"/>
    </row>
    <row r="1400" spans="2:8" ht="33">
      <c r="B1400" s="235" t="s">
        <v>6172</v>
      </c>
      <c r="C1400" s="212" t="s">
        <v>6400</v>
      </c>
      <c r="D1400" s="213" t="s">
        <v>1356</v>
      </c>
      <c r="E1400" s="4" t="s">
        <v>2285</v>
      </c>
      <c r="F1400" s="236"/>
      <c r="G1400" s="478"/>
      <c r="H1400" s="238"/>
    </row>
    <row r="1401" spans="2:8">
      <c r="B1401" s="235" t="s">
        <v>6174</v>
      </c>
      <c r="C1401" s="212" t="s">
        <v>6401</v>
      </c>
      <c r="D1401" s="213" t="s">
        <v>1367</v>
      </c>
      <c r="E1401" s="4" t="s">
        <v>2292</v>
      </c>
      <c r="F1401" s="236"/>
      <c r="G1401" s="478"/>
      <c r="H1401" s="238"/>
    </row>
    <row r="1402" spans="2:8" ht="33">
      <c r="B1402" s="235" t="s">
        <v>6176</v>
      </c>
      <c r="C1402" s="212" t="s">
        <v>6402</v>
      </c>
      <c r="D1402" s="213" t="s">
        <v>1576</v>
      </c>
      <c r="E1402" s="4" t="s">
        <v>2292</v>
      </c>
      <c r="F1402" s="236"/>
      <c r="G1402" s="478"/>
      <c r="H1402" s="238"/>
    </row>
    <row r="1403" spans="2:8" ht="33">
      <c r="B1403" s="235" t="s">
        <v>6178</v>
      </c>
      <c r="C1403" s="212" t="s">
        <v>6403</v>
      </c>
      <c r="D1403" s="213" t="s">
        <v>1367</v>
      </c>
      <c r="E1403" s="4" t="s">
        <v>2292</v>
      </c>
      <c r="F1403" s="236"/>
      <c r="G1403" s="478"/>
      <c r="H1403" s="238"/>
    </row>
    <row r="1404" spans="2:8" ht="33">
      <c r="B1404" s="235" t="s">
        <v>6180</v>
      </c>
      <c r="C1404" s="212" t="s">
        <v>6404</v>
      </c>
      <c r="D1404" s="213" t="s">
        <v>2160</v>
      </c>
      <c r="E1404" s="4" t="s">
        <v>2292</v>
      </c>
      <c r="F1404" s="236"/>
      <c r="G1404" s="478"/>
      <c r="H1404" s="238"/>
    </row>
    <row r="1405" spans="2:8" ht="33">
      <c r="B1405" s="235" t="s">
        <v>6182</v>
      </c>
      <c r="C1405" s="212" t="s">
        <v>6405</v>
      </c>
      <c r="D1405" s="213" t="s">
        <v>1576</v>
      </c>
      <c r="E1405" s="4" t="s">
        <v>2292</v>
      </c>
      <c r="F1405" s="236"/>
      <c r="G1405" s="478"/>
      <c r="H1405" s="238"/>
    </row>
    <row r="1406" spans="2:8" ht="33">
      <c r="B1406" s="235" t="s">
        <v>5908</v>
      </c>
      <c r="C1406" s="212" t="s">
        <v>6406</v>
      </c>
      <c r="D1406" s="213" t="s">
        <v>1367</v>
      </c>
      <c r="E1406" s="4" t="s">
        <v>2292</v>
      </c>
      <c r="F1406" s="236"/>
      <c r="G1406" s="478"/>
      <c r="H1406" s="238"/>
    </row>
    <row r="1407" spans="2:8">
      <c r="B1407" s="235" t="s">
        <v>6185</v>
      </c>
      <c r="C1407" s="212" t="s">
        <v>6407</v>
      </c>
      <c r="D1407" s="213" t="s">
        <v>1982</v>
      </c>
      <c r="E1407" s="4" t="s">
        <v>2292</v>
      </c>
      <c r="F1407" s="236"/>
      <c r="G1407" s="478"/>
      <c r="H1407" s="238"/>
    </row>
    <row r="1408" spans="2:8" ht="33">
      <c r="B1408" s="235" t="s">
        <v>6187</v>
      </c>
      <c r="C1408" s="212" t="s">
        <v>6408</v>
      </c>
      <c r="D1408" s="213" t="s">
        <v>1356</v>
      </c>
      <c r="E1408" s="4" t="s">
        <v>2285</v>
      </c>
      <c r="F1408" s="236"/>
      <c r="G1408" s="478"/>
      <c r="H1408" s="238"/>
    </row>
    <row r="1409" spans="2:8">
      <c r="B1409" s="235" t="s">
        <v>6189</v>
      </c>
      <c r="C1409" s="212" t="s">
        <v>6409</v>
      </c>
      <c r="D1409" s="213" t="s">
        <v>1367</v>
      </c>
      <c r="E1409" s="4" t="s">
        <v>2292</v>
      </c>
      <c r="F1409" s="236"/>
      <c r="G1409" s="478"/>
      <c r="H1409" s="238"/>
    </row>
    <row r="1410" spans="2:8" ht="33">
      <c r="B1410" s="235" t="s">
        <v>6191</v>
      </c>
      <c r="C1410" s="212" t="s">
        <v>6410</v>
      </c>
      <c r="D1410" s="213" t="s">
        <v>1576</v>
      </c>
      <c r="E1410" s="4" t="s">
        <v>2292</v>
      </c>
      <c r="F1410" s="236"/>
      <c r="G1410" s="478"/>
      <c r="H1410" s="238"/>
    </row>
    <row r="1411" spans="2:8" ht="33">
      <c r="B1411" s="235" t="s">
        <v>6193</v>
      </c>
      <c r="C1411" s="212" t="s">
        <v>6411</v>
      </c>
      <c r="D1411" s="213" t="s">
        <v>1367</v>
      </c>
      <c r="E1411" s="4" t="s">
        <v>2292</v>
      </c>
      <c r="F1411" s="236"/>
      <c r="G1411" s="478"/>
      <c r="H1411" s="238"/>
    </row>
    <row r="1412" spans="2:8" ht="33">
      <c r="B1412" s="235" t="s">
        <v>6195</v>
      </c>
      <c r="C1412" s="212" t="s">
        <v>6412</v>
      </c>
      <c r="D1412" s="213" t="s">
        <v>2160</v>
      </c>
      <c r="E1412" s="4" t="s">
        <v>2292</v>
      </c>
      <c r="F1412" s="236"/>
      <c r="G1412" s="478"/>
      <c r="H1412" s="238"/>
    </row>
    <row r="1413" spans="2:8" ht="33">
      <c r="B1413" s="235" t="s">
        <v>6197</v>
      </c>
      <c r="C1413" s="212" t="s">
        <v>6413</v>
      </c>
      <c r="D1413" s="213" t="s">
        <v>1576</v>
      </c>
      <c r="E1413" s="4" t="s">
        <v>2292</v>
      </c>
      <c r="F1413" s="236"/>
      <c r="G1413" s="478"/>
      <c r="H1413" s="238"/>
    </row>
    <row r="1414" spans="2:8" ht="33">
      <c r="B1414" s="235" t="s">
        <v>5924</v>
      </c>
      <c r="C1414" s="212" t="s">
        <v>6414</v>
      </c>
      <c r="D1414" s="213" t="s">
        <v>1367</v>
      </c>
      <c r="E1414" s="4" t="s">
        <v>2292</v>
      </c>
      <c r="F1414" s="236"/>
      <c r="G1414" s="478"/>
      <c r="H1414" s="238"/>
    </row>
    <row r="1415" spans="2:8">
      <c r="B1415" s="235" t="s">
        <v>6200</v>
      </c>
      <c r="C1415" s="212" t="s">
        <v>6415</v>
      </c>
      <c r="D1415" s="213" t="s">
        <v>1982</v>
      </c>
      <c r="E1415" s="4" t="s">
        <v>2292</v>
      </c>
      <c r="F1415" s="236"/>
      <c r="G1415" s="478"/>
      <c r="H1415" s="238"/>
    </row>
    <row r="1416" spans="2:8" ht="33">
      <c r="B1416" s="235" t="s">
        <v>6202</v>
      </c>
      <c r="C1416" s="212" t="s">
        <v>6416</v>
      </c>
      <c r="D1416" s="213" t="s">
        <v>1356</v>
      </c>
      <c r="E1416" s="4" t="s">
        <v>2285</v>
      </c>
      <c r="F1416" s="236"/>
      <c r="G1416" s="478"/>
      <c r="H1416" s="238"/>
    </row>
    <row r="1417" spans="2:8">
      <c r="B1417" s="235" t="s">
        <v>6204</v>
      </c>
      <c r="C1417" s="212" t="s">
        <v>6417</v>
      </c>
      <c r="D1417" s="213" t="s">
        <v>1367</v>
      </c>
      <c r="E1417" s="4" t="s">
        <v>2292</v>
      </c>
      <c r="F1417" s="236"/>
      <c r="G1417" s="478"/>
      <c r="H1417" s="238"/>
    </row>
    <row r="1418" spans="2:8" ht="33">
      <c r="B1418" s="235" t="s">
        <v>6206</v>
      </c>
      <c r="C1418" s="212" t="s">
        <v>6418</v>
      </c>
      <c r="D1418" s="213" t="s">
        <v>1576</v>
      </c>
      <c r="E1418" s="4" t="s">
        <v>2292</v>
      </c>
      <c r="F1418" s="236"/>
      <c r="G1418" s="478"/>
      <c r="H1418" s="238"/>
    </row>
    <row r="1419" spans="2:8" ht="33">
      <c r="B1419" s="235" t="s">
        <v>6208</v>
      </c>
      <c r="C1419" s="212" t="s">
        <v>6419</v>
      </c>
      <c r="D1419" s="213" t="s">
        <v>1367</v>
      </c>
      <c r="E1419" s="4" t="s">
        <v>2292</v>
      </c>
      <c r="F1419" s="236"/>
      <c r="G1419" s="478"/>
      <c r="H1419" s="238"/>
    </row>
    <row r="1420" spans="2:8" ht="33">
      <c r="B1420" s="235" t="s">
        <v>6210</v>
      </c>
      <c r="C1420" s="212" t="s">
        <v>6420</v>
      </c>
      <c r="D1420" s="213" t="s">
        <v>2160</v>
      </c>
      <c r="E1420" s="4" t="s">
        <v>2292</v>
      </c>
      <c r="F1420" s="236"/>
      <c r="G1420" s="478"/>
      <c r="H1420" s="238"/>
    </row>
    <row r="1421" spans="2:8" ht="33">
      <c r="B1421" s="235" t="s">
        <v>6212</v>
      </c>
      <c r="C1421" s="212" t="s">
        <v>6421</v>
      </c>
      <c r="D1421" s="213" t="s">
        <v>1576</v>
      </c>
      <c r="E1421" s="4" t="s">
        <v>2292</v>
      </c>
      <c r="F1421" s="236"/>
      <c r="G1421" s="478"/>
      <c r="H1421" s="238"/>
    </row>
    <row r="1422" spans="2:8" ht="33">
      <c r="B1422" s="235" t="s">
        <v>5940</v>
      </c>
      <c r="C1422" s="212" t="s">
        <v>6422</v>
      </c>
      <c r="D1422" s="213" t="s">
        <v>1367</v>
      </c>
      <c r="E1422" s="4" t="s">
        <v>2292</v>
      </c>
      <c r="F1422" s="236"/>
      <c r="G1422" s="478"/>
      <c r="H1422" s="238"/>
    </row>
    <row r="1423" spans="2:8" ht="17.25" thickBot="1">
      <c r="B1423" s="235" t="s">
        <v>6215</v>
      </c>
      <c r="C1423" s="212" t="s">
        <v>6423</v>
      </c>
      <c r="D1423" s="213" t="s">
        <v>1982</v>
      </c>
      <c r="E1423" s="4" t="s">
        <v>2292</v>
      </c>
      <c r="F1423" s="236"/>
      <c r="G1423" s="479"/>
      <c r="H1423" s="238"/>
    </row>
    <row r="1424" spans="2:8" ht="20.100000000000001" customHeight="1" thickBot="1">
      <c r="B1424" s="474" t="s">
        <v>5944</v>
      </c>
      <c r="C1424" s="463"/>
      <c r="D1424" s="464"/>
      <c r="E1424" s="475"/>
      <c r="F1424" s="475"/>
      <c r="G1424" s="476"/>
      <c r="H1424" s="238"/>
    </row>
    <row r="1425" spans="2:8" ht="30" customHeight="1">
      <c r="B1425" s="438" t="s">
        <v>6217</v>
      </c>
      <c r="C1425" s="206" t="s">
        <v>6424</v>
      </c>
      <c r="D1425" s="423" t="s">
        <v>1982</v>
      </c>
      <c r="E1425" s="433" t="s">
        <v>2292</v>
      </c>
      <c r="F1425" s="432"/>
      <c r="G1425" s="477" t="s">
        <v>6425</v>
      </c>
      <c r="H1425" s="238"/>
    </row>
    <row r="1426" spans="2:8">
      <c r="B1426" s="235" t="s">
        <v>5947</v>
      </c>
      <c r="C1426" s="212" t="s">
        <v>6426</v>
      </c>
      <c r="D1426" s="213" t="s">
        <v>1367</v>
      </c>
      <c r="E1426" s="4" t="s">
        <v>2292</v>
      </c>
      <c r="F1426" s="236"/>
      <c r="G1426" s="478"/>
      <c r="H1426" s="238"/>
    </row>
    <row r="1427" spans="2:8">
      <c r="B1427" s="235" t="s">
        <v>5949</v>
      </c>
      <c r="C1427" s="212" t="s">
        <v>6427</v>
      </c>
      <c r="D1427" s="213" t="s">
        <v>4723</v>
      </c>
      <c r="E1427" s="4" t="s">
        <v>2292</v>
      </c>
      <c r="F1427" s="236"/>
      <c r="G1427" s="478"/>
      <c r="H1427" s="238"/>
    </row>
    <row r="1428" spans="2:8">
      <c r="B1428" s="235" t="s">
        <v>5951</v>
      </c>
      <c r="C1428" s="212" t="s">
        <v>6428</v>
      </c>
      <c r="D1428" s="213" t="s">
        <v>1367</v>
      </c>
      <c r="E1428" s="4" t="s">
        <v>2292</v>
      </c>
      <c r="F1428" s="236"/>
      <c r="G1428" s="478"/>
      <c r="H1428" s="238"/>
    </row>
    <row r="1429" spans="2:8" ht="33">
      <c r="B1429" s="235" t="s">
        <v>6223</v>
      </c>
      <c r="C1429" s="212" t="s">
        <v>6429</v>
      </c>
      <c r="D1429" s="213" t="s">
        <v>1356</v>
      </c>
      <c r="E1429" s="4" t="s">
        <v>2285</v>
      </c>
      <c r="F1429" s="236"/>
      <c r="G1429" s="478"/>
      <c r="H1429" s="238"/>
    </row>
    <row r="1430" spans="2:8">
      <c r="B1430" s="235" t="s">
        <v>6225</v>
      </c>
      <c r="C1430" s="212" t="s">
        <v>6430</v>
      </c>
      <c r="D1430" s="213" t="s">
        <v>1367</v>
      </c>
      <c r="E1430" s="4" t="s">
        <v>2292</v>
      </c>
      <c r="F1430" s="236"/>
      <c r="G1430" s="478"/>
      <c r="H1430" s="238"/>
    </row>
    <row r="1431" spans="2:8" ht="33">
      <c r="B1431" s="235" t="s">
        <v>6227</v>
      </c>
      <c r="C1431" s="212" t="s">
        <v>6431</v>
      </c>
      <c r="D1431" s="213" t="s">
        <v>1576</v>
      </c>
      <c r="E1431" s="4" t="s">
        <v>2292</v>
      </c>
      <c r="F1431" s="236"/>
      <c r="G1431" s="478"/>
      <c r="H1431" s="238"/>
    </row>
    <row r="1432" spans="2:8" ht="33">
      <c r="B1432" s="235" t="s">
        <v>6229</v>
      </c>
      <c r="C1432" s="212" t="s">
        <v>6432</v>
      </c>
      <c r="D1432" s="213" t="s">
        <v>1367</v>
      </c>
      <c r="E1432" s="4" t="s">
        <v>2292</v>
      </c>
      <c r="F1432" s="236"/>
      <c r="G1432" s="478"/>
      <c r="H1432" s="238"/>
    </row>
    <row r="1433" spans="2:8" ht="33">
      <c r="B1433" s="235" t="s">
        <v>6231</v>
      </c>
      <c r="C1433" s="212" t="s">
        <v>6433</v>
      </c>
      <c r="D1433" s="213" t="s">
        <v>2160</v>
      </c>
      <c r="E1433" s="4" t="s">
        <v>2292</v>
      </c>
      <c r="F1433" s="236"/>
      <c r="G1433" s="478"/>
      <c r="H1433" s="238"/>
    </row>
    <row r="1434" spans="2:8" ht="33">
      <c r="B1434" s="235" t="s">
        <v>6233</v>
      </c>
      <c r="C1434" s="212" t="s">
        <v>6434</v>
      </c>
      <c r="D1434" s="213" t="s">
        <v>1576</v>
      </c>
      <c r="E1434" s="4" t="s">
        <v>2292</v>
      </c>
      <c r="F1434" s="236"/>
      <c r="G1434" s="478"/>
      <c r="H1434" s="238"/>
    </row>
    <row r="1435" spans="2:8" ht="33">
      <c r="B1435" s="235" t="s">
        <v>5965</v>
      </c>
      <c r="C1435" s="212" t="s">
        <v>6435</v>
      </c>
      <c r="D1435" s="213" t="s">
        <v>1367</v>
      </c>
      <c r="E1435" s="4" t="s">
        <v>2292</v>
      </c>
      <c r="F1435" s="236"/>
      <c r="G1435" s="478"/>
      <c r="H1435" s="238"/>
    </row>
    <row r="1436" spans="2:8">
      <c r="B1436" s="235" t="s">
        <v>6236</v>
      </c>
      <c r="C1436" s="212" t="s">
        <v>6436</v>
      </c>
      <c r="D1436" s="213" t="s">
        <v>1982</v>
      </c>
      <c r="E1436" s="4" t="s">
        <v>2292</v>
      </c>
      <c r="F1436" s="236"/>
      <c r="G1436" s="478"/>
      <c r="H1436" s="238"/>
    </row>
    <row r="1437" spans="2:8" ht="33">
      <c r="B1437" s="235" t="s">
        <v>6238</v>
      </c>
      <c r="C1437" s="212" t="s">
        <v>6437</v>
      </c>
      <c r="D1437" s="213" t="s">
        <v>1356</v>
      </c>
      <c r="E1437" s="4" t="s">
        <v>2285</v>
      </c>
      <c r="F1437" s="236"/>
      <c r="G1437" s="478"/>
      <c r="H1437" s="238"/>
    </row>
    <row r="1438" spans="2:8">
      <c r="B1438" s="235" t="s">
        <v>6240</v>
      </c>
      <c r="C1438" s="212" t="s">
        <v>6438</v>
      </c>
      <c r="D1438" s="213" t="s">
        <v>1367</v>
      </c>
      <c r="E1438" s="4" t="s">
        <v>2292</v>
      </c>
      <c r="F1438" s="236"/>
      <c r="G1438" s="478"/>
      <c r="H1438" s="238"/>
    </row>
    <row r="1439" spans="2:8" ht="33">
      <c r="B1439" s="235" t="s">
        <v>6242</v>
      </c>
      <c r="C1439" s="212" t="s">
        <v>6439</v>
      </c>
      <c r="D1439" s="213" t="s">
        <v>1576</v>
      </c>
      <c r="E1439" s="4" t="s">
        <v>2292</v>
      </c>
      <c r="F1439" s="236"/>
      <c r="G1439" s="478"/>
      <c r="H1439" s="238"/>
    </row>
    <row r="1440" spans="2:8" ht="33">
      <c r="B1440" s="235" t="s">
        <v>6244</v>
      </c>
      <c r="C1440" s="212" t="s">
        <v>6440</v>
      </c>
      <c r="D1440" s="213" t="s">
        <v>1367</v>
      </c>
      <c r="E1440" s="4" t="s">
        <v>2292</v>
      </c>
      <c r="F1440" s="236"/>
      <c r="G1440" s="478"/>
      <c r="H1440" s="238"/>
    </row>
    <row r="1441" spans="2:8" ht="33">
      <c r="B1441" s="235" t="s">
        <v>6246</v>
      </c>
      <c r="C1441" s="212" t="s">
        <v>6441</v>
      </c>
      <c r="D1441" s="213" t="s">
        <v>2160</v>
      </c>
      <c r="E1441" s="4" t="s">
        <v>2292</v>
      </c>
      <c r="F1441" s="236"/>
      <c r="G1441" s="478"/>
      <c r="H1441" s="238"/>
    </row>
    <row r="1442" spans="2:8" ht="33">
      <c r="B1442" s="235" t="s">
        <v>6248</v>
      </c>
      <c r="C1442" s="212" t="s">
        <v>6442</v>
      </c>
      <c r="D1442" s="213" t="s">
        <v>1576</v>
      </c>
      <c r="E1442" s="4" t="s">
        <v>2292</v>
      </c>
      <c r="F1442" s="236"/>
      <c r="G1442" s="478"/>
      <c r="H1442" s="238"/>
    </row>
    <row r="1443" spans="2:8" ht="33">
      <c r="B1443" s="235" t="s">
        <v>5981</v>
      </c>
      <c r="C1443" s="212" t="s">
        <v>6443</v>
      </c>
      <c r="D1443" s="213" t="s">
        <v>1367</v>
      </c>
      <c r="E1443" s="4" t="s">
        <v>2292</v>
      </c>
      <c r="F1443" s="236"/>
      <c r="G1443" s="478"/>
      <c r="H1443" s="238"/>
    </row>
    <row r="1444" spans="2:8">
      <c r="B1444" s="235" t="s">
        <v>6251</v>
      </c>
      <c r="C1444" s="212" t="s">
        <v>6444</v>
      </c>
      <c r="D1444" s="213" t="s">
        <v>1982</v>
      </c>
      <c r="E1444" s="4" t="s">
        <v>2292</v>
      </c>
      <c r="F1444" s="236"/>
      <c r="G1444" s="478"/>
      <c r="H1444" s="238"/>
    </row>
    <row r="1445" spans="2:8" ht="33">
      <c r="B1445" s="235" t="s">
        <v>6253</v>
      </c>
      <c r="C1445" s="212" t="s">
        <v>6445</v>
      </c>
      <c r="D1445" s="213" t="s">
        <v>1356</v>
      </c>
      <c r="E1445" s="4" t="s">
        <v>2285</v>
      </c>
      <c r="F1445" s="236"/>
      <c r="G1445" s="478"/>
      <c r="H1445" s="238"/>
    </row>
    <row r="1446" spans="2:8">
      <c r="B1446" s="235" t="s">
        <v>6255</v>
      </c>
      <c r="C1446" s="212" t="s">
        <v>6446</v>
      </c>
      <c r="D1446" s="213" t="s">
        <v>1367</v>
      </c>
      <c r="E1446" s="4" t="s">
        <v>2292</v>
      </c>
      <c r="F1446" s="236"/>
      <c r="G1446" s="478"/>
      <c r="H1446" s="238"/>
    </row>
    <row r="1447" spans="2:8" ht="33">
      <c r="B1447" s="235" t="s">
        <v>6257</v>
      </c>
      <c r="C1447" s="212" t="s">
        <v>6447</v>
      </c>
      <c r="D1447" s="213" t="s">
        <v>1576</v>
      </c>
      <c r="E1447" s="4" t="s">
        <v>2292</v>
      </c>
      <c r="F1447" s="236"/>
      <c r="G1447" s="478"/>
      <c r="H1447" s="238"/>
    </row>
    <row r="1448" spans="2:8" ht="33">
      <c r="B1448" s="235" t="s">
        <v>6259</v>
      </c>
      <c r="C1448" s="212" t="s">
        <v>6448</v>
      </c>
      <c r="D1448" s="213" t="s">
        <v>1367</v>
      </c>
      <c r="E1448" s="4" t="s">
        <v>2292</v>
      </c>
      <c r="F1448" s="236"/>
      <c r="G1448" s="478"/>
      <c r="H1448" s="238"/>
    </row>
    <row r="1449" spans="2:8" ht="33">
      <c r="B1449" s="235" t="s">
        <v>6261</v>
      </c>
      <c r="C1449" s="212" t="s">
        <v>6449</v>
      </c>
      <c r="D1449" s="213" t="s">
        <v>2160</v>
      </c>
      <c r="E1449" s="4" t="s">
        <v>2292</v>
      </c>
      <c r="F1449" s="236"/>
      <c r="G1449" s="478"/>
      <c r="H1449" s="238"/>
    </row>
    <row r="1450" spans="2:8" ht="33">
      <c r="B1450" s="235" t="s">
        <v>6263</v>
      </c>
      <c r="C1450" s="212" t="s">
        <v>6450</v>
      </c>
      <c r="D1450" s="213" t="s">
        <v>1576</v>
      </c>
      <c r="E1450" s="4" t="s">
        <v>2292</v>
      </c>
      <c r="F1450" s="236"/>
      <c r="G1450" s="478"/>
      <c r="H1450" s="238"/>
    </row>
    <row r="1451" spans="2:8" ht="33">
      <c r="B1451" s="235" t="s">
        <v>5997</v>
      </c>
      <c r="C1451" s="212" t="s">
        <v>6451</v>
      </c>
      <c r="D1451" s="213" t="s">
        <v>1367</v>
      </c>
      <c r="E1451" s="4" t="s">
        <v>2292</v>
      </c>
      <c r="F1451" s="236"/>
      <c r="G1451" s="478"/>
      <c r="H1451" s="238"/>
    </row>
    <row r="1452" spans="2:8" ht="17.25" thickBot="1">
      <c r="B1452" s="235" t="s">
        <v>6266</v>
      </c>
      <c r="C1452" s="212" t="s">
        <v>6452</v>
      </c>
      <c r="D1452" s="213" t="s">
        <v>1982</v>
      </c>
      <c r="E1452" s="4" t="s">
        <v>2292</v>
      </c>
      <c r="F1452" s="236"/>
      <c r="G1452" s="479"/>
      <c r="H1452" s="238"/>
    </row>
    <row r="1453" spans="2:8" ht="20.100000000000001" customHeight="1" thickBot="1">
      <c r="B1453" s="474" t="s">
        <v>6001</v>
      </c>
      <c r="C1453" s="463"/>
      <c r="D1453" s="464"/>
      <c r="E1453" s="475"/>
      <c r="F1453" s="475"/>
      <c r="G1453" s="476"/>
      <c r="H1453" s="238"/>
    </row>
    <row r="1454" spans="2:8" ht="20.100000000000001" customHeight="1" thickBot="1">
      <c r="B1454" s="474" t="s">
        <v>5821</v>
      </c>
      <c r="C1454" s="463"/>
      <c r="D1454" s="464"/>
      <c r="E1454" s="475"/>
      <c r="F1454" s="475"/>
      <c r="G1454" s="476"/>
      <c r="H1454" s="238"/>
    </row>
    <row r="1455" spans="2:8">
      <c r="B1455" s="438" t="s">
        <v>5822</v>
      </c>
      <c r="C1455" s="206" t="s">
        <v>6453</v>
      </c>
      <c r="D1455" s="423" t="s">
        <v>1367</v>
      </c>
      <c r="E1455" s="433" t="s">
        <v>5016</v>
      </c>
      <c r="F1455" s="432"/>
      <c r="G1455" s="477" t="s">
        <v>6368</v>
      </c>
      <c r="H1455" s="238"/>
    </row>
    <row r="1456" spans="2:8">
      <c r="B1456" s="235" t="s">
        <v>5824</v>
      </c>
      <c r="C1456" s="212" t="s">
        <v>6454</v>
      </c>
      <c r="D1456" s="213" t="s">
        <v>4723</v>
      </c>
      <c r="E1456" s="4" t="s">
        <v>5016</v>
      </c>
      <c r="F1456" s="236"/>
      <c r="G1456" s="478"/>
      <c r="H1456" s="238"/>
    </row>
    <row r="1457" spans="2:8">
      <c r="B1457" s="235" t="s">
        <v>5827</v>
      </c>
      <c r="C1457" s="212" t="s">
        <v>6455</v>
      </c>
      <c r="D1457" s="213" t="s">
        <v>1367</v>
      </c>
      <c r="E1457" s="4" t="s">
        <v>5016</v>
      </c>
      <c r="F1457" s="236"/>
      <c r="G1457" s="478"/>
      <c r="H1457" s="238"/>
    </row>
    <row r="1458" spans="2:8" ht="33">
      <c r="B1458" s="235" t="s">
        <v>6121</v>
      </c>
      <c r="C1458" s="212" t="s">
        <v>6456</v>
      </c>
      <c r="D1458" s="213" t="s">
        <v>1356</v>
      </c>
      <c r="E1458" s="4" t="s">
        <v>5021</v>
      </c>
      <c r="F1458" s="236"/>
      <c r="G1458" s="478"/>
      <c r="H1458" s="238"/>
    </row>
    <row r="1459" spans="2:8">
      <c r="B1459" s="235" t="s">
        <v>6123</v>
      </c>
      <c r="C1459" s="212" t="s">
        <v>6457</v>
      </c>
      <c r="D1459" s="213" t="s">
        <v>1367</v>
      </c>
      <c r="E1459" s="4" t="s">
        <v>5016</v>
      </c>
      <c r="F1459" s="236"/>
      <c r="G1459" s="478"/>
      <c r="H1459" s="238"/>
    </row>
    <row r="1460" spans="2:8" ht="33">
      <c r="B1460" s="235" t="s">
        <v>6125</v>
      </c>
      <c r="C1460" s="212" t="s">
        <v>6458</v>
      </c>
      <c r="D1460" s="213" t="s">
        <v>1576</v>
      </c>
      <c r="E1460" s="4" t="s">
        <v>5016</v>
      </c>
      <c r="F1460" s="236"/>
      <c r="G1460" s="478"/>
      <c r="H1460" s="238"/>
    </row>
    <row r="1461" spans="2:8" ht="33">
      <c r="B1461" s="235" t="s">
        <v>6127</v>
      </c>
      <c r="C1461" s="212" t="s">
        <v>6459</v>
      </c>
      <c r="D1461" s="213" t="s">
        <v>1367</v>
      </c>
      <c r="E1461" s="4" t="s">
        <v>5016</v>
      </c>
      <c r="F1461" s="236"/>
      <c r="G1461" s="478"/>
      <c r="H1461" s="238"/>
    </row>
    <row r="1462" spans="2:8" ht="33">
      <c r="B1462" s="235" t="s">
        <v>6129</v>
      </c>
      <c r="C1462" s="212" t="s">
        <v>6460</v>
      </c>
      <c r="D1462" s="213" t="s">
        <v>2160</v>
      </c>
      <c r="E1462" s="4" t="s">
        <v>5016</v>
      </c>
      <c r="F1462" s="236"/>
      <c r="G1462" s="478"/>
      <c r="H1462" s="238"/>
    </row>
    <row r="1463" spans="2:8" ht="33">
      <c r="B1463" s="235" t="s">
        <v>6131</v>
      </c>
      <c r="C1463" s="212" t="s">
        <v>6461</v>
      </c>
      <c r="D1463" s="213" t="s">
        <v>1576</v>
      </c>
      <c r="E1463" s="4" t="s">
        <v>5016</v>
      </c>
      <c r="F1463" s="236"/>
      <c r="G1463" s="478"/>
      <c r="H1463" s="238"/>
    </row>
    <row r="1464" spans="2:8" ht="33">
      <c r="B1464" s="235" t="s">
        <v>5845</v>
      </c>
      <c r="C1464" s="212" t="s">
        <v>6462</v>
      </c>
      <c r="D1464" s="213" t="s">
        <v>1367</v>
      </c>
      <c r="E1464" s="4" t="s">
        <v>5016</v>
      </c>
      <c r="F1464" s="236"/>
      <c r="G1464" s="478"/>
      <c r="H1464" s="238"/>
    </row>
    <row r="1465" spans="2:8">
      <c r="B1465" s="235" t="s">
        <v>6134</v>
      </c>
      <c r="C1465" s="212" t="s">
        <v>6463</v>
      </c>
      <c r="D1465" s="213" t="s">
        <v>1982</v>
      </c>
      <c r="E1465" s="4" t="s">
        <v>5016</v>
      </c>
      <c r="F1465" s="236"/>
      <c r="G1465" s="478"/>
      <c r="H1465" s="238"/>
    </row>
    <row r="1466" spans="2:8" ht="33">
      <c r="B1466" s="235" t="s">
        <v>6136</v>
      </c>
      <c r="C1466" s="212" t="s">
        <v>6464</v>
      </c>
      <c r="D1466" s="213" t="s">
        <v>1356</v>
      </c>
      <c r="E1466" s="4" t="s">
        <v>5021</v>
      </c>
      <c r="F1466" s="236"/>
      <c r="G1466" s="478"/>
      <c r="H1466" s="238"/>
    </row>
    <row r="1467" spans="2:8">
      <c r="B1467" s="235" t="s">
        <v>6138</v>
      </c>
      <c r="C1467" s="212" t="s">
        <v>6465</v>
      </c>
      <c r="D1467" s="213" t="s">
        <v>1367</v>
      </c>
      <c r="E1467" s="4" t="s">
        <v>5016</v>
      </c>
      <c r="F1467" s="236"/>
      <c r="G1467" s="478"/>
      <c r="H1467" s="238"/>
    </row>
    <row r="1468" spans="2:8" ht="33">
      <c r="B1468" s="235" t="s">
        <v>6140</v>
      </c>
      <c r="C1468" s="212" t="s">
        <v>6466</v>
      </c>
      <c r="D1468" s="213" t="s">
        <v>1576</v>
      </c>
      <c r="E1468" s="4" t="s">
        <v>5016</v>
      </c>
      <c r="F1468" s="236"/>
      <c r="G1468" s="478"/>
      <c r="H1468" s="238"/>
    </row>
    <row r="1469" spans="2:8" ht="33">
      <c r="B1469" s="235" t="s">
        <v>6142</v>
      </c>
      <c r="C1469" s="212" t="s">
        <v>6467</v>
      </c>
      <c r="D1469" s="213" t="s">
        <v>1367</v>
      </c>
      <c r="E1469" s="4" t="s">
        <v>5016</v>
      </c>
      <c r="F1469" s="236"/>
      <c r="G1469" s="478"/>
      <c r="H1469" s="238"/>
    </row>
    <row r="1470" spans="2:8" ht="33">
      <c r="B1470" s="235" t="s">
        <v>6144</v>
      </c>
      <c r="C1470" s="212" t="s">
        <v>6468</v>
      </c>
      <c r="D1470" s="213" t="s">
        <v>2160</v>
      </c>
      <c r="E1470" s="4" t="s">
        <v>5016</v>
      </c>
      <c r="F1470" s="236"/>
      <c r="G1470" s="478"/>
      <c r="H1470" s="238"/>
    </row>
    <row r="1471" spans="2:8" ht="33">
      <c r="B1471" s="235" t="s">
        <v>6146</v>
      </c>
      <c r="C1471" s="212" t="s">
        <v>6469</v>
      </c>
      <c r="D1471" s="213" t="s">
        <v>1576</v>
      </c>
      <c r="E1471" s="4" t="s">
        <v>5016</v>
      </c>
      <c r="F1471" s="236"/>
      <c r="G1471" s="478"/>
      <c r="H1471" s="238"/>
    </row>
    <row r="1472" spans="2:8" ht="33">
      <c r="B1472" s="235" t="s">
        <v>5864</v>
      </c>
      <c r="C1472" s="212" t="s">
        <v>6470</v>
      </c>
      <c r="D1472" s="213" t="s">
        <v>1367</v>
      </c>
      <c r="E1472" s="4" t="s">
        <v>5016</v>
      </c>
      <c r="F1472" s="236"/>
      <c r="G1472" s="478"/>
      <c r="H1472" s="238"/>
    </row>
    <row r="1473" spans="2:8">
      <c r="B1473" s="235" t="s">
        <v>6149</v>
      </c>
      <c r="C1473" s="212" t="s">
        <v>6471</v>
      </c>
      <c r="D1473" s="213" t="s">
        <v>1982</v>
      </c>
      <c r="E1473" s="4" t="s">
        <v>5016</v>
      </c>
      <c r="F1473" s="236"/>
      <c r="G1473" s="478"/>
      <c r="H1473" s="238"/>
    </row>
    <row r="1474" spans="2:8" ht="33">
      <c r="B1474" s="235" t="s">
        <v>6151</v>
      </c>
      <c r="C1474" s="212" t="s">
        <v>6472</v>
      </c>
      <c r="D1474" s="213" t="s">
        <v>1356</v>
      </c>
      <c r="E1474" s="4" t="s">
        <v>5021</v>
      </c>
      <c r="F1474" s="236"/>
      <c r="G1474" s="478"/>
      <c r="H1474" s="238"/>
    </row>
    <row r="1475" spans="2:8">
      <c r="B1475" s="235" t="s">
        <v>6153</v>
      </c>
      <c r="C1475" s="212" t="s">
        <v>6473</v>
      </c>
      <c r="D1475" s="213" t="s">
        <v>1367</v>
      </c>
      <c r="E1475" s="4" t="s">
        <v>5016</v>
      </c>
      <c r="F1475" s="236"/>
      <c r="G1475" s="478"/>
      <c r="H1475" s="238"/>
    </row>
    <row r="1476" spans="2:8" ht="33">
      <c r="B1476" s="235" t="s">
        <v>6155</v>
      </c>
      <c r="C1476" s="212" t="s">
        <v>6474</v>
      </c>
      <c r="D1476" s="213" t="s">
        <v>1576</v>
      </c>
      <c r="E1476" s="4" t="s">
        <v>5016</v>
      </c>
      <c r="F1476" s="236"/>
      <c r="G1476" s="478"/>
      <c r="H1476" s="238"/>
    </row>
    <row r="1477" spans="2:8" ht="33">
      <c r="B1477" s="235" t="s">
        <v>6157</v>
      </c>
      <c r="C1477" s="212" t="s">
        <v>6475</v>
      </c>
      <c r="D1477" s="213" t="s">
        <v>1367</v>
      </c>
      <c r="E1477" s="4" t="s">
        <v>5016</v>
      </c>
      <c r="F1477" s="236"/>
      <c r="G1477" s="478"/>
      <c r="H1477" s="238"/>
    </row>
    <row r="1478" spans="2:8" ht="33">
      <c r="B1478" s="235" t="s">
        <v>6159</v>
      </c>
      <c r="C1478" s="212" t="s">
        <v>6476</v>
      </c>
      <c r="D1478" s="213" t="s">
        <v>2160</v>
      </c>
      <c r="E1478" s="4" t="s">
        <v>5016</v>
      </c>
      <c r="F1478" s="236"/>
      <c r="G1478" s="478"/>
      <c r="H1478" s="238"/>
    </row>
    <row r="1479" spans="2:8" ht="33">
      <c r="B1479" s="235" t="s">
        <v>6161</v>
      </c>
      <c r="C1479" s="212" t="s">
        <v>6477</v>
      </c>
      <c r="D1479" s="213" t="s">
        <v>1576</v>
      </c>
      <c r="E1479" s="4" t="s">
        <v>5016</v>
      </c>
      <c r="F1479" s="236"/>
      <c r="G1479" s="478"/>
      <c r="H1479" s="238"/>
    </row>
    <row r="1480" spans="2:8" ht="33">
      <c r="B1480" s="235" t="s">
        <v>5881</v>
      </c>
      <c r="C1480" s="212" t="s">
        <v>6478</v>
      </c>
      <c r="D1480" s="213" t="s">
        <v>1367</v>
      </c>
      <c r="E1480" s="4" t="s">
        <v>5016</v>
      </c>
      <c r="F1480" s="236"/>
      <c r="G1480" s="478"/>
      <c r="H1480" s="238"/>
    </row>
    <row r="1481" spans="2:8" ht="17.25" thickBot="1">
      <c r="B1481" s="235" t="s">
        <v>6164</v>
      </c>
      <c r="C1481" s="212" t="s">
        <v>6479</v>
      </c>
      <c r="D1481" s="213" t="s">
        <v>1982</v>
      </c>
      <c r="E1481" s="4" t="s">
        <v>5016</v>
      </c>
      <c r="F1481" s="236"/>
      <c r="G1481" s="479"/>
      <c r="H1481" s="238"/>
    </row>
    <row r="1482" spans="2:8" ht="20.100000000000001" customHeight="1" thickBot="1">
      <c r="B1482" s="474" t="s">
        <v>5885</v>
      </c>
      <c r="C1482" s="463"/>
      <c r="D1482" s="464"/>
      <c r="E1482" s="475"/>
      <c r="F1482" s="475"/>
      <c r="G1482" s="476"/>
      <c r="H1482" s="238"/>
    </row>
    <row r="1483" spans="2:8">
      <c r="B1483" s="438" t="s">
        <v>6166</v>
      </c>
      <c r="C1483" s="206" t="s">
        <v>6480</v>
      </c>
      <c r="D1483" s="423" t="s">
        <v>1982</v>
      </c>
      <c r="E1483" s="433" t="s">
        <v>2292</v>
      </c>
      <c r="F1483" s="432"/>
      <c r="G1483" s="477" t="s">
        <v>6396</v>
      </c>
      <c r="H1483" s="238"/>
    </row>
    <row r="1484" spans="2:8">
      <c r="B1484" s="235" t="s">
        <v>5889</v>
      </c>
      <c r="C1484" s="212" t="s">
        <v>6481</v>
      </c>
      <c r="D1484" s="213" t="s">
        <v>1367</v>
      </c>
      <c r="E1484" s="4" t="s">
        <v>2292</v>
      </c>
      <c r="F1484" s="236"/>
      <c r="G1484" s="478"/>
      <c r="H1484" s="238"/>
    </row>
    <row r="1485" spans="2:8">
      <c r="B1485" s="235" t="s">
        <v>5892</v>
      </c>
      <c r="C1485" s="212" t="s">
        <v>6482</v>
      </c>
      <c r="D1485" s="213" t="s">
        <v>4723</v>
      </c>
      <c r="E1485" s="4" t="s">
        <v>2292</v>
      </c>
      <c r="F1485" s="236"/>
      <c r="G1485" s="478"/>
      <c r="H1485" s="238"/>
    </row>
    <row r="1486" spans="2:8">
      <c r="B1486" s="235" t="s">
        <v>5894</v>
      </c>
      <c r="C1486" s="212" t="s">
        <v>6483</v>
      </c>
      <c r="D1486" s="213" t="s">
        <v>1367</v>
      </c>
      <c r="E1486" s="4" t="s">
        <v>2292</v>
      </c>
      <c r="F1486" s="236"/>
      <c r="G1486" s="478"/>
      <c r="H1486" s="238"/>
    </row>
    <row r="1487" spans="2:8" ht="33">
      <c r="B1487" s="235" t="s">
        <v>6172</v>
      </c>
      <c r="C1487" s="212" t="s">
        <v>6484</v>
      </c>
      <c r="D1487" s="213" t="s">
        <v>1356</v>
      </c>
      <c r="E1487" s="4" t="s">
        <v>2285</v>
      </c>
      <c r="F1487" s="236"/>
      <c r="G1487" s="478"/>
      <c r="H1487" s="238"/>
    </row>
    <row r="1488" spans="2:8">
      <c r="B1488" s="235" t="s">
        <v>6174</v>
      </c>
      <c r="C1488" s="212" t="s">
        <v>6485</v>
      </c>
      <c r="D1488" s="213" t="s">
        <v>1367</v>
      </c>
      <c r="E1488" s="4" t="s">
        <v>2292</v>
      </c>
      <c r="F1488" s="236"/>
      <c r="G1488" s="478"/>
      <c r="H1488" s="238"/>
    </row>
    <row r="1489" spans="2:8" ht="33">
      <c r="B1489" s="235" t="s">
        <v>6176</v>
      </c>
      <c r="C1489" s="212" t="s">
        <v>6486</v>
      </c>
      <c r="D1489" s="213" t="s">
        <v>1576</v>
      </c>
      <c r="E1489" s="4" t="s">
        <v>2292</v>
      </c>
      <c r="F1489" s="236"/>
      <c r="G1489" s="478"/>
      <c r="H1489" s="238"/>
    </row>
    <row r="1490" spans="2:8" ht="33">
      <c r="B1490" s="235" t="s">
        <v>6178</v>
      </c>
      <c r="C1490" s="212" t="s">
        <v>6487</v>
      </c>
      <c r="D1490" s="213" t="s">
        <v>1367</v>
      </c>
      <c r="E1490" s="4" t="s">
        <v>2292</v>
      </c>
      <c r="F1490" s="236"/>
      <c r="G1490" s="478"/>
      <c r="H1490" s="238"/>
    </row>
    <row r="1491" spans="2:8" ht="33">
      <c r="B1491" s="235" t="s">
        <v>6180</v>
      </c>
      <c r="C1491" s="212" t="s">
        <v>6488</v>
      </c>
      <c r="D1491" s="213" t="s">
        <v>2160</v>
      </c>
      <c r="E1491" s="4" t="s">
        <v>2292</v>
      </c>
      <c r="F1491" s="236"/>
      <c r="G1491" s="478"/>
      <c r="H1491" s="238"/>
    </row>
    <row r="1492" spans="2:8" ht="33">
      <c r="B1492" s="235" t="s">
        <v>6182</v>
      </c>
      <c r="C1492" s="212" t="s">
        <v>6489</v>
      </c>
      <c r="D1492" s="213" t="s">
        <v>1576</v>
      </c>
      <c r="E1492" s="4" t="s">
        <v>2292</v>
      </c>
      <c r="F1492" s="236"/>
      <c r="G1492" s="478"/>
      <c r="H1492" s="238"/>
    </row>
    <row r="1493" spans="2:8" ht="33">
      <c r="B1493" s="235" t="s">
        <v>5908</v>
      </c>
      <c r="C1493" s="212" t="s">
        <v>6490</v>
      </c>
      <c r="D1493" s="213" t="s">
        <v>1367</v>
      </c>
      <c r="E1493" s="4" t="s">
        <v>2292</v>
      </c>
      <c r="F1493" s="236"/>
      <c r="G1493" s="478"/>
      <c r="H1493" s="238"/>
    </row>
    <row r="1494" spans="2:8">
      <c r="B1494" s="235" t="s">
        <v>6185</v>
      </c>
      <c r="C1494" s="212" t="s">
        <v>6491</v>
      </c>
      <c r="D1494" s="213" t="s">
        <v>1982</v>
      </c>
      <c r="E1494" s="4" t="s">
        <v>2292</v>
      </c>
      <c r="F1494" s="236"/>
      <c r="G1494" s="478"/>
      <c r="H1494" s="238"/>
    </row>
    <row r="1495" spans="2:8" ht="33">
      <c r="B1495" s="235" t="s">
        <v>6187</v>
      </c>
      <c r="C1495" s="212" t="s">
        <v>6492</v>
      </c>
      <c r="D1495" s="213" t="s">
        <v>1356</v>
      </c>
      <c r="E1495" s="4" t="s">
        <v>2285</v>
      </c>
      <c r="F1495" s="236"/>
      <c r="G1495" s="478"/>
      <c r="H1495" s="238"/>
    </row>
    <row r="1496" spans="2:8">
      <c r="B1496" s="235" t="s">
        <v>6189</v>
      </c>
      <c r="C1496" s="212" t="s">
        <v>6493</v>
      </c>
      <c r="D1496" s="213" t="s">
        <v>1367</v>
      </c>
      <c r="E1496" s="4" t="s">
        <v>2292</v>
      </c>
      <c r="F1496" s="236"/>
      <c r="G1496" s="478"/>
      <c r="H1496" s="238"/>
    </row>
    <row r="1497" spans="2:8" ht="33">
      <c r="B1497" s="235" t="s">
        <v>6191</v>
      </c>
      <c r="C1497" s="212" t="s">
        <v>6494</v>
      </c>
      <c r="D1497" s="213" t="s">
        <v>1576</v>
      </c>
      <c r="E1497" s="4" t="s">
        <v>2292</v>
      </c>
      <c r="F1497" s="236"/>
      <c r="G1497" s="478"/>
      <c r="H1497" s="238"/>
    </row>
    <row r="1498" spans="2:8" ht="33">
      <c r="B1498" s="235" t="s">
        <v>6193</v>
      </c>
      <c r="C1498" s="212" t="s">
        <v>6495</v>
      </c>
      <c r="D1498" s="213" t="s">
        <v>1367</v>
      </c>
      <c r="E1498" s="4" t="s">
        <v>2292</v>
      </c>
      <c r="F1498" s="236"/>
      <c r="G1498" s="478"/>
      <c r="H1498" s="238"/>
    </row>
    <row r="1499" spans="2:8" ht="33">
      <c r="B1499" s="235" t="s">
        <v>6195</v>
      </c>
      <c r="C1499" s="212" t="s">
        <v>6496</v>
      </c>
      <c r="D1499" s="213" t="s">
        <v>2160</v>
      </c>
      <c r="E1499" s="4" t="s">
        <v>2292</v>
      </c>
      <c r="F1499" s="236"/>
      <c r="G1499" s="478"/>
      <c r="H1499" s="238"/>
    </row>
    <row r="1500" spans="2:8" ht="33">
      <c r="B1500" s="235" t="s">
        <v>6197</v>
      </c>
      <c r="C1500" s="212" t="s">
        <v>6497</v>
      </c>
      <c r="D1500" s="213" t="s">
        <v>1576</v>
      </c>
      <c r="E1500" s="4" t="s">
        <v>2292</v>
      </c>
      <c r="F1500" s="236"/>
      <c r="G1500" s="478"/>
      <c r="H1500" s="238"/>
    </row>
    <row r="1501" spans="2:8" ht="33">
      <c r="B1501" s="235" t="s">
        <v>5924</v>
      </c>
      <c r="C1501" s="212" t="s">
        <v>6498</v>
      </c>
      <c r="D1501" s="213" t="s">
        <v>1367</v>
      </c>
      <c r="E1501" s="4" t="s">
        <v>2292</v>
      </c>
      <c r="F1501" s="236"/>
      <c r="G1501" s="478"/>
      <c r="H1501" s="238"/>
    </row>
    <row r="1502" spans="2:8">
      <c r="B1502" s="235" t="s">
        <v>6200</v>
      </c>
      <c r="C1502" s="212" t="s">
        <v>6499</v>
      </c>
      <c r="D1502" s="213" t="s">
        <v>1982</v>
      </c>
      <c r="E1502" s="4" t="s">
        <v>2292</v>
      </c>
      <c r="F1502" s="236"/>
      <c r="G1502" s="478"/>
      <c r="H1502" s="238"/>
    </row>
    <row r="1503" spans="2:8" ht="33">
      <c r="B1503" s="235" t="s">
        <v>6202</v>
      </c>
      <c r="C1503" s="212" t="s">
        <v>6500</v>
      </c>
      <c r="D1503" s="213" t="s">
        <v>1356</v>
      </c>
      <c r="E1503" s="4" t="s">
        <v>2285</v>
      </c>
      <c r="F1503" s="236"/>
      <c r="G1503" s="478"/>
      <c r="H1503" s="238"/>
    </row>
    <row r="1504" spans="2:8">
      <c r="B1504" s="235" t="s">
        <v>6204</v>
      </c>
      <c r="C1504" s="212" t="s">
        <v>6501</v>
      </c>
      <c r="D1504" s="213" t="s">
        <v>1367</v>
      </c>
      <c r="E1504" s="4" t="s">
        <v>2292</v>
      </c>
      <c r="F1504" s="236"/>
      <c r="G1504" s="478"/>
      <c r="H1504" s="238"/>
    </row>
    <row r="1505" spans="2:8" ht="33">
      <c r="B1505" s="235" t="s">
        <v>6206</v>
      </c>
      <c r="C1505" s="212" t="s">
        <v>6502</v>
      </c>
      <c r="D1505" s="213" t="s">
        <v>1576</v>
      </c>
      <c r="E1505" s="4" t="s">
        <v>2292</v>
      </c>
      <c r="F1505" s="236"/>
      <c r="G1505" s="478"/>
      <c r="H1505" s="238"/>
    </row>
    <row r="1506" spans="2:8" ht="33">
      <c r="B1506" s="235" t="s">
        <v>6208</v>
      </c>
      <c r="C1506" s="212" t="s">
        <v>6503</v>
      </c>
      <c r="D1506" s="213" t="s">
        <v>1367</v>
      </c>
      <c r="E1506" s="4" t="s">
        <v>2292</v>
      </c>
      <c r="F1506" s="236"/>
      <c r="G1506" s="478"/>
      <c r="H1506" s="238"/>
    </row>
    <row r="1507" spans="2:8" ht="33">
      <c r="B1507" s="235" t="s">
        <v>6210</v>
      </c>
      <c r="C1507" s="212" t="s">
        <v>6504</v>
      </c>
      <c r="D1507" s="213" t="s">
        <v>2160</v>
      </c>
      <c r="E1507" s="4" t="s">
        <v>2292</v>
      </c>
      <c r="F1507" s="236"/>
      <c r="G1507" s="478"/>
      <c r="H1507" s="238"/>
    </row>
    <row r="1508" spans="2:8" ht="33">
      <c r="B1508" s="235" t="s">
        <v>6212</v>
      </c>
      <c r="C1508" s="212" t="s">
        <v>6505</v>
      </c>
      <c r="D1508" s="213" t="s">
        <v>1576</v>
      </c>
      <c r="E1508" s="4" t="s">
        <v>2292</v>
      </c>
      <c r="F1508" s="236"/>
      <c r="G1508" s="478"/>
      <c r="H1508" s="238"/>
    </row>
    <row r="1509" spans="2:8" ht="33">
      <c r="B1509" s="235" t="s">
        <v>5940</v>
      </c>
      <c r="C1509" s="212" t="s">
        <v>6506</v>
      </c>
      <c r="D1509" s="213" t="s">
        <v>1367</v>
      </c>
      <c r="E1509" s="4" t="s">
        <v>2292</v>
      </c>
      <c r="F1509" s="236"/>
      <c r="G1509" s="478"/>
      <c r="H1509" s="238"/>
    </row>
    <row r="1510" spans="2:8" ht="17.25" thickBot="1">
      <c r="B1510" s="235" t="s">
        <v>6215</v>
      </c>
      <c r="C1510" s="212" t="s">
        <v>6507</v>
      </c>
      <c r="D1510" s="213" t="s">
        <v>1982</v>
      </c>
      <c r="E1510" s="4" t="s">
        <v>2292</v>
      </c>
      <c r="F1510" s="236"/>
      <c r="G1510" s="479"/>
      <c r="H1510" s="238"/>
    </row>
    <row r="1511" spans="2:8" ht="20.100000000000001" customHeight="1" thickBot="1">
      <c r="B1511" s="474" t="s">
        <v>5944</v>
      </c>
      <c r="C1511" s="463"/>
      <c r="D1511" s="464"/>
      <c r="E1511" s="475"/>
      <c r="F1511" s="475"/>
      <c r="G1511" s="476"/>
      <c r="H1511" s="238"/>
    </row>
    <row r="1512" spans="2:8">
      <c r="B1512" s="438" t="s">
        <v>6217</v>
      </c>
      <c r="C1512" s="206" t="s">
        <v>6508</v>
      </c>
      <c r="D1512" s="423" t="s">
        <v>1982</v>
      </c>
      <c r="E1512" s="433" t="s">
        <v>2292</v>
      </c>
      <c r="F1512" s="432"/>
      <c r="G1512" s="477" t="s">
        <v>6425</v>
      </c>
      <c r="H1512" s="238"/>
    </row>
    <row r="1513" spans="2:8">
      <c r="B1513" s="235" t="s">
        <v>5947</v>
      </c>
      <c r="C1513" s="212" t="s">
        <v>6509</v>
      </c>
      <c r="D1513" s="213" t="s">
        <v>1367</v>
      </c>
      <c r="E1513" s="4" t="s">
        <v>2292</v>
      </c>
      <c r="F1513" s="236"/>
      <c r="G1513" s="478"/>
      <c r="H1513" s="238"/>
    </row>
    <row r="1514" spans="2:8">
      <c r="B1514" s="235" t="s">
        <v>5949</v>
      </c>
      <c r="C1514" s="212" t="s">
        <v>6510</v>
      </c>
      <c r="D1514" s="213" t="s">
        <v>4723</v>
      </c>
      <c r="E1514" s="4" t="s">
        <v>2292</v>
      </c>
      <c r="F1514" s="236"/>
      <c r="G1514" s="478"/>
      <c r="H1514" s="238"/>
    </row>
    <row r="1515" spans="2:8">
      <c r="B1515" s="235" t="s">
        <v>5951</v>
      </c>
      <c r="C1515" s="212" t="s">
        <v>6511</v>
      </c>
      <c r="D1515" s="213" t="s">
        <v>1367</v>
      </c>
      <c r="E1515" s="4" t="s">
        <v>2292</v>
      </c>
      <c r="F1515" s="236"/>
      <c r="G1515" s="478"/>
      <c r="H1515" s="238"/>
    </row>
    <row r="1516" spans="2:8" ht="33">
      <c r="B1516" s="235" t="s">
        <v>6223</v>
      </c>
      <c r="C1516" s="212" t="s">
        <v>6512</v>
      </c>
      <c r="D1516" s="213" t="s">
        <v>1356</v>
      </c>
      <c r="E1516" s="4" t="s">
        <v>2285</v>
      </c>
      <c r="F1516" s="236"/>
      <c r="G1516" s="478"/>
      <c r="H1516" s="238"/>
    </row>
    <row r="1517" spans="2:8">
      <c r="B1517" s="235" t="s">
        <v>6225</v>
      </c>
      <c r="C1517" s="212" t="s">
        <v>6513</v>
      </c>
      <c r="D1517" s="213" t="s">
        <v>1367</v>
      </c>
      <c r="E1517" s="4" t="s">
        <v>2292</v>
      </c>
      <c r="F1517" s="236"/>
      <c r="G1517" s="478"/>
      <c r="H1517" s="238"/>
    </row>
    <row r="1518" spans="2:8" ht="33">
      <c r="B1518" s="235" t="s">
        <v>6227</v>
      </c>
      <c r="C1518" s="212" t="s">
        <v>6514</v>
      </c>
      <c r="D1518" s="213" t="s">
        <v>1576</v>
      </c>
      <c r="E1518" s="4" t="s">
        <v>2292</v>
      </c>
      <c r="F1518" s="236"/>
      <c r="G1518" s="478"/>
      <c r="H1518" s="238"/>
    </row>
    <row r="1519" spans="2:8" ht="33">
      <c r="B1519" s="235" t="s">
        <v>6229</v>
      </c>
      <c r="C1519" s="212" t="s">
        <v>6515</v>
      </c>
      <c r="D1519" s="213" t="s">
        <v>1367</v>
      </c>
      <c r="E1519" s="4" t="s">
        <v>2292</v>
      </c>
      <c r="F1519" s="236"/>
      <c r="G1519" s="478"/>
      <c r="H1519" s="238"/>
    </row>
    <row r="1520" spans="2:8" ht="33">
      <c r="B1520" s="235" t="s">
        <v>6231</v>
      </c>
      <c r="C1520" s="212" t="s">
        <v>6516</v>
      </c>
      <c r="D1520" s="213" t="s">
        <v>2160</v>
      </c>
      <c r="E1520" s="4" t="s">
        <v>2292</v>
      </c>
      <c r="F1520" s="236"/>
      <c r="G1520" s="478"/>
      <c r="H1520" s="238"/>
    </row>
    <row r="1521" spans="2:8" ht="33">
      <c r="B1521" s="235" t="s">
        <v>6233</v>
      </c>
      <c r="C1521" s="212" t="s">
        <v>6517</v>
      </c>
      <c r="D1521" s="213" t="s">
        <v>1576</v>
      </c>
      <c r="E1521" s="4" t="s">
        <v>2292</v>
      </c>
      <c r="F1521" s="236"/>
      <c r="G1521" s="478"/>
      <c r="H1521" s="238"/>
    </row>
    <row r="1522" spans="2:8" ht="33">
      <c r="B1522" s="235" t="s">
        <v>5965</v>
      </c>
      <c r="C1522" s="212" t="s">
        <v>6518</v>
      </c>
      <c r="D1522" s="213" t="s">
        <v>1367</v>
      </c>
      <c r="E1522" s="4" t="s">
        <v>2292</v>
      </c>
      <c r="F1522" s="236"/>
      <c r="G1522" s="478"/>
      <c r="H1522" s="238"/>
    </row>
    <row r="1523" spans="2:8">
      <c r="B1523" s="235" t="s">
        <v>6236</v>
      </c>
      <c r="C1523" s="212" t="s">
        <v>6519</v>
      </c>
      <c r="D1523" s="213" t="s">
        <v>1982</v>
      </c>
      <c r="E1523" s="4" t="s">
        <v>2292</v>
      </c>
      <c r="F1523" s="236"/>
      <c r="G1523" s="478"/>
      <c r="H1523" s="238"/>
    </row>
    <row r="1524" spans="2:8" ht="33">
      <c r="B1524" s="235" t="s">
        <v>6238</v>
      </c>
      <c r="C1524" s="212" t="s">
        <v>6520</v>
      </c>
      <c r="D1524" s="213" t="s">
        <v>1356</v>
      </c>
      <c r="E1524" s="4" t="s">
        <v>2285</v>
      </c>
      <c r="F1524" s="236"/>
      <c r="G1524" s="478"/>
      <c r="H1524" s="238"/>
    </row>
    <row r="1525" spans="2:8">
      <c r="B1525" s="235" t="s">
        <v>6240</v>
      </c>
      <c r="C1525" s="212" t="s">
        <v>6521</v>
      </c>
      <c r="D1525" s="213" t="s">
        <v>1367</v>
      </c>
      <c r="E1525" s="4" t="s">
        <v>2292</v>
      </c>
      <c r="F1525" s="236"/>
      <c r="G1525" s="478"/>
      <c r="H1525" s="238"/>
    </row>
    <row r="1526" spans="2:8" ht="33">
      <c r="B1526" s="235" t="s">
        <v>6242</v>
      </c>
      <c r="C1526" s="212" t="s">
        <v>6522</v>
      </c>
      <c r="D1526" s="213" t="s">
        <v>1576</v>
      </c>
      <c r="E1526" s="4" t="s">
        <v>2292</v>
      </c>
      <c r="F1526" s="236"/>
      <c r="G1526" s="478"/>
      <c r="H1526" s="238"/>
    </row>
    <row r="1527" spans="2:8" ht="33">
      <c r="B1527" s="235" t="s">
        <v>6244</v>
      </c>
      <c r="C1527" s="212" t="s">
        <v>6523</v>
      </c>
      <c r="D1527" s="213" t="s">
        <v>1367</v>
      </c>
      <c r="E1527" s="4" t="s">
        <v>2292</v>
      </c>
      <c r="F1527" s="236"/>
      <c r="G1527" s="478"/>
      <c r="H1527" s="238"/>
    </row>
    <row r="1528" spans="2:8" ht="33">
      <c r="B1528" s="235" t="s">
        <v>6246</v>
      </c>
      <c r="C1528" s="212" t="s">
        <v>6524</v>
      </c>
      <c r="D1528" s="213" t="s">
        <v>2160</v>
      </c>
      <c r="E1528" s="4" t="s">
        <v>2292</v>
      </c>
      <c r="F1528" s="236"/>
      <c r="G1528" s="478"/>
      <c r="H1528" s="238"/>
    </row>
    <row r="1529" spans="2:8" ht="33">
      <c r="B1529" s="235" t="s">
        <v>6248</v>
      </c>
      <c r="C1529" s="212" t="s">
        <v>6525</v>
      </c>
      <c r="D1529" s="213" t="s">
        <v>1576</v>
      </c>
      <c r="E1529" s="4" t="s">
        <v>2292</v>
      </c>
      <c r="F1529" s="236"/>
      <c r="G1529" s="478"/>
      <c r="H1529" s="238"/>
    </row>
    <row r="1530" spans="2:8" ht="33">
      <c r="B1530" s="235" t="s">
        <v>5981</v>
      </c>
      <c r="C1530" s="212" t="s">
        <v>6526</v>
      </c>
      <c r="D1530" s="213" t="s">
        <v>1367</v>
      </c>
      <c r="E1530" s="4" t="s">
        <v>2292</v>
      </c>
      <c r="F1530" s="236"/>
      <c r="G1530" s="478"/>
      <c r="H1530" s="238"/>
    </row>
    <row r="1531" spans="2:8">
      <c r="B1531" s="235" t="s">
        <v>6251</v>
      </c>
      <c r="C1531" s="212" t="s">
        <v>6527</v>
      </c>
      <c r="D1531" s="213" t="s">
        <v>1982</v>
      </c>
      <c r="E1531" s="4" t="s">
        <v>2292</v>
      </c>
      <c r="F1531" s="236"/>
      <c r="G1531" s="478"/>
      <c r="H1531" s="238"/>
    </row>
    <row r="1532" spans="2:8" ht="33">
      <c r="B1532" s="235" t="s">
        <v>6253</v>
      </c>
      <c r="C1532" s="212" t="s">
        <v>6528</v>
      </c>
      <c r="D1532" s="213" t="s">
        <v>1356</v>
      </c>
      <c r="E1532" s="4" t="s">
        <v>2285</v>
      </c>
      <c r="F1532" s="236"/>
      <c r="G1532" s="478"/>
      <c r="H1532" s="238"/>
    </row>
    <row r="1533" spans="2:8">
      <c r="B1533" s="235" t="s">
        <v>6255</v>
      </c>
      <c r="C1533" s="212" t="s">
        <v>6529</v>
      </c>
      <c r="D1533" s="213" t="s">
        <v>1367</v>
      </c>
      <c r="E1533" s="4" t="s">
        <v>2292</v>
      </c>
      <c r="F1533" s="236"/>
      <c r="G1533" s="478"/>
      <c r="H1533" s="238"/>
    </row>
    <row r="1534" spans="2:8" ht="33">
      <c r="B1534" s="235" t="s">
        <v>6257</v>
      </c>
      <c r="C1534" s="212" t="s">
        <v>6530</v>
      </c>
      <c r="D1534" s="213" t="s">
        <v>1576</v>
      </c>
      <c r="E1534" s="4" t="s">
        <v>2292</v>
      </c>
      <c r="F1534" s="236"/>
      <c r="G1534" s="478"/>
      <c r="H1534" s="238"/>
    </row>
    <row r="1535" spans="2:8" ht="33">
      <c r="B1535" s="235" t="s">
        <v>6259</v>
      </c>
      <c r="C1535" s="212" t="s">
        <v>6531</v>
      </c>
      <c r="D1535" s="213" t="s">
        <v>1367</v>
      </c>
      <c r="E1535" s="4" t="s">
        <v>2292</v>
      </c>
      <c r="F1535" s="236"/>
      <c r="G1535" s="478"/>
      <c r="H1535" s="238"/>
    </row>
    <row r="1536" spans="2:8" ht="33">
      <c r="B1536" s="235" t="s">
        <v>6261</v>
      </c>
      <c r="C1536" s="212" t="s">
        <v>6532</v>
      </c>
      <c r="D1536" s="213" t="s">
        <v>2160</v>
      </c>
      <c r="E1536" s="4" t="s">
        <v>2292</v>
      </c>
      <c r="F1536" s="236"/>
      <c r="G1536" s="478"/>
      <c r="H1536" s="238"/>
    </row>
    <row r="1537" spans="2:8" ht="33">
      <c r="B1537" s="235" t="s">
        <v>6263</v>
      </c>
      <c r="C1537" s="212" t="s">
        <v>6533</v>
      </c>
      <c r="D1537" s="213" t="s">
        <v>1576</v>
      </c>
      <c r="E1537" s="4" t="s">
        <v>2292</v>
      </c>
      <c r="F1537" s="236"/>
      <c r="G1537" s="478"/>
      <c r="H1537" s="238"/>
    </row>
    <row r="1538" spans="2:8" ht="33">
      <c r="B1538" s="235" t="s">
        <v>5997</v>
      </c>
      <c r="C1538" s="212" t="s">
        <v>6534</v>
      </c>
      <c r="D1538" s="213" t="s">
        <v>1367</v>
      </c>
      <c r="E1538" s="4" t="s">
        <v>2292</v>
      </c>
      <c r="F1538" s="236"/>
      <c r="G1538" s="478"/>
      <c r="H1538" s="238"/>
    </row>
    <row r="1539" spans="2:8" ht="17.25" thickBot="1">
      <c r="B1539" s="235" t="s">
        <v>6266</v>
      </c>
      <c r="C1539" s="212" t="s">
        <v>6535</v>
      </c>
      <c r="D1539" s="213" t="s">
        <v>1982</v>
      </c>
      <c r="E1539" s="4" t="s">
        <v>2292</v>
      </c>
      <c r="F1539" s="236"/>
      <c r="G1539" s="479"/>
      <c r="H1539" s="238"/>
    </row>
    <row r="1540" spans="2:8">
      <c r="B1540" s="469" t="s">
        <v>6536</v>
      </c>
      <c r="C1540" s="273"/>
      <c r="D1540" s="274"/>
      <c r="E1540" s="437"/>
      <c r="F1540" s="437"/>
      <c r="G1540" s="470"/>
      <c r="H1540" s="238"/>
    </row>
    <row r="1541" spans="2:8" ht="17.25" thickBot="1">
      <c r="B1541" s="471" t="s">
        <v>6088</v>
      </c>
      <c r="C1541" s="279"/>
      <c r="D1541" s="280"/>
      <c r="E1541" s="472"/>
      <c r="F1541" s="472"/>
      <c r="G1541" s="473"/>
      <c r="H1541" s="238"/>
    </row>
    <row r="1542" spans="2:8">
      <c r="B1542" s="438" t="s">
        <v>98</v>
      </c>
      <c r="C1542" s="206" t="s">
        <v>6537</v>
      </c>
      <c r="D1542" s="423" t="s">
        <v>1576</v>
      </c>
      <c r="E1542" s="433" t="s">
        <v>2156</v>
      </c>
      <c r="F1542" s="432"/>
      <c r="G1542" s="477" t="s">
        <v>6353</v>
      </c>
      <c r="H1542" s="238"/>
    </row>
    <row r="1543" spans="2:8">
      <c r="B1543" s="235" t="s">
        <v>6091</v>
      </c>
      <c r="C1543" s="212" t="s">
        <v>6538</v>
      </c>
      <c r="D1543" s="213" t="s">
        <v>1367</v>
      </c>
      <c r="E1543" s="4" t="s">
        <v>2292</v>
      </c>
      <c r="F1543" s="236"/>
      <c r="G1543" s="478"/>
      <c r="H1543" s="238"/>
    </row>
    <row r="1544" spans="2:8">
      <c r="B1544" s="235" t="s">
        <v>6094</v>
      </c>
      <c r="C1544" s="212" t="s">
        <v>6539</v>
      </c>
      <c r="D1544" s="213" t="s">
        <v>1367</v>
      </c>
      <c r="E1544" s="4" t="s">
        <v>2292</v>
      </c>
      <c r="F1544" s="236"/>
      <c r="G1544" s="478"/>
      <c r="H1544" s="238"/>
    </row>
    <row r="1545" spans="2:8">
      <c r="B1545" s="235" t="s">
        <v>6096</v>
      </c>
      <c r="C1545" s="212" t="s">
        <v>6540</v>
      </c>
      <c r="D1545" s="213" t="s">
        <v>1367</v>
      </c>
      <c r="E1545" s="4" t="s">
        <v>2292</v>
      </c>
      <c r="F1545" s="236"/>
      <c r="G1545" s="478"/>
      <c r="H1545" s="238"/>
    </row>
    <row r="1546" spans="2:8">
      <c r="B1546" s="235" t="s">
        <v>6098</v>
      </c>
      <c r="C1546" s="212" t="s">
        <v>6541</v>
      </c>
      <c r="D1546" s="213" t="s">
        <v>2160</v>
      </c>
      <c r="E1546" s="4" t="s">
        <v>2285</v>
      </c>
      <c r="F1546" s="236"/>
      <c r="G1546" s="478"/>
      <c r="H1546" s="238"/>
    </row>
    <row r="1547" spans="2:8">
      <c r="B1547" s="235" t="s">
        <v>6100</v>
      </c>
      <c r="C1547" s="212" t="s">
        <v>6542</v>
      </c>
      <c r="D1547" s="213" t="s">
        <v>1367</v>
      </c>
      <c r="E1547" s="4" t="s">
        <v>2292</v>
      </c>
      <c r="F1547" s="236"/>
      <c r="G1547" s="478"/>
      <c r="H1547" s="238"/>
    </row>
    <row r="1548" spans="2:8" ht="33">
      <c r="B1548" s="235" t="s">
        <v>6102</v>
      </c>
      <c r="C1548" s="212" t="s">
        <v>6543</v>
      </c>
      <c r="D1548" s="213" t="s">
        <v>1367</v>
      </c>
      <c r="E1548" s="4" t="s">
        <v>2292</v>
      </c>
      <c r="F1548" s="236"/>
      <c r="G1548" s="478"/>
      <c r="H1548" s="238"/>
    </row>
    <row r="1549" spans="2:8">
      <c r="B1549" s="235" t="s">
        <v>6104</v>
      </c>
      <c r="C1549" s="212" t="s">
        <v>6544</v>
      </c>
      <c r="D1549" s="213" t="s">
        <v>1367</v>
      </c>
      <c r="E1549" s="4" t="s">
        <v>2292</v>
      </c>
      <c r="F1549" s="236"/>
      <c r="G1549" s="478"/>
      <c r="H1549" s="238"/>
    </row>
    <row r="1550" spans="2:8">
      <c r="B1550" s="235" t="s">
        <v>6106</v>
      </c>
      <c r="C1550" s="212" t="s">
        <v>6545</v>
      </c>
      <c r="D1550" s="213" t="s">
        <v>1367</v>
      </c>
      <c r="E1550" s="4" t="s">
        <v>2292</v>
      </c>
      <c r="F1550" s="236"/>
      <c r="G1550" s="478"/>
      <c r="H1550" s="238"/>
    </row>
    <row r="1551" spans="2:8">
      <c r="B1551" s="235" t="s">
        <v>6108</v>
      </c>
      <c r="C1551" s="212" t="s">
        <v>6546</v>
      </c>
      <c r="D1551" s="213" t="s">
        <v>1367</v>
      </c>
      <c r="E1551" s="4" t="s">
        <v>2292</v>
      </c>
      <c r="F1551" s="236"/>
      <c r="G1551" s="478"/>
      <c r="H1551" s="238"/>
    </row>
    <row r="1552" spans="2:8">
      <c r="B1552" s="235" t="s">
        <v>458</v>
      </c>
      <c r="C1552" s="212" t="s">
        <v>6547</v>
      </c>
      <c r="D1552" s="213" t="s">
        <v>2160</v>
      </c>
      <c r="E1552" s="4" t="s">
        <v>2285</v>
      </c>
      <c r="F1552" s="236"/>
      <c r="G1552" s="478"/>
      <c r="H1552" s="238"/>
    </row>
    <row r="1553" spans="2:8">
      <c r="B1553" s="235" t="s">
        <v>6111</v>
      </c>
      <c r="C1553" s="212" t="s">
        <v>6548</v>
      </c>
      <c r="D1553" s="213" t="s">
        <v>1367</v>
      </c>
      <c r="E1553" s="4" t="s">
        <v>2292</v>
      </c>
      <c r="F1553" s="236"/>
      <c r="G1553" s="478"/>
      <c r="H1553" s="238"/>
    </row>
    <row r="1554" spans="2:8">
      <c r="B1554" s="235" t="s">
        <v>6113</v>
      </c>
      <c r="C1554" s="212" t="s">
        <v>6549</v>
      </c>
      <c r="D1554" s="213" t="s">
        <v>1367</v>
      </c>
      <c r="E1554" s="4" t="s">
        <v>2292</v>
      </c>
      <c r="F1554" s="236"/>
      <c r="G1554" s="478"/>
      <c r="H1554" s="238"/>
    </row>
    <row r="1555" spans="2:8" ht="17.25" thickBot="1">
      <c r="B1555" s="235" t="s">
        <v>6115</v>
      </c>
      <c r="C1555" s="212" t="s">
        <v>6550</v>
      </c>
      <c r="D1555" s="213" t="s">
        <v>1367</v>
      </c>
      <c r="E1555" s="4" t="s">
        <v>2292</v>
      </c>
      <c r="F1555" s="236"/>
      <c r="G1555" s="479"/>
      <c r="H1555" s="238"/>
    </row>
    <row r="1556" spans="2:8" ht="20.100000000000001" customHeight="1" thickBot="1">
      <c r="B1556" s="474" t="s">
        <v>5820</v>
      </c>
      <c r="C1556" s="463"/>
      <c r="D1556" s="464"/>
      <c r="E1556" s="475"/>
      <c r="F1556" s="475"/>
      <c r="G1556" s="476"/>
      <c r="H1556" s="238"/>
    </row>
    <row r="1557" spans="2:8" ht="20.100000000000001" customHeight="1" thickBot="1">
      <c r="B1557" s="474" t="s">
        <v>5821</v>
      </c>
      <c r="C1557" s="463"/>
      <c r="D1557" s="464"/>
      <c r="E1557" s="475"/>
      <c r="F1557" s="475"/>
      <c r="G1557" s="476"/>
      <c r="H1557" s="238"/>
    </row>
    <row r="1558" spans="2:8">
      <c r="B1558" s="438" t="s">
        <v>5822</v>
      </c>
      <c r="C1558" s="206" t="s">
        <v>6551</v>
      </c>
      <c r="D1558" s="423" t="s">
        <v>1367</v>
      </c>
      <c r="E1558" s="433" t="s">
        <v>5016</v>
      </c>
      <c r="F1558" s="432"/>
      <c r="G1558" s="477" t="s">
        <v>6368</v>
      </c>
      <c r="H1558" s="238"/>
    </row>
    <row r="1559" spans="2:8">
      <c r="B1559" s="235" t="s">
        <v>5824</v>
      </c>
      <c r="C1559" s="212" t="s">
        <v>6552</v>
      </c>
      <c r="D1559" s="213" t="s">
        <v>4723</v>
      </c>
      <c r="E1559" s="4" t="s">
        <v>5016</v>
      </c>
      <c r="F1559" s="236"/>
      <c r="G1559" s="478"/>
      <c r="H1559" s="238"/>
    </row>
    <row r="1560" spans="2:8">
      <c r="B1560" s="235" t="s">
        <v>5827</v>
      </c>
      <c r="C1560" s="212" t="s">
        <v>6553</v>
      </c>
      <c r="D1560" s="213" t="s">
        <v>1367</v>
      </c>
      <c r="E1560" s="4" t="s">
        <v>5016</v>
      </c>
      <c r="F1560" s="236"/>
      <c r="G1560" s="478"/>
      <c r="H1560" s="238"/>
    </row>
    <row r="1561" spans="2:8" ht="33">
      <c r="B1561" s="235" t="s">
        <v>6121</v>
      </c>
      <c r="C1561" s="212" t="s">
        <v>6554</v>
      </c>
      <c r="D1561" s="213" t="s">
        <v>1356</v>
      </c>
      <c r="E1561" s="4" t="s">
        <v>5021</v>
      </c>
      <c r="F1561" s="236"/>
      <c r="G1561" s="478"/>
      <c r="H1561" s="238"/>
    </row>
    <row r="1562" spans="2:8">
      <c r="B1562" s="235" t="s">
        <v>6123</v>
      </c>
      <c r="C1562" s="212" t="s">
        <v>6555</v>
      </c>
      <c r="D1562" s="213" t="s">
        <v>1367</v>
      </c>
      <c r="E1562" s="4" t="s">
        <v>5016</v>
      </c>
      <c r="F1562" s="236"/>
      <c r="G1562" s="478"/>
      <c r="H1562" s="238"/>
    </row>
    <row r="1563" spans="2:8" ht="33">
      <c r="B1563" s="235" t="s">
        <v>6125</v>
      </c>
      <c r="C1563" s="212" t="s">
        <v>6556</v>
      </c>
      <c r="D1563" s="213" t="s">
        <v>1576</v>
      </c>
      <c r="E1563" s="4" t="s">
        <v>5016</v>
      </c>
      <c r="F1563" s="236"/>
      <c r="G1563" s="478"/>
      <c r="H1563" s="238"/>
    </row>
    <row r="1564" spans="2:8" ht="33">
      <c r="B1564" s="235" t="s">
        <v>6127</v>
      </c>
      <c r="C1564" s="212" t="s">
        <v>6557</v>
      </c>
      <c r="D1564" s="213" t="s">
        <v>1367</v>
      </c>
      <c r="E1564" s="4" t="s">
        <v>5016</v>
      </c>
      <c r="F1564" s="236"/>
      <c r="G1564" s="478"/>
      <c r="H1564" s="238"/>
    </row>
    <row r="1565" spans="2:8" ht="33">
      <c r="B1565" s="235" t="s">
        <v>6129</v>
      </c>
      <c r="C1565" s="212" t="s">
        <v>6558</v>
      </c>
      <c r="D1565" s="213" t="s">
        <v>2160</v>
      </c>
      <c r="E1565" s="4" t="s">
        <v>5016</v>
      </c>
      <c r="F1565" s="236"/>
      <c r="G1565" s="478"/>
      <c r="H1565" s="238"/>
    </row>
    <row r="1566" spans="2:8" ht="33">
      <c r="B1566" s="235" t="s">
        <v>6131</v>
      </c>
      <c r="C1566" s="212" t="s">
        <v>6559</v>
      </c>
      <c r="D1566" s="213" t="s">
        <v>1576</v>
      </c>
      <c r="E1566" s="4" t="s">
        <v>5016</v>
      </c>
      <c r="F1566" s="236"/>
      <c r="G1566" s="478"/>
      <c r="H1566" s="238"/>
    </row>
    <row r="1567" spans="2:8" ht="33">
      <c r="B1567" s="235" t="s">
        <v>5845</v>
      </c>
      <c r="C1567" s="212" t="s">
        <v>6560</v>
      </c>
      <c r="D1567" s="213" t="s">
        <v>1367</v>
      </c>
      <c r="E1567" s="4" t="s">
        <v>5016</v>
      </c>
      <c r="F1567" s="236"/>
      <c r="G1567" s="478"/>
      <c r="H1567" s="238"/>
    </row>
    <row r="1568" spans="2:8">
      <c r="B1568" s="235" t="s">
        <v>6134</v>
      </c>
      <c r="C1568" s="212" t="s">
        <v>6561</v>
      </c>
      <c r="D1568" s="213" t="s">
        <v>1982</v>
      </c>
      <c r="E1568" s="4" t="s">
        <v>5016</v>
      </c>
      <c r="F1568" s="236"/>
      <c r="G1568" s="478"/>
      <c r="H1568" s="238"/>
    </row>
    <row r="1569" spans="2:8" ht="33">
      <c r="B1569" s="235" t="s">
        <v>6136</v>
      </c>
      <c r="C1569" s="212" t="s">
        <v>6562</v>
      </c>
      <c r="D1569" s="213" t="s">
        <v>1356</v>
      </c>
      <c r="E1569" s="4" t="s">
        <v>5021</v>
      </c>
      <c r="F1569" s="236"/>
      <c r="G1569" s="478"/>
      <c r="H1569" s="238"/>
    </row>
    <row r="1570" spans="2:8">
      <c r="B1570" s="235" t="s">
        <v>6138</v>
      </c>
      <c r="C1570" s="212" t="s">
        <v>6563</v>
      </c>
      <c r="D1570" s="213" t="s">
        <v>1367</v>
      </c>
      <c r="E1570" s="4" t="s">
        <v>5016</v>
      </c>
      <c r="F1570" s="236"/>
      <c r="G1570" s="478"/>
      <c r="H1570" s="238"/>
    </row>
    <row r="1571" spans="2:8" ht="33">
      <c r="B1571" s="235" t="s">
        <v>6140</v>
      </c>
      <c r="C1571" s="212" t="s">
        <v>6564</v>
      </c>
      <c r="D1571" s="213" t="s">
        <v>1576</v>
      </c>
      <c r="E1571" s="4" t="s">
        <v>5016</v>
      </c>
      <c r="F1571" s="236"/>
      <c r="G1571" s="478"/>
      <c r="H1571" s="238"/>
    </row>
    <row r="1572" spans="2:8" ht="33">
      <c r="B1572" s="235" t="s">
        <v>6142</v>
      </c>
      <c r="C1572" s="212" t="s">
        <v>6565</v>
      </c>
      <c r="D1572" s="213" t="s">
        <v>1367</v>
      </c>
      <c r="E1572" s="4" t="s">
        <v>5016</v>
      </c>
      <c r="F1572" s="236"/>
      <c r="G1572" s="478"/>
      <c r="H1572" s="238"/>
    </row>
    <row r="1573" spans="2:8" ht="33">
      <c r="B1573" s="235" t="s">
        <v>6144</v>
      </c>
      <c r="C1573" s="212" t="s">
        <v>6566</v>
      </c>
      <c r="D1573" s="213" t="s">
        <v>2160</v>
      </c>
      <c r="E1573" s="4" t="s">
        <v>5016</v>
      </c>
      <c r="F1573" s="236"/>
      <c r="G1573" s="478"/>
      <c r="H1573" s="238"/>
    </row>
    <row r="1574" spans="2:8" ht="33">
      <c r="B1574" s="235" t="s">
        <v>6146</v>
      </c>
      <c r="C1574" s="212" t="s">
        <v>6567</v>
      </c>
      <c r="D1574" s="213" t="s">
        <v>1576</v>
      </c>
      <c r="E1574" s="4" t="s">
        <v>5016</v>
      </c>
      <c r="F1574" s="236"/>
      <c r="G1574" s="478"/>
      <c r="H1574" s="238"/>
    </row>
    <row r="1575" spans="2:8" ht="33">
      <c r="B1575" s="235" t="s">
        <v>5864</v>
      </c>
      <c r="C1575" s="212" t="s">
        <v>6568</v>
      </c>
      <c r="D1575" s="213" t="s">
        <v>1367</v>
      </c>
      <c r="E1575" s="4" t="s">
        <v>5016</v>
      </c>
      <c r="F1575" s="236"/>
      <c r="G1575" s="478"/>
      <c r="H1575" s="238"/>
    </row>
    <row r="1576" spans="2:8">
      <c r="B1576" s="235" t="s">
        <v>6149</v>
      </c>
      <c r="C1576" s="212" t="s">
        <v>6569</v>
      </c>
      <c r="D1576" s="213" t="s">
        <v>1982</v>
      </c>
      <c r="E1576" s="4" t="s">
        <v>5016</v>
      </c>
      <c r="F1576" s="236"/>
      <c r="G1576" s="478"/>
      <c r="H1576" s="238"/>
    </row>
    <row r="1577" spans="2:8" ht="33">
      <c r="B1577" s="235" t="s">
        <v>6151</v>
      </c>
      <c r="C1577" s="212" t="s">
        <v>6570</v>
      </c>
      <c r="D1577" s="213" t="s">
        <v>1356</v>
      </c>
      <c r="E1577" s="4" t="s">
        <v>5021</v>
      </c>
      <c r="F1577" s="236"/>
      <c r="G1577" s="478"/>
      <c r="H1577" s="238"/>
    </row>
    <row r="1578" spans="2:8">
      <c r="B1578" s="235" t="s">
        <v>6153</v>
      </c>
      <c r="C1578" s="212" t="s">
        <v>6571</v>
      </c>
      <c r="D1578" s="213" t="s">
        <v>1367</v>
      </c>
      <c r="E1578" s="4" t="s">
        <v>5016</v>
      </c>
      <c r="F1578" s="236"/>
      <c r="G1578" s="478"/>
      <c r="H1578" s="238"/>
    </row>
    <row r="1579" spans="2:8" ht="33">
      <c r="B1579" s="235" t="s">
        <v>6155</v>
      </c>
      <c r="C1579" s="212" t="s">
        <v>6572</v>
      </c>
      <c r="D1579" s="213" t="s">
        <v>1576</v>
      </c>
      <c r="E1579" s="4" t="s">
        <v>5016</v>
      </c>
      <c r="F1579" s="236"/>
      <c r="G1579" s="478"/>
      <c r="H1579" s="238"/>
    </row>
    <row r="1580" spans="2:8" ht="33">
      <c r="B1580" s="235" t="s">
        <v>6157</v>
      </c>
      <c r="C1580" s="212" t="s">
        <v>6573</v>
      </c>
      <c r="D1580" s="213" t="s">
        <v>1367</v>
      </c>
      <c r="E1580" s="4" t="s">
        <v>5016</v>
      </c>
      <c r="F1580" s="236"/>
      <c r="G1580" s="478"/>
      <c r="H1580" s="238"/>
    </row>
    <row r="1581" spans="2:8" ht="33">
      <c r="B1581" s="235" t="s">
        <v>6159</v>
      </c>
      <c r="C1581" s="212" t="s">
        <v>6574</v>
      </c>
      <c r="D1581" s="213" t="s">
        <v>2160</v>
      </c>
      <c r="E1581" s="4" t="s">
        <v>5016</v>
      </c>
      <c r="F1581" s="236"/>
      <c r="G1581" s="478"/>
      <c r="H1581" s="238"/>
    </row>
    <row r="1582" spans="2:8" ht="33">
      <c r="B1582" s="235" t="s">
        <v>6161</v>
      </c>
      <c r="C1582" s="212" t="s">
        <v>6575</v>
      </c>
      <c r="D1582" s="213" t="s">
        <v>1576</v>
      </c>
      <c r="E1582" s="4" t="s">
        <v>5016</v>
      </c>
      <c r="F1582" s="236"/>
      <c r="G1582" s="478"/>
      <c r="H1582" s="238"/>
    </row>
    <row r="1583" spans="2:8" ht="33">
      <c r="B1583" s="235" t="s">
        <v>5881</v>
      </c>
      <c r="C1583" s="212" t="s">
        <v>6576</v>
      </c>
      <c r="D1583" s="213" t="s">
        <v>1367</v>
      </c>
      <c r="E1583" s="4" t="s">
        <v>5016</v>
      </c>
      <c r="F1583" s="236"/>
      <c r="G1583" s="478"/>
      <c r="H1583" s="238"/>
    </row>
    <row r="1584" spans="2:8" ht="17.25" thickBot="1">
      <c r="B1584" s="235" t="s">
        <v>6164</v>
      </c>
      <c r="C1584" s="212" t="s">
        <v>6577</v>
      </c>
      <c r="D1584" s="213" t="s">
        <v>1982</v>
      </c>
      <c r="E1584" s="4" t="s">
        <v>5016</v>
      </c>
      <c r="F1584" s="236"/>
      <c r="G1584" s="479"/>
      <c r="H1584" s="238"/>
    </row>
    <row r="1585" spans="2:8" ht="20.100000000000001" customHeight="1" thickBot="1">
      <c r="B1585" s="474" t="s">
        <v>5885</v>
      </c>
      <c r="C1585" s="463"/>
      <c r="D1585" s="464"/>
      <c r="E1585" s="475"/>
      <c r="F1585" s="475"/>
      <c r="G1585" s="476"/>
      <c r="H1585" s="238"/>
    </row>
    <row r="1586" spans="2:8">
      <c r="B1586" s="438" t="s">
        <v>6166</v>
      </c>
      <c r="C1586" s="206" t="s">
        <v>6578</v>
      </c>
      <c r="D1586" s="423" t="s">
        <v>1982</v>
      </c>
      <c r="E1586" s="433" t="s">
        <v>2292</v>
      </c>
      <c r="F1586" s="432"/>
      <c r="G1586" s="477" t="s">
        <v>6396</v>
      </c>
      <c r="H1586" s="238"/>
    </row>
    <row r="1587" spans="2:8" ht="30" customHeight="1">
      <c r="B1587" s="235" t="s">
        <v>5889</v>
      </c>
      <c r="C1587" s="212" t="s">
        <v>6579</v>
      </c>
      <c r="D1587" s="213" t="s">
        <v>1367</v>
      </c>
      <c r="E1587" s="4" t="s">
        <v>2292</v>
      </c>
      <c r="F1587" s="236"/>
      <c r="G1587" s="478"/>
      <c r="H1587" s="238"/>
    </row>
    <row r="1588" spans="2:8">
      <c r="B1588" s="235" t="s">
        <v>5892</v>
      </c>
      <c r="C1588" s="212" t="s">
        <v>6580</v>
      </c>
      <c r="D1588" s="213" t="s">
        <v>4723</v>
      </c>
      <c r="E1588" s="4" t="s">
        <v>2292</v>
      </c>
      <c r="F1588" s="236"/>
      <c r="G1588" s="478"/>
      <c r="H1588" s="238"/>
    </row>
    <row r="1589" spans="2:8">
      <c r="B1589" s="235" t="s">
        <v>5894</v>
      </c>
      <c r="C1589" s="212" t="s">
        <v>6581</v>
      </c>
      <c r="D1589" s="213" t="s">
        <v>1367</v>
      </c>
      <c r="E1589" s="4" t="s">
        <v>2292</v>
      </c>
      <c r="F1589" s="236"/>
      <c r="G1589" s="478"/>
      <c r="H1589" s="238"/>
    </row>
    <row r="1590" spans="2:8" ht="33">
      <c r="B1590" s="235" t="s">
        <v>6172</v>
      </c>
      <c r="C1590" s="212" t="s">
        <v>6582</v>
      </c>
      <c r="D1590" s="213" t="s">
        <v>1356</v>
      </c>
      <c r="E1590" s="4" t="s">
        <v>2285</v>
      </c>
      <c r="F1590" s="236"/>
      <c r="G1590" s="478"/>
      <c r="H1590" s="238"/>
    </row>
    <row r="1591" spans="2:8">
      <c r="B1591" s="235" t="s">
        <v>6174</v>
      </c>
      <c r="C1591" s="212" t="s">
        <v>6583</v>
      </c>
      <c r="D1591" s="213" t="s">
        <v>1367</v>
      </c>
      <c r="E1591" s="4" t="s">
        <v>2292</v>
      </c>
      <c r="F1591" s="236"/>
      <c r="G1591" s="478"/>
      <c r="H1591" s="238"/>
    </row>
    <row r="1592" spans="2:8" ht="33">
      <c r="B1592" s="235" t="s">
        <v>6176</v>
      </c>
      <c r="C1592" s="212" t="s">
        <v>6584</v>
      </c>
      <c r="D1592" s="213" t="s">
        <v>1576</v>
      </c>
      <c r="E1592" s="4" t="s">
        <v>2292</v>
      </c>
      <c r="F1592" s="236"/>
      <c r="G1592" s="478"/>
      <c r="H1592" s="238"/>
    </row>
    <row r="1593" spans="2:8" ht="33">
      <c r="B1593" s="235" t="s">
        <v>6178</v>
      </c>
      <c r="C1593" s="212" t="s">
        <v>6585</v>
      </c>
      <c r="D1593" s="213" t="s">
        <v>1367</v>
      </c>
      <c r="E1593" s="4" t="s">
        <v>2292</v>
      </c>
      <c r="F1593" s="236"/>
      <c r="G1593" s="478"/>
      <c r="H1593" s="238"/>
    </row>
    <row r="1594" spans="2:8" ht="33">
      <c r="B1594" s="235" t="s">
        <v>6180</v>
      </c>
      <c r="C1594" s="212" t="s">
        <v>6586</v>
      </c>
      <c r="D1594" s="213" t="s">
        <v>2160</v>
      </c>
      <c r="E1594" s="4" t="s">
        <v>2292</v>
      </c>
      <c r="F1594" s="236"/>
      <c r="G1594" s="478"/>
      <c r="H1594" s="238"/>
    </row>
    <row r="1595" spans="2:8" ht="33">
      <c r="B1595" s="235" t="s">
        <v>6182</v>
      </c>
      <c r="C1595" s="212" t="s">
        <v>6587</v>
      </c>
      <c r="D1595" s="213" t="s">
        <v>1576</v>
      </c>
      <c r="E1595" s="4" t="s">
        <v>2292</v>
      </c>
      <c r="F1595" s="236"/>
      <c r="G1595" s="478"/>
      <c r="H1595" s="238"/>
    </row>
    <row r="1596" spans="2:8" ht="33">
      <c r="B1596" s="235" t="s">
        <v>5908</v>
      </c>
      <c r="C1596" s="212" t="s">
        <v>6588</v>
      </c>
      <c r="D1596" s="213" t="s">
        <v>1367</v>
      </c>
      <c r="E1596" s="4" t="s">
        <v>2292</v>
      </c>
      <c r="F1596" s="236"/>
      <c r="G1596" s="478"/>
      <c r="H1596" s="238"/>
    </row>
    <row r="1597" spans="2:8">
      <c r="B1597" s="235" t="s">
        <v>6185</v>
      </c>
      <c r="C1597" s="212" t="s">
        <v>6589</v>
      </c>
      <c r="D1597" s="213" t="s">
        <v>1982</v>
      </c>
      <c r="E1597" s="4" t="s">
        <v>2292</v>
      </c>
      <c r="F1597" s="236"/>
      <c r="G1597" s="478"/>
      <c r="H1597" s="238"/>
    </row>
    <row r="1598" spans="2:8" ht="33">
      <c r="B1598" s="235" t="s">
        <v>6187</v>
      </c>
      <c r="C1598" s="212" t="s">
        <v>6590</v>
      </c>
      <c r="D1598" s="213" t="s">
        <v>1356</v>
      </c>
      <c r="E1598" s="4" t="s">
        <v>2285</v>
      </c>
      <c r="F1598" s="236"/>
      <c r="G1598" s="478"/>
      <c r="H1598" s="238"/>
    </row>
    <row r="1599" spans="2:8">
      <c r="B1599" s="235" t="s">
        <v>6189</v>
      </c>
      <c r="C1599" s="212" t="s">
        <v>6591</v>
      </c>
      <c r="D1599" s="213" t="s">
        <v>1367</v>
      </c>
      <c r="E1599" s="4" t="s">
        <v>2292</v>
      </c>
      <c r="F1599" s="236"/>
      <c r="G1599" s="478"/>
      <c r="H1599" s="238"/>
    </row>
    <row r="1600" spans="2:8" ht="33">
      <c r="B1600" s="235" t="s">
        <v>6191</v>
      </c>
      <c r="C1600" s="212" t="s">
        <v>6592</v>
      </c>
      <c r="D1600" s="213" t="s">
        <v>1576</v>
      </c>
      <c r="E1600" s="4" t="s">
        <v>2292</v>
      </c>
      <c r="F1600" s="236"/>
      <c r="G1600" s="478"/>
      <c r="H1600" s="238"/>
    </row>
    <row r="1601" spans="2:8" ht="33">
      <c r="B1601" s="235" t="s">
        <v>6193</v>
      </c>
      <c r="C1601" s="212" t="s">
        <v>6593</v>
      </c>
      <c r="D1601" s="213" t="s">
        <v>1367</v>
      </c>
      <c r="E1601" s="4" t="s">
        <v>2292</v>
      </c>
      <c r="F1601" s="236"/>
      <c r="G1601" s="478"/>
      <c r="H1601" s="238"/>
    </row>
    <row r="1602" spans="2:8" ht="33">
      <c r="B1602" s="235" t="s">
        <v>6195</v>
      </c>
      <c r="C1602" s="212" t="s">
        <v>6594</v>
      </c>
      <c r="D1602" s="213" t="s">
        <v>2160</v>
      </c>
      <c r="E1602" s="4" t="s">
        <v>2292</v>
      </c>
      <c r="F1602" s="236"/>
      <c r="G1602" s="478"/>
      <c r="H1602" s="238"/>
    </row>
    <row r="1603" spans="2:8" ht="33">
      <c r="B1603" s="235" t="s">
        <v>6197</v>
      </c>
      <c r="C1603" s="212" t="s">
        <v>6595</v>
      </c>
      <c r="D1603" s="213" t="s">
        <v>1576</v>
      </c>
      <c r="E1603" s="4" t="s">
        <v>2292</v>
      </c>
      <c r="F1603" s="236"/>
      <c r="G1603" s="478"/>
      <c r="H1603" s="238"/>
    </row>
    <row r="1604" spans="2:8" ht="33">
      <c r="B1604" s="235" t="s">
        <v>5924</v>
      </c>
      <c r="C1604" s="212" t="s">
        <v>6596</v>
      </c>
      <c r="D1604" s="213" t="s">
        <v>1367</v>
      </c>
      <c r="E1604" s="4" t="s">
        <v>2292</v>
      </c>
      <c r="F1604" s="236"/>
      <c r="G1604" s="478"/>
      <c r="H1604" s="238"/>
    </row>
    <row r="1605" spans="2:8">
      <c r="B1605" s="235" t="s">
        <v>6200</v>
      </c>
      <c r="C1605" s="212" t="s">
        <v>6597</v>
      </c>
      <c r="D1605" s="213" t="s">
        <v>1982</v>
      </c>
      <c r="E1605" s="4" t="s">
        <v>2292</v>
      </c>
      <c r="F1605" s="236"/>
      <c r="G1605" s="478"/>
      <c r="H1605" s="238"/>
    </row>
    <row r="1606" spans="2:8" ht="33">
      <c r="B1606" s="235" t="s">
        <v>6202</v>
      </c>
      <c r="C1606" s="212" t="s">
        <v>6598</v>
      </c>
      <c r="D1606" s="213" t="s">
        <v>1356</v>
      </c>
      <c r="E1606" s="4" t="s">
        <v>2285</v>
      </c>
      <c r="F1606" s="236"/>
      <c r="G1606" s="478"/>
      <c r="H1606" s="238"/>
    </row>
    <row r="1607" spans="2:8">
      <c r="B1607" s="235" t="s">
        <v>6204</v>
      </c>
      <c r="C1607" s="212" t="s">
        <v>6599</v>
      </c>
      <c r="D1607" s="213" t="s">
        <v>1367</v>
      </c>
      <c r="E1607" s="4" t="s">
        <v>2292</v>
      </c>
      <c r="F1607" s="236"/>
      <c r="G1607" s="478"/>
      <c r="H1607" s="238"/>
    </row>
    <row r="1608" spans="2:8" ht="33">
      <c r="B1608" s="235" t="s">
        <v>6206</v>
      </c>
      <c r="C1608" s="212" t="s">
        <v>6600</v>
      </c>
      <c r="D1608" s="213" t="s">
        <v>1576</v>
      </c>
      <c r="E1608" s="4" t="s">
        <v>2292</v>
      </c>
      <c r="F1608" s="236"/>
      <c r="G1608" s="478"/>
      <c r="H1608" s="238"/>
    </row>
    <row r="1609" spans="2:8" ht="33">
      <c r="B1609" s="235" t="s">
        <v>6208</v>
      </c>
      <c r="C1609" s="212" t="s">
        <v>6601</v>
      </c>
      <c r="D1609" s="213" t="s">
        <v>1367</v>
      </c>
      <c r="E1609" s="4" t="s">
        <v>2292</v>
      </c>
      <c r="F1609" s="236"/>
      <c r="G1609" s="478"/>
      <c r="H1609" s="238"/>
    </row>
    <row r="1610" spans="2:8" ht="33">
      <c r="B1610" s="235" t="s">
        <v>6210</v>
      </c>
      <c r="C1610" s="212" t="s">
        <v>6602</v>
      </c>
      <c r="D1610" s="213" t="s">
        <v>2160</v>
      </c>
      <c r="E1610" s="4" t="s">
        <v>2292</v>
      </c>
      <c r="F1610" s="236"/>
      <c r="G1610" s="478"/>
      <c r="H1610" s="238"/>
    </row>
    <row r="1611" spans="2:8" ht="33">
      <c r="B1611" s="235" t="s">
        <v>6212</v>
      </c>
      <c r="C1611" s="212" t="s">
        <v>6603</v>
      </c>
      <c r="D1611" s="213" t="s">
        <v>1576</v>
      </c>
      <c r="E1611" s="4" t="s">
        <v>2292</v>
      </c>
      <c r="F1611" s="236"/>
      <c r="G1611" s="478"/>
      <c r="H1611" s="238"/>
    </row>
    <row r="1612" spans="2:8" ht="33">
      <c r="B1612" s="235" t="s">
        <v>5940</v>
      </c>
      <c r="C1612" s="212" t="s">
        <v>6604</v>
      </c>
      <c r="D1612" s="213" t="s">
        <v>1367</v>
      </c>
      <c r="E1612" s="4" t="s">
        <v>2292</v>
      </c>
      <c r="F1612" s="236"/>
      <c r="G1612" s="478"/>
      <c r="H1612" s="238"/>
    </row>
    <row r="1613" spans="2:8" ht="17.25" thickBot="1">
      <c r="B1613" s="235" t="s">
        <v>6215</v>
      </c>
      <c r="C1613" s="212" t="s">
        <v>6605</v>
      </c>
      <c r="D1613" s="213" t="s">
        <v>1982</v>
      </c>
      <c r="E1613" s="4" t="s">
        <v>2292</v>
      </c>
      <c r="F1613" s="236"/>
      <c r="G1613" s="479"/>
      <c r="H1613" s="238"/>
    </row>
    <row r="1614" spans="2:8" ht="20.100000000000001" customHeight="1" thickBot="1">
      <c r="B1614" s="474" t="s">
        <v>5944</v>
      </c>
      <c r="C1614" s="463"/>
      <c r="D1614" s="464"/>
      <c r="E1614" s="475"/>
      <c r="F1614" s="475"/>
      <c r="G1614" s="476"/>
      <c r="H1614" s="238"/>
    </row>
    <row r="1615" spans="2:8" ht="30" customHeight="1">
      <c r="B1615" s="438" t="s">
        <v>6217</v>
      </c>
      <c r="C1615" s="206" t="s">
        <v>6606</v>
      </c>
      <c r="D1615" s="423" t="s">
        <v>1982</v>
      </c>
      <c r="E1615" s="433" t="s">
        <v>2292</v>
      </c>
      <c r="F1615" s="432"/>
      <c r="G1615" s="477" t="s">
        <v>6425</v>
      </c>
      <c r="H1615" s="238"/>
    </row>
    <row r="1616" spans="2:8">
      <c r="B1616" s="235" t="s">
        <v>5947</v>
      </c>
      <c r="C1616" s="212" t="s">
        <v>6607</v>
      </c>
      <c r="D1616" s="213" t="s">
        <v>1367</v>
      </c>
      <c r="E1616" s="4" t="s">
        <v>2292</v>
      </c>
      <c r="F1616" s="236"/>
      <c r="G1616" s="478"/>
      <c r="H1616" s="238"/>
    </row>
    <row r="1617" spans="2:8">
      <c r="B1617" s="235" t="s">
        <v>5949</v>
      </c>
      <c r="C1617" s="212" t="s">
        <v>6608</v>
      </c>
      <c r="D1617" s="213" t="s">
        <v>4723</v>
      </c>
      <c r="E1617" s="4" t="s">
        <v>2292</v>
      </c>
      <c r="F1617" s="236"/>
      <c r="G1617" s="478"/>
      <c r="H1617" s="238"/>
    </row>
    <row r="1618" spans="2:8">
      <c r="B1618" s="235" t="s">
        <v>5951</v>
      </c>
      <c r="C1618" s="212" t="s">
        <v>6609</v>
      </c>
      <c r="D1618" s="213" t="s">
        <v>1367</v>
      </c>
      <c r="E1618" s="4" t="s">
        <v>2292</v>
      </c>
      <c r="F1618" s="236"/>
      <c r="G1618" s="478"/>
      <c r="H1618" s="238"/>
    </row>
    <row r="1619" spans="2:8" ht="33">
      <c r="B1619" s="235" t="s">
        <v>6223</v>
      </c>
      <c r="C1619" s="212" t="s">
        <v>6610</v>
      </c>
      <c r="D1619" s="213" t="s">
        <v>1356</v>
      </c>
      <c r="E1619" s="4" t="s">
        <v>2285</v>
      </c>
      <c r="F1619" s="236"/>
      <c r="G1619" s="478"/>
      <c r="H1619" s="238"/>
    </row>
    <row r="1620" spans="2:8">
      <c r="B1620" s="235" t="s">
        <v>6225</v>
      </c>
      <c r="C1620" s="212" t="s">
        <v>6611</v>
      </c>
      <c r="D1620" s="213" t="s">
        <v>1367</v>
      </c>
      <c r="E1620" s="4" t="s">
        <v>2292</v>
      </c>
      <c r="F1620" s="236"/>
      <c r="G1620" s="478"/>
      <c r="H1620" s="238"/>
    </row>
    <row r="1621" spans="2:8" ht="33">
      <c r="B1621" s="235" t="s">
        <v>6227</v>
      </c>
      <c r="C1621" s="212" t="s">
        <v>6612</v>
      </c>
      <c r="D1621" s="213" t="s">
        <v>1576</v>
      </c>
      <c r="E1621" s="4" t="s">
        <v>2292</v>
      </c>
      <c r="F1621" s="236"/>
      <c r="G1621" s="478"/>
      <c r="H1621" s="238"/>
    </row>
    <row r="1622" spans="2:8" ht="33">
      <c r="B1622" s="235" t="s">
        <v>6229</v>
      </c>
      <c r="C1622" s="212" t="s">
        <v>6613</v>
      </c>
      <c r="D1622" s="213" t="s">
        <v>1367</v>
      </c>
      <c r="E1622" s="4" t="s">
        <v>2292</v>
      </c>
      <c r="F1622" s="236"/>
      <c r="G1622" s="478"/>
      <c r="H1622" s="238"/>
    </row>
    <row r="1623" spans="2:8" ht="33">
      <c r="B1623" s="235" t="s">
        <v>6231</v>
      </c>
      <c r="C1623" s="212" t="s">
        <v>6614</v>
      </c>
      <c r="D1623" s="213" t="s">
        <v>2160</v>
      </c>
      <c r="E1623" s="4" t="s">
        <v>2292</v>
      </c>
      <c r="F1623" s="236"/>
      <c r="G1623" s="478"/>
      <c r="H1623" s="238"/>
    </row>
    <row r="1624" spans="2:8" ht="33">
      <c r="B1624" s="235" t="s">
        <v>6233</v>
      </c>
      <c r="C1624" s="212" t="s">
        <v>6615</v>
      </c>
      <c r="D1624" s="213" t="s">
        <v>1576</v>
      </c>
      <c r="E1624" s="4" t="s">
        <v>2292</v>
      </c>
      <c r="F1624" s="236"/>
      <c r="G1624" s="478"/>
      <c r="H1624" s="238"/>
    </row>
    <row r="1625" spans="2:8" ht="33">
      <c r="B1625" s="235" t="s">
        <v>5965</v>
      </c>
      <c r="C1625" s="212" t="s">
        <v>6616</v>
      </c>
      <c r="D1625" s="213" t="s">
        <v>1367</v>
      </c>
      <c r="E1625" s="4" t="s">
        <v>2292</v>
      </c>
      <c r="F1625" s="236"/>
      <c r="G1625" s="478"/>
      <c r="H1625" s="238"/>
    </row>
    <row r="1626" spans="2:8">
      <c r="B1626" s="235" t="s">
        <v>6236</v>
      </c>
      <c r="C1626" s="212" t="s">
        <v>6617</v>
      </c>
      <c r="D1626" s="213" t="s">
        <v>1982</v>
      </c>
      <c r="E1626" s="4" t="s">
        <v>2292</v>
      </c>
      <c r="F1626" s="236"/>
      <c r="G1626" s="478"/>
      <c r="H1626" s="238"/>
    </row>
    <row r="1627" spans="2:8" ht="33">
      <c r="B1627" s="235" t="s">
        <v>6238</v>
      </c>
      <c r="C1627" s="212" t="s">
        <v>6618</v>
      </c>
      <c r="D1627" s="213" t="s">
        <v>1356</v>
      </c>
      <c r="E1627" s="4" t="s">
        <v>2285</v>
      </c>
      <c r="F1627" s="236"/>
      <c r="G1627" s="478"/>
      <c r="H1627" s="238"/>
    </row>
    <row r="1628" spans="2:8">
      <c r="B1628" s="235" t="s">
        <v>6240</v>
      </c>
      <c r="C1628" s="212" t="s">
        <v>6619</v>
      </c>
      <c r="D1628" s="213" t="s">
        <v>1367</v>
      </c>
      <c r="E1628" s="4" t="s">
        <v>2292</v>
      </c>
      <c r="F1628" s="236"/>
      <c r="G1628" s="478"/>
      <c r="H1628" s="238"/>
    </row>
    <row r="1629" spans="2:8" ht="33">
      <c r="B1629" s="235" t="s">
        <v>6242</v>
      </c>
      <c r="C1629" s="212" t="s">
        <v>6620</v>
      </c>
      <c r="D1629" s="213" t="s">
        <v>1576</v>
      </c>
      <c r="E1629" s="4" t="s">
        <v>2292</v>
      </c>
      <c r="F1629" s="236"/>
      <c r="G1629" s="478"/>
      <c r="H1629" s="238"/>
    </row>
    <row r="1630" spans="2:8" ht="33">
      <c r="B1630" s="235" t="s">
        <v>6244</v>
      </c>
      <c r="C1630" s="212" t="s">
        <v>6621</v>
      </c>
      <c r="D1630" s="213" t="s">
        <v>1367</v>
      </c>
      <c r="E1630" s="4" t="s">
        <v>2292</v>
      </c>
      <c r="F1630" s="236"/>
      <c r="G1630" s="478"/>
      <c r="H1630" s="238"/>
    </row>
    <row r="1631" spans="2:8" ht="33">
      <c r="B1631" s="235" t="s">
        <v>6246</v>
      </c>
      <c r="C1631" s="212" t="s">
        <v>6622</v>
      </c>
      <c r="D1631" s="213" t="s">
        <v>2160</v>
      </c>
      <c r="E1631" s="4" t="s">
        <v>2292</v>
      </c>
      <c r="F1631" s="236"/>
      <c r="G1631" s="478"/>
      <c r="H1631" s="238"/>
    </row>
    <row r="1632" spans="2:8" ht="33">
      <c r="B1632" s="235" t="s">
        <v>6248</v>
      </c>
      <c r="C1632" s="212" t="s">
        <v>6623</v>
      </c>
      <c r="D1632" s="213" t="s">
        <v>1576</v>
      </c>
      <c r="E1632" s="4" t="s">
        <v>2292</v>
      </c>
      <c r="F1632" s="236"/>
      <c r="G1632" s="478"/>
      <c r="H1632" s="238"/>
    </row>
    <row r="1633" spans="2:8" ht="33">
      <c r="B1633" s="235" t="s">
        <v>5981</v>
      </c>
      <c r="C1633" s="212" t="s">
        <v>6624</v>
      </c>
      <c r="D1633" s="213" t="s">
        <v>1367</v>
      </c>
      <c r="E1633" s="4" t="s">
        <v>2292</v>
      </c>
      <c r="F1633" s="236"/>
      <c r="G1633" s="478"/>
      <c r="H1633" s="238"/>
    </row>
    <row r="1634" spans="2:8">
      <c r="B1634" s="235" t="s">
        <v>6251</v>
      </c>
      <c r="C1634" s="212" t="s">
        <v>6625</v>
      </c>
      <c r="D1634" s="213" t="s">
        <v>1982</v>
      </c>
      <c r="E1634" s="4" t="s">
        <v>2292</v>
      </c>
      <c r="F1634" s="236"/>
      <c r="G1634" s="478"/>
      <c r="H1634" s="238"/>
    </row>
    <row r="1635" spans="2:8" ht="33">
      <c r="B1635" s="235" t="s">
        <v>6253</v>
      </c>
      <c r="C1635" s="212" t="s">
        <v>6626</v>
      </c>
      <c r="D1635" s="213" t="s">
        <v>1356</v>
      </c>
      <c r="E1635" s="4" t="s">
        <v>2285</v>
      </c>
      <c r="F1635" s="236"/>
      <c r="G1635" s="478"/>
      <c r="H1635" s="238"/>
    </row>
    <row r="1636" spans="2:8">
      <c r="B1636" s="235" t="s">
        <v>6255</v>
      </c>
      <c r="C1636" s="212" t="s">
        <v>6627</v>
      </c>
      <c r="D1636" s="213" t="s">
        <v>1367</v>
      </c>
      <c r="E1636" s="4" t="s">
        <v>2292</v>
      </c>
      <c r="F1636" s="236"/>
      <c r="G1636" s="478"/>
      <c r="H1636" s="238"/>
    </row>
    <row r="1637" spans="2:8" ht="33">
      <c r="B1637" s="235" t="s">
        <v>6257</v>
      </c>
      <c r="C1637" s="212" t="s">
        <v>6628</v>
      </c>
      <c r="D1637" s="213" t="s">
        <v>1576</v>
      </c>
      <c r="E1637" s="4" t="s">
        <v>2292</v>
      </c>
      <c r="F1637" s="236"/>
      <c r="G1637" s="478"/>
      <c r="H1637" s="238"/>
    </row>
    <row r="1638" spans="2:8" ht="33">
      <c r="B1638" s="235" t="s">
        <v>6259</v>
      </c>
      <c r="C1638" s="212" t="s">
        <v>6629</v>
      </c>
      <c r="D1638" s="213" t="s">
        <v>1367</v>
      </c>
      <c r="E1638" s="4" t="s">
        <v>2292</v>
      </c>
      <c r="F1638" s="236"/>
      <c r="G1638" s="478"/>
      <c r="H1638" s="238"/>
    </row>
    <row r="1639" spans="2:8" ht="33">
      <c r="B1639" s="235" t="s">
        <v>6261</v>
      </c>
      <c r="C1639" s="212" t="s">
        <v>6630</v>
      </c>
      <c r="D1639" s="213" t="s">
        <v>2160</v>
      </c>
      <c r="E1639" s="4" t="s">
        <v>2292</v>
      </c>
      <c r="F1639" s="236"/>
      <c r="G1639" s="478"/>
      <c r="H1639" s="238"/>
    </row>
    <row r="1640" spans="2:8" ht="33">
      <c r="B1640" s="235" t="s">
        <v>6263</v>
      </c>
      <c r="C1640" s="212" t="s">
        <v>6631</v>
      </c>
      <c r="D1640" s="213" t="s">
        <v>1576</v>
      </c>
      <c r="E1640" s="4" t="s">
        <v>2292</v>
      </c>
      <c r="F1640" s="236"/>
      <c r="G1640" s="478"/>
      <c r="H1640" s="238"/>
    </row>
    <row r="1641" spans="2:8" ht="33">
      <c r="B1641" s="235" t="s">
        <v>5997</v>
      </c>
      <c r="C1641" s="212" t="s">
        <v>6632</v>
      </c>
      <c r="D1641" s="213" t="s">
        <v>1367</v>
      </c>
      <c r="E1641" s="4" t="s">
        <v>2292</v>
      </c>
      <c r="F1641" s="236"/>
      <c r="G1641" s="478"/>
      <c r="H1641" s="238"/>
    </row>
    <row r="1642" spans="2:8" ht="17.25" thickBot="1">
      <c r="B1642" s="235" t="s">
        <v>6266</v>
      </c>
      <c r="C1642" s="212" t="s">
        <v>6633</v>
      </c>
      <c r="D1642" s="213" t="s">
        <v>1982</v>
      </c>
      <c r="E1642" s="4" t="s">
        <v>2292</v>
      </c>
      <c r="F1642" s="236"/>
      <c r="G1642" s="479"/>
      <c r="H1642" s="238"/>
    </row>
    <row r="1643" spans="2:8" ht="20.100000000000001" customHeight="1" thickBot="1">
      <c r="B1643" s="474" t="s">
        <v>6001</v>
      </c>
      <c r="C1643" s="463"/>
      <c r="D1643" s="464"/>
      <c r="E1643" s="475"/>
      <c r="F1643" s="475"/>
      <c r="G1643" s="476"/>
      <c r="H1643" s="238"/>
    </row>
    <row r="1644" spans="2:8" ht="20.100000000000001" customHeight="1" thickBot="1">
      <c r="B1644" s="474" t="s">
        <v>5821</v>
      </c>
      <c r="C1644" s="463"/>
      <c r="D1644" s="464"/>
      <c r="E1644" s="475"/>
      <c r="F1644" s="475"/>
      <c r="G1644" s="476"/>
      <c r="H1644" s="238"/>
    </row>
    <row r="1645" spans="2:8">
      <c r="B1645" s="438" t="s">
        <v>5822</v>
      </c>
      <c r="C1645" s="206" t="s">
        <v>6634</v>
      </c>
      <c r="D1645" s="423" t="s">
        <v>1367</v>
      </c>
      <c r="E1645" s="433" t="s">
        <v>5016</v>
      </c>
      <c r="F1645" s="432"/>
      <c r="G1645" s="477" t="s">
        <v>6368</v>
      </c>
      <c r="H1645" s="238"/>
    </row>
    <row r="1646" spans="2:8">
      <c r="B1646" s="235" t="s">
        <v>5824</v>
      </c>
      <c r="C1646" s="212" t="s">
        <v>6635</v>
      </c>
      <c r="D1646" s="213" t="s">
        <v>4723</v>
      </c>
      <c r="E1646" s="4" t="s">
        <v>5016</v>
      </c>
      <c r="F1646" s="236"/>
      <c r="G1646" s="478"/>
      <c r="H1646" s="238"/>
    </row>
    <row r="1647" spans="2:8">
      <c r="B1647" s="235" t="s">
        <v>5827</v>
      </c>
      <c r="C1647" s="212" t="s">
        <v>6636</v>
      </c>
      <c r="D1647" s="213" t="s">
        <v>1367</v>
      </c>
      <c r="E1647" s="4" t="s">
        <v>5016</v>
      </c>
      <c r="F1647" s="236"/>
      <c r="G1647" s="478"/>
      <c r="H1647" s="238"/>
    </row>
    <row r="1648" spans="2:8" ht="33">
      <c r="B1648" s="235" t="s">
        <v>6121</v>
      </c>
      <c r="C1648" s="212" t="s">
        <v>6637</v>
      </c>
      <c r="D1648" s="213" t="s">
        <v>1356</v>
      </c>
      <c r="E1648" s="4" t="s">
        <v>5021</v>
      </c>
      <c r="F1648" s="236"/>
      <c r="G1648" s="478"/>
      <c r="H1648" s="238"/>
    </row>
    <row r="1649" spans="2:8">
      <c r="B1649" s="235" t="s">
        <v>6123</v>
      </c>
      <c r="C1649" s="212" t="s">
        <v>6638</v>
      </c>
      <c r="D1649" s="213" t="s">
        <v>1367</v>
      </c>
      <c r="E1649" s="4" t="s">
        <v>5016</v>
      </c>
      <c r="F1649" s="236"/>
      <c r="G1649" s="478"/>
      <c r="H1649" s="238"/>
    </row>
    <row r="1650" spans="2:8" ht="33">
      <c r="B1650" s="235" t="s">
        <v>6125</v>
      </c>
      <c r="C1650" s="212" t="s">
        <v>6639</v>
      </c>
      <c r="D1650" s="213" t="s">
        <v>1576</v>
      </c>
      <c r="E1650" s="4" t="s">
        <v>5016</v>
      </c>
      <c r="F1650" s="236"/>
      <c r="G1650" s="478"/>
      <c r="H1650" s="238"/>
    </row>
    <row r="1651" spans="2:8" ht="33">
      <c r="B1651" s="235" t="s">
        <v>6127</v>
      </c>
      <c r="C1651" s="212" t="s">
        <v>6640</v>
      </c>
      <c r="D1651" s="213" t="s">
        <v>1367</v>
      </c>
      <c r="E1651" s="4" t="s">
        <v>5016</v>
      </c>
      <c r="F1651" s="236"/>
      <c r="G1651" s="478"/>
      <c r="H1651" s="238"/>
    </row>
    <row r="1652" spans="2:8" ht="33">
      <c r="B1652" s="235" t="s">
        <v>6129</v>
      </c>
      <c r="C1652" s="212" t="s">
        <v>6641</v>
      </c>
      <c r="D1652" s="213" t="s">
        <v>2160</v>
      </c>
      <c r="E1652" s="4" t="s">
        <v>5016</v>
      </c>
      <c r="F1652" s="236"/>
      <c r="G1652" s="478"/>
      <c r="H1652" s="238"/>
    </row>
    <row r="1653" spans="2:8" ht="33">
      <c r="B1653" s="235" t="s">
        <v>6131</v>
      </c>
      <c r="C1653" s="212" t="s">
        <v>6642</v>
      </c>
      <c r="D1653" s="213" t="s">
        <v>1576</v>
      </c>
      <c r="E1653" s="4" t="s">
        <v>5016</v>
      </c>
      <c r="F1653" s="236"/>
      <c r="G1653" s="478"/>
      <c r="H1653" s="238"/>
    </row>
    <row r="1654" spans="2:8" ht="33">
      <c r="B1654" s="235" t="s">
        <v>5845</v>
      </c>
      <c r="C1654" s="212" t="s">
        <v>6643</v>
      </c>
      <c r="D1654" s="213" t="s">
        <v>1367</v>
      </c>
      <c r="E1654" s="4" t="s">
        <v>5016</v>
      </c>
      <c r="F1654" s="236"/>
      <c r="G1654" s="478"/>
      <c r="H1654" s="238"/>
    </row>
    <row r="1655" spans="2:8">
      <c r="B1655" s="235" t="s">
        <v>6134</v>
      </c>
      <c r="C1655" s="212" t="s">
        <v>6644</v>
      </c>
      <c r="D1655" s="213" t="s">
        <v>1982</v>
      </c>
      <c r="E1655" s="4" t="s">
        <v>5016</v>
      </c>
      <c r="F1655" s="236"/>
      <c r="G1655" s="478"/>
      <c r="H1655" s="238"/>
    </row>
    <row r="1656" spans="2:8" ht="33">
      <c r="B1656" s="235" t="s">
        <v>6136</v>
      </c>
      <c r="C1656" s="212" t="s">
        <v>6645</v>
      </c>
      <c r="D1656" s="213" t="s">
        <v>1356</v>
      </c>
      <c r="E1656" s="4" t="s">
        <v>5021</v>
      </c>
      <c r="F1656" s="236"/>
      <c r="G1656" s="478"/>
      <c r="H1656" s="238"/>
    </row>
    <row r="1657" spans="2:8">
      <c r="B1657" s="235" t="s">
        <v>6138</v>
      </c>
      <c r="C1657" s="212" t="s">
        <v>6646</v>
      </c>
      <c r="D1657" s="213" t="s">
        <v>1367</v>
      </c>
      <c r="E1657" s="4" t="s">
        <v>5016</v>
      </c>
      <c r="F1657" s="236"/>
      <c r="G1657" s="478"/>
      <c r="H1657" s="238"/>
    </row>
    <row r="1658" spans="2:8" ht="33">
      <c r="B1658" s="235" t="s">
        <v>6140</v>
      </c>
      <c r="C1658" s="212" t="s">
        <v>6647</v>
      </c>
      <c r="D1658" s="213" t="s">
        <v>1576</v>
      </c>
      <c r="E1658" s="4" t="s">
        <v>5016</v>
      </c>
      <c r="F1658" s="236"/>
      <c r="G1658" s="478"/>
      <c r="H1658" s="238"/>
    </row>
    <row r="1659" spans="2:8" ht="33">
      <c r="B1659" s="235" t="s">
        <v>6142</v>
      </c>
      <c r="C1659" s="212" t="s">
        <v>6648</v>
      </c>
      <c r="D1659" s="213" t="s">
        <v>1367</v>
      </c>
      <c r="E1659" s="4" t="s">
        <v>5016</v>
      </c>
      <c r="F1659" s="236"/>
      <c r="G1659" s="478"/>
      <c r="H1659" s="238"/>
    </row>
    <row r="1660" spans="2:8" ht="33">
      <c r="B1660" s="235" t="s">
        <v>6144</v>
      </c>
      <c r="C1660" s="212" t="s">
        <v>6649</v>
      </c>
      <c r="D1660" s="213" t="s">
        <v>2160</v>
      </c>
      <c r="E1660" s="4" t="s">
        <v>5016</v>
      </c>
      <c r="F1660" s="236"/>
      <c r="G1660" s="478"/>
      <c r="H1660" s="238"/>
    </row>
    <row r="1661" spans="2:8" ht="33">
      <c r="B1661" s="235" t="s">
        <v>6146</v>
      </c>
      <c r="C1661" s="212" t="s">
        <v>6650</v>
      </c>
      <c r="D1661" s="213" t="s">
        <v>1576</v>
      </c>
      <c r="E1661" s="4" t="s">
        <v>5016</v>
      </c>
      <c r="F1661" s="236"/>
      <c r="G1661" s="478"/>
      <c r="H1661" s="238"/>
    </row>
    <row r="1662" spans="2:8" ht="33">
      <c r="B1662" s="235" t="s">
        <v>5864</v>
      </c>
      <c r="C1662" s="212" t="s">
        <v>6651</v>
      </c>
      <c r="D1662" s="213" t="s">
        <v>1367</v>
      </c>
      <c r="E1662" s="4" t="s">
        <v>5016</v>
      </c>
      <c r="F1662" s="236"/>
      <c r="G1662" s="478"/>
      <c r="H1662" s="238"/>
    </row>
    <row r="1663" spans="2:8">
      <c r="B1663" s="235" t="s">
        <v>6149</v>
      </c>
      <c r="C1663" s="212" t="s">
        <v>6652</v>
      </c>
      <c r="D1663" s="213" t="s">
        <v>1982</v>
      </c>
      <c r="E1663" s="4" t="s">
        <v>5016</v>
      </c>
      <c r="F1663" s="236"/>
      <c r="G1663" s="478"/>
      <c r="H1663" s="238"/>
    </row>
    <row r="1664" spans="2:8" ht="33">
      <c r="B1664" s="235" t="s">
        <v>6151</v>
      </c>
      <c r="C1664" s="212" t="s">
        <v>6653</v>
      </c>
      <c r="D1664" s="213" t="s">
        <v>1356</v>
      </c>
      <c r="E1664" s="4" t="s">
        <v>5021</v>
      </c>
      <c r="F1664" s="236"/>
      <c r="G1664" s="478"/>
      <c r="H1664" s="238"/>
    </row>
    <row r="1665" spans="2:8">
      <c r="B1665" s="235" t="s">
        <v>6153</v>
      </c>
      <c r="C1665" s="212" t="s">
        <v>6654</v>
      </c>
      <c r="D1665" s="213" t="s">
        <v>1367</v>
      </c>
      <c r="E1665" s="4" t="s">
        <v>5016</v>
      </c>
      <c r="F1665" s="236"/>
      <c r="G1665" s="478"/>
      <c r="H1665" s="238"/>
    </row>
    <row r="1666" spans="2:8" ht="33">
      <c r="B1666" s="235" t="s">
        <v>6155</v>
      </c>
      <c r="C1666" s="212" t="s">
        <v>6655</v>
      </c>
      <c r="D1666" s="213" t="s">
        <v>1576</v>
      </c>
      <c r="E1666" s="4" t="s">
        <v>5016</v>
      </c>
      <c r="F1666" s="236"/>
      <c r="G1666" s="478"/>
      <c r="H1666" s="238"/>
    </row>
    <row r="1667" spans="2:8" ht="33">
      <c r="B1667" s="235" t="s">
        <v>6157</v>
      </c>
      <c r="C1667" s="212" t="s">
        <v>6656</v>
      </c>
      <c r="D1667" s="213" t="s">
        <v>1367</v>
      </c>
      <c r="E1667" s="4" t="s">
        <v>5016</v>
      </c>
      <c r="F1667" s="236"/>
      <c r="G1667" s="478"/>
      <c r="H1667" s="238"/>
    </row>
    <row r="1668" spans="2:8" ht="33">
      <c r="B1668" s="235" t="s">
        <v>6159</v>
      </c>
      <c r="C1668" s="212" t="s">
        <v>6657</v>
      </c>
      <c r="D1668" s="213" t="s">
        <v>2160</v>
      </c>
      <c r="E1668" s="4" t="s">
        <v>5016</v>
      </c>
      <c r="F1668" s="236"/>
      <c r="G1668" s="478"/>
      <c r="H1668" s="238"/>
    </row>
    <row r="1669" spans="2:8" ht="33">
      <c r="B1669" s="235" t="s">
        <v>6161</v>
      </c>
      <c r="C1669" s="212" t="s">
        <v>6658</v>
      </c>
      <c r="D1669" s="213" t="s">
        <v>1576</v>
      </c>
      <c r="E1669" s="4" t="s">
        <v>5016</v>
      </c>
      <c r="F1669" s="236"/>
      <c r="G1669" s="478"/>
      <c r="H1669" s="238"/>
    </row>
    <row r="1670" spans="2:8" ht="33">
      <c r="B1670" s="235" t="s">
        <v>5881</v>
      </c>
      <c r="C1670" s="212" t="s">
        <v>6659</v>
      </c>
      <c r="D1670" s="213" t="s">
        <v>1367</v>
      </c>
      <c r="E1670" s="4" t="s">
        <v>5016</v>
      </c>
      <c r="F1670" s="236"/>
      <c r="G1670" s="478"/>
      <c r="H1670" s="238"/>
    </row>
    <row r="1671" spans="2:8" ht="17.25" thickBot="1">
      <c r="B1671" s="235" t="s">
        <v>6164</v>
      </c>
      <c r="C1671" s="212" t="s">
        <v>6660</v>
      </c>
      <c r="D1671" s="213" t="s">
        <v>1982</v>
      </c>
      <c r="E1671" s="4" t="s">
        <v>5016</v>
      </c>
      <c r="F1671" s="236"/>
      <c r="G1671" s="479"/>
      <c r="H1671" s="238"/>
    </row>
    <row r="1672" spans="2:8" ht="20.100000000000001" customHeight="1" thickBot="1">
      <c r="B1672" s="474" t="s">
        <v>5885</v>
      </c>
      <c r="C1672" s="463"/>
      <c r="D1672" s="464"/>
      <c r="E1672" s="475"/>
      <c r="F1672" s="475"/>
      <c r="G1672" s="476"/>
      <c r="H1672" s="238"/>
    </row>
    <row r="1673" spans="2:8">
      <c r="B1673" s="438" t="s">
        <v>6166</v>
      </c>
      <c r="C1673" s="206" t="s">
        <v>6661</v>
      </c>
      <c r="D1673" s="423" t="s">
        <v>1982</v>
      </c>
      <c r="E1673" s="433" t="s">
        <v>2292</v>
      </c>
      <c r="F1673" s="432"/>
      <c r="G1673" s="477" t="s">
        <v>6396</v>
      </c>
      <c r="H1673" s="238"/>
    </row>
    <row r="1674" spans="2:8">
      <c r="B1674" s="235" t="s">
        <v>5889</v>
      </c>
      <c r="C1674" s="212" t="s">
        <v>6662</v>
      </c>
      <c r="D1674" s="213" t="s">
        <v>1367</v>
      </c>
      <c r="E1674" s="4" t="s">
        <v>2292</v>
      </c>
      <c r="F1674" s="236"/>
      <c r="G1674" s="478"/>
      <c r="H1674" s="238"/>
    </row>
    <row r="1675" spans="2:8">
      <c r="B1675" s="235" t="s">
        <v>5892</v>
      </c>
      <c r="C1675" s="212" t="s">
        <v>6663</v>
      </c>
      <c r="D1675" s="213" t="s">
        <v>4723</v>
      </c>
      <c r="E1675" s="4" t="s">
        <v>2292</v>
      </c>
      <c r="F1675" s="236"/>
      <c r="G1675" s="478"/>
      <c r="H1675" s="238"/>
    </row>
    <row r="1676" spans="2:8">
      <c r="B1676" s="235" t="s">
        <v>5894</v>
      </c>
      <c r="C1676" s="212" t="s">
        <v>6664</v>
      </c>
      <c r="D1676" s="213" t="s">
        <v>1367</v>
      </c>
      <c r="E1676" s="4" t="s">
        <v>2292</v>
      </c>
      <c r="F1676" s="236"/>
      <c r="G1676" s="478"/>
      <c r="H1676" s="238"/>
    </row>
    <row r="1677" spans="2:8" ht="33">
      <c r="B1677" s="235" t="s">
        <v>6172</v>
      </c>
      <c r="C1677" s="212" t="s">
        <v>6665</v>
      </c>
      <c r="D1677" s="213" t="s">
        <v>1356</v>
      </c>
      <c r="E1677" s="4" t="s">
        <v>2285</v>
      </c>
      <c r="F1677" s="236"/>
      <c r="G1677" s="478"/>
      <c r="H1677" s="238"/>
    </row>
    <row r="1678" spans="2:8">
      <c r="B1678" s="235" t="s">
        <v>6174</v>
      </c>
      <c r="C1678" s="212" t="s">
        <v>6666</v>
      </c>
      <c r="D1678" s="213" t="s">
        <v>1367</v>
      </c>
      <c r="E1678" s="4" t="s">
        <v>2292</v>
      </c>
      <c r="F1678" s="236"/>
      <c r="G1678" s="478"/>
      <c r="H1678" s="238"/>
    </row>
    <row r="1679" spans="2:8" ht="33">
      <c r="B1679" s="235" t="s">
        <v>6176</v>
      </c>
      <c r="C1679" s="212" t="s">
        <v>6667</v>
      </c>
      <c r="D1679" s="213" t="s">
        <v>1576</v>
      </c>
      <c r="E1679" s="4" t="s">
        <v>2292</v>
      </c>
      <c r="F1679" s="236"/>
      <c r="G1679" s="478"/>
      <c r="H1679" s="238"/>
    </row>
    <row r="1680" spans="2:8" ht="33">
      <c r="B1680" s="235" t="s">
        <v>6178</v>
      </c>
      <c r="C1680" s="212" t="s">
        <v>6668</v>
      </c>
      <c r="D1680" s="213" t="s">
        <v>1367</v>
      </c>
      <c r="E1680" s="4" t="s">
        <v>2292</v>
      </c>
      <c r="F1680" s="236"/>
      <c r="G1680" s="478"/>
      <c r="H1680" s="238"/>
    </row>
    <row r="1681" spans="2:8" ht="33">
      <c r="B1681" s="235" t="s">
        <v>6180</v>
      </c>
      <c r="C1681" s="212" t="s">
        <v>6669</v>
      </c>
      <c r="D1681" s="213" t="s">
        <v>2160</v>
      </c>
      <c r="E1681" s="4" t="s">
        <v>2292</v>
      </c>
      <c r="F1681" s="236"/>
      <c r="G1681" s="478"/>
      <c r="H1681" s="238"/>
    </row>
    <row r="1682" spans="2:8" ht="33">
      <c r="B1682" s="235" t="s">
        <v>6182</v>
      </c>
      <c r="C1682" s="212" t="s">
        <v>6670</v>
      </c>
      <c r="D1682" s="213" t="s">
        <v>1576</v>
      </c>
      <c r="E1682" s="4" t="s">
        <v>2292</v>
      </c>
      <c r="F1682" s="236"/>
      <c r="G1682" s="478"/>
      <c r="H1682" s="238"/>
    </row>
    <row r="1683" spans="2:8" ht="33">
      <c r="B1683" s="235" t="s">
        <v>5908</v>
      </c>
      <c r="C1683" s="212" t="s">
        <v>6671</v>
      </c>
      <c r="D1683" s="213" t="s">
        <v>1367</v>
      </c>
      <c r="E1683" s="4" t="s">
        <v>2292</v>
      </c>
      <c r="F1683" s="236"/>
      <c r="G1683" s="478"/>
      <c r="H1683" s="238"/>
    </row>
    <row r="1684" spans="2:8">
      <c r="B1684" s="235" t="s">
        <v>6185</v>
      </c>
      <c r="C1684" s="212" t="s">
        <v>6672</v>
      </c>
      <c r="D1684" s="213" t="s">
        <v>1982</v>
      </c>
      <c r="E1684" s="4" t="s">
        <v>2292</v>
      </c>
      <c r="F1684" s="236"/>
      <c r="G1684" s="478"/>
      <c r="H1684" s="238"/>
    </row>
    <row r="1685" spans="2:8" ht="33">
      <c r="B1685" s="235" t="s">
        <v>6187</v>
      </c>
      <c r="C1685" s="212" t="s">
        <v>6673</v>
      </c>
      <c r="D1685" s="213" t="s">
        <v>1356</v>
      </c>
      <c r="E1685" s="4" t="s">
        <v>2285</v>
      </c>
      <c r="F1685" s="236"/>
      <c r="G1685" s="478"/>
      <c r="H1685" s="238"/>
    </row>
    <row r="1686" spans="2:8">
      <c r="B1686" s="235" t="s">
        <v>6189</v>
      </c>
      <c r="C1686" s="212" t="s">
        <v>6674</v>
      </c>
      <c r="D1686" s="213" t="s">
        <v>1367</v>
      </c>
      <c r="E1686" s="4" t="s">
        <v>2292</v>
      </c>
      <c r="F1686" s="236"/>
      <c r="G1686" s="478"/>
      <c r="H1686" s="238"/>
    </row>
    <row r="1687" spans="2:8" ht="33">
      <c r="B1687" s="235" t="s">
        <v>6191</v>
      </c>
      <c r="C1687" s="212" t="s">
        <v>6675</v>
      </c>
      <c r="D1687" s="213" t="s">
        <v>1576</v>
      </c>
      <c r="E1687" s="4" t="s">
        <v>2292</v>
      </c>
      <c r="F1687" s="236"/>
      <c r="G1687" s="478"/>
      <c r="H1687" s="238"/>
    </row>
    <row r="1688" spans="2:8" ht="33">
      <c r="B1688" s="235" t="s">
        <v>6193</v>
      </c>
      <c r="C1688" s="212" t="s">
        <v>6676</v>
      </c>
      <c r="D1688" s="213" t="s">
        <v>1367</v>
      </c>
      <c r="E1688" s="4" t="s">
        <v>2292</v>
      </c>
      <c r="F1688" s="236"/>
      <c r="G1688" s="478"/>
      <c r="H1688" s="238"/>
    </row>
    <row r="1689" spans="2:8" ht="33">
      <c r="B1689" s="235" t="s">
        <v>6195</v>
      </c>
      <c r="C1689" s="212" t="s">
        <v>6677</v>
      </c>
      <c r="D1689" s="213" t="s">
        <v>2160</v>
      </c>
      <c r="E1689" s="4" t="s">
        <v>2292</v>
      </c>
      <c r="F1689" s="236"/>
      <c r="G1689" s="478"/>
      <c r="H1689" s="238"/>
    </row>
    <row r="1690" spans="2:8" ht="33">
      <c r="B1690" s="235" t="s">
        <v>6197</v>
      </c>
      <c r="C1690" s="212" t="s">
        <v>6678</v>
      </c>
      <c r="D1690" s="213" t="s">
        <v>1576</v>
      </c>
      <c r="E1690" s="4" t="s">
        <v>2292</v>
      </c>
      <c r="F1690" s="236"/>
      <c r="G1690" s="478"/>
      <c r="H1690" s="238"/>
    </row>
    <row r="1691" spans="2:8" ht="33">
      <c r="B1691" s="235" t="s">
        <v>5924</v>
      </c>
      <c r="C1691" s="212" t="s">
        <v>6679</v>
      </c>
      <c r="D1691" s="213" t="s">
        <v>1367</v>
      </c>
      <c r="E1691" s="4" t="s">
        <v>2292</v>
      </c>
      <c r="F1691" s="236"/>
      <c r="G1691" s="478"/>
      <c r="H1691" s="238"/>
    </row>
    <row r="1692" spans="2:8">
      <c r="B1692" s="235" t="s">
        <v>6200</v>
      </c>
      <c r="C1692" s="212" t="s">
        <v>6680</v>
      </c>
      <c r="D1692" s="213" t="s">
        <v>1982</v>
      </c>
      <c r="E1692" s="4" t="s">
        <v>2292</v>
      </c>
      <c r="F1692" s="236"/>
      <c r="G1692" s="478"/>
      <c r="H1692" s="238"/>
    </row>
    <row r="1693" spans="2:8" ht="33">
      <c r="B1693" s="235" t="s">
        <v>6202</v>
      </c>
      <c r="C1693" s="212" t="s">
        <v>6681</v>
      </c>
      <c r="D1693" s="213" t="s">
        <v>1356</v>
      </c>
      <c r="E1693" s="4" t="s">
        <v>2285</v>
      </c>
      <c r="F1693" s="236"/>
      <c r="G1693" s="478"/>
      <c r="H1693" s="238"/>
    </row>
    <row r="1694" spans="2:8">
      <c r="B1694" s="235" t="s">
        <v>6204</v>
      </c>
      <c r="C1694" s="212" t="s">
        <v>6682</v>
      </c>
      <c r="D1694" s="213" t="s">
        <v>1367</v>
      </c>
      <c r="E1694" s="4" t="s">
        <v>2292</v>
      </c>
      <c r="F1694" s="236"/>
      <c r="G1694" s="478"/>
      <c r="H1694" s="238"/>
    </row>
    <row r="1695" spans="2:8" ht="33">
      <c r="B1695" s="235" t="s">
        <v>6206</v>
      </c>
      <c r="C1695" s="212" t="s">
        <v>6683</v>
      </c>
      <c r="D1695" s="213" t="s">
        <v>1576</v>
      </c>
      <c r="E1695" s="4" t="s">
        <v>2292</v>
      </c>
      <c r="F1695" s="236"/>
      <c r="G1695" s="478"/>
      <c r="H1695" s="238"/>
    </row>
    <row r="1696" spans="2:8" ht="33">
      <c r="B1696" s="235" t="s">
        <v>6208</v>
      </c>
      <c r="C1696" s="212" t="s">
        <v>6684</v>
      </c>
      <c r="D1696" s="213" t="s">
        <v>1367</v>
      </c>
      <c r="E1696" s="4" t="s">
        <v>2292</v>
      </c>
      <c r="F1696" s="236"/>
      <c r="G1696" s="478"/>
      <c r="H1696" s="238"/>
    </row>
    <row r="1697" spans="2:8" ht="33">
      <c r="B1697" s="235" t="s">
        <v>6210</v>
      </c>
      <c r="C1697" s="212" t="s">
        <v>6685</v>
      </c>
      <c r="D1697" s="213" t="s">
        <v>2160</v>
      </c>
      <c r="E1697" s="4" t="s">
        <v>2292</v>
      </c>
      <c r="F1697" s="236"/>
      <c r="G1697" s="478"/>
      <c r="H1697" s="238"/>
    </row>
    <row r="1698" spans="2:8" ht="33">
      <c r="B1698" s="235" t="s">
        <v>6212</v>
      </c>
      <c r="C1698" s="212" t="s">
        <v>6686</v>
      </c>
      <c r="D1698" s="213" t="s">
        <v>1576</v>
      </c>
      <c r="E1698" s="4" t="s">
        <v>2292</v>
      </c>
      <c r="F1698" s="236"/>
      <c r="G1698" s="478"/>
      <c r="H1698" s="238"/>
    </row>
    <row r="1699" spans="2:8" ht="33">
      <c r="B1699" s="235" t="s">
        <v>5940</v>
      </c>
      <c r="C1699" s="212" t="s">
        <v>6687</v>
      </c>
      <c r="D1699" s="213" t="s">
        <v>1367</v>
      </c>
      <c r="E1699" s="4" t="s">
        <v>2292</v>
      </c>
      <c r="F1699" s="236"/>
      <c r="G1699" s="478"/>
      <c r="H1699" s="238"/>
    </row>
    <row r="1700" spans="2:8" ht="17.25" thickBot="1">
      <c r="B1700" s="235" t="s">
        <v>6215</v>
      </c>
      <c r="C1700" s="212" t="s">
        <v>6688</v>
      </c>
      <c r="D1700" s="213" t="s">
        <v>1982</v>
      </c>
      <c r="E1700" s="4" t="s">
        <v>2292</v>
      </c>
      <c r="F1700" s="236"/>
      <c r="G1700" s="479"/>
      <c r="H1700" s="238"/>
    </row>
    <row r="1701" spans="2:8" ht="20.100000000000001" customHeight="1" thickBot="1">
      <c r="B1701" s="474" t="s">
        <v>5944</v>
      </c>
      <c r="C1701" s="463"/>
      <c r="D1701" s="464"/>
      <c r="E1701" s="475"/>
      <c r="F1701" s="475"/>
      <c r="G1701" s="476"/>
      <c r="H1701" s="238"/>
    </row>
    <row r="1702" spans="2:8">
      <c r="B1702" s="438" t="s">
        <v>6217</v>
      </c>
      <c r="C1702" s="206" t="s">
        <v>6689</v>
      </c>
      <c r="D1702" s="423" t="s">
        <v>1982</v>
      </c>
      <c r="E1702" s="433" t="s">
        <v>2292</v>
      </c>
      <c r="F1702" s="432"/>
      <c r="G1702" s="477" t="s">
        <v>6425</v>
      </c>
      <c r="H1702" s="238"/>
    </row>
    <row r="1703" spans="2:8">
      <c r="B1703" s="235" t="s">
        <v>5947</v>
      </c>
      <c r="C1703" s="212" t="s">
        <v>6690</v>
      </c>
      <c r="D1703" s="213" t="s">
        <v>1367</v>
      </c>
      <c r="E1703" s="4" t="s">
        <v>2292</v>
      </c>
      <c r="F1703" s="236"/>
      <c r="G1703" s="478"/>
      <c r="H1703" s="238"/>
    </row>
    <row r="1704" spans="2:8">
      <c r="B1704" s="235" t="s">
        <v>5949</v>
      </c>
      <c r="C1704" s="212" t="s">
        <v>6691</v>
      </c>
      <c r="D1704" s="213" t="s">
        <v>4723</v>
      </c>
      <c r="E1704" s="4" t="s">
        <v>2292</v>
      </c>
      <c r="F1704" s="236"/>
      <c r="G1704" s="478"/>
      <c r="H1704" s="238"/>
    </row>
    <row r="1705" spans="2:8">
      <c r="B1705" s="235" t="s">
        <v>5951</v>
      </c>
      <c r="C1705" s="212" t="s">
        <v>6692</v>
      </c>
      <c r="D1705" s="213" t="s">
        <v>1367</v>
      </c>
      <c r="E1705" s="4" t="s">
        <v>2292</v>
      </c>
      <c r="F1705" s="236"/>
      <c r="G1705" s="478"/>
      <c r="H1705" s="238"/>
    </row>
    <row r="1706" spans="2:8" ht="33">
      <c r="B1706" s="235" t="s">
        <v>6223</v>
      </c>
      <c r="C1706" s="212" t="s">
        <v>6693</v>
      </c>
      <c r="D1706" s="213" t="s">
        <v>1356</v>
      </c>
      <c r="E1706" s="4" t="s">
        <v>2285</v>
      </c>
      <c r="F1706" s="236"/>
      <c r="G1706" s="478"/>
      <c r="H1706" s="238"/>
    </row>
    <row r="1707" spans="2:8">
      <c r="B1707" s="235" t="s">
        <v>6225</v>
      </c>
      <c r="C1707" s="212" t="s">
        <v>6694</v>
      </c>
      <c r="D1707" s="213" t="s">
        <v>1367</v>
      </c>
      <c r="E1707" s="4" t="s">
        <v>2292</v>
      </c>
      <c r="F1707" s="236"/>
      <c r="G1707" s="478"/>
      <c r="H1707" s="238"/>
    </row>
    <row r="1708" spans="2:8" ht="33">
      <c r="B1708" s="235" t="s">
        <v>6227</v>
      </c>
      <c r="C1708" s="212" t="s">
        <v>6695</v>
      </c>
      <c r="D1708" s="213" t="s">
        <v>1576</v>
      </c>
      <c r="E1708" s="4" t="s">
        <v>2292</v>
      </c>
      <c r="F1708" s="236"/>
      <c r="G1708" s="478"/>
      <c r="H1708" s="238"/>
    </row>
    <row r="1709" spans="2:8" ht="33">
      <c r="B1709" s="235" t="s">
        <v>6229</v>
      </c>
      <c r="C1709" s="212" t="s">
        <v>6696</v>
      </c>
      <c r="D1709" s="213" t="s">
        <v>1367</v>
      </c>
      <c r="E1709" s="4" t="s">
        <v>2292</v>
      </c>
      <c r="F1709" s="236"/>
      <c r="G1709" s="478"/>
      <c r="H1709" s="238"/>
    </row>
    <row r="1710" spans="2:8" ht="33">
      <c r="B1710" s="235" t="s">
        <v>6231</v>
      </c>
      <c r="C1710" s="212" t="s">
        <v>6697</v>
      </c>
      <c r="D1710" s="213" t="s">
        <v>2160</v>
      </c>
      <c r="E1710" s="4" t="s">
        <v>2292</v>
      </c>
      <c r="F1710" s="236"/>
      <c r="G1710" s="478"/>
      <c r="H1710" s="238"/>
    </row>
    <row r="1711" spans="2:8" ht="33">
      <c r="B1711" s="235" t="s">
        <v>6233</v>
      </c>
      <c r="C1711" s="212" t="s">
        <v>6698</v>
      </c>
      <c r="D1711" s="213" t="s">
        <v>1576</v>
      </c>
      <c r="E1711" s="4" t="s">
        <v>2292</v>
      </c>
      <c r="F1711" s="236"/>
      <c r="G1711" s="478"/>
      <c r="H1711" s="238"/>
    </row>
    <row r="1712" spans="2:8" ht="33">
      <c r="B1712" s="235" t="s">
        <v>5965</v>
      </c>
      <c r="C1712" s="212" t="s">
        <v>6699</v>
      </c>
      <c r="D1712" s="213" t="s">
        <v>1367</v>
      </c>
      <c r="E1712" s="4" t="s">
        <v>2292</v>
      </c>
      <c r="F1712" s="236"/>
      <c r="G1712" s="478"/>
      <c r="H1712" s="238"/>
    </row>
    <row r="1713" spans="2:8">
      <c r="B1713" s="235" t="s">
        <v>6236</v>
      </c>
      <c r="C1713" s="212" t="s">
        <v>6700</v>
      </c>
      <c r="D1713" s="213" t="s">
        <v>1982</v>
      </c>
      <c r="E1713" s="4" t="s">
        <v>2292</v>
      </c>
      <c r="F1713" s="236"/>
      <c r="G1713" s="478"/>
      <c r="H1713" s="238"/>
    </row>
    <row r="1714" spans="2:8" ht="33">
      <c r="B1714" s="235" t="s">
        <v>6238</v>
      </c>
      <c r="C1714" s="212" t="s">
        <v>6701</v>
      </c>
      <c r="D1714" s="213" t="s">
        <v>1356</v>
      </c>
      <c r="E1714" s="4" t="s">
        <v>2285</v>
      </c>
      <c r="F1714" s="236"/>
      <c r="G1714" s="478"/>
      <c r="H1714" s="238"/>
    </row>
    <row r="1715" spans="2:8">
      <c r="B1715" s="235" t="s">
        <v>6240</v>
      </c>
      <c r="C1715" s="212" t="s">
        <v>6702</v>
      </c>
      <c r="D1715" s="213" t="s">
        <v>1367</v>
      </c>
      <c r="E1715" s="4" t="s">
        <v>2292</v>
      </c>
      <c r="F1715" s="236"/>
      <c r="G1715" s="478"/>
      <c r="H1715" s="238"/>
    </row>
    <row r="1716" spans="2:8" ht="33">
      <c r="B1716" s="235" t="s">
        <v>6242</v>
      </c>
      <c r="C1716" s="212" t="s">
        <v>6703</v>
      </c>
      <c r="D1716" s="213" t="s">
        <v>1576</v>
      </c>
      <c r="E1716" s="4" t="s">
        <v>2292</v>
      </c>
      <c r="F1716" s="236"/>
      <c r="G1716" s="478"/>
      <c r="H1716" s="238"/>
    </row>
    <row r="1717" spans="2:8" ht="33">
      <c r="B1717" s="235" t="s">
        <v>6244</v>
      </c>
      <c r="C1717" s="212" t="s">
        <v>6704</v>
      </c>
      <c r="D1717" s="213" t="s">
        <v>1367</v>
      </c>
      <c r="E1717" s="4" t="s">
        <v>2292</v>
      </c>
      <c r="F1717" s="236"/>
      <c r="G1717" s="478"/>
      <c r="H1717" s="238"/>
    </row>
    <row r="1718" spans="2:8" ht="33">
      <c r="B1718" s="235" t="s">
        <v>6246</v>
      </c>
      <c r="C1718" s="212" t="s">
        <v>6705</v>
      </c>
      <c r="D1718" s="213" t="s">
        <v>2160</v>
      </c>
      <c r="E1718" s="4" t="s">
        <v>2292</v>
      </c>
      <c r="F1718" s="236"/>
      <c r="G1718" s="478"/>
      <c r="H1718" s="238"/>
    </row>
    <row r="1719" spans="2:8" ht="33">
      <c r="B1719" s="235" t="s">
        <v>6248</v>
      </c>
      <c r="C1719" s="212" t="s">
        <v>6706</v>
      </c>
      <c r="D1719" s="213" t="s">
        <v>1576</v>
      </c>
      <c r="E1719" s="4" t="s">
        <v>2292</v>
      </c>
      <c r="F1719" s="236"/>
      <c r="G1719" s="478"/>
      <c r="H1719" s="238"/>
    </row>
    <row r="1720" spans="2:8" ht="33">
      <c r="B1720" s="235" t="s">
        <v>5981</v>
      </c>
      <c r="C1720" s="212" t="s">
        <v>6707</v>
      </c>
      <c r="D1720" s="213" t="s">
        <v>1367</v>
      </c>
      <c r="E1720" s="4" t="s">
        <v>2292</v>
      </c>
      <c r="F1720" s="236"/>
      <c r="G1720" s="478"/>
      <c r="H1720" s="238"/>
    </row>
    <row r="1721" spans="2:8">
      <c r="B1721" s="235" t="s">
        <v>6251</v>
      </c>
      <c r="C1721" s="212" t="s">
        <v>6708</v>
      </c>
      <c r="D1721" s="213" t="s">
        <v>1982</v>
      </c>
      <c r="E1721" s="4" t="s">
        <v>2292</v>
      </c>
      <c r="F1721" s="236"/>
      <c r="G1721" s="478"/>
      <c r="H1721" s="238"/>
    </row>
    <row r="1722" spans="2:8" ht="33">
      <c r="B1722" s="235" t="s">
        <v>6253</v>
      </c>
      <c r="C1722" s="212" t="s">
        <v>6709</v>
      </c>
      <c r="D1722" s="213" t="s">
        <v>1356</v>
      </c>
      <c r="E1722" s="4" t="s">
        <v>2285</v>
      </c>
      <c r="F1722" s="236"/>
      <c r="G1722" s="478"/>
      <c r="H1722" s="238"/>
    </row>
    <row r="1723" spans="2:8">
      <c r="B1723" s="235" t="s">
        <v>6255</v>
      </c>
      <c r="C1723" s="212" t="s">
        <v>6710</v>
      </c>
      <c r="D1723" s="213" t="s">
        <v>1367</v>
      </c>
      <c r="E1723" s="4" t="s">
        <v>2292</v>
      </c>
      <c r="F1723" s="236"/>
      <c r="G1723" s="478"/>
      <c r="H1723" s="238"/>
    </row>
    <row r="1724" spans="2:8" ht="33">
      <c r="B1724" s="235" t="s">
        <v>6257</v>
      </c>
      <c r="C1724" s="212" t="s">
        <v>6711</v>
      </c>
      <c r="D1724" s="213" t="s">
        <v>1576</v>
      </c>
      <c r="E1724" s="4" t="s">
        <v>2292</v>
      </c>
      <c r="F1724" s="236"/>
      <c r="G1724" s="478"/>
      <c r="H1724" s="238"/>
    </row>
    <row r="1725" spans="2:8" ht="33">
      <c r="B1725" s="235" t="s">
        <v>6259</v>
      </c>
      <c r="C1725" s="212" t="s">
        <v>6712</v>
      </c>
      <c r="D1725" s="213" t="s">
        <v>1367</v>
      </c>
      <c r="E1725" s="4" t="s">
        <v>2292</v>
      </c>
      <c r="F1725" s="236"/>
      <c r="G1725" s="478"/>
      <c r="H1725" s="238"/>
    </row>
    <row r="1726" spans="2:8" ht="33">
      <c r="B1726" s="235" t="s">
        <v>6261</v>
      </c>
      <c r="C1726" s="212" t="s">
        <v>6713</v>
      </c>
      <c r="D1726" s="213" t="s">
        <v>2160</v>
      </c>
      <c r="E1726" s="4" t="s">
        <v>2292</v>
      </c>
      <c r="F1726" s="236"/>
      <c r="G1726" s="478"/>
      <c r="H1726" s="238"/>
    </row>
    <row r="1727" spans="2:8" ht="33">
      <c r="B1727" s="235" t="s">
        <v>6263</v>
      </c>
      <c r="C1727" s="212" t="s">
        <v>6714</v>
      </c>
      <c r="D1727" s="213" t="s">
        <v>1576</v>
      </c>
      <c r="E1727" s="4" t="s">
        <v>2292</v>
      </c>
      <c r="F1727" s="236"/>
      <c r="G1727" s="478"/>
      <c r="H1727" s="238"/>
    </row>
    <row r="1728" spans="2:8" ht="33">
      <c r="B1728" s="235" t="s">
        <v>5997</v>
      </c>
      <c r="C1728" s="212" t="s">
        <v>6715</v>
      </c>
      <c r="D1728" s="213" t="s">
        <v>1367</v>
      </c>
      <c r="E1728" s="4" t="s">
        <v>2292</v>
      </c>
      <c r="F1728" s="236"/>
      <c r="G1728" s="478"/>
      <c r="H1728" s="238"/>
    </row>
    <row r="1729" spans="2:8" ht="17.25" thickBot="1">
      <c r="B1729" s="235" t="s">
        <v>6266</v>
      </c>
      <c r="C1729" s="212" t="s">
        <v>6716</v>
      </c>
      <c r="D1729" s="213" t="s">
        <v>1982</v>
      </c>
      <c r="E1729" s="4" t="s">
        <v>2292</v>
      </c>
      <c r="F1729" s="236"/>
      <c r="G1729" s="479"/>
      <c r="H1729" s="238"/>
    </row>
    <row r="1730" spans="2:8">
      <c r="B1730" s="469" t="s">
        <v>6717</v>
      </c>
      <c r="C1730" s="273"/>
      <c r="D1730" s="274"/>
      <c r="E1730" s="437"/>
      <c r="F1730" s="437"/>
      <c r="G1730" s="470"/>
      <c r="H1730" s="238"/>
    </row>
    <row r="1731" spans="2:8" ht="17.25" thickBot="1">
      <c r="B1731" s="471" t="s">
        <v>6088</v>
      </c>
      <c r="C1731" s="279"/>
      <c r="D1731" s="280"/>
      <c r="E1731" s="472"/>
      <c r="F1731" s="472"/>
      <c r="G1731" s="473"/>
      <c r="H1731" s="238"/>
    </row>
    <row r="1732" spans="2:8">
      <c r="B1732" s="438" t="s">
        <v>98</v>
      </c>
      <c r="C1732" s="206" t="s">
        <v>6718</v>
      </c>
      <c r="D1732" s="423" t="s">
        <v>1576</v>
      </c>
      <c r="E1732" s="433" t="s">
        <v>2156</v>
      </c>
      <c r="F1732" s="432"/>
      <c r="G1732" s="477" t="s">
        <v>6353</v>
      </c>
      <c r="H1732" s="238"/>
    </row>
    <row r="1733" spans="2:8">
      <c r="B1733" s="235" t="s">
        <v>6091</v>
      </c>
      <c r="C1733" s="212" t="s">
        <v>6719</v>
      </c>
      <c r="D1733" s="213" t="s">
        <v>1367</v>
      </c>
      <c r="E1733" s="4" t="s">
        <v>2292</v>
      </c>
      <c r="F1733" s="236"/>
      <c r="G1733" s="478"/>
      <c r="H1733" s="238"/>
    </row>
    <row r="1734" spans="2:8">
      <c r="B1734" s="235" t="s">
        <v>6094</v>
      </c>
      <c r="C1734" s="212" t="s">
        <v>6720</v>
      </c>
      <c r="D1734" s="213" t="s">
        <v>1367</v>
      </c>
      <c r="E1734" s="4" t="s">
        <v>2292</v>
      </c>
      <c r="F1734" s="236"/>
      <c r="G1734" s="478"/>
      <c r="H1734" s="238"/>
    </row>
    <row r="1735" spans="2:8">
      <c r="B1735" s="235" t="s">
        <v>6096</v>
      </c>
      <c r="C1735" s="212" t="s">
        <v>6721</v>
      </c>
      <c r="D1735" s="213" t="s">
        <v>1367</v>
      </c>
      <c r="E1735" s="4" t="s">
        <v>2292</v>
      </c>
      <c r="F1735" s="236"/>
      <c r="G1735" s="478"/>
      <c r="H1735" s="238"/>
    </row>
    <row r="1736" spans="2:8">
      <c r="B1736" s="235" t="s">
        <v>6098</v>
      </c>
      <c r="C1736" s="212" t="s">
        <v>6722</v>
      </c>
      <c r="D1736" s="213" t="s">
        <v>2160</v>
      </c>
      <c r="E1736" s="4" t="s">
        <v>2285</v>
      </c>
      <c r="F1736" s="236"/>
      <c r="G1736" s="478"/>
      <c r="H1736" s="238"/>
    </row>
    <row r="1737" spans="2:8">
      <c r="B1737" s="235" t="s">
        <v>6100</v>
      </c>
      <c r="C1737" s="212" t="s">
        <v>6723</v>
      </c>
      <c r="D1737" s="213" t="s">
        <v>1367</v>
      </c>
      <c r="E1737" s="4" t="s">
        <v>2292</v>
      </c>
      <c r="F1737" s="236"/>
      <c r="G1737" s="478"/>
      <c r="H1737" s="238"/>
    </row>
    <row r="1738" spans="2:8" ht="33">
      <c r="B1738" s="235" t="s">
        <v>6102</v>
      </c>
      <c r="C1738" s="212" t="s">
        <v>6724</v>
      </c>
      <c r="D1738" s="213" t="s">
        <v>1367</v>
      </c>
      <c r="E1738" s="4" t="s">
        <v>2292</v>
      </c>
      <c r="F1738" s="236"/>
      <c r="G1738" s="478"/>
      <c r="H1738" s="238"/>
    </row>
    <row r="1739" spans="2:8">
      <c r="B1739" s="235" t="s">
        <v>6104</v>
      </c>
      <c r="C1739" s="212" t="s">
        <v>6725</v>
      </c>
      <c r="D1739" s="213" t="s">
        <v>1367</v>
      </c>
      <c r="E1739" s="4" t="s">
        <v>2292</v>
      </c>
      <c r="F1739" s="236"/>
      <c r="G1739" s="478"/>
      <c r="H1739" s="238"/>
    </row>
    <row r="1740" spans="2:8">
      <c r="B1740" s="235" t="s">
        <v>6106</v>
      </c>
      <c r="C1740" s="212" t="s">
        <v>6726</v>
      </c>
      <c r="D1740" s="213" t="s">
        <v>1367</v>
      </c>
      <c r="E1740" s="4" t="s">
        <v>2292</v>
      </c>
      <c r="F1740" s="236"/>
      <c r="G1740" s="478"/>
      <c r="H1740" s="238"/>
    </row>
    <row r="1741" spans="2:8">
      <c r="B1741" s="235" t="s">
        <v>6108</v>
      </c>
      <c r="C1741" s="212" t="s">
        <v>6727</v>
      </c>
      <c r="D1741" s="213" t="s">
        <v>1367</v>
      </c>
      <c r="E1741" s="4" t="s">
        <v>2292</v>
      </c>
      <c r="F1741" s="236"/>
      <c r="G1741" s="478"/>
      <c r="H1741" s="238"/>
    </row>
    <row r="1742" spans="2:8">
      <c r="B1742" s="235" t="s">
        <v>458</v>
      </c>
      <c r="C1742" s="212" t="s">
        <v>6728</v>
      </c>
      <c r="D1742" s="213" t="s">
        <v>2160</v>
      </c>
      <c r="E1742" s="4" t="s">
        <v>2285</v>
      </c>
      <c r="F1742" s="236"/>
      <c r="G1742" s="478"/>
      <c r="H1742" s="238"/>
    </row>
    <row r="1743" spans="2:8">
      <c r="B1743" s="235" t="s">
        <v>6111</v>
      </c>
      <c r="C1743" s="212" t="s">
        <v>6729</v>
      </c>
      <c r="D1743" s="213" t="s">
        <v>1367</v>
      </c>
      <c r="E1743" s="4" t="s">
        <v>2292</v>
      </c>
      <c r="F1743" s="236"/>
      <c r="G1743" s="478"/>
      <c r="H1743" s="238"/>
    </row>
    <row r="1744" spans="2:8">
      <c r="B1744" s="235" t="s">
        <v>6113</v>
      </c>
      <c r="C1744" s="212" t="s">
        <v>6730</v>
      </c>
      <c r="D1744" s="213" t="s">
        <v>1367</v>
      </c>
      <c r="E1744" s="4" t="s">
        <v>2292</v>
      </c>
      <c r="F1744" s="236"/>
      <c r="G1744" s="478"/>
      <c r="H1744" s="238"/>
    </row>
    <row r="1745" spans="2:8" ht="17.25" thickBot="1">
      <c r="B1745" s="235" t="s">
        <v>6115</v>
      </c>
      <c r="C1745" s="212" t="s">
        <v>6731</v>
      </c>
      <c r="D1745" s="213" t="s">
        <v>1367</v>
      </c>
      <c r="E1745" s="4" t="s">
        <v>2292</v>
      </c>
      <c r="F1745" s="236"/>
      <c r="G1745" s="479"/>
      <c r="H1745" s="238"/>
    </row>
    <row r="1746" spans="2:8" ht="20.100000000000001" customHeight="1" thickBot="1">
      <c r="B1746" s="474" t="s">
        <v>5820</v>
      </c>
      <c r="C1746" s="463"/>
      <c r="D1746" s="464"/>
      <c r="E1746" s="475"/>
      <c r="F1746" s="475"/>
      <c r="G1746" s="476"/>
      <c r="H1746" s="238"/>
    </row>
    <row r="1747" spans="2:8" ht="20.100000000000001" customHeight="1" thickBot="1">
      <c r="B1747" s="474" t="s">
        <v>5821</v>
      </c>
      <c r="C1747" s="463"/>
      <c r="D1747" s="464"/>
      <c r="E1747" s="475"/>
      <c r="F1747" s="475"/>
      <c r="G1747" s="476"/>
      <c r="H1747" s="238"/>
    </row>
    <row r="1748" spans="2:8">
      <c r="B1748" s="438" t="s">
        <v>5822</v>
      </c>
      <c r="C1748" s="206" t="s">
        <v>6732</v>
      </c>
      <c r="D1748" s="423" t="s">
        <v>1367</v>
      </c>
      <c r="E1748" s="433" t="s">
        <v>5016</v>
      </c>
      <c r="F1748" s="432"/>
      <c r="G1748" s="477" t="s">
        <v>6368</v>
      </c>
      <c r="H1748" s="238"/>
    </row>
    <row r="1749" spans="2:8">
      <c r="B1749" s="235" t="s">
        <v>5824</v>
      </c>
      <c r="C1749" s="212" t="s">
        <v>6733</v>
      </c>
      <c r="D1749" s="213" t="s">
        <v>4723</v>
      </c>
      <c r="E1749" s="4" t="s">
        <v>5016</v>
      </c>
      <c r="F1749" s="236"/>
      <c r="G1749" s="478"/>
      <c r="H1749" s="238"/>
    </row>
    <row r="1750" spans="2:8">
      <c r="B1750" s="235" t="s">
        <v>5827</v>
      </c>
      <c r="C1750" s="212" t="s">
        <v>6734</v>
      </c>
      <c r="D1750" s="213" t="s">
        <v>1367</v>
      </c>
      <c r="E1750" s="4" t="s">
        <v>5016</v>
      </c>
      <c r="F1750" s="236"/>
      <c r="G1750" s="478"/>
      <c r="H1750" s="238"/>
    </row>
    <row r="1751" spans="2:8" ht="33">
      <c r="B1751" s="235" t="s">
        <v>6121</v>
      </c>
      <c r="C1751" s="212" t="s">
        <v>6735</v>
      </c>
      <c r="D1751" s="213" t="s">
        <v>1356</v>
      </c>
      <c r="E1751" s="4" t="s">
        <v>5021</v>
      </c>
      <c r="F1751" s="236"/>
      <c r="G1751" s="478"/>
      <c r="H1751" s="238"/>
    </row>
    <row r="1752" spans="2:8">
      <c r="B1752" s="235" t="s">
        <v>6123</v>
      </c>
      <c r="C1752" s="212" t="s">
        <v>6736</v>
      </c>
      <c r="D1752" s="213" t="s">
        <v>1367</v>
      </c>
      <c r="E1752" s="4" t="s">
        <v>5016</v>
      </c>
      <c r="F1752" s="236"/>
      <c r="G1752" s="478"/>
      <c r="H1752" s="238"/>
    </row>
    <row r="1753" spans="2:8" ht="33">
      <c r="B1753" s="235" t="s">
        <v>6125</v>
      </c>
      <c r="C1753" s="212" t="s">
        <v>6737</v>
      </c>
      <c r="D1753" s="213" t="s">
        <v>1576</v>
      </c>
      <c r="E1753" s="4" t="s">
        <v>5016</v>
      </c>
      <c r="F1753" s="236"/>
      <c r="G1753" s="478"/>
      <c r="H1753" s="238"/>
    </row>
    <row r="1754" spans="2:8" ht="33">
      <c r="B1754" s="235" t="s">
        <v>6127</v>
      </c>
      <c r="C1754" s="212" t="s">
        <v>6738</v>
      </c>
      <c r="D1754" s="213" t="s">
        <v>1367</v>
      </c>
      <c r="E1754" s="4" t="s">
        <v>5016</v>
      </c>
      <c r="F1754" s="236"/>
      <c r="G1754" s="478"/>
      <c r="H1754" s="238"/>
    </row>
    <row r="1755" spans="2:8" ht="33">
      <c r="B1755" s="235" t="s">
        <v>6129</v>
      </c>
      <c r="C1755" s="212" t="s">
        <v>6739</v>
      </c>
      <c r="D1755" s="213" t="s">
        <v>2160</v>
      </c>
      <c r="E1755" s="4" t="s">
        <v>5016</v>
      </c>
      <c r="F1755" s="236"/>
      <c r="G1755" s="478"/>
      <c r="H1755" s="238"/>
    </row>
    <row r="1756" spans="2:8" ht="33">
      <c r="B1756" s="235" t="s">
        <v>6131</v>
      </c>
      <c r="C1756" s="212" t="s">
        <v>6740</v>
      </c>
      <c r="D1756" s="213" t="s">
        <v>1576</v>
      </c>
      <c r="E1756" s="4" t="s">
        <v>5016</v>
      </c>
      <c r="F1756" s="236"/>
      <c r="G1756" s="478"/>
      <c r="H1756" s="238"/>
    </row>
    <row r="1757" spans="2:8" ht="33">
      <c r="B1757" s="235" t="s">
        <v>5845</v>
      </c>
      <c r="C1757" s="212" t="s">
        <v>6741</v>
      </c>
      <c r="D1757" s="213" t="s">
        <v>1367</v>
      </c>
      <c r="E1757" s="4" t="s">
        <v>5016</v>
      </c>
      <c r="F1757" s="236"/>
      <c r="G1757" s="478"/>
      <c r="H1757" s="238"/>
    </row>
    <row r="1758" spans="2:8">
      <c r="B1758" s="235" t="s">
        <v>6134</v>
      </c>
      <c r="C1758" s="212" t="s">
        <v>6742</v>
      </c>
      <c r="D1758" s="213" t="s">
        <v>1982</v>
      </c>
      <c r="E1758" s="4" t="s">
        <v>5016</v>
      </c>
      <c r="F1758" s="236"/>
      <c r="G1758" s="478"/>
      <c r="H1758" s="238"/>
    </row>
    <row r="1759" spans="2:8" ht="33">
      <c r="B1759" s="235" t="s">
        <v>6136</v>
      </c>
      <c r="C1759" s="212" t="s">
        <v>6743</v>
      </c>
      <c r="D1759" s="213" t="s">
        <v>1356</v>
      </c>
      <c r="E1759" s="4" t="s">
        <v>5021</v>
      </c>
      <c r="F1759" s="236"/>
      <c r="G1759" s="478"/>
      <c r="H1759" s="238"/>
    </row>
    <row r="1760" spans="2:8">
      <c r="B1760" s="235" t="s">
        <v>6138</v>
      </c>
      <c r="C1760" s="212" t="s">
        <v>6744</v>
      </c>
      <c r="D1760" s="213" t="s">
        <v>1367</v>
      </c>
      <c r="E1760" s="4" t="s">
        <v>5016</v>
      </c>
      <c r="F1760" s="236"/>
      <c r="G1760" s="478"/>
      <c r="H1760" s="238"/>
    </row>
    <row r="1761" spans="2:8" ht="33">
      <c r="B1761" s="235" t="s">
        <v>6140</v>
      </c>
      <c r="C1761" s="212" t="s">
        <v>6745</v>
      </c>
      <c r="D1761" s="213" t="s">
        <v>1576</v>
      </c>
      <c r="E1761" s="4" t="s">
        <v>5016</v>
      </c>
      <c r="F1761" s="236"/>
      <c r="G1761" s="478"/>
      <c r="H1761" s="238"/>
    </row>
    <row r="1762" spans="2:8" ht="33">
      <c r="B1762" s="235" t="s">
        <v>6142</v>
      </c>
      <c r="C1762" s="212" t="s">
        <v>6746</v>
      </c>
      <c r="D1762" s="213" t="s">
        <v>1367</v>
      </c>
      <c r="E1762" s="4" t="s">
        <v>5016</v>
      </c>
      <c r="F1762" s="236"/>
      <c r="G1762" s="478"/>
      <c r="H1762" s="238"/>
    </row>
    <row r="1763" spans="2:8" ht="33">
      <c r="B1763" s="235" t="s">
        <v>6144</v>
      </c>
      <c r="C1763" s="212" t="s">
        <v>6747</v>
      </c>
      <c r="D1763" s="213" t="s">
        <v>2160</v>
      </c>
      <c r="E1763" s="4" t="s">
        <v>5016</v>
      </c>
      <c r="F1763" s="236"/>
      <c r="G1763" s="478"/>
      <c r="H1763" s="238"/>
    </row>
    <row r="1764" spans="2:8" ht="33">
      <c r="B1764" s="235" t="s">
        <v>6146</v>
      </c>
      <c r="C1764" s="212" t="s">
        <v>6748</v>
      </c>
      <c r="D1764" s="213" t="s">
        <v>1576</v>
      </c>
      <c r="E1764" s="4" t="s">
        <v>5016</v>
      </c>
      <c r="F1764" s="236"/>
      <c r="G1764" s="478"/>
      <c r="H1764" s="238"/>
    </row>
    <row r="1765" spans="2:8" ht="33">
      <c r="B1765" s="235" t="s">
        <v>5864</v>
      </c>
      <c r="C1765" s="212" t="s">
        <v>6749</v>
      </c>
      <c r="D1765" s="213" t="s">
        <v>1367</v>
      </c>
      <c r="E1765" s="4" t="s">
        <v>5016</v>
      </c>
      <c r="F1765" s="236"/>
      <c r="G1765" s="478"/>
      <c r="H1765" s="238"/>
    </row>
    <row r="1766" spans="2:8">
      <c r="B1766" s="235" t="s">
        <v>6149</v>
      </c>
      <c r="C1766" s="212" t="s">
        <v>6750</v>
      </c>
      <c r="D1766" s="213" t="s">
        <v>1982</v>
      </c>
      <c r="E1766" s="4" t="s">
        <v>5016</v>
      </c>
      <c r="F1766" s="236"/>
      <c r="G1766" s="478"/>
      <c r="H1766" s="238"/>
    </row>
    <row r="1767" spans="2:8" ht="33">
      <c r="B1767" s="235" t="s">
        <v>6151</v>
      </c>
      <c r="C1767" s="212" t="s">
        <v>6751</v>
      </c>
      <c r="D1767" s="213" t="s">
        <v>1356</v>
      </c>
      <c r="E1767" s="4" t="s">
        <v>5021</v>
      </c>
      <c r="F1767" s="236"/>
      <c r="G1767" s="478"/>
      <c r="H1767" s="238"/>
    </row>
    <row r="1768" spans="2:8">
      <c r="B1768" s="235" t="s">
        <v>6153</v>
      </c>
      <c r="C1768" s="212" t="s">
        <v>6752</v>
      </c>
      <c r="D1768" s="213" t="s">
        <v>1367</v>
      </c>
      <c r="E1768" s="4" t="s">
        <v>5016</v>
      </c>
      <c r="F1768" s="236"/>
      <c r="G1768" s="478"/>
      <c r="H1768" s="238"/>
    </row>
    <row r="1769" spans="2:8" ht="33">
      <c r="B1769" s="235" t="s">
        <v>6155</v>
      </c>
      <c r="C1769" s="212" t="s">
        <v>6753</v>
      </c>
      <c r="D1769" s="213" t="s">
        <v>1576</v>
      </c>
      <c r="E1769" s="4" t="s">
        <v>5016</v>
      </c>
      <c r="F1769" s="236"/>
      <c r="G1769" s="478"/>
      <c r="H1769" s="238"/>
    </row>
    <row r="1770" spans="2:8" ht="33">
      <c r="B1770" s="235" t="s">
        <v>6157</v>
      </c>
      <c r="C1770" s="212" t="s">
        <v>6754</v>
      </c>
      <c r="D1770" s="213" t="s">
        <v>1367</v>
      </c>
      <c r="E1770" s="4" t="s">
        <v>5016</v>
      </c>
      <c r="F1770" s="236"/>
      <c r="G1770" s="478"/>
      <c r="H1770" s="238"/>
    </row>
    <row r="1771" spans="2:8" ht="33">
      <c r="B1771" s="235" t="s">
        <v>6159</v>
      </c>
      <c r="C1771" s="212" t="s">
        <v>6755</v>
      </c>
      <c r="D1771" s="213" t="s">
        <v>2160</v>
      </c>
      <c r="E1771" s="4" t="s">
        <v>5016</v>
      </c>
      <c r="F1771" s="236"/>
      <c r="G1771" s="478"/>
      <c r="H1771" s="238"/>
    </row>
    <row r="1772" spans="2:8" ht="33">
      <c r="B1772" s="235" t="s">
        <v>6161</v>
      </c>
      <c r="C1772" s="212" t="s">
        <v>6756</v>
      </c>
      <c r="D1772" s="213" t="s">
        <v>1576</v>
      </c>
      <c r="E1772" s="4" t="s">
        <v>5016</v>
      </c>
      <c r="F1772" s="236"/>
      <c r="G1772" s="478"/>
      <c r="H1772" s="238"/>
    </row>
    <row r="1773" spans="2:8" ht="33">
      <c r="B1773" s="235" t="s">
        <v>5881</v>
      </c>
      <c r="C1773" s="212" t="s">
        <v>6757</v>
      </c>
      <c r="D1773" s="213" t="s">
        <v>1367</v>
      </c>
      <c r="E1773" s="4" t="s">
        <v>5016</v>
      </c>
      <c r="F1773" s="236"/>
      <c r="G1773" s="478"/>
      <c r="H1773" s="238"/>
    </row>
    <row r="1774" spans="2:8" ht="17.25" thickBot="1">
      <c r="B1774" s="235" t="s">
        <v>6164</v>
      </c>
      <c r="C1774" s="212" t="s">
        <v>6758</v>
      </c>
      <c r="D1774" s="213" t="s">
        <v>1982</v>
      </c>
      <c r="E1774" s="4" t="s">
        <v>5016</v>
      </c>
      <c r="F1774" s="236"/>
      <c r="G1774" s="479"/>
      <c r="H1774" s="238"/>
    </row>
    <row r="1775" spans="2:8" ht="20.100000000000001" customHeight="1" thickBot="1">
      <c r="B1775" s="474" t="s">
        <v>5885</v>
      </c>
      <c r="C1775" s="463"/>
      <c r="D1775" s="464"/>
      <c r="E1775" s="475"/>
      <c r="F1775" s="475"/>
      <c r="G1775" s="476"/>
      <c r="H1775" s="238"/>
    </row>
    <row r="1776" spans="2:8">
      <c r="B1776" s="438" t="s">
        <v>6166</v>
      </c>
      <c r="C1776" s="206" t="s">
        <v>6759</v>
      </c>
      <c r="D1776" s="423" t="s">
        <v>1982</v>
      </c>
      <c r="E1776" s="433" t="s">
        <v>2292</v>
      </c>
      <c r="F1776" s="432"/>
      <c r="G1776" s="477" t="s">
        <v>6396</v>
      </c>
      <c r="H1776" s="238"/>
    </row>
    <row r="1777" spans="2:8" ht="30" customHeight="1">
      <c r="B1777" s="235" t="s">
        <v>5889</v>
      </c>
      <c r="C1777" s="212" t="s">
        <v>6760</v>
      </c>
      <c r="D1777" s="213" t="s">
        <v>1367</v>
      </c>
      <c r="E1777" s="4" t="s">
        <v>2292</v>
      </c>
      <c r="F1777" s="236"/>
      <c r="G1777" s="478"/>
      <c r="H1777" s="238"/>
    </row>
    <row r="1778" spans="2:8">
      <c r="B1778" s="235" t="s">
        <v>5892</v>
      </c>
      <c r="C1778" s="212" t="s">
        <v>6761</v>
      </c>
      <c r="D1778" s="213" t="s">
        <v>4723</v>
      </c>
      <c r="E1778" s="4" t="s">
        <v>2292</v>
      </c>
      <c r="F1778" s="236"/>
      <c r="G1778" s="478"/>
      <c r="H1778" s="238"/>
    </row>
    <row r="1779" spans="2:8">
      <c r="B1779" s="235" t="s">
        <v>5894</v>
      </c>
      <c r="C1779" s="212" t="s">
        <v>6762</v>
      </c>
      <c r="D1779" s="213" t="s">
        <v>1367</v>
      </c>
      <c r="E1779" s="4" t="s">
        <v>2292</v>
      </c>
      <c r="F1779" s="236"/>
      <c r="G1779" s="478"/>
      <c r="H1779" s="238"/>
    </row>
    <row r="1780" spans="2:8" ht="33">
      <c r="B1780" s="235" t="s">
        <v>6172</v>
      </c>
      <c r="C1780" s="212" t="s">
        <v>6763</v>
      </c>
      <c r="D1780" s="213" t="s">
        <v>1356</v>
      </c>
      <c r="E1780" s="4" t="s">
        <v>2285</v>
      </c>
      <c r="F1780" s="236"/>
      <c r="G1780" s="478"/>
      <c r="H1780" s="238"/>
    </row>
    <row r="1781" spans="2:8">
      <c r="B1781" s="235" t="s">
        <v>6174</v>
      </c>
      <c r="C1781" s="212" t="s">
        <v>6764</v>
      </c>
      <c r="D1781" s="213" t="s">
        <v>1367</v>
      </c>
      <c r="E1781" s="4" t="s">
        <v>2292</v>
      </c>
      <c r="F1781" s="236"/>
      <c r="G1781" s="478"/>
      <c r="H1781" s="238"/>
    </row>
    <row r="1782" spans="2:8" ht="33">
      <c r="B1782" s="235" t="s">
        <v>6176</v>
      </c>
      <c r="C1782" s="212" t="s">
        <v>6765</v>
      </c>
      <c r="D1782" s="213" t="s">
        <v>1576</v>
      </c>
      <c r="E1782" s="4" t="s">
        <v>2292</v>
      </c>
      <c r="F1782" s="236"/>
      <c r="G1782" s="478"/>
      <c r="H1782" s="238"/>
    </row>
    <row r="1783" spans="2:8" ht="33">
      <c r="B1783" s="235" t="s">
        <v>6178</v>
      </c>
      <c r="C1783" s="212" t="s">
        <v>6766</v>
      </c>
      <c r="D1783" s="213" t="s">
        <v>1367</v>
      </c>
      <c r="E1783" s="4" t="s">
        <v>2292</v>
      </c>
      <c r="F1783" s="236"/>
      <c r="G1783" s="478"/>
      <c r="H1783" s="238"/>
    </row>
    <row r="1784" spans="2:8" ht="33">
      <c r="B1784" s="235" t="s">
        <v>6180</v>
      </c>
      <c r="C1784" s="212" t="s">
        <v>6767</v>
      </c>
      <c r="D1784" s="213" t="s">
        <v>2160</v>
      </c>
      <c r="E1784" s="4" t="s">
        <v>2292</v>
      </c>
      <c r="F1784" s="236"/>
      <c r="G1784" s="478"/>
      <c r="H1784" s="238"/>
    </row>
    <row r="1785" spans="2:8" ht="33">
      <c r="B1785" s="235" t="s">
        <v>6182</v>
      </c>
      <c r="C1785" s="212" t="s">
        <v>6768</v>
      </c>
      <c r="D1785" s="213" t="s">
        <v>1576</v>
      </c>
      <c r="E1785" s="4" t="s">
        <v>2292</v>
      </c>
      <c r="F1785" s="236"/>
      <c r="G1785" s="478"/>
      <c r="H1785" s="238"/>
    </row>
    <row r="1786" spans="2:8" ht="33">
      <c r="B1786" s="235" t="s">
        <v>5908</v>
      </c>
      <c r="C1786" s="212" t="s">
        <v>6769</v>
      </c>
      <c r="D1786" s="213" t="s">
        <v>1367</v>
      </c>
      <c r="E1786" s="4" t="s">
        <v>2292</v>
      </c>
      <c r="F1786" s="236"/>
      <c r="G1786" s="478"/>
      <c r="H1786" s="238"/>
    </row>
    <row r="1787" spans="2:8">
      <c r="B1787" s="235" t="s">
        <v>6185</v>
      </c>
      <c r="C1787" s="212" t="s">
        <v>6770</v>
      </c>
      <c r="D1787" s="213" t="s">
        <v>1982</v>
      </c>
      <c r="E1787" s="4" t="s">
        <v>2292</v>
      </c>
      <c r="F1787" s="236"/>
      <c r="G1787" s="478"/>
      <c r="H1787" s="238"/>
    </row>
    <row r="1788" spans="2:8" ht="33">
      <c r="B1788" s="235" t="s">
        <v>6187</v>
      </c>
      <c r="C1788" s="212" t="s">
        <v>6771</v>
      </c>
      <c r="D1788" s="213" t="s">
        <v>1356</v>
      </c>
      <c r="E1788" s="4" t="s">
        <v>2285</v>
      </c>
      <c r="F1788" s="236"/>
      <c r="G1788" s="478"/>
      <c r="H1788" s="238"/>
    </row>
    <row r="1789" spans="2:8">
      <c r="B1789" s="235" t="s">
        <v>6189</v>
      </c>
      <c r="C1789" s="212" t="s">
        <v>6772</v>
      </c>
      <c r="D1789" s="213" t="s">
        <v>1367</v>
      </c>
      <c r="E1789" s="4" t="s">
        <v>2292</v>
      </c>
      <c r="F1789" s="236"/>
      <c r="G1789" s="478"/>
      <c r="H1789" s="238"/>
    </row>
    <row r="1790" spans="2:8" ht="33">
      <c r="B1790" s="235" t="s">
        <v>6191</v>
      </c>
      <c r="C1790" s="212" t="s">
        <v>6773</v>
      </c>
      <c r="D1790" s="213" t="s">
        <v>1576</v>
      </c>
      <c r="E1790" s="4" t="s">
        <v>2292</v>
      </c>
      <c r="F1790" s="236"/>
      <c r="G1790" s="478"/>
      <c r="H1790" s="238"/>
    </row>
    <row r="1791" spans="2:8" ht="33">
      <c r="B1791" s="235" t="s">
        <v>6193</v>
      </c>
      <c r="C1791" s="212" t="s">
        <v>6774</v>
      </c>
      <c r="D1791" s="213" t="s">
        <v>1367</v>
      </c>
      <c r="E1791" s="4" t="s">
        <v>2292</v>
      </c>
      <c r="F1791" s="236"/>
      <c r="G1791" s="478"/>
      <c r="H1791" s="238"/>
    </row>
    <row r="1792" spans="2:8" ht="33">
      <c r="B1792" s="235" t="s">
        <v>6195</v>
      </c>
      <c r="C1792" s="212" t="s">
        <v>6775</v>
      </c>
      <c r="D1792" s="213" t="s">
        <v>2160</v>
      </c>
      <c r="E1792" s="4" t="s">
        <v>2292</v>
      </c>
      <c r="F1792" s="236"/>
      <c r="G1792" s="478"/>
      <c r="H1792" s="238"/>
    </row>
    <row r="1793" spans="2:8" ht="33">
      <c r="B1793" s="235" t="s">
        <v>6197</v>
      </c>
      <c r="C1793" s="212" t="s">
        <v>6776</v>
      </c>
      <c r="D1793" s="213" t="s">
        <v>1576</v>
      </c>
      <c r="E1793" s="4" t="s">
        <v>2292</v>
      </c>
      <c r="F1793" s="236"/>
      <c r="G1793" s="478"/>
      <c r="H1793" s="238"/>
    </row>
    <row r="1794" spans="2:8" ht="33">
      <c r="B1794" s="235" t="s">
        <v>5924</v>
      </c>
      <c r="C1794" s="212" t="s">
        <v>6777</v>
      </c>
      <c r="D1794" s="213" t="s">
        <v>1367</v>
      </c>
      <c r="E1794" s="4" t="s">
        <v>2292</v>
      </c>
      <c r="F1794" s="236"/>
      <c r="G1794" s="478"/>
      <c r="H1794" s="238"/>
    </row>
    <row r="1795" spans="2:8">
      <c r="B1795" s="235" t="s">
        <v>6200</v>
      </c>
      <c r="C1795" s="212" t="s">
        <v>6778</v>
      </c>
      <c r="D1795" s="213" t="s">
        <v>1982</v>
      </c>
      <c r="E1795" s="4" t="s">
        <v>2292</v>
      </c>
      <c r="F1795" s="236"/>
      <c r="G1795" s="478"/>
      <c r="H1795" s="238"/>
    </row>
    <row r="1796" spans="2:8" ht="33">
      <c r="B1796" s="235" t="s">
        <v>6202</v>
      </c>
      <c r="C1796" s="212" t="s">
        <v>6779</v>
      </c>
      <c r="D1796" s="213" t="s">
        <v>1356</v>
      </c>
      <c r="E1796" s="4" t="s">
        <v>2285</v>
      </c>
      <c r="F1796" s="236"/>
      <c r="G1796" s="478"/>
      <c r="H1796" s="238"/>
    </row>
    <row r="1797" spans="2:8">
      <c r="B1797" s="235" t="s">
        <v>6204</v>
      </c>
      <c r="C1797" s="212" t="s">
        <v>6780</v>
      </c>
      <c r="D1797" s="213" t="s">
        <v>1367</v>
      </c>
      <c r="E1797" s="4" t="s">
        <v>2292</v>
      </c>
      <c r="F1797" s="236"/>
      <c r="G1797" s="478"/>
      <c r="H1797" s="238"/>
    </row>
    <row r="1798" spans="2:8" ht="33">
      <c r="B1798" s="235" t="s">
        <v>6206</v>
      </c>
      <c r="C1798" s="212" t="s">
        <v>6781</v>
      </c>
      <c r="D1798" s="213" t="s">
        <v>1576</v>
      </c>
      <c r="E1798" s="4" t="s">
        <v>2292</v>
      </c>
      <c r="F1798" s="236"/>
      <c r="G1798" s="478"/>
      <c r="H1798" s="238"/>
    </row>
    <row r="1799" spans="2:8" ht="33">
      <c r="B1799" s="235" t="s">
        <v>6208</v>
      </c>
      <c r="C1799" s="212" t="s">
        <v>6782</v>
      </c>
      <c r="D1799" s="213" t="s">
        <v>1367</v>
      </c>
      <c r="E1799" s="4" t="s">
        <v>2292</v>
      </c>
      <c r="F1799" s="236"/>
      <c r="G1799" s="478"/>
      <c r="H1799" s="238"/>
    </row>
    <row r="1800" spans="2:8" ht="33">
      <c r="B1800" s="235" t="s">
        <v>6210</v>
      </c>
      <c r="C1800" s="212" t="s">
        <v>6783</v>
      </c>
      <c r="D1800" s="213" t="s">
        <v>2160</v>
      </c>
      <c r="E1800" s="4" t="s">
        <v>2292</v>
      </c>
      <c r="F1800" s="236"/>
      <c r="G1800" s="478"/>
      <c r="H1800" s="238"/>
    </row>
    <row r="1801" spans="2:8" ht="33">
      <c r="B1801" s="235" t="s">
        <v>6212</v>
      </c>
      <c r="C1801" s="212" t="s">
        <v>6784</v>
      </c>
      <c r="D1801" s="213" t="s">
        <v>1576</v>
      </c>
      <c r="E1801" s="4" t="s">
        <v>2292</v>
      </c>
      <c r="F1801" s="236"/>
      <c r="G1801" s="478"/>
      <c r="H1801" s="238"/>
    </row>
    <row r="1802" spans="2:8" ht="33">
      <c r="B1802" s="235" t="s">
        <v>5940</v>
      </c>
      <c r="C1802" s="212" t="s">
        <v>6785</v>
      </c>
      <c r="D1802" s="213" t="s">
        <v>1367</v>
      </c>
      <c r="E1802" s="4" t="s">
        <v>2292</v>
      </c>
      <c r="F1802" s="236"/>
      <c r="G1802" s="478"/>
      <c r="H1802" s="238"/>
    </row>
    <row r="1803" spans="2:8" ht="17.25" thickBot="1">
      <c r="B1803" s="235" t="s">
        <v>6215</v>
      </c>
      <c r="C1803" s="212" t="s">
        <v>6786</v>
      </c>
      <c r="D1803" s="213" t="s">
        <v>1982</v>
      </c>
      <c r="E1803" s="4" t="s">
        <v>2292</v>
      </c>
      <c r="F1803" s="236"/>
      <c r="G1803" s="479"/>
      <c r="H1803" s="238"/>
    </row>
    <row r="1804" spans="2:8" ht="20.100000000000001" customHeight="1" thickBot="1">
      <c r="B1804" s="474" t="s">
        <v>5944</v>
      </c>
      <c r="C1804" s="463"/>
      <c r="D1804" s="464"/>
      <c r="E1804" s="475"/>
      <c r="F1804" s="475"/>
      <c r="G1804" s="476"/>
      <c r="H1804" s="238"/>
    </row>
    <row r="1805" spans="2:8" ht="30" customHeight="1">
      <c r="B1805" s="438" t="s">
        <v>6217</v>
      </c>
      <c r="C1805" s="206" t="s">
        <v>6787</v>
      </c>
      <c r="D1805" s="423" t="s">
        <v>1982</v>
      </c>
      <c r="E1805" s="433" t="s">
        <v>2292</v>
      </c>
      <c r="F1805" s="432"/>
      <c r="G1805" s="477" t="s">
        <v>6425</v>
      </c>
      <c r="H1805" s="238"/>
    </row>
    <row r="1806" spans="2:8">
      <c r="B1806" s="235" t="s">
        <v>5947</v>
      </c>
      <c r="C1806" s="212" t="s">
        <v>6788</v>
      </c>
      <c r="D1806" s="213" t="s">
        <v>1367</v>
      </c>
      <c r="E1806" s="4" t="s">
        <v>2292</v>
      </c>
      <c r="F1806" s="236"/>
      <c r="G1806" s="478"/>
      <c r="H1806" s="238"/>
    </row>
    <row r="1807" spans="2:8">
      <c r="B1807" s="235" t="s">
        <v>5949</v>
      </c>
      <c r="C1807" s="212" t="s">
        <v>6789</v>
      </c>
      <c r="D1807" s="213" t="s">
        <v>4723</v>
      </c>
      <c r="E1807" s="4" t="s">
        <v>2292</v>
      </c>
      <c r="F1807" s="236"/>
      <c r="G1807" s="478"/>
      <c r="H1807" s="238"/>
    </row>
    <row r="1808" spans="2:8">
      <c r="B1808" s="235" t="s">
        <v>5951</v>
      </c>
      <c r="C1808" s="212" t="s">
        <v>6790</v>
      </c>
      <c r="D1808" s="213" t="s">
        <v>1367</v>
      </c>
      <c r="E1808" s="4" t="s">
        <v>2292</v>
      </c>
      <c r="F1808" s="236"/>
      <c r="G1808" s="478"/>
      <c r="H1808" s="238"/>
    </row>
    <row r="1809" spans="2:8" ht="33">
      <c r="B1809" s="235" t="s">
        <v>6223</v>
      </c>
      <c r="C1809" s="212" t="s">
        <v>6791</v>
      </c>
      <c r="D1809" s="213" t="s">
        <v>1356</v>
      </c>
      <c r="E1809" s="4" t="s">
        <v>2285</v>
      </c>
      <c r="F1809" s="236"/>
      <c r="G1809" s="478"/>
      <c r="H1809" s="238"/>
    </row>
    <row r="1810" spans="2:8">
      <c r="B1810" s="235" t="s">
        <v>6225</v>
      </c>
      <c r="C1810" s="212" t="s">
        <v>6792</v>
      </c>
      <c r="D1810" s="213" t="s">
        <v>1367</v>
      </c>
      <c r="E1810" s="4" t="s">
        <v>2292</v>
      </c>
      <c r="F1810" s="236"/>
      <c r="G1810" s="478"/>
      <c r="H1810" s="238"/>
    </row>
    <row r="1811" spans="2:8" ht="33">
      <c r="B1811" s="235" t="s">
        <v>6227</v>
      </c>
      <c r="C1811" s="212" t="s">
        <v>6793</v>
      </c>
      <c r="D1811" s="213" t="s">
        <v>1576</v>
      </c>
      <c r="E1811" s="4" t="s">
        <v>2292</v>
      </c>
      <c r="F1811" s="236"/>
      <c r="G1811" s="478"/>
      <c r="H1811" s="238"/>
    </row>
    <row r="1812" spans="2:8" ht="33">
      <c r="B1812" s="235" t="s">
        <v>6229</v>
      </c>
      <c r="C1812" s="212" t="s">
        <v>6794</v>
      </c>
      <c r="D1812" s="213" t="s">
        <v>1367</v>
      </c>
      <c r="E1812" s="4" t="s">
        <v>2292</v>
      </c>
      <c r="F1812" s="236"/>
      <c r="G1812" s="478"/>
      <c r="H1812" s="238"/>
    </row>
    <row r="1813" spans="2:8" ht="33">
      <c r="B1813" s="235" t="s">
        <v>6231</v>
      </c>
      <c r="C1813" s="212" t="s">
        <v>6795</v>
      </c>
      <c r="D1813" s="213" t="s">
        <v>2160</v>
      </c>
      <c r="E1813" s="4" t="s">
        <v>2292</v>
      </c>
      <c r="F1813" s="236"/>
      <c r="G1813" s="478"/>
      <c r="H1813" s="238"/>
    </row>
    <row r="1814" spans="2:8" ht="33">
      <c r="B1814" s="235" t="s">
        <v>6233</v>
      </c>
      <c r="C1814" s="212" t="s">
        <v>6796</v>
      </c>
      <c r="D1814" s="213" t="s">
        <v>1576</v>
      </c>
      <c r="E1814" s="4" t="s">
        <v>2292</v>
      </c>
      <c r="F1814" s="236"/>
      <c r="G1814" s="478"/>
      <c r="H1814" s="238"/>
    </row>
    <row r="1815" spans="2:8" ht="33">
      <c r="B1815" s="235" t="s">
        <v>5965</v>
      </c>
      <c r="C1815" s="212" t="s">
        <v>6797</v>
      </c>
      <c r="D1815" s="213" t="s">
        <v>1367</v>
      </c>
      <c r="E1815" s="4" t="s">
        <v>2292</v>
      </c>
      <c r="F1815" s="236"/>
      <c r="G1815" s="478"/>
      <c r="H1815" s="238"/>
    </row>
    <row r="1816" spans="2:8">
      <c r="B1816" s="235" t="s">
        <v>6236</v>
      </c>
      <c r="C1816" s="212" t="s">
        <v>6798</v>
      </c>
      <c r="D1816" s="213" t="s">
        <v>1982</v>
      </c>
      <c r="E1816" s="4" t="s">
        <v>2292</v>
      </c>
      <c r="F1816" s="236"/>
      <c r="G1816" s="478"/>
      <c r="H1816" s="238"/>
    </row>
    <row r="1817" spans="2:8" ht="33">
      <c r="B1817" s="235" t="s">
        <v>6238</v>
      </c>
      <c r="C1817" s="212" t="s">
        <v>6799</v>
      </c>
      <c r="D1817" s="213" t="s">
        <v>1356</v>
      </c>
      <c r="E1817" s="4" t="s">
        <v>2285</v>
      </c>
      <c r="F1817" s="236"/>
      <c r="G1817" s="478"/>
      <c r="H1817" s="238"/>
    </row>
    <row r="1818" spans="2:8">
      <c r="B1818" s="235" t="s">
        <v>6240</v>
      </c>
      <c r="C1818" s="212" t="s">
        <v>6800</v>
      </c>
      <c r="D1818" s="213" t="s">
        <v>1367</v>
      </c>
      <c r="E1818" s="4" t="s">
        <v>2292</v>
      </c>
      <c r="F1818" s="236"/>
      <c r="G1818" s="478"/>
      <c r="H1818" s="238"/>
    </row>
    <row r="1819" spans="2:8" ht="33">
      <c r="B1819" s="235" t="s">
        <v>6242</v>
      </c>
      <c r="C1819" s="212" t="s">
        <v>6801</v>
      </c>
      <c r="D1819" s="213" t="s">
        <v>1576</v>
      </c>
      <c r="E1819" s="4" t="s">
        <v>2292</v>
      </c>
      <c r="F1819" s="236"/>
      <c r="G1819" s="478"/>
      <c r="H1819" s="238"/>
    </row>
    <row r="1820" spans="2:8" ht="33">
      <c r="B1820" s="235" t="s">
        <v>6244</v>
      </c>
      <c r="C1820" s="212" t="s">
        <v>6802</v>
      </c>
      <c r="D1820" s="213" t="s">
        <v>1367</v>
      </c>
      <c r="E1820" s="4" t="s">
        <v>2292</v>
      </c>
      <c r="F1820" s="236"/>
      <c r="G1820" s="478"/>
      <c r="H1820" s="238"/>
    </row>
    <row r="1821" spans="2:8" ht="33">
      <c r="B1821" s="235" t="s">
        <v>6246</v>
      </c>
      <c r="C1821" s="212" t="s">
        <v>6803</v>
      </c>
      <c r="D1821" s="213" t="s">
        <v>2160</v>
      </c>
      <c r="E1821" s="4" t="s">
        <v>2292</v>
      </c>
      <c r="F1821" s="236"/>
      <c r="G1821" s="478"/>
      <c r="H1821" s="238"/>
    </row>
    <row r="1822" spans="2:8" ht="33">
      <c r="B1822" s="235" t="s">
        <v>6248</v>
      </c>
      <c r="C1822" s="212" t="s">
        <v>6804</v>
      </c>
      <c r="D1822" s="213" t="s">
        <v>1576</v>
      </c>
      <c r="E1822" s="4" t="s">
        <v>2292</v>
      </c>
      <c r="F1822" s="236"/>
      <c r="G1822" s="478"/>
      <c r="H1822" s="238"/>
    </row>
    <row r="1823" spans="2:8" ht="33">
      <c r="B1823" s="235" t="s">
        <v>5981</v>
      </c>
      <c r="C1823" s="212" t="s">
        <v>6805</v>
      </c>
      <c r="D1823" s="213" t="s">
        <v>1367</v>
      </c>
      <c r="E1823" s="4" t="s">
        <v>2292</v>
      </c>
      <c r="F1823" s="236"/>
      <c r="G1823" s="478"/>
      <c r="H1823" s="238"/>
    </row>
    <row r="1824" spans="2:8">
      <c r="B1824" s="235" t="s">
        <v>6251</v>
      </c>
      <c r="C1824" s="212" t="s">
        <v>6806</v>
      </c>
      <c r="D1824" s="213" t="s">
        <v>1982</v>
      </c>
      <c r="E1824" s="4" t="s">
        <v>2292</v>
      </c>
      <c r="F1824" s="236"/>
      <c r="G1824" s="478"/>
      <c r="H1824" s="238"/>
    </row>
    <row r="1825" spans="2:8" ht="33">
      <c r="B1825" s="235" t="s">
        <v>6253</v>
      </c>
      <c r="C1825" s="212" t="s">
        <v>6807</v>
      </c>
      <c r="D1825" s="213" t="s">
        <v>1356</v>
      </c>
      <c r="E1825" s="4" t="s">
        <v>2285</v>
      </c>
      <c r="F1825" s="236"/>
      <c r="G1825" s="478"/>
      <c r="H1825" s="238"/>
    </row>
    <row r="1826" spans="2:8">
      <c r="B1826" s="235" t="s">
        <v>6255</v>
      </c>
      <c r="C1826" s="212" t="s">
        <v>6808</v>
      </c>
      <c r="D1826" s="213" t="s">
        <v>1367</v>
      </c>
      <c r="E1826" s="4" t="s">
        <v>2292</v>
      </c>
      <c r="F1826" s="236"/>
      <c r="G1826" s="478"/>
      <c r="H1826" s="238"/>
    </row>
    <row r="1827" spans="2:8" ht="33">
      <c r="B1827" s="235" t="s">
        <v>6257</v>
      </c>
      <c r="C1827" s="212" t="s">
        <v>6809</v>
      </c>
      <c r="D1827" s="213" t="s">
        <v>1576</v>
      </c>
      <c r="E1827" s="4" t="s">
        <v>2292</v>
      </c>
      <c r="F1827" s="236"/>
      <c r="G1827" s="478"/>
      <c r="H1827" s="238"/>
    </row>
    <row r="1828" spans="2:8" ht="33">
      <c r="B1828" s="235" t="s">
        <v>6259</v>
      </c>
      <c r="C1828" s="212" t="s">
        <v>6810</v>
      </c>
      <c r="D1828" s="213" t="s">
        <v>1367</v>
      </c>
      <c r="E1828" s="4" t="s">
        <v>2292</v>
      </c>
      <c r="F1828" s="236"/>
      <c r="G1828" s="478"/>
      <c r="H1828" s="238"/>
    </row>
    <row r="1829" spans="2:8" ht="33">
      <c r="B1829" s="235" t="s">
        <v>6261</v>
      </c>
      <c r="C1829" s="212" t="s">
        <v>6811</v>
      </c>
      <c r="D1829" s="213" t="s">
        <v>2160</v>
      </c>
      <c r="E1829" s="4" t="s">
        <v>2292</v>
      </c>
      <c r="F1829" s="236"/>
      <c r="G1829" s="478"/>
      <c r="H1829" s="238"/>
    </row>
    <row r="1830" spans="2:8" ht="33">
      <c r="B1830" s="235" t="s">
        <v>6263</v>
      </c>
      <c r="C1830" s="212" t="s">
        <v>6812</v>
      </c>
      <c r="D1830" s="213" t="s">
        <v>1576</v>
      </c>
      <c r="E1830" s="4" t="s">
        <v>2292</v>
      </c>
      <c r="F1830" s="236"/>
      <c r="G1830" s="478"/>
      <c r="H1830" s="238"/>
    </row>
    <row r="1831" spans="2:8" ht="33">
      <c r="B1831" s="235" t="s">
        <v>5997</v>
      </c>
      <c r="C1831" s="212" t="s">
        <v>6813</v>
      </c>
      <c r="D1831" s="213" t="s">
        <v>1367</v>
      </c>
      <c r="E1831" s="4" t="s">
        <v>2292</v>
      </c>
      <c r="F1831" s="236"/>
      <c r="G1831" s="478"/>
      <c r="H1831" s="238"/>
    </row>
    <row r="1832" spans="2:8" ht="17.25" thickBot="1">
      <c r="B1832" s="235" t="s">
        <v>6266</v>
      </c>
      <c r="C1832" s="212" t="s">
        <v>6814</v>
      </c>
      <c r="D1832" s="213" t="s">
        <v>1982</v>
      </c>
      <c r="E1832" s="4" t="s">
        <v>2292</v>
      </c>
      <c r="F1832" s="236"/>
      <c r="G1832" s="479"/>
      <c r="H1832" s="238"/>
    </row>
    <row r="1833" spans="2:8" ht="20.100000000000001" customHeight="1" thickBot="1">
      <c r="B1833" s="474" t="s">
        <v>6001</v>
      </c>
      <c r="C1833" s="463"/>
      <c r="D1833" s="464"/>
      <c r="E1833" s="475"/>
      <c r="F1833" s="475"/>
      <c r="G1833" s="476"/>
      <c r="H1833" s="238"/>
    </row>
    <row r="1834" spans="2:8" ht="20.100000000000001" customHeight="1" thickBot="1">
      <c r="B1834" s="474" t="s">
        <v>5821</v>
      </c>
      <c r="C1834" s="463"/>
      <c r="D1834" s="464"/>
      <c r="E1834" s="475"/>
      <c r="F1834" s="475"/>
      <c r="G1834" s="476"/>
      <c r="H1834" s="238"/>
    </row>
    <row r="1835" spans="2:8">
      <c r="B1835" s="438" t="s">
        <v>5822</v>
      </c>
      <c r="C1835" s="206" t="s">
        <v>6815</v>
      </c>
      <c r="D1835" s="423" t="s">
        <v>1367</v>
      </c>
      <c r="E1835" s="433" t="s">
        <v>5016</v>
      </c>
      <c r="F1835" s="432"/>
      <c r="G1835" s="477" t="s">
        <v>6368</v>
      </c>
      <c r="H1835" s="238"/>
    </row>
    <row r="1836" spans="2:8">
      <c r="B1836" s="235" t="s">
        <v>5824</v>
      </c>
      <c r="C1836" s="212" t="s">
        <v>6816</v>
      </c>
      <c r="D1836" s="213" t="s">
        <v>4723</v>
      </c>
      <c r="E1836" s="4" t="s">
        <v>5016</v>
      </c>
      <c r="F1836" s="236"/>
      <c r="G1836" s="478"/>
      <c r="H1836" s="238"/>
    </row>
    <row r="1837" spans="2:8">
      <c r="B1837" s="235" t="s">
        <v>5827</v>
      </c>
      <c r="C1837" s="212" t="s">
        <v>6817</v>
      </c>
      <c r="D1837" s="213" t="s">
        <v>1367</v>
      </c>
      <c r="E1837" s="4" t="s">
        <v>5016</v>
      </c>
      <c r="F1837" s="236"/>
      <c r="G1837" s="478"/>
      <c r="H1837" s="238"/>
    </row>
    <row r="1838" spans="2:8" ht="33">
      <c r="B1838" s="235" t="s">
        <v>6121</v>
      </c>
      <c r="C1838" s="212" t="s">
        <v>6818</v>
      </c>
      <c r="D1838" s="213" t="s">
        <v>1356</v>
      </c>
      <c r="E1838" s="4" t="s">
        <v>5021</v>
      </c>
      <c r="F1838" s="236"/>
      <c r="G1838" s="478"/>
      <c r="H1838" s="238"/>
    </row>
    <row r="1839" spans="2:8">
      <c r="B1839" s="235" t="s">
        <v>6123</v>
      </c>
      <c r="C1839" s="212" t="s">
        <v>6819</v>
      </c>
      <c r="D1839" s="213" t="s">
        <v>1367</v>
      </c>
      <c r="E1839" s="4" t="s">
        <v>5016</v>
      </c>
      <c r="F1839" s="236"/>
      <c r="G1839" s="478"/>
      <c r="H1839" s="238"/>
    </row>
    <row r="1840" spans="2:8" ht="33">
      <c r="B1840" s="235" t="s">
        <v>6125</v>
      </c>
      <c r="C1840" s="212" t="s">
        <v>6820</v>
      </c>
      <c r="D1840" s="213" t="s">
        <v>1576</v>
      </c>
      <c r="E1840" s="4" t="s">
        <v>5016</v>
      </c>
      <c r="F1840" s="236"/>
      <c r="G1840" s="478"/>
      <c r="H1840" s="238"/>
    </row>
    <row r="1841" spans="2:8" ht="33">
      <c r="B1841" s="235" t="s">
        <v>6127</v>
      </c>
      <c r="C1841" s="212" t="s">
        <v>6821</v>
      </c>
      <c r="D1841" s="213" t="s">
        <v>1367</v>
      </c>
      <c r="E1841" s="4" t="s">
        <v>5016</v>
      </c>
      <c r="F1841" s="236"/>
      <c r="G1841" s="478"/>
      <c r="H1841" s="238"/>
    </row>
    <row r="1842" spans="2:8" ht="33">
      <c r="B1842" s="235" t="s">
        <v>6129</v>
      </c>
      <c r="C1842" s="212" t="s">
        <v>6822</v>
      </c>
      <c r="D1842" s="213" t="s">
        <v>2160</v>
      </c>
      <c r="E1842" s="4" t="s">
        <v>5016</v>
      </c>
      <c r="F1842" s="236"/>
      <c r="G1842" s="478"/>
      <c r="H1842" s="238"/>
    </row>
    <row r="1843" spans="2:8" ht="33">
      <c r="B1843" s="235" t="s">
        <v>6131</v>
      </c>
      <c r="C1843" s="212" t="s">
        <v>6823</v>
      </c>
      <c r="D1843" s="213" t="s">
        <v>1576</v>
      </c>
      <c r="E1843" s="4" t="s">
        <v>5016</v>
      </c>
      <c r="F1843" s="236"/>
      <c r="G1843" s="478"/>
      <c r="H1843" s="238"/>
    </row>
    <row r="1844" spans="2:8" ht="33">
      <c r="B1844" s="235" t="s">
        <v>5845</v>
      </c>
      <c r="C1844" s="212" t="s">
        <v>6824</v>
      </c>
      <c r="D1844" s="213" t="s">
        <v>1367</v>
      </c>
      <c r="E1844" s="4" t="s">
        <v>5016</v>
      </c>
      <c r="F1844" s="236"/>
      <c r="G1844" s="478"/>
      <c r="H1844" s="238"/>
    </row>
    <row r="1845" spans="2:8">
      <c r="B1845" s="235" t="s">
        <v>6134</v>
      </c>
      <c r="C1845" s="212" t="s">
        <v>6825</v>
      </c>
      <c r="D1845" s="213" t="s">
        <v>1982</v>
      </c>
      <c r="E1845" s="4" t="s">
        <v>5016</v>
      </c>
      <c r="F1845" s="236"/>
      <c r="G1845" s="478"/>
      <c r="H1845" s="238"/>
    </row>
    <row r="1846" spans="2:8" ht="33">
      <c r="B1846" s="235" t="s">
        <v>6136</v>
      </c>
      <c r="C1846" s="212" t="s">
        <v>6826</v>
      </c>
      <c r="D1846" s="213" t="s">
        <v>1356</v>
      </c>
      <c r="E1846" s="4" t="s">
        <v>5021</v>
      </c>
      <c r="F1846" s="236"/>
      <c r="G1846" s="478"/>
      <c r="H1846" s="238"/>
    </row>
    <row r="1847" spans="2:8">
      <c r="B1847" s="235" t="s">
        <v>6138</v>
      </c>
      <c r="C1847" s="212" t="s">
        <v>6827</v>
      </c>
      <c r="D1847" s="213" t="s">
        <v>1367</v>
      </c>
      <c r="E1847" s="4" t="s">
        <v>5016</v>
      </c>
      <c r="F1847" s="236"/>
      <c r="G1847" s="478"/>
      <c r="H1847" s="238"/>
    </row>
    <row r="1848" spans="2:8" ht="33">
      <c r="B1848" s="235" t="s">
        <v>6140</v>
      </c>
      <c r="C1848" s="212" t="s">
        <v>6828</v>
      </c>
      <c r="D1848" s="213" t="s">
        <v>1576</v>
      </c>
      <c r="E1848" s="4" t="s">
        <v>5016</v>
      </c>
      <c r="F1848" s="236"/>
      <c r="G1848" s="478"/>
      <c r="H1848" s="238"/>
    </row>
    <row r="1849" spans="2:8" ht="33">
      <c r="B1849" s="235" t="s">
        <v>6142</v>
      </c>
      <c r="C1849" s="212" t="s">
        <v>6829</v>
      </c>
      <c r="D1849" s="213" t="s">
        <v>1367</v>
      </c>
      <c r="E1849" s="4" t="s">
        <v>5016</v>
      </c>
      <c r="F1849" s="236"/>
      <c r="G1849" s="478"/>
      <c r="H1849" s="238"/>
    </row>
    <row r="1850" spans="2:8" ht="33">
      <c r="B1850" s="235" t="s">
        <v>6144</v>
      </c>
      <c r="C1850" s="212" t="s">
        <v>6830</v>
      </c>
      <c r="D1850" s="213" t="s">
        <v>2160</v>
      </c>
      <c r="E1850" s="4" t="s">
        <v>5016</v>
      </c>
      <c r="F1850" s="236"/>
      <c r="G1850" s="478"/>
      <c r="H1850" s="238"/>
    </row>
    <row r="1851" spans="2:8" ht="33">
      <c r="B1851" s="235" t="s">
        <v>6146</v>
      </c>
      <c r="C1851" s="212" t="s">
        <v>6831</v>
      </c>
      <c r="D1851" s="213" t="s">
        <v>1576</v>
      </c>
      <c r="E1851" s="4" t="s">
        <v>5016</v>
      </c>
      <c r="F1851" s="236"/>
      <c r="G1851" s="478"/>
      <c r="H1851" s="238"/>
    </row>
    <row r="1852" spans="2:8" ht="33">
      <c r="B1852" s="235" t="s">
        <v>5864</v>
      </c>
      <c r="C1852" s="212" t="s">
        <v>6832</v>
      </c>
      <c r="D1852" s="213" t="s">
        <v>1367</v>
      </c>
      <c r="E1852" s="4" t="s">
        <v>5016</v>
      </c>
      <c r="F1852" s="236"/>
      <c r="G1852" s="478"/>
      <c r="H1852" s="238"/>
    </row>
    <row r="1853" spans="2:8">
      <c r="B1853" s="235" t="s">
        <v>6149</v>
      </c>
      <c r="C1853" s="212" t="s">
        <v>6833</v>
      </c>
      <c r="D1853" s="213" t="s">
        <v>1982</v>
      </c>
      <c r="E1853" s="4" t="s">
        <v>5016</v>
      </c>
      <c r="F1853" s="236"/>
      <c r="G1853" s="478"/>
      <c r="H1853" s="238"/>
    </row>
    <row r="1854" spans="2:8" ht="33">
      <c r="B1854" s="235" t="s">
        <v>6151</v>
      </c>
      <c r="C1854" s="212" t="s">
        <v>6834</v>
      </c>
      <c r="D1854" s="213" t="s">
        <v>1356</v>
      </c>
      <c r="E1854" s="4" t="s">
        <v>5021</v>
      </c>
      <c r="F1854" s="236"/>
      <c r="G1854" s="478"/>
      <c r="H1854" s="238"/>
    </row>
    <row r="1855" spans="2:8">
      <c r="B1855" s="235" t="s">
        <v>6153</v>
      </c>
      <c r="C1855" s="212" t="s">
        <v>6835</v>
      </c>
      <c r="D1855" s="213" t="s">
        <v>1367</v>
      </c>
      <c r="E1855" s="4" t="s">
        <v>5016</v>
      </c>
      <c r="F1855" s="236"/>
      <c r="G1855" s="478"/>
      <c r="H1855" s="238"/>
    </row>
    <row r="1856" spans="2:8" ht="33">
      <c r="B1856" s="235" t="s">
        <v>6155</v>
      </c>
      <c r="C1856" s="212" t="s">
        <v>6836</v>
      </c>
      <c r="D1856" s="213" t="s">
        <v>1576</v>
      </c>
      <c r="E1856" s="4" t="s">
        <v>5016</v>
      </c>
      <c r="F1856" s="236"/>
      <c r="G1856" s="478"/>
      <c r="H1856" s="238"/>
    </row>
    <row r="1857" spans="2:8" ht="33">
      <c r="B1857" s="235" t="s">
        <v>6157</v>
      </c>
      <c r="C1857" s="212" t="s">
        <v>6837</v>
      </c>
      <c r="D1857" s="213" t="s">
        <v>1367</v>
      </c>
      <c r="E1857" s="4" t="s">
        <v>5016</v>
      </c>
      <c r="F1857" s="236"/>
      <c r="G1857" s="478"/>
      <c r="H1857" s="238"/>
    </row>
    <row r="1858" spans="2:8" ht="33">
      <c r="B1858" s="235" t="s">
        <v>6159</v>
      </c>
      <c r="C1858" s="212" t="s">
        <v>6838</v>
      </c>
      <c r="D1858" s="213" t="s">
        <v>2160</v>
      </c>
      <c r="E1858" s="4" t="s">
        <v>5016</v>
      </c>
      <c r="F1858" s="236"/>
      <c r="G1858" s="478"/>
      <c r="H1858" s="238"/>
    </row>
    <row r="1859" spans="2:8" ht="33">
      <c r="B1859" s="235" t="s">
        <v>6161</v>
      </c>
      <c r="C1859" s="212" t="s">
        <v>6839</v>
      </c>
      <c r="D1859" s="213" t="s">
        <v>1576</v>
      </c>
      <c r="E1859" s="4" t="s">
        <v>5016</v>
      </c>
      <c r="F1859" s="236"/>
      <c r="G1859" s="478"/>
      <c r="H1859" s="238"/>
    </row>
    <row r="1860" spans="2:8" ht="33">
      <c r="B1860" s="235" t="s">
        <v>5881</v>
      </c>
      <c r="C1860" s="212" t="s">
        <v>6840</v>
      </c>
      <c r="D1860" s="213" t="s">
        <v>1367</v>
      </c>
      <c r="E1860" s="4" t="s">
        <v>5016</v>
      </c>
      <c r="F1860" s="236"/>
      <c r="G1860" s="478"/>
      <c r="H1860" s="238"/>
    </row>
    <row r="1861" spans="2:8" ht="17.25" thickBot="1">
      <c r="B1861" s="235" t="s">
        <v>6164</v>
      </c>
      <c r="C1861" s="212" t="s">
        <v>6841</v>
      </c>
      <c r="D1861" s="213" t="s">
        <v>1982</v>
      </c>
      <c r="E1861" s="4" t="s">
        <v>5016</v>
      </c>
      <c r="F1861" s="236"/>
      <c r="G1861" s="479"/>
      <c r="H1861" s="238"/>
    </row>
    <row r="1862" spans="2:8" ht="20.100000000000001" customHeight="1" thickBot="1">
      <c r="B1862" s="474" t="s">
        <v>5885</v>
      </c>
      <c r="C1862" s="463"/>
      <c r="D1862" s="464"/>
      <c r="E1862" s="475"/>
      <c r="F1862" s="475"/>
      <c r="G1862" s="476"/>
      <c r="H1862" s="238"/>
    </row>
    <row r="1863" spans="2:8">
      <c r="B1863" s="438" t="s">
        <v>6166</v>
      </c>
      <c r="C1863" s="206" t="s">
        <v>6842</v>
      </c>
      <c r="D1863" s="423" t="s">
        <v>1982</v>
      </c>
      <c r="E1863" s="433" t="s">
        <v>2292</v>
      </c>
      <c r="F1863" s="432"/>
      <c r="G1863" s="477" t="s">
        <v>6396</v>
      </c>
      <c r="H1863" s="238"/>
    </row>
    <row r="1864" spans="2:8">
      <c r="B1864" s="235" t="s">
        <v>5889</v>
      </c>
      <c r="C1864" s="212" t="s">
        <v>6843</v>
      </c>
      <c r="D1864" s="213" t="s">
        <v>1367</v>
      </c>
      <c r="E1864" s="4" t="s">
        <v>2292</v>
      </c>
      <c r="F1864" s="236"/>
      <c r="G1864" s="478"/>
      <c r="H1864" s="238"/>
    </row>
    <row r="1865" spans="2:8">
      <c r="B1865" s="235" t="s">
        <v>5892</v>
      </c>
      <c r="C1865" s="212" t="s">
        <v>6844</v>
      </c>
      <c r="D1865" s="213" t="s">
        <v>4723</v>
      </c>
      <c r="E1865" s="4" t="s">
        <v>2292</v>
      </c>
      <c r="F1865" s="236"/>
      <c r="G1865" s="478"/>
      <c r="H1865" s="238"/>
    </row>
    <row r="1866" spans="2:8">
      <c r="B1866" s="235" t="s">
        <v>5894</v>
      </c>
      <c r="C1866" s="212" t="s">
        <v>6845</v>
      </c>
      <c r="D1866" s="213" t="s">
        <v>1367</v>
      </c>
      <c r="E1866" s="4" t="s">
        <v>2292</v>
      </c>
      <c r="F1866" s="236"/>
      <c r="G1866" s="478"/>
      <c r="H1866" s="238"/>
    </row>
    <row r="1867" spans="2:8" ht="33">
      <c r="B1867" s="235" t="s">
        <v>6172</v>
      </c>
      <c r="C1867" s="212" t="s">
        <v>6846</v>
      </c>
      <c r="D1867" s="213" t="s">
        <v>1356</v>
      </c>
      <c r="E1867" s="4" t="s">
        <v>2285</v>
      </c>
      <c r="F1867" s="236"/>
      <c r="G1867" s="478"/>
      <c r="H1867" s="238"/>
    </row>
    <row r="1868" spans="2:8">
      <c r="B1868" s="235" t="s">
        <v>6174</v>
      </c>
      <c r="C1868" s="212" t="s">
        <v>6847</v>
      </c>
      <c r="D1868" s="213" t="s">
        <v>1367</v>
      </c>
      <c r="E1868" s="4" t="s">
        <v>2292</v>
      </c>
      <c r="F1868" s="236"/>
      <c r="G1868" s="478"/>
      <c r="H1868" s="238"/>
    </row>
    <row r="1869" spans="2:8" ht="33">
      <c r="B1869" s="235" t="s">
        <v>6176</v>
      </c>
      <c r="C1869" s="212" t="s">
        <v>6848</v>
      </c>
      <c r="D1869" s="213" t="s">
        <v>1576</v>
      </c>
      <c r="E1869" s="4" t="s">
        <v>2292</v>
      </c>
      <c r="F1869" s="236"/>
      <c r="G1869" s="478"/>
      <c r="H1869" s="238"/>
    </row>
    <row r="1870" spans="2:8" ht="33">
      <c r="B1870" s="235" t="s">
        <v>6178</v>
      </c>
      <c r="C1870" s="212" t="s">
        <v>6849</v>
      </c>
      <c r="D1870" s="213" t="s">
        <v>1367</v>
      </c>
      <c r="E1870" s="4" t="s">
        <v>2292</v>
      </c>
      <c r="F1870" s="236"/>
      <c r="G1870" s="478"/>
      <c r="H1870" s="238"/>
    </row>
    <row r="1871" spans="2:8" ht="33">
      <c r="B1871" s="235" t="s">
        <v>6180</v>
      </c>
      <c r="C1871" s="212" t="s">
        <v>6850</v>
      </c>
      <c r="D1871" s="213" t="s">
        <v>2160</v>
      </c>
      <c r="E1871" s="4" t="s">
        <v>2292</v>
      </c>
      <c r="F1871" s="236"/>
      <c r="G1871" s="478"/>
      <c r="H1871" s="238"/>
    </row>
    <row r="1872" spans="2:8" ht="33">
      <c r="B1872" s="235" t="s">
        <v>6182</v>
      </c>
      <c r="C1872" s="212" t="s">
        <v>6851</v>
      </c>
      <c r="D1872" s="213" t="s">
        <v>1576</v>
      </c>
      <c r="E1872" s="4" t="s">
        <v>2292</v>
      </c>
      <c r="F1872" s="236"/>
      <c r="G1872" s="478"/>
      <c r="H1872" s="238"/>
    </row>
    <row r="1873" spans="2:8" ht="33">
      <c r="B1873" s="235" t="s">
        <v>5908</v>
      </c>
      <c r="C1873" s="212" t="s">
        <v>6852</v>
      </c>
      <c r="D1873" s="213" t="s">
        <v>1367</v>
      </c>
      <c r="E1873" s="4" t="s">
        <v>2292</v>
      </c>
      <c r="F1873" s="236"/>
      <c r="G1873" s="478"/>
      <c r="H1873" s="238"/>
    </row>
    <row r="1874" spans="2:8">
      <c r="B1874" s="235" t="s">
        <v>6185</v>
      </c>
      <c r="C1874" s="212" t="s">
        <v>6853</v>
      </c>
      <c r="D1874" s="213" t="s">
        <v>1982</v>
      </c>
      <c r="E1874" s="4" t="s">
        <v>2292</v>
      </c>
      <c r="F1874" s="236"/>
      <c r="G1874" s="478"/>
      <c r="H1874" s="238"/>
    </row>
    <row r="1875" spans="2:8" ht="33">
      <c r="B1875" s="235" t="s">
        <v>6187</v>
      </c>
      <c r="C1875" s="212" t="s">
        <v>6854</v>
      </c>
      <c r="D1875" s="213" t="s">
        <v>1356</v>
      </c>
      <c r="E1875" s="4" t="s">
        <v>2285</v>
      </c>
      <c r="F1875" s="236"/>
      <c r="G1875" s="478"/>
      <c r="H1875" s="238"/>
    </row>
    <row r="1876" spans="2:8">
      <c r="B1876" s="235" t="s">
        <v>6189</v>
      </c>
      <c r="C1876" s="212" t="s">
        <v>6855</v>
      </c>
      <c r="D1876" s="213" t="s">
        <v>1367</v>
      </c>
      <c r="E1876" s="4" t="s">
        <v>2292</v>
      </c>
      <c r="F1876" s="236"/>
      <c r="G1876" s="478"/>
      <c r="H1876" s="238"/>
    </row>
    <row r="1877" spans="2:8" ht="33">
      <c r="B1877" s="235" t="s">
        <v>6191</v>
      </c>
      <c r="C1877" s="212" t="s">
        <v>6856</v>
      </c>
      <c r="D1877" s="213" t="s">
        <v>1576</v>
      </c>
      <c r="E1877" s="4" t="s">
        <v>2292</v>
      </c>
      <c r="F1877" s="236"/>
      <c r="G1877" s="478"/>
      <c r="H1877" s="238"/>
    </row>
    <row r="1878" spans="2:8" ht="33">
      <c r="B1878" s="235" t="s">
        <v>6193</v>
      </c>
      <c r="C1878" s="212" t="s">
        <v>6857</v>
      </c>
      <c r="D1878" s="213" t="s">
        <v>1367</v>
      </c>
      <c r="E1878" s="4" t="s">
        <v>2292</v>
      </c>
      <c r="F1878" s="236"/>
      <c r="G1878" s="478"/>
      <c r="H1878" s="238"/>
    </row>
    <row r="1879" spans="2:8" ht="33">
      <c r="B1879" s="235" t="s">
        <v>6195</v>
      </c>
      <c r="C1879" s="212" t="s">
        <v>6858</v>
      </c>
      <c r="D1879" s="213" t="s">
        <v>2160</v>
      </c>
      <c r="E1879" s="4" t="s">
        <v>2292</v>
      </c>
      <c r="F1879" s="236"/>
      <c r="G1879" s="478"/>
      <c r="H1879" s="238"/>
    </row>
    <row r="1880" spans="2:8" ht="33">
      <c r="B1880" s="235" t="s">
        <v>6197</v>
      </c>
      <c r="C1880" s="212" t="s">
        <v>6859</v>
      </c>
      <c r="D1880" s="213" t="s">
        <v>1576</v>
      </c>
      <c r="E1880" s="4" t="s">
        <v>2292</v>
      </c>
      <c r="F1880" s="236"/>
      <c r="G1880" s="478"/>
      <c r="H1880" s="238"/>
    </row>
    <row r="1881" spans="2:8" ht="33">
      <c r="B1881" s="235" t="s">
        <v>5924</v>
      </c>
      <c r="C1881" s="212" t="s">
        <v>6860</v>
      </c>
      <c r="D1881" s="213" t="s">
        <v>1367</v>
      </c>
      <c r="E1881" s="4" t="s">
        <v>2292</v>
      </c>
      <c r="F1881" s="236"/>
      <c r="G1881" s="478"/>
      <c r="H1881" s="238"/>
    </row>
    <row r="1882" spans="2:8">
      <c r="B1882" s="235" t="s">
        <v>6200</v>
      </c>
      <c r="C1882" s="212" t="s">
        <v>6861</v>
      </c>
      <c r="D1882" s="213" t="s">
        <v>1982</v>
      </c>
      <c r="E1882" s="4" t="s">
        <v>2292</v>
      </c>
      <c r="F1882" s="236"/>
      <c r="G1882" s="478"/>
      <c r="H1882" s="238"/>
    </row>
    <row r="1883" spans="2:8" ht="33">
      <c r="B1883" s="235" t="s">
        <v>6202</v>
      </c>
      <c r="C1883" s="212" t="s">
        <v>6862</v>
      </c>
      <c r="D1883" s="213" t="s">
        <v>1356</v>
      </c>
      <c r="E1883" s="4" t="s">
        <v>2285</v>
      </c>
      <c r="F1883" s="236"/>
      <c r="G1883" s="478"/>
      <c r="H1883" s="238"/>
    </row>
    <row r="1884" spans="2:8">
      <c r="B1884" s="235" t="s">
        <v>6204</v>
      </c>
      <c r="C1884" s="212" t="s">
        <v>6863</v>
      </c>
      <c r="D1884" s="213" t="s">
        <v>1367</v>
      </c>
      <c r="E1884" s="4" t="s">
        <v>2292</v>
      </c>
      <c r="F1884" s="236"/>
      <c r="G1884" s="478"/>
      <c r="H1884" s="238"/>
    </row>
    <row r="1885" spans="2:8" ht="33">
      <c r="B1885" s="235" t="s">
        <v>6206</v>
      </c>
      <c r="C1885" s="212" t="s">
        <v>6864</v>
      </c>
      <c r="D1885" s="213" t="s">
        <v>1576</v>
      </c>
      <c r="E1885" s="4" t="s">
        <v>2292</v>
      </c>
      <c r="F1885" s="236"/>
      <c r="G1885" s="478"/>
      <c r="H1885" s="238"/>
    </row>
    <row r="1886" spans="2:8" ht="33">
      <c r="B1886" s="235" t="s">
        <v>6208</v>
      </c>
      <c r="C1886" s="212" t="s">
        <v>6865</v>
      </c>
      <c r="D1886" s="213" t="s">
        <v>1367</v>
      </c>
      <c r="E1886" s="4" t="s">
        <v>2292</v>
      </c>
      <c r="F1886" s="236"/>
      <c r="G1886" s="478"/>
      <c r="H1886" s="238"/>
    </row>
    <row r="1887" spans="2:8" ht="33">
      <c r="B1887" s="235" t="s">
        <v>6210</v>
      </c>
      <c r="C1887" s="212" t="s">
        <v>6866</v>
      </c>
      <c r="D1887" s="213" t="s">
        <v>2160</v>
      </c>
      <c r="E1887" s="4" t="s">
        <v>2292</v>
      </c>
      <c r="F1887" s="236"/>
      <c r="G1887" s="478"/>
      <c r="H1887" s="238"/>
    </row>
    <row r="1888" spans="2:8" ht="33">
      <c r="B1888" s="235" t="s">
        <v>6212</v>
      </c>
      <c r="C1888" s="212" t="s">
        <v>6867</v>
      </c>
      <c r="D1888" s="213" t="s">
        <v>1576</v>
      </c>
      <c r="E1888" s="4" t="s">
        <v>2292</v>
      </c>
      <c r="F1888" s="236"/>
      <c r="G1888" s="478"/>
      <c r="H1888" s="238"/>
    </row>
    <row r="1889" spans="2:8" ht="33">
      <c r="B1889" s="235" t="s">
        <v>5940</v>
      </c>
      <c r="C1889" s="212" t="s">
        <v>6868</v>
      </c>
      <c r="D1889" s="213" t="s">
        <v>1367</v>
      </c>
      <c r="E1889" s="4" t="s">
        <v>2292</v>
      </c>
      <c r="F1889" s="236"/>
      <c r="G1889" s="478"/>
      <c r="H1889" s="238"/>
    </row>
    <row r="1890" spans="2:8" ht="17.25" thickBot="1">
      <c r="B1890" s="235" t="s">
        <v>6215</v>
      </c>
      <c r="C1890" s="212" t="s">
        <v>6869</v>
      </c>
      <c r="D1890" s="213" t="s">
        <v>1982</v>
      </c>
      <c r="E1890" s="4" t="s">
        <v>2292</v>
      </c>
      <c r="F1890" s="236"/>
      <c r="G1890" s="479"/>
      <c r="H1890" s="238"/>
    </row>
    <row r="1891" spans="2:8" ht="20.100000000000001" customHeight="1" thickBot="1">
      <c r="B1891" s="474" t="s">
        <v>5944</v>
      </c>
      <c r="C1891" s="463"/>
      <c r="D1891" s="464"/>
      <c r="E1891" s="475"/>
      <c r="F1891" s="475"/>
      <c r="G1891" s="476"/>
      <c r="H1891" s="238"/>
    </row>
    <row r="1892" spans="2:8">
      <c r="B1892" s="438" t="s">
        <v>6217</v>
      </c>
      <c r="C1892" s="206" t="s">
        <v>6870</v>
      </c>
      <c r="D1892" s="423" t="s">
        <v>1982</v>
      </c>
      <c r="E1892" s="433" t="s">
        <v>2292</v>
      </c>
      <c r="F1892" s="432"/>
      <c r="G1892" s="477" t="s">
        <v>6425</v>
      </c>
      <c r="H1892" s="238"/>
    </row>
    <row r="1893" spans="2:8">
      <c r="B1893" s="235" t="s">
        <v>5947</v>
      </c>
      <c r="C1893" s="212" t="s">
        <v>6871</v>
      </c>
      <c r="D1893" s="213" t="s">
        <v>1367</v>
      </c>
      <c r="E1893" s="4" t="s">
        <v>2292</v>
      </c>
      <c r="F1893" s="236"/>
      <c r="G1893" s="478"/>
      <c r="H1893" s="238"/>
    </row>
    <row r="1894" spans="2:8">
      <c r="B1894" s="235" t="s">
        <v>5949</v>
      </c>
      <c r="C1894" s="212" t="s">
        <v>6872</v>
      </c>
      <c r="D1894" s="213" t="s">
        <v>4723</v>
      </c>
      <c r="E1894" s="4" t="s">
        <v>2292</v>
      </c>
      <c r="F1894" s="236"/>
      <c r="G1894" s="478"/>
      <c r="H1894" s="238"/>
    </row>
    <row r="1895" spans="2:8">
      <c r="B1895" s="235" t="s">
        <v>5951</v>
      </c>
      <c r="C1895" s="212" t="s">
        <v>6873</v>
      </c>
      <c r="D1895" s="213" t="s">
        <v>1367</v>
      </c>
      <c r="E1895" s="4" t="s">
        <v>2292</v>
      </c>
      <c r="F1895" s="236"/>
      <c r="G1895" s="478"/>
      <c r="H1895" s="238"/>
    </row>
    <row r="1896" spans="2:8" ht="33">
      <c r="B1896" s="235" t="s">
        <v>6223</v>
      </c>
      <c r="C1896" s="212" t="s">
        <v>6874</v>
      </c>
      <c r="D1896" s="213" t="s">
        <v>1356</v>
      </c>
      <c r="E1896" s="4" t="s">
        <v>2285</v>
      </c>
      <c r="F1896" s="236"/>
      <c r="G1896" s="478"/>
      <c r="H1896" s="238"/>
    </row>
    <row r="1897" spans="2:8">
      <c r="B1897" s="235" t="s">
        <v>6225</v>
      </c>
      <c r="C1897" s="212" t="s">
        <v>6875</v>
      </c>
      <c r="D1897" s="213" t="s">
        <v>1367</v>
      </c>
      <c r="E1897" s="4" t="s">
        <v>2292</v>
      </c>
      <c r="F1897" s="236"/>
      <c r="G1897" s="478"/>
      <c r="H1897" s="238"/>
    </row>
    <row r="1898" spans="2:8" ht="33">
      <c r="B1898" s="235" t="s">
        <v>6227</v>
      </c>
      <c r="C1898" s="212" t="s">
        <v>6876</v>
      </c>
      <c r="D1898" s="213" t="s">
        <v>1576</v>
      </c>
      <c r="E1898" s="4" t="s">
        <v>2292</v>
      </c>
      <c r="F1898" s="236"/>
      <c r="G1898" s="478"/>
      <c r="H1898" s="238"/>
    </row>
    <row r="1899" spans="2:8" ht="33">
      <c r="B1899" s="235" t="s">
        <v>6229</v>
      </c>
      <c r="C1899" s="212" t="s">
        <v>6877</v>
      </c>
      <c r="D1899" s="213" t="s">
        <v>1367</v>
      </c>
      <c r="E1899" s="4" t="s">
        <v>2292</v>
      </c>
      <c r="F1899" s="236"/>
      <c r="G1899" s="478"/>
      <c r="H1899" s="238"/>
    </row>
    <row r="1900" spans="2:8" ht="33">
      <c r="B1900" s="235" t="s">
        <v>6231</v>
      </c>
      <c r="C1900" s="212" t="s">
        <v>6878</v>
      </c>
      <c r="D1900" s="213" t="s">
        <v>2160</v>
      </c>
      <c r="E1900" s="4" t="s">
        <v>2292</v>
      </c>
      <c r="F1900" s="236"/>
      <c r="G1900" s="478"/>
      <c r="H1900" s="238"/>
    </row>
    <row r="1901" spans="2:8" ht="33">
      <c r="B1901" s="235" t="s">
        <v>6233</v>
      </c>
      <c r="C1901" s="212" t="s">
        <v>6879</v>
      </c>
      <c r="D1901" s="213" t="s">
        <v>1576</v>
      </c>
      <c r="E1901" s="4" t="s">
        <v>2292</v>
      </c>
      <c r="F1901" s="236"/>
      <c r="G1901" s="478"/>
      <c r="H1901" s="238"/>
    </row>
    <row r="1902" spans="2:8" ht="33">
      <c r="B1902" s="235" t="s">
        <v>5965</v>
      </c>
      <c r="C1902" s="212" t="s">
        <v>6880</v>
      </c>
      <c r="D1902" s="213" t="s">
        <v>1367</v>
      </c>
      <c r="E1902" s="4" t="s">
        <v>2292</v>
      </c>
      <c r="F1902" s="236"/>
      <c r="G1902" s="478"/>
      <c r="H1902" s="238"/>
    </row>
    <row r="1903" spans="2:8">
      <c r="B1903" s="235" t="s">
        <v>6236</v>
      </c>
      <c r="C1903" s="212" t="s">
        <v>6881</v>
      </c>
      <c r="D1903" s="213" t="s">
        <v>1982</v>
      </c>
      <c r="E1903" s="4" t="s">
        <v>2292</v>
      </c>
      <c r="F1903" s="236"/>
      <c r="G1903" s="478"/>
      <c r="H1903" s="238"/>
    </row>
    <row r="1904" spans="2:8" ht="33">
      <c r="B1904" s="235" t="s">
        <v>6238</v>
      </c>
      <c r="C1904" s="212" t="s">
        <v>6882</v>
      </c>
      <c r="D1904" s="213" t="s">
        <v>1356</v>
      </c>
      <c r="E1904" s="4" t="s">
        <v>2285</v>
      </c>
      <c r="F1904" s="236"/>
      <c r="G1904" s="478"/>
      <c r="H1904" s="238"/>
    </row>
    <row r="1905" spans="2:8">
      <c r="B1905" s="235" t="s">
        <v>6240</v>
      </c>
      <c r="C1905" s="212" t="s">
        <v>6883</v>
      </c>
      <c r="D1905" s="213" t="s">
        <v>1367</v>
      </c>
      <c r="E1905" s="4" t="s">
        <v>2292</v>
      </c>
      <c r="F1905" s="236"/>
      <c r="G1905" s="478"/>
      <c r="H1905" s="238"/>
    </row>
    <row r="1906" spans="2:8" ht="33">
      <c r="B1906" s="235" t="s">
        <v>6242</v>
      </c>
      <c r="C1906" s="212" t="s">
        <v>6884</v>
      </c>
      <c r="D1906" s="213" t="s">
        <v>1576</v>
      </c>
      <c r="E1906" s="4" t="s">
        <v>2292</v>
      </c>
      <c r="F1906" s="236"/>
      <c r="G1906" s="478"/>
      <c r="H1906" s="238"/>
    </row>
    <row r="1907" spans="2:8" ht="33">
      <c r="B1907" s="235" t="s">
        <v>6244</v>
      </c>
      <c r="C1907" s="212" t="s">
        <v>6885</v>
      </c>
      <c r="D1907" s="213" t="s">
        <v>1367</v>
      </c>
      <c r="E1907" s="4" t="s">
        <v>2292</v>
      </c>
      <c r="F1907" s="236"/>
      <c r="G1907" s="478"/>
      <c r="H1907" s="238"/>
    </row>
    <row r="1908" spans="2:8" ht="33">
      <c r="B1908" s="235" t="s">
        <v>6246</v>
      </c>
      <c r="C1908" s="212" t="s">
        <v>6886</v>
      </c>
      <c r="D1908" s="213" t="s">
        <v>2160</v>
      </c>
      <c r="E1908" s="4" t="s">
        <v>2292</v>
      </c>
      <c r="F1908" s="236"/>
      <c r="G1908" s="478"/>
      <c r="H1908" s="238"/>
    </row>
    <row r="1909" spans="2:8" ht="33">
      <c r="B1909" s="235" t="s">
        <v>6248</v>
      </c>
      <c r="C1909" s="212" t="s">
        <v>6887</v>
      </c>
      <c r="D1909" s="213" t="s">
        <v>1576</v>
      </c>
      <c r="E1909" s="4" t="s">
        <v>2292</v>
      </c>
      <c r="F1909" s="236"/>
      <c r="G1909" s="478"/>
      <c r="H1909" s="238"/>
    </row>
    <row r="1910" spans="2:8" ht="33">
      <c r="B1910" s="235" t="s">
        <v>5981</v>
      </c>
      <c r="C1910" s="212" t="s">
        <v>6888</v>
      </c>
      <c r="D1910" s="213" t="s">
        <v>1367</v>
      </c>
      <c r="E1910" s="4" t="s">
        <v>2292</v>
      </c>
      <c r="F1910" s="236"/>
      <c r="G1910" s="478"/>
      <c r="H1910" s="238"/>
    </row>
    <row r="1911" spans="2:8">
      <c r="B1911" s="235" t="s">
        <v>6251</v>
      </c>
      <c r="C1911" s="212" t="s">
        <v>6889</v>
      </c>
      <c r="D1911" s="213" t="s">
        <v>1982</v>
      </c>
      <c r="E1911" s="4" t="s">
        <v>2292</v>
      </c>
      <c r="F1911" s="236"/>
      <c r="G1911" s="478"/>
      <c r="H1911" s="238"/>
    </row>
    <row r="1912" spans="2:8" ht="33">
      <c r="B1912" s="235" t="s">
        <v>6253</v>
      </c>
      <c r="C1912" s="212" t="s">
        <v>6890</v>
      </c>
      <c r="D1912" s="213" t="s">
        <v>1356</v>
      </c>
      <c r="E1912" s="4" t="s">
        <v>2285</v>
      </c>
      <c r="F1912" s="236"/>
      <c r="G1912" s="478"/>
      <c r="H1912" s="238"/>
    </row>
    <row r="1913" spans="2:8">
      <c r="B1913" s="235" t="s">
        <v>6255</v>
      </c>
      <c r="C1913" s="212" t="s">
        <v>6891</v>
      </c>
      <c r="D1913" s="213" t="s">
        <v>1367</v>
      </c>
      <c r="E1913" s="4" t="s">
        <v>2292</v>
      </c>
      <c r="F1913" s="236"/>
      <c r="G1913" s="478"/>
      <c r="H1913" s="238"/>
    </row>
    <row r="1914" spans="2:8" ht="33">
      <c r="B1914" s="235" t="s">
        <v>6257</v>
      </c>
      <c r="C1914" s="212" t="s">
        <v>6892</v>
      </c>
      <c r="D1914" s="213" t="s">
        <v>1576</v>
      </c>
      <c r="E1914" s="4" t="s">
        <v>2292</v>
      </c>
      <c r="F1914" s="236"/>
      <c r="G1914" s="478"/>
      <c r="H1914" s="238"/>
    </row>
    <row r="1915" spans="2:8" ht="33">
      <c r="B1915" s="235" t="s">
        <v>6259</v>
      </c>
      <c r="C1915" s="212" t="s">
        <v>6893</v>
      </c>
      <c r="D1915" s="213" t="s">
        <v>1367</v>
      </c>
      <c r="E1915" s="4" t="s">
        <v>2292</v>
      </c>
      <c r="F1915" s="236"/>
      <c r="G1915" s="478"/>
      <c r="H1915" s="238"/>
    </row>
    <row r="1916" spans="2:8" ht="33">
      <c r="B1916" s="235" t="s">
        <v>6261</v>
      </c>
      <c r="C1916" s="212" t="s">
        <v>6894</v>
      </c>
      <c r="D1916" s="213" t="s">
        <v>2160</v>
      </c>
      <c r="E1916" s="4" t="s">
        <v>2292</v>
      </c>
      <c r="F1916" s="236"/>
      <c r="G1916" s="478"/>
      <c r="H1916" s="238"/>
    </row>
    <row r="1917" spans="2:8" ht="33">
      <c r="B1917" s="235" t="s">
        <v>6263</v>
      </c>
      <c r="C1917" s="212" t="s">
        <v>6895</v>
      </c>
      <c r="D1917" s="213" t="s">
        <v>1576</v>
      </c>
      <c r="E1917" s="4" t="s">
        <v>2292</v>
      </c>
      <c r="F1917" s="236"/>
      <c r="G1917" s="478"/>
      <c r="H1917" s="238"/>
    </row>
    <row r="1918" spans="2:8" ht="33">
      <c r="B1918" s="235" t="s">
        <v>5997</v>
      </c>
      <c r="C1918" s="212" t="s">
        <v>6896</v>
      </c>
      <c r="D1918" s="213" t="s">
        <v>1367</v>
      </c>
      <c r="E1918" s="4" t="s">
        <v>2292</v>
      </c>
      <c r="F1918" s="236"/>
      <c r="G1918" s="478"/>
      <c r="H1918" s="238"/>
    </row>
    <row r="1919" spans="2:8" ht="17.25" thickBot="1">
      <c r="B1919" s="235" t="s">
        <v>6266</v>
      </c>
      <c r="C1919" s="212" t="s">
        <v>6897</v>
      </c>
      <c r="D1919" s="213" t="s">
        <v>1982</v>
      </c>
      <c r="E1919" s="4" t="s">
        <v>2292</v>
      </c>
      <c r="F1919" s="236"/>
      <c r="G1919" s="479"/>
      <c r="H1919" s="238"/>
    </row>
    <row r="1920" spans="2:8" ht="20.100000000000001" customHeight="1">
      <c r="B1920" s="224"/>
      <c r="C1920" s="224"/>
      <c r="D1920" s="225"/>
      <c r="E1920" s="226"/>
      <c r="F1920" s="226"/>
      <c r="G1920" s="224"/>
      <c r="H1920"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outlinePr summaryBelow="0"/>
    <pageSetUpPr fitToPage="1"/>
  </sheetPr>
  <dimension ref="A1:H9"/>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290" t="s">
        <v>6898</v>
      </c>
      <c r="C2" s="291"/>
      <c r="D2" s="291"/>
      <c r="E2" s="291"/>
      <c r="F2" s="291"/>
      <c r="G2" s="292"/>
      <c r="H2" s="194"/>
    </row>
    <row r="3" spans="1:8" s="243" customFormat="1" ht="13.5" customHeight="1">
      <c r="A3" s="240"/>
      <c r="B3" s="241"/>
      <c r="C3" s="241"/>
      <c r="D3" s="241"/>
      <c r="E3" s="241"/>
      <c r="F3" s="241"/>
      <c r="G3" s="241"/>
      <c r="H3" s="196"/>
    </row>
    <row r="4" spans="1:8" s="243" customFormat="1" ht="13.5" customHeight="1">
      <c r="A4" s="240"/>
      <c r="B4" s="41" t="s">
        <v>6899</v>
      </c>
      <c r="C4" s="41"/>
      <c r="D4" s="41"/>
      <c r="E4" s="41"/>
      <c r="F4" s="41"/>
      <c r="G4" s="41"/>
      <c r="H4" s="196"/>
    </row>
    <row r="5" spans="1:8" s="243" customFormat="1" ht="13.5" customHeight="1" thickBot="1">
      <c r="A5" s="240"/>
      <c r="B5" s="244"/>
      <c r="C5" s="244"/>
      <c r="D5" s="244"/>
      <c r="E5" s="244"/>
      <c r="F5" s="244"/>
      <c r="G5" s="244"/>
      <c r="H5" s="196"/>
    </row>
    <row r="6" spans="1:8" ht="20.25" customHeight="1" thickBot="1">
      <c r="A6" s="44"/>
      <c r="B6" s="197" t="s">
        <v>26</v>
      </c>
      <c r="C6" s="198" t="s">
        <v>1348</v>
      </c>
      <c r="D6" s="198" t="s">
        <v>1349</v>
      </c>
      <c r="E6" s="198" t="s">
        <v>1350</v>
      </c>
      <c r="F6" s="199" t="s">
        <v>1351</v>
      </c>
      <c r="G6" s="200" t="s">
        <v>1041</v>
      </c>
      <c r="H6" s="44"/>
    </row>
    <row r="7" spans="1:8">
      <c r="B7" s="293" t="s">
        <v>6900</v>
      </c>
      <c r="C7" s="316" t="s">
        <v>6901</v>
      </c>
      <c r="D7" s="207" t="s">
        <v>6902</v>
      </c>
      <c r="E7" s="208" t="s">
        <v>1357</v>
      </c>
      <c r="F7" s="209" t="s">
        <v>1358</v>
      </c>
      <c r="G7" s="210" t="s">
        <v>1374</v>
      </c>
      <c r="H7" s="204"/>
    </row>
    <row r="8" spans="1:8" ht="17.25" thickBot="1">
      <c r="B8" s="491" t="s">
        <v>6903</v>
      </c>
      <c r="C8" s="219" t="s">
        <v>6904</v>
      </c>
      <c r="D8" s="492" t="s">
        <v>6905</v>
      </c>
      <c r="E8" s="493" t="s">
        <v>1363</v>
      </c>
      <c r="F8" s="222"/>
      <c r="G8" s="313"/>
      <c r="H8" s="204"/>
    </row>
    <row r="9" spans="1:8" ht="20.100000000000001" customHeight="1">
      <c r="B9" s="224"/>
      <c r="C9" s="224"/>
      <c r="D9" s="225"/>
      <c r="E9" s="226"/>
      <c r="F9" s="226"/>
      <c r="G9" s="224"/>
      <c r="H9"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outlinePr summaryBelow="0"/>
    <pageSetUpPr fitToPage="1"/>
  </sheetPr>
  <dimension ref="A1:H9"/>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290" t="s">
        <v>6906</v>
      </c>
      <c r="C2" s="291"/>
      <c r="D2" s="291"/>
      <c r="E2" s="291"/>
      <c r="F2" s="291"/>
      <c r="G2" s="292"/>
      <c r="H2" s="194"/>
    </row>
    <row r="3" spans="1:8" s="243" customFormat="1" ht="13.5" customHeight="1">
      <c r="A3" s="240"/>
      <c r="B3" s="241"/>
      <c r="C3" s="241"/>
      <c r="D3" s="241"/>
      <c r="E3" s="241"/>
      <c r="F3" s="241"/>
      <c r="G3" s="241"/>
      <c r="H3" s="196"/>
    </row>
    <row r="4" spans="1:8" s="243" customFormat="1" ht="13.5" customHeight="1">
      <c r="A4" s="240"/>
      <c r="B4" s="41" t="s">
        <v>6899</v>
      </c>
      <c r="C4" s="41"/>
      <c r="D4" s="41"/>
      <c r="E4" s="41"/>
      <c r="F4" s="41"/>
      <c r="G4" s="41"/>
      <c r="H4" s="196"/>
    </row>
    <row r="5" spans="1:8" s="243" customFormat="1" ht="13.5" customHeight="1" thickBot="1">
      <c r="A5" s="240"/>
      <c r="B5" s="244"/>
      <c r="C5" s="244"/>
      <c r="D5" s="244"/>
      <c r="E5" s="244"/>
      <c r="F5" s="244"/>
      <c r="G5" s="244"/>
      <c r="H5" s="196"/>
    </row>
    <row r="6" spans="1:8" ht="20.25" customHeight="1" thickBot="1">
      <c r="A6" s="44"/>
      <c r="B6" s="197" t="s">
        <v>26</v>
      </c>
      <c r="C6" s="198" t="s">
        <v>1348</v>
      </c>
      <c r="D6" s="198" t="s">
        <v>1349</v>
      </c>
      <c r="E6" s="198" t="s">
        <v>1350</v>
      </c>
      <c r="F6" s="199" t="s">
        <v>1351</v>
      </c>
      <c r="G6" s="200" t="s">
        <v>1041</v>
      </c>
      <c r="H6" s="44"/>
    </row>
    <row r="7" spans="1:8">
      <c r="B7" s="293" t="s">
        <v>6907</v>
      </c>
      <c r="C7" s="316" t="s">
        <v>6908</v>
      </c>
      <c r="D7" s="207" t="s">
        <v>1528</v>
      </c>
      <c r="E7" s="208" t="s">
        <v>1357</v>
      </c>
      <c r="F7" s="209" t="s">
        <v>1358</v>
      </c>
      <c r="G7" s="210" t="s">
        <v>1374</v>
      </c>
      <c r="H7" s="204"/>
    </row>
    <row r="8" spans="1:8" ht="17.25" thickBot="1">
      <c r="B8" s="491" t="s">
        <v>6909</v>
      </c>
      <c r="C8" s="219" t="s">
        <v>6910</v>
      </c>
      <c r="D8" s="492" t="s">
        <v>1387</v>
      </c>
      <c r="E8" s="493" t="s">
        <v>1363</v>
      </c>
      <c r="F8" s="222"/>
      <c r="G8" s="313"/>
      <c r="H8" s="204"/>
    </row>
    <row r="9" spans="1:8" ht="20.100000000000001" customHeight="1">
      <c r="B9" s="224"/>
      <c r="C9" s="224"/>
      <c r="D9" s="225"/>
      <c r="E9" s="226"/>
      <c r="F9" s="226"/>
      <c r="G9" s="224"/>
      <c r="H9"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outlinePr summaryBelow="0"/>
    <pageSetUpPr fitToPage="1"/>
  </sheetPr>
  <dimension ref="A1:H14"/>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537</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c r="B5" s="205" t="s">
        <v>6911</v>
      </c>
      <c r="C5" s="206" t="s">
        <v>6912</v>
      </c>
      <c r="D5" s="207" t="s">
        <v>1356</v>
      </c>
      <c r="E5" s="208" t="s">
        <v>1357</v>
      </c>
      <c r="F5" s="209" t="s">
        <v>1358</v>
      </c>
      <c r="G5" s="210" t="s">
        <v>1374</v>
      </c>
      <c r="H5" s="204"/>
    </row>
    <row r="6" spans="1:8">
      <c r="B6" s="211" t="s">
        <v>6913</v>
      </c>
      <c r="C6" s="212" t="s">
        <v>6914</v>
      </c>
      <c r="D6" s="213" t="s">
        <v>1426</v>
      </c>
      <c r="E6" s="214" t="s">
        <v>6915</v>
      </c>
      <c r="F6" s="215"/>
      <c r="G6" s="313"/>
      <c r="H6" s="204"/>
    </row>
    <row r="7" spans="1:8">
      <c r="B7" s="211" t="s">
        <v>6916</v>
      </c>
      <c r="C7" s="212" t="s">
        <v>6917</v>
      </c>
      <c r="D7" s="213" t="s">
        <v>1426</v>
      </c>
      <c r="E7" s="214" t="s">
        <v>6915</v>
      </c>
      <c r="F7" s="215"/>
      <c r="G7" s="313"/>
      <c r="H7" s="204"/>
    </row>
    <row r="8" spans="1:8">
      <c r="B8" s="211" t="s">
        <v>6918</v>
      </c>
      <c r="C8" s="212" t="s">
        <v>6919</v>
      </c>
      <c r="D8" s="213" t="s">
        <v>2236</v>
      </c>
      <c r="E8" s="214" t="s">
        <v>1357</v>
      </c>
      <c r="F8" s="215"/>
      <c r="G8" s="313" t="s">
        <v>1374</v>
      </c>
      <c r="H8" s="204"/>
    </row>
    <row r="9" spans="1:8">
      <c r="B9" s="211" t="s">
        <v>6920</v>
      </c>
      <c r="C9" s="212" t="s">
        <v>6921</v>
      </c>
      <c r="D9" s="213" t="s">
        <v>1356</v>
      </c>
      <c r="E9" s="214" t="s">
        <v>1357</v>
      </c>
      <c r="F9" s="215"/>
      <c r="G9" s="232" t="s">
        <v>1374</v>
      </c>
      <c r="H9" s="204"/>
    </row>
    <row r="10" spans="1:8">
      <c r="B10" s="211" t="s">
        <v>6922</v>
      </c>
      <c r="C10" s="212" t="s">
        <v>6923</v>
      </c>
      <c r="D10" s="213" t="s">
        <v>1356</v>
      </c>
      <c r="E10" s="214" t="s">
        <v>1357</v>
      </c>
      <c r="F10" s="215"/>
      <c r="G10" s="233"/>
      <c r="H10" s="204"/>
    </row>
    <row r="11" spans="1:8">
      <c r="B11" s="211" t="s">
        <v>6924</v>
      </c>
      <c r="C11" s="212" t="s">
        <v>6925</v>
      </c>
      <c r="D11" s="213" t="s">
        <v>1356</v>
      </c>
      <c r="E11" s="214" t="s">
        <v>1357</v>
      </c>
      <c r="F11" s="215"/>
      <c r="G11" s="233"/>
      <c r="H11" s="204"/>
    </row>
    <row r="12" spans="1:8">
      <c r="B12" s="211" t="s">
        <v>6926</v>
      </c>
      <c r="C12" s="212" t="s">
        <v>6927</v>
      </c>
      <c r="D12" s="213" t="s">
        <v>1356</v>
      </c>
      <c r="E12" s="214" t="s">
        <v>1357</v>
      </c>
      <c r="F12" s="215"/>
      <c r="G12" s="233"/>
      <c r="H12" s="204"/>
    </row>
    <row r="13" spans="1:8" ht="17.25" thickBot="1">
      <c r="B13" s="211" t="s">
        <v>6928</v>
      </c>
      <c r="C13" s="212" t="s">
        <v>6929</v>
      </c>
      <c r="D13" s="213" t="s">
        <v>1356</v>
      </c>
      <c r="E13" s="214" t="s">
        <v>1357</v>
      </c>
      <c r="F13" s="215"/>
      <c r="G13" s="258"/>
      <c r="H13" s="204"/>
    </row>
    <row r="14" spans="1:8" ht="20.100000000000001" customHeight="1">
      <c r="B14" s="224"/>
      <c r="C14" s="224"/>
      <c r="D14" s="225"/>
      <c r="E14" s="226"/>
      <c r="F14" s="226"/>
      <c r="G14" s="224"/>
      <c r="H14"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outlinePr summaryBelow="0"/>
    <pageSetUpPr fitToPage="1"/>
  </sheetPr>
  <dimension ref="A1:H7"/>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6930</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c r="B5" s="205" t="s">
        <v>6931</v>
      </c>
      <c r="C5" s="206" t="s">
        <v>6932</v>
      </c>
      <c r="D5" s="207" t="s">
        <v>1356</v>
      </c>
      <c r="E5" s="208" t="s">
        <v>1357</v>
      </c>
      <c r="F5" s="209" t="s">
        <v>1358</v>
      </c>
      <c r="G5" s="210" t="s">
        <v>1374</v>
      </c>
      <c r="H5" s="204"/>
    </row>
    <row r="6" spans="1:8" ht="17.25" thickBot="1">
      <c r="B6" s="211" t="s">
        <v>6933</v>
      </c>
      <c r="C6" s="212" t="s">
        <v>6934</v>
      </c>
      <c r="D6" s="213" t="s">
        <v>1426</v>
      </c>
      <c r="E6" s="214" t="s">
        <v>1363</v>
      </c>
      <c r="F6" s="215"/>
      <c r="G6" s="313"/>
      <c r="H6" s="204"/>
    </row>
    <row r="7" spans="1:8" ht="20.100000000000001" customHeight="1">
      <c r="B7" s="224"/>
      <c r="C7" s="224"/>
      <c r="D7" s="225"/>
      <c r="E7" s="226"/>
      <c r="F7" s="226"/>
      <c r="G7" s="224"/>
      <c r="H7"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outlinePr summaryBelow="0"/>
    <pageSetUpPr fitToPage="1"/>
  </sheetPr>
  <dimension ref="A1:H19"/>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539</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c r="B5" s="205" t="s">
        <v>1381</v>
      </c>
      <c r="C5" s="206" t="s">
        <v>1382</v>
      </c>
      <c r="D5" s="207" t="s">
        <v>1356</v>
      </c>
      <c r="E5" s="208" t="s">
        <v>1383</v>
      </c>
      <c r="F5" s="209" t="s">
        <v>1358</v>
      </c>
      <c r="G5" s="210" t="s">
        <v>1384</v>
      </c>
      <c r="H5" s="204"/>
    </row>
    <row r="6" spans="1:8" ht="17.25" thickBot="1">
      <c r="B6" s="211" t="s">
        <v>1385</v>
      </c>
      <c r="C6" s="212" t="s">
        <v>1386</v>
      </c>
      <c r="D6" s="213" t="s">
        <v>1387</v>
      </c>
      <c r="E6" s="214" t="s">
        <v>1388</v>
      </c>
      <c r="F6" s="215"/>
      <c r="G6" s="217"/>
      <c r="H6" s="204"/>
    </row>
    <row r="7" spans="1:8" s="44" customFormat="1" ht="20.100000000000001" customHeight="1" thickBot="1">
      <c r="A7" s="8"/>
      <c r="B7" s="201" t="s">
        <v>1390</v>
      </c>
      <c r="C7" s="202"/>
      <c r="D7" s="202"/>
      <c r="E7" s="202"/>
      <c r="F7" s="202"/>
      <c r="G7" s="203"/>
      <c r="H7" s="204"/>
    </row>
    <row r="8" spans="1:8">
      <c r="B8" s="205" t="s">
        <v>1391</v>
      </c>
      <c r="C8" s="206" t="s">
        <v>1392</v>
      </c>
      <c r="D8" s="207" t="s">
        <v>1393</v>
      </c>
      <c r="E8" s="208" t="s">
        <v>1394</v>
      </c>
      <c r="F8" s="209"/>
      <c r="G8" s="210"/>
      <c r="H8" s="204"/>
    </row>
    <row r="9" spans="1:8" ht="17.25" thickBot="1">
      <c r="B9" s="211" t="s">
        <v>1395</v>
      </c>
      <c r="C9" s="212" t="s">
        <v>1396</v>
      </c>
      <c r="D9" s="213" t="s">
        <v>1397</v>
      </c>
      <c r="E9" s="214" t="s">
        <v>1398</v>
      </c>
      <c r="F9" s="215"/>
      <c r="G9" s="217"/>
      <c r="H9" s="204"/>
    </row>
    <row r="10" spans="1:8" s="44" customFormat="1" ht="20.100000000000001" customHeight="1" thickBot="1">
      <c r="A10" s="8"/>
      <c r="B10" s="201" t="s">
        <v>1400</v>
      </c>
      <c r="C10" s="202"/>
      <c r="D10" s="202"/>
      <c r="E10" s="202"/>
      <c r="F10" s="202"/>
      <c r="G10" s="203"/>
      <c r="H10" s="204"/>
    </row>
    <row r="11" spans="1:8">
      <c r="B11" s="205" t="s">
        <v>1401</v>
      </c>
      <c r="C11" s="206" t="s">
        <v>1402</v>
      </c>
      <c r="D11" s="207" t="s">
        <v>1356</v>
      </c>
      <c r="E11" s="208" t="s">
        <v>1383</v>
      </c>
      <c r="F11" s="209"/>
      <c r="G11" s="239" t="s">
        <v>1403</v>
      </c>
      <c r="H11" s="204"/>
    </row>
    <row r="12" spans="1:8">
      <c r="B12" s="211" t="s">
        <v>1404</v>
      </c>
      <c r="C12" s="212" t="s">
        <v>1405</v>
      </c>
      <c r="D12" s="213" t="s">
        <v>1356</v>
      </c>
      <c r="E12" s="214" t="s">
        <v>1383</v>
      </c>
      <c r="F12" s="215"/>
      <c r="G12" s="230"/>
      <c r="H12" s="204"/>
    </row>
    <row r="13" spans="1:8">
      <c r="B13" s="211" t="s">
        <v>1406</v>
      </c>
      <c r="C13" s="212" t="s">
        <v>1407</v>
      </c>
      <c r="D13" s="213" t="s">
        <v>1356</v>
      </c>
      <c r="E13" s="214" t="s">
        <v>1383</v>
      </c>
      <c r="F13" s="215"/>
      <c r="G13" s="230"/>
      <c r="H13" s="204"/>
    </row>
    <row r="14" spans="1:8">
      <c r="B14" s="211" t="s">
        <v>1408</v>
      </c>
      <c r="C14" s="212" t="s">
        <v>1409</v>
      </c>
      <c r="D14" s="213" t="s">
        <v>1356</v>
      </c>
      <c r="E14" s="214" t="s">
        <v>1383</v>
      </c>
      <c r="F14" s="215"/>
      <c r="G14" s="230"/>
      <c r="H14" s="204"/>
    </row>
    <row r="15" spans="1:8" ht="17.25" thickBot="1">
      <c r="B15" s="211" t="s">
        <v>1410</v>
      </c>
      <c r="C15" s="212" t="s">
        <v>1411</v>
      </c>
      <c r="D15" s="213" t="s">
        <v>1356</v>
      </c>
      <c r="E15" s="214" t="s">
        <v>1383</v>
      </c>
      <c r="F15" s="215"/>
      <c r="G15" s="231"/>
      <c r="H15" s="204"/>
    </row>
    <row r="16" spans="1:8" ht="20.100000000000001" customHeight="1" thickBot="1">
      <c r="B16" s="201" t="s">
        <v>1412</v>
      </c>
      <c r="C16" s="202"/>
      <c r="D16" s="202"/>
      <c r="E16" s="202"/>
      <c r="F16" s="202"/>
      <c r="G16" s="203"/>
      <c r="H16" s="204"/>
    </row>
    <row r="17" spans="2:8" ht="60">
      <c r="B17" s="205" t="s">
        <v>1413</v>
      </c>
      <c r="C17" s="206" t="s">
        <v>1414</v>
      </c>
      <c r="D17" s="207" t="s">
        <v>1356</v>
      </c>
      <c r="E17" s="208" t="s">
        <v>1416</v>
      </c>
      <c r="F17" s="209"/>
      <c r="G17" s="210" t="s">
        <v>1417</v>
      </c>
      <c r="H17" s="204"/>
    </row>
    <row r="18" spans="2:8" ht="60.75" thickBot="1">
      <c r="B18" s="211" t="s">
        <v>1418</v>
      </c>
      <c r="C18" s="212" t="s">
        <v>1419</v>
      </c>
      <c r="D18" s="213" t="s">
        <v>1387</v>
      </c>
      <c r="E18" s="214" t="s">
        <v>1420</v>
      </c>
      <c r="F18" s="215"/>
      <c r="G18" s="217" t="s">
        <v>1421</v>
      </c>
      <c r="H18" s="204"/>
    </row>
    <row r="19" spans="2:8" ht="20.100000000000001" customHeight="1">
      <c r="B19" s="224"/>
      <c r="C19" s="224"/>
      <c r="D19" s="225"/>
      <c r="E19" s="226"/>
      <c r="F19" s="226"/>
      <c r="G19" s="224"/>
      <c r="H19"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outlinePr summaryBelow="0"/>
    <pageSetUpPr fitToPage="1"/>
  </sheetPr>
  <dimension ref="A1:H7"/>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540</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c r="B5" s="205" t="s">
        <v>1422</v>
      </c>
      <c r="C5" s="206" t="s">
        <v>1423</v>
      </c>
      <c r="D5" s="207" t="s">
        <v>1356</v>
      </c>
      <c r="E5" s="208" t="s">
        <v>1383</v>
      </c>
      <c r="F5" s="209" t="s">
        <v>1358</v>
      </c>
      <c r="G5" s="210" t="s">
        <v>1403</v>
      </c>
      <c r="H5" s="204"/>
    </row>
    <row r="6" spans="1:8" ht="17.25" thickBot="1">
      <c r="B6" s="211" t="s">
        <v>1424</v>
      </c>
      <c r="C6" s="212" t="s">
        <v>1425</v>
      </c>
      <c r="D6" s="213" t="s">
        <v>1426</v>
      </c>
      <c r="E6" s="214" t="s">
        <v>1388</v>
      </c>
      <c r="F6" s="215"/>
      <c r="G6" s="217" t="s">
        <v>1427</v>
      </c>
      <c r="H6" s="204"/>
    </row>
    <row r="7" spans="1:8" ht="20.100000000000001" customHeight="1">
      <c r="B7" s="224"/>
      <c r="C7" s="224"/>
      <c r="D7" s="225"/>
      <c r="E7" s="226"/>
      <c r="F7" s="226"/>
      <c r="G7" s="224"/>
      <c r="H7"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18"/>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3.9" customHeight="1" thickBot="1">
      <c r="A2" s="41"/>
      <c r="B2" s="191" t="s">
        <v>6</v>
      </c>
      <c r="C2" s="192"/>
      <c r="D2" s="192"/>
      <c r="E2" s="192"/>
      <c r="F2" s="192"/>
      <c r="G2" s="193"/>
      <c r="H2" s="194"/>
    </row>
    <row r="3" spans="1:8" ht="13.5" customHeight="1">
      <c r="A3" s="45"/>
      <c r="B3" s="241"/>
      <c r="C3" s="241"/>
      <c r="D3" s="241"/>
      <c r="E3" s="241"/>
      <c r="F3" s="241"/>
      <c r="G3" s="241"/>
      <c r="H3" s="196"/>
    </row>
    <row r="4" spans="1:8" ht="13.5" customHeight="1">
      <c r="A4" s="45"/>
      <c r="B4" s="41"/>
      <c r="C4" s="41"/>
      <c r="D4" s="41"/>
      <c r="E4" s="41"/>
      <c r="F4" s="41"/>
      <c r="G4" s="448" t="s">
        <v>6935</v>
      </c>
      <c r="H4" s="196"/>
    </row>
    <row r="5" spans="1:8" ht="13.5" customHeight="1" thickBot="1">
      <c r="A5" s="45"/>
      <c r="B5" s="41"/>
      <c r="C5" s="41"/>
      <c r="D5" s="41"/>
      <c r="E5" s="41"/>
      <c r="F5" s="41"/>
      <c r="G5" s="41"/>
      <c r="H5" s="196"/>
    </row>
    <row r="6" spans="1:8" ht="20.25" customHeight="1" thickBot="1">
      <c r="A6" s="44"/>
      <c r="B6" s="449" t="s">
        <v>26</v>
      </c>
      <c r="C6" s="450" t="s">
        <v>1348</v>
      </c>
      <c r="D6" s="450" t="s">
        <v>1349</v>
      </c>
      <c r="E6" s="450" t="s">
        <v>1350</v>
      </c>
      <c r="F6" s="451" t="s">
        <v>1351</v>
      </c>
      <c r="G6" s="452" t="s">
        <v>1041</v>
      </c>
      <c r="H6" s="44"/>
    </row>
    <row r="7" spans="1:8" s="44" customFormat="1" ht="20.100000000000001" customHeight="1" thickBot="1">
      <c r="A7" s="8"/>
      <c r="B7" s="201" t="s">
        <v>6936</v>
      </c>
      <c r="C7" s="416"/>
      <c r="D7" s="417"/>
      <c r="E7" s="418"/>
      <c r="F7" s="418"/>
      <c r="G7" s="419"/>
      <c r="H7" s="204"/>
    </row>
    <row r="8" spans="1:8">
      <c r="B8" s="424" t="s">
        <v>6937</v>
      </c>
      <c r="C8" s="317" t="s">
        <v>6938</v>
      </c>
      <c r="D8" s="340" t="s">
        <v>1393</v>
      </c>
      <c r="E8" s="494" t="s">
        <v>4648</v>
      </c>
      <c r="F8" s="495" t="s">
        <v>1358</v>
      </c>
      <c r="G8" s="233"/>
      <c r="H8" s="204"/>
    </row>
    <row r="9" spans="1:8">
      <c r="B9" s="259" t="s">
        <v>6939</v>
      </c>
      <c r="C9" s="260" t="s">
        <v>6940</v>
      </c>
      <c r="D9" s="261" t="s">
        <v>1533</v>
      </c>
      <c r="E9" s="262" t="s">
        <v>6941</v>
      </c>
      <c r="F9" s="263"/>
      <c r="G9" s="232"/>
      <c r="H9" s="204"/>
    </row>
    <row r="10" spans="1:8">
      <c r="B10" s="259" t="s">
        <v>6942</v>
      </c>
      <c r="C10" s="260" t="s">
        <v>6943</v>
      </c>
      <c r="D10" s="261" t="s">
        <v>3216</v>
      </c>
      <c r="E10" s="262" t="s">
        <v>6941</v>
      </c>
      <c r="F10" s="263"/>
      <c r="G10" s="313"/>
      <c r="H10" s="204"/>
    </row>
    <row r="11" spans="1:8" ht="51.75" thickBot="1">
      <c r="B11" s="259" t="s">
        <v>6944</v>
      </c>
      <c r="C11" s="260" t="s">
        <v>6945</v>
      </c>
      <c r="D11" s="261" t="s">
        <v>1367</v>
      </c>
      <c r="E11" s="262" t="s">
        <v>2248</v>
      </c>
      <c r="F11" s="263" t="s">
        <v>2227</v>
      </c>
      <c r="G11" s="300" t="s">
        <v>6946</v>
      </c>
      <c r="H11" s="204"/>
    </row>
    <row r="12" spans="1:8" ht="17.25" thickBot="1">
      <c r="B12" s="201" t="s">
        <v>6947</v>
      </c>
      <c r="C12" s="416"/>
      <c r="D12" s="417"/>
      <c r="E12" s="418"/>
      <c r="F12" s="418"/>
      <c r="G12" s="419"/>
      <c r="H12" s="204"/>
    </row>
    <row r="13" spans="1:8">
      <c r="B13" s="424" t="s">
        <v>6948</v>
      </c>
      <c r="C13" s="317" t="s">
        <v>6949</v>
      </c>
      <c r="D13" s="340" t="s">
        <v>1576</v>
      </c>
      <c r="E13" s="494" t="s">
        <v>6950</v>
      </c>
      <c r="F13" s="495" t="s">
        <v>1358</v>
      </c>
      <c r="G13" s="233"/>
      <c r="H13" s="204"/>
    </row>
    <row r="14" spans="1:8" ht="30">
      <c r="B14" s="259" t="s">
        <v>6951</v>
      </c>
      <c r="C14" s="260" t="s">
        <v>6952</v>
      </c>
      <c r="D14" s="261" t="s">
        <v>2230</v>
      </c>
      <c r="E14" s="262" t="s">
        <v>6941</v>
      </c>
      <c r="F14" s="263" t="s">
        <v>1358</v>
      </c>
      <c r="G14" s="232" t="s">
        <v>6953</v>
      </c>
      <c r="H14" s="204"/>
    </row>
    <row r="15" spans="1:8" ht="30">
      <c r="B15" s="259" t="s">
        <v>6954</v>
      </c>
      <c r="C15" s="260" t="s">
        <v>6955</v>
      </c>
      <c r="D15" s="261" t="s">
        <v>2230</v>
      </c>
      <c r="E15" s="262" t="s">
        <v>6941</v>
      </c>
      <c r="F15" s="263"/>
      <c r="G15" s="232" t="s">
        <v>6956</v>
      </c>
      <c r="H15" s="204"/>
    </row>
    <row r="16" spans="1:8" ht="30.75" thickBot="1">
      <c r="B16" s="211" t="s">
        <v>4165</v>
      </c>
      <c r="C16" s="212" t="s">
        <v>6957</v>
      </c>
      <c r="D16" s="213" t="s">
        <v>2239</v>
      </c>
      <c r="E16" s="214" t="s">
        <v>2311</v>
      </c>
      <c r="F16" s="215"/>
      <c r="G16" s="313" t="s">
        <v>6958</v>
      </c>
      <c r="H16" s="204"/>
    </row>
    <row r="17" spans="2:8">
      <c r="B17" s="272"/>
      <c r="C17" s="273"/>
      <c r="D17" s="274"/>
      <c r="E17" s="227"/>
      <c r="F17" s="227"/>
      <c r="G17" s="276"/>
      <c r="H17" s="277"/>
    </row>
    <row r="18" spans="2:8" ht="18.75">
      <c r="B18" s="496"/>
      <c r="C18" s="496"/>
      <c r="D18" s="497"/>
      <c r="E18" s="498"/>
      <c r="F18" s="498"/>
      <c r="G18" s="496"/>
      <c r="H18"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outlinePr summaryBelow="0"/>
    <pageSetUpPr fitToPage="1"/>
  </sheetPr>
  <dimension ref="A1:H8"/>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538</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c r="B5" s="205" t="s">
        <v>6959</v>
      </c>
      <c r="C5" s="206" t="s">
        <v>6960</v>
      </c>
      <c r="D5" s="207" t="s">
        <v>1527</v>
      </c>
      <c r="E5" s="208" t="s">
        <v>1357</v>
      </c>
      <c r="F5" s="209" t="s">
        <v>1358</v>
      </c>
      <c r="G5" s="210" t="s">
        <v>1374</v>
      </c>
      <c r="H5" s="204"/>
    </row>
    <row r="6" spans="1:8">
      <c r="B6" s="211" t="s">
        <v>6961</v>
      </c>
      <c r="C6" s="212" t="s">
        <v>6962</v>
      </c>
      <c r="D6" s="213" t="s">
        <v>2277</v>
      </c>
      <c r="E6" s="214" t="s">
        <v>1363</v>
      </c>
      <c r="F6" s="215"/>
      <c r="G6" s="313"/>
      <c r="H6" s="204"/>
    </row>
    <row r="7" spans="1:8" ht="17.25" thickBot="1">
      <c r="B7" s="211" t="s">
        <v>1445</v>
      </c>
      <c r="C7" s="212" t="s">
        <v>6963</v>
      </c>
      <c r="D7" s="213" t="s">
        <v>1397</v>
      </c>
      <c r="E7" s="214" t="s">
        <v>1357</v>
      </c>
      <c r="F7" s="215"/>
      <c r="G7" s="313"/>
      <c r="H7" s="204"/>
    </row>
    <row r="8" spans="1:8" ht="20.100000000000001" customHeight="1">
      <c r="B8" s="224"/>
      <c r="C8" s="224"/>
      <c r="D8" s="225"/>
      <c r="E8" s="226"/>
      <c r="F8" s="226"/>
      <c r="G8" s="224"/>
      <c r="H8"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24"/>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3.9" customHeight="1" thickBot="1">
      <c r="A2" s="41"/>
      <c r="B2" s="191" t="s">
        <v>807</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ht="20.100000000000001" customHeight="1" thickBot="1">
      <c r="A5" s="186"/>
      <c r="B5" s="201" t="s">
        <v>6965</v>
      </c>
      <c r="C5" s="416"/>
      <c r="D5" s="417"/>
      <c r="E5" s="418"/>
      <c r="F5" s="418"/>
      <c r="G5" s="419"/>
      <c r="H5" s="204"/>
    </row>
    <row r="6" spans="1:8">
      <c r="B6" s="205" t="s">
        <v>6966</v>
      </c>
      <c r="C6" s="206" t="s">
        <v>6967</v>
      </c>
      <c r="D6" s="207" t="s">
        <v>1591</v>
      </c>
      <c r="E6" s="208" t="s">
        <v>1357</v>
      </c>
      <c r="F6" s="209" t="s">
        <v>1358</v>
      </c>
      <c r="G6" s="210"/>
      <c r="H6" s="204"/>
    </row>
    <row r="7" spans="1:8" ht="17.25" thickBot="1">
      <c r="B7" s="211" t="s">
        <v>6968</v>
      </c>
      <c r="C7" s="212" t="s">
        <v>6969</v>
      </c>
      <c r="D7" s="213" t="s">
        <v>1533</v>
      </c>
      <c r="E7" s="214" t="s">
        <v>6970</v>
      </c>
      <c r="F7" s="215"/>
      <c r="G7" s="313"/>
      <c r="H7" s="204"/>
    </row>
    <row r="8" spans="1:8" ht="20.100000000000001" customHeight="1" thickBot="1">
      <c r="B8" s="201" t="s">
        <v>6964</v>
      </c>
      <c r="C8" s="416"/>
      <c r="D8" s="417"/>
      <c r="E8" s="418"/>
      <c r="F8" s="418"/>
      <c r="G8" s="419"/>
      <c r="H8" s="204"/>
    </row>
    <row r="9" spans="1:8">
      <c r="B9" s="205" t="s">
        <v>6971</v>
      </c>
      <c r="C9" s="206" t="s">
        <v>6972</v>
      </c>
      <c r="D9" s="207" t="s">
        <v>1393</v>
      </c>
      <c r="E9" s="208" t="s">
        <v>2256</v>
      </c>
      <c r="F9" s="209" t="s">
        <v>1358</v>
      </c>
      <c r="G9" s="210"/>
      <c r="H9" s="204"/>
    </row>
    <row r="10" spans="1:8">
      <c r="B10" s="211" t="s">
        <v>3218</v>
      </c>
      <c r="C10" s="212" t="s">
        <v>6973</v>
      </c>
      <c r="D10" s="213" t="s">
        <v>1591</v>
      </c>
      <c r="E10" s="214" t="s">
        <v>2287</v>
      </c>
      <c r="F10" s="215" t="s">
        <v>1358</v>
      </c>
      <c r="G10" s="313"/>
      <c r="H10" s="204"/>
    </row>
    <row r="11" spans="1:8">
      <c r="B11" s="211" t="s">
        <v>6974</v>
      </c>
      <c r="C11" s="212" t="s">
        <v>6975</v>
      </c>
      <c r="D11" s="213" t="s">
        <v>2327</v>
      </c>
      <c r="E11" s="214" t="s">
        <v>4662</v>
      </c>
      <c r="F11" s="215"/>
      <c r="G11" s="313"/>
      <c r="H11" s="204"/>
    </row>
    <row r="12" spans="1:8">
      <c r="B12" s="211" t="s">
        <v>6976</v>
      </c>
      <c r="C12" s="212" t="s">
        <v>6977</v>
      </c>
      <c r="D12" s="213" t="s">
        <v>1367</v>
      </c>
      <c r="E12" s="214" t="s">
        <v>2256</v>
      </c>
      <c r="F12" s="215" t="s">
        <v>1358</v>
      </c>
      <c r="G12" s="313" t="s">
        <v>6978</v>
      </c>
      <c r="H12" s="204"/>
    </row>
    <row r="13" spans="1:8">
      <c r="B13" s="211" t="s">
        <v>6979</v>
      </c>
      <c r="C13" s="212" t="s">
        <v>6980</v>
      </c>
      <c r="D13" s="213" t="s">
        <v>3219</v>
      </c>
      <c r="E13" s="214" t="s">
        <v>6981</v>
      </c>
      <c r="F13" s="215" t="s">
        <v>1358</v>
      </c>
      <c r="G13" s="313"/>
      <c r="H13" s="204"/>
    </row>
    <row r="14" spans="1:8">
      <c r="B14" s="211" t="s">
        <v>6982</v>
      </c>
      <c r="C14" s="212" t="s">
        <v>6983</v>
      </c>
      <c r="D14" s="213" t="s">
        <v>1387</v>
      </c>
      <c r="E14" s="214" t="s">
        <v>6984</v>
      </c>
      <c r="F14" s="215"/>
      <c r="G14" s="313"/>
      <c r="H14" s="204"/>
    </row>
    <row r="15" spans="1:8">
      <c r="B15" s="211" t="s">
        <v>6985</v>
      </c>
      <c r="C15" s="212" t="s">
        <v>6986</v>
      </c>
      <c r="D15" s="213" t="s">
        <v>1387</v>
      </c>
      <c r="E15" s="214" t="s">
        <v>1357</v>
      </c>
      <c r="F15" s="215"/>
      <c r="G15" s="313"/>
      <c r="H15" s="204"/>
    </row>
    <row r="16" spans="1:8" ht="17.25" thickBot="1">
      <c r="B16" s="211" t="s">
        <v>6987</v>
      </c>
      <c r="C16" s="212" t="s">
        <v>6988</v>
      </c>
      <c r="D16" s="213" t="s">
        <v>1533</v>
      </c>
      <c r="E16" s="214" t="s">
        <v>4648</v>
      </c>
      <c r="F16" s="215"/>
      <c r="G16" s="313"/>
      <c r="H16" s="204"/>
    </row>
    <row r="17" spans="2:8" ht="18.75" thickBot="1">
      <c r="B17" s="249" t="s">
        <v>6990</v>
      </c>
      <c r="C17" s="499"/>
      <c r="D17" s="454"/>
      <c r="E17" s="455"/>
      <c r="F17" s="455"/>
      <c r="G17" s="456"/>
      <c r="H17" s="204"/>
    </row>
    <row r="18" spans="2:8" ht="30">
      <c r="B18" s="205" t="s">
        <v>6991</v>
      </c>
      <c r="C18" s="206" t="s">
        <v>6992</v>
      </c>
      <c r="D18" s="207" t="s">
        <v>1367</v>
      </c>
      <c r="E18" s="208" t="s">
        <v>1465</v>
      </c>
      <c r="F18" s="209"/>
      <c r="G18" s="210" t="s">
        <v>6989</v>
      </c>
      <c r="H18" s="204"/>
    </row>
    <row r="19" spans="2:8" ht="30">
      <c r="B19" s="211" t="s">
        <v>6993</v>
      </c>
      <c r="C19" s="212" t="s">
        <v>6994</v>
      </c>
      <c r="D19" s="213" t="s">
        <v>1367</v>
      </c>
      <c r="E19" s="214" t="s">
        <v>1465</v>
      </c>
      <c r="F19" s="215"/>
      <c r="G19" s="313" t="s">
        <v>6989</v>
      </c>
      <c r="H19" s="204"/>
    </row>
    <row r="20" spans="2:8" ht="60">
      <c r="B20" s="211" t="s">
        <v>6995</v>
      </c>
      <c r="C20" s="212" t="s">
        <v>6996</v>
      </c>
      <c r="D20" s="213" t="s">
        <v>1397</v>
      </c>
      <c r="E20" s="214" t="s">
        <v>1465</v>
      </c>
      <c r="F20" s="215" t="s">
        <v>6997</v>
      </c>
      <c r="G20" s="313" t="s">
        <v>6998</v>
      </c>
      <c r="H20" s="204"/>
    </row>
    <row r="21" spans="2:8" ht="75">
      <c r="B21" s="211" t="s">
        <v>6999</v>
      </c>
      <c r="C21" s="212" t="s">
        <v>7000</v>
      </c>
      <c r="D21" s="213" t="s">
        <v>1591</v>
      </c>
      <c r="E21" s="214" t="s">
        <v>1465</v>
      </c>
      <c r="F21" s="215"/>
      <c r="G21" s="313" t="s">
        <v>7001</v>
      </c>
      <c r="H21" s="204"/>
    </row>
    <row r="22" spans="2:8" ht="75">
      <c r="B22" s="211" t="s">
        <v>7002</v>
      </c>
      <c r="C22" s="212" t="s">
        <v>7003</v>
      </c>
      <c r="D22" s="213" t="s">
        <v>1367</v>
      </c>
      <c r="E22" s="214" t="s">
        <v>2256</v>
      </c>
      <c r="F22" s="215"/>
      <c r="G22" s="313" t="s">
        <v>7004</v>
      </c>
      <c r="H22" s="204"/>
    </row>
    <row r="23" spans="2:8" ht="75.75" thickBot="1">
      <c r="B23" s="211" t="s">
        <v>7005</v>
      </c>
      <c r="C23" s="212" t="s">
        <v>7006</v>
      </c>
      <c r="D23" s="213" t="s">
        <v>1367</v>
      </c>
      <c r="E23" s="214" t="s">
        <v>2256</v>
      </c>
      <c r="F23" s="215"/>
      <c r="G23" s="313" t="s">
        <v>7004</v>
      </c>
      <c r="H23" s="204"/>
    </row>
    <row r="24" spans="2:8" ht="18.75">
      <c r="B24" s="224"/>
      <c r="C24" s="224"/>
      <c r="D24" s="225"/>
      <c r="E24" s="226"/>
      <c r="F24" s="226"/>
      <c r="G24" s="224"/>
      <c r="H24"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outlinePr summaryBelow="0"/>
    <pageSetUpPr fitToPage="1"/>
  </sheetPr>
  <dimension ref="A1:H1127"/>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497</v>
      </c>
      <c r="C2" s="192"/>
      <c r="D2" s="192"/>
      <c r="E2" s="192"/>
      <c r="F2" s="192"/>
      <c r="G2" s="193"/>
      <c r="H2" s="194"/>
    </row>
    <row r="3" spans="1:8" ht="13.5" customHeight="1">
      <c r="A3" s="45"/>
      <c r="B3" s="241"/>
      <c r="C3" s="241"/>
      <c r="D3" s="241"/>
      <c r="E3" s="241"/>
      <c r="F3" s="241"/>
      <c r="G3" s="241"/>
      <c r="H3" s="196"/>
    </row>
    <row r="4" spans="1:8" s="243" customFormat="1">
      <c r="A4" s="240"/>
      <c r="B4" s="41" t="s">
        <v>7008</v>
      </c>
      <c r="C4" s="41"/>
      <c r="D4" s="41"/>
      <c r="E4" s="41"/>
      <c r="F4" s="41"/>
      <c r="G4" s="41"/>
      <c r="H4" s="196"/>
    </row>
    <row r="5" spans="1:8" ht="13.5" customHeight="1" thickBot="1">
      <c r="A5" s="45"/>
      <c r="B5" s="244"/>
      <c r="C5" s="244"/>
      <c r="D5" s="244"/>
      <c r="E5" s="244"/>
      <c r="F5" s="244"/>
      <c r="G5" s="244"/>
      <c r="H5" s="196"/>
    </row>
    <row r="6" spans="1:8" ht="20.25" customHeight="1" thickBot="1">
      <c r="A6" s="44"/>
      <c r="B6" s="197" t="s">
        <v>26</v>
      </c>
      <c r="C6" s="198" t="s">
        <v>1348</v>
      </c>
      <c r="D6" s="198" t="s">
        <v>1349</v>
      </c>
      <c r="E6" s="198" t="s">
        <v>1350</v>
      </c>
      <c r="F6" s="199" t="s">
        <v>1351</v>
      </c>
      <c r="G6" s="200" t="s">
        <v>1041</v>
      </c>
      <c r="H6" s="44"/>
    </row>
    <row r="7" spans="1:8" s="44" customFormat="1" ht="20.100000000000001" customHeight="1" thickBot="1">
      <c r="A7" s="8"/>
      <c r="B7" s="201" t="s">
        <v>7009</v>
      </c>
      <c r="C7" s="416"/>
      <c r="D7" s="417"/>
      <c r="E7" s="418"/>
      <c r="F7" s="418"/>
      <c r="G7" s="419"/>
      <c r="H7" s="204"/>
    </row>
    <row r="8" spans="1:8" ht="30">
      <c r="B8" s="205" t="s">
        <v>7010</v>
      </c>
      <c r="C8" s="206" t="s">
        <v>7011</v>
      </c>
      <c r="D8" s="207" t="s">
        <v>1528</v>
      </c>
      <c r="E8" s="208" t="s">
        <v>1357</v>
      </c>
      <c r="F8" s="209" t="s">
        <v>1358</v>
      </c>
      <c r="G8" s="210" t="s">
        <v>1641</v>
      </c>
      <c r="H8" s="204"/>
    </row>
    <row r="9" spans="1:8" ht="30">
      <c r="B9" s="211" t="s">
        <v>7012</v>
      </c>
      <c r="C9" s="212" t="s">
        <v>7013</v>
      </c>
      <c r="D9" s="213" t="s">
        <v>2243</v>
      </c>
      <c r="E9" s="214" t="s">
        <v>4687</v>
      </c>
      <c r="F9" s="215"/>
      <c r="G9" s="313" t="s">
        <v>7014</v>
      </c>
      <c r="H9" s="204"/>
    </row>
    <row r="10" spans="1:8">
      <c r="B10" s="211" t="s">
        <v>7015</v>
      </c>
      <c r="C10" s="212" t="s">
        <v>7016</v>
      </c>
      <c r="D10" s="213" t="s">
        <v>1362</v>
      </c>
      <c r="E10" s="214" t="s">
        <v>6915</v>
      </c>
      <c r="F10" s="215"/>
      <c r="G10" s="313"/>
      <c r="H10" s="204"/>
    </row>
    <row r="11" spans="1:8">
      <c r="B11" s="211" t="s">
        <v>7017</v>
      </c>
      <c r="C11" s="212" t="s">
        <v>7018</v>
      </c>
      <c r="D11" s="213" t="s">
        <v>1362</v>
      </c>
      <c r="E11" s="214" t="s">
        <v>4673</v>
      </c>
      <c r="F11" s="215"/>
      <c r="G11" s="313"/>
      <c r="H11" s="204"/>
    </row>
    <row r="12" spans="1:8">
      <c r="B12" s="211" t="s">
        <v>7019</v>
      </c>
      <c r="C12" s="212" t="s">
        <v>7020</v>
      </c>
      <c r="D12" s="213" t="s">
        <v>1387</v>
      </c>
      <c r="E12" s="214" t="s">
        <v>6915</v>
      </c>
      <c r="F12" s="215"/>
      <c r="G12" s="313"/>
      <c r="H12" s="204"/>
    </row>
    <row r="13" spans="1:8">
      <c r="B13" s="211" t="s">
        <v>7021</v>
      </c>
      <c r="C13" s="212" t="s">
        <v>7022</v>
      </c>
      <c r="D13" s="213" t="s">
        <v>1387</v>
      </c>
      <c r="E13" s="214" t="s">
        <v>4673</v>
      </c>
      <c r="F13" s="215"/>
      <c r="G13" s="313"/>
      <c r="H13" s="204"/>
    </row>
    <row r="14" spans="1:8">
      <c r="B14" s="211" t="s">
        <v>7023</v>
      </c>
      <c r="C14" s="212" t="s">
        <v>7024</v>
      </c>
      <c r="D14" s="213" t="s">
        <v>1362</v>
      </c>
      <c r="E14" s="214" t="s">
        <v>6915</v>
      </c>
      <c r="F14" s="215"/>
      <c r="G14" s="313"/>
      <c r="H14" s="204"/>
    </row>
    <row r="15" spans="1:8">
      <c r="B15" s="211" t="s">
        <v>7025</v>
      </c>
      <c r="C15" s="212" t="s">
        <v>7026</v>
      </c>
      <c r="D15" s="213" t="s">
        <v>1389</v>
      </c>
      <c r="E15" s="214" t="s">
        <v>4687</v>
      </c>
      <c r="F15" s="215"/>
      <c r="G15" s="313" t="s">
        <v>7027</v>
      </c>
      <c r="H15" s="204"/>
    </row>
    <row r="16" spans="1:8">
      <c r="B16" s="211" t="s">
        <v>1445</v>
      </c>
      <c r="C16" s="212" t="s">
        <v>7028</v>
      </c>
      <c r="D16" s="213" t="s">
        <v>1397</v>
      </c>
      <c r="E16" s="214" t="s">
        <v>1357</v>
      </c>
      <c r="F16" s="215"/>
      <c r="G16" s="313"/>
      <c r="H16" s="204"/>
    </row>
    <row r="17" spans="1:8" ht="30">
      <c r="B17" s="259" t="s">
        <v>7029</v>
      </c>
      <c r="C17" s="260" t="s">
        <v>7030</v>
      </c>
      <c r="D17" s="261" t="s">
        <v>1367</v>
      </c>
      <c r="E17" s="262" t="s">
        <v>2000</v>
      </c>
      <c r="F17" s="263"/>
      <c r="G17" s="232" t="s">
        <v>7031</v>
      </c>
      <c r="H17" s="204"/>
    </row>
    <row r="18" spans="1:8">
      <c r="B18" s="235" t="s">
        <v>7032</v>
      </c>
      <c r="C18" s="212" t="s">
        <v>1346</v>
      </c>
      <c r="D18" s="256" t="s">
        <v>1367</v>
      </c>
      <c r="E18" s="5" t="s">
        <v>4687</v>
      </c>
      <c r="F18" s="236"/>
      <c r="G18" s="237" t="s">
        <v>7033</v>
      </c>
      <c r="H18" s="238"/>
    </row>
    <row r="19" spans="1:8" ht="30">
      <c r="B19" s="347" t="s">
        <v>7034</v>
      </c>
      <c r="C19" s="260" t="s">
        <v>1347</v>
      </c>
      <c r="D19" s="261" t="s">
        <v>2247</v>
      </c>
      <c r="E19" s="242" t="s">
        <v>7035</v>
      </c>
      <c r="F19" s="348"/>
      <c r="G19" s="351" t="s">
        <v>10843</v>
      </c>
      <c r="H19" s="238"/>
    </row>
    <row r="20" spans="1:8">
      <c r="B20" s="211" t="s">
        <v>7036</v>
      </c>
      <c r="C20" s="212" t="s">
        <v>7037</v>
      </c>
      <c r="D20" s="213" t="s">
        <v>1397</v>
      </c>
      <c r="E20" s="214" t="s">
        <v>4687</v>
      </c>
      <c r="F20" s="215"/>
      <c r="G20" s="313"/>
      <c r="H20" s="204"/>
    </row>
    <row r="21" spans="1:8">
      <c r="B21" s="211" t="s">
        <v>7038</v>
      </c>
      <c r="C21" s="212" t="s">
        <v>7039</v>
      </c>
      <c r="D21" s="213" t="s">
        <v>1464</v>
      </c>
      <c r="E21" s="214" t="s">
        <v>6915</v>
      </c>
      <c r="F21" s="215"/>
      <c r="G21" s="313"/>
      <c r="H21" s="204"/>
    </row>
    <row r="22" spans="1:8">
      <c r="B22" s="211" t="s">
        <v>7040</v>
      </c>
      <c r="C22" s="212" t="s">
        <v>7041</v>
      </c>
      <c r="D22" s="213" t="s">
        <v>2240</v>
      </c>
      <c r="E22" s="214" t="s">
        <v>6915</v>
      </c>
      <c r="F22" s="215"/>
      <c r="G22" s="313"/>
      <c r="H22" s="204"/>
    </row>
    <row r="23" spans="1:8">
      <c r="B23" s="211" t="s">
        <v>7042</v>
      </c>
      <c r="C23" s="212" t="s">
        <v>7043</v>
      </c>
      <c r="D23" s="213" t="s">
        <v>1426</v>
      </c>
      <c r="E23" s="214" t="s">
        <v>6915</v>
      </c>
      <c r="F23" s="215"/>
      <c r="G23" s="313"/>
      <c r="H23" s="204"/>
    </row>
    <row r="24" spans="1:8">
      <c r="B24" s="211" t="s">
        <v>7044</v>
      </c>
      <c r="C24" s="212" t="s">
        <v>7045</v>
      </c>
      <c r="D24" s="213" t="s">
        <v>2241</v>
      </c>
      <c r="E24" s="214" t="s">
        <v>6915</v>
      </c>
      <c r="F24" s="215"/>
      <c r="G24" s="313"/>
      <c r="H24" s="204"/>
    </row>
    <row r="25" spans="1:8">
      <c r="B25" s="211" t="s">
        <v>7046</v>
      </c>
      <c r="C25" s="212" t="s">
        <v>7047</v>
      </c>
      <c r="D25" s="213" t="s">
        <v>1533</v>
      </c>
      <c r="E25" s="214" t="s">
        <v>6915</v>
      </c>
      <c r="F25" s="215"/>
      <c r="G25" s="313"/>
      <c r="H25" s="204"/>
    </row>
    <row r="26" spans="1:8">
      <c r="B26" s="211" t="s">
        <v>7048</v>
      </c>
      <c r="C26" s="212" t="s">
        <v>7049</v>
      </c>
      <c r="D26" s="213" t="s">
        <v>1533</v>
      </c>
      <c r="E26" s="214" t="s">
        <v>6915</v>
      </c>
      <c r="F26" s="215"/>
      <c r="G26" s="313"/>
      <c r="H26" s="204"/>
    </row>
    <row r="27" spans="1:8">
      <c r="B27" s="211" t="s">
        <v>7050</v>
      </c>
      <c r="C27" s="212" t="s">
        <v>7051</v>
      </c>
      <c r="D27" s="213" t="s">
        <v>7052</v>
      </c>
      <c r="E27" s="214" t="s">
        <v>6915</v>
      </c>
      <c r="F27" s="215"/>
      <c r="G27" s="313"/>
      <c r="H27" s="204"/>
    </row>
    <row r="28" spans="1:8">
      <c r="B28" s="211" t="s">
        <v>1494</v>
      </c>
      <c r="C28" s="212" t="s">
        <v>7053</v>
      </c>
      <c r="D28" s="213" t="s">
        <v>1387</v>
      </c>
      <c r="E28" s="214" t="s">
        <v>6915</v>
      </c>
      <c r="F28" s="215"/>
      <c r="G28" s="313"/>
      <c r="H28" s="204"/>
    </row>
    <row r="29" spans="1:8">
      <c r="B29" s="211" t="s">
        <v>1496</v>
      </c>
      <c r="C29" s="212" t="s">
        <v>7054</v>
      </c>
      <c r="D29" s="213" t="s">
        <v>1387</v>
      </c>
      <c r="E29" s="214" t="s">
        <v>6915</v>
      </c>
      <c r="F29" s="215"/>
      <c r="G29" s="313"/>
      <c r="H29" s="204"/>
    </row>
    <row r="30" spans="1:8">
      <c r="B30" s="211" t="s">
        <v>1498</v>
      </c>
      <c r="C30" s="212" t="s">
        <v>7055</v>
      </c>
      <c r="D30" s="213" t="s">
        <v>1387</v>
      </c>
      <c r="E30" s="214" t="s">
        <v>1363</v>
      </c>
      <c r="F30" s="215"/>
      <c r="G30" s="313"/>
      <c r="H30" s="204"/>
    </row>
    <row r="31" spans="1:8" ht="60">
      <c r="A31" s="186"/>
      <c r="B31" s="259" t="s">
        <v>7056</v>
      </c>
      <c r="C31" s="260" t="s">
        <v>1125</v>
      </c>
      <c r="D31" s="261" t="s">
        <v>1528</v>
      </c>
      <c r="E31" s="262" t="s">
        <v>1357</v>
      </c>
      <c r="F31" s="263"/>
      <c r="G31" s="232" t="s">
        <v>7057</v>
      </c>
      <c r="H31" s="204"/>
    </row>
    <row r="32" spans="1:8">
      <c r="B32" s="211" t="s">
        <v>7058</v>
      </c>
      <c r="C32" s="212" t="s">
        <v>1126</v>
      </c>
      <c r="D32" s="213" t="s">
        <v>1362</v>
      </c>
      <c r="E32" s="214" t="s">
        <v>1444</v>
      </c>
      <c r="F32" s="215"/>
      <c r="G32" s="608" t="s">
        <v>7060</v>
      </c>
      <c r="H32" s="204"/>
    </row>
    <row r="33" spans="1:8">
      <c r="B33" s="211" t="s">
        <v>7059</v>
      </c>
      <c r="C33" s="212" t="s">
        <v>1127</v>
      </c>
      <c r="D33" s="213" t="s">
        <v>1387</v>
      </c>
      <c r="E33" s="214" t="s">
        <v>1444</v>
      </c>
      <c r="F33" s="215"/>
      <c r="G33" s="609"/>
      <c r="H33" s="204"/>
    </row>
    <row r="34" spans="1:8" ht="30">
      <c r="B34" s="259" t="s">
        <v>465</v>
      </c>
      <c r="C34" s="260" t="s">
        <v>7061</v>
      </c>
      <c r="D34" s="261" t="s">
        <v>2250</v>
      </c>
      <c r="E34" s="262" t="s">
        <v>1443</v>
      </c>
      <c r="F34" s="263"/>
      <c r="G34" s="232" t="s">
        <v>7062</v>
      </c>
      <c r="H34" s="204"/>
    </row>
    <row r="35" spans="1:8" ht="45.75" thickBot="1">
      <c r="B35" s="259" t="s">
        <v>466</v>
      </c>
      <c r="C35" s="260" t="s">
        <v>7063</v>
      </c>
      <c r="D35" s="261" t="s">
        <v>1593</v>
      </c>
      <c r="E35" s="262" t="s">
        <v>1443</v>
      </c>
      <c r="F35" s="263"/>
      <c r="G35" s="232" t="s">
        <v>7064</v>
      </c>
      <c r="H35" s="204"/>
    </row>
    <row r="36" spans="1:8" ht="20.100000000000001" customHeight="1" thickBot="1">
      <c r="B36" s="201" t="s">
        <v>7065</v>
      </c>
      <c r="C36" s="416"/>
      <c r="D36" s="417"/>
      <c r="E36" s="418"/>
      <c r="F36" s="418"/>
      <c r="G36" s="419"/>
      <c r="H36" s="204"/>
    </row>
    <row r="37" spans="1:8">
      <c r="B37" s="205" t="s">
        <v>7066</v>
      </c>
      <c r="C37" s="206" t="s">
        <v>7067</v>
      </c>
      <c r="D37" s="207" t="s">
        <v>1387</v>
      </c>
      <c r="E37" s="208" t="s">
        <v>6915</v>
      </c>
      <c r="F37" s="209"/>
      <c r="G37" s="210"/>
      <c r="H37" s="204"/>
    </row>
    <row r="38" spans="1:8">
      <c r="B38" s="211" t="s">
        <v>7068</v>
      </c>
      <c r="C38" s="212" t="s">
        <v>7069</v>
      </c>
      <c r="D38" s="213" t="s">
        <v>1533</v>
      </c>
      <c r="E38" s="214" t="s">
        <v>6915</v>
      </c>
      <c r="F38" s="215"/>
      <c r="G38" s="313"/>
      <c r="H38" s="204"/>
    </row>
    <row r="39" spans="1:8">
      <c r="B39" s="211" t="s">
        <v>7070</v>
      </c>
      <c r="C39" s="212" t="s">
        <v>7071</v>
      </c>
      <c r="D39" s="213" t="s">
        <v>1533</v>
      </c>
      <c r="E39" s="214" t="s">
        <v>6915</v>
      </c>
      <c r="F39" s="215"/>
      <c r="G39" s="313"/>
      <c r="H39" s="204"/>
    </row>
    <row r="40" spans="1:8">
      <c r="B40" s="211" t="s">
        <v>7072</v>
      </c>
      <c r="C40" s="212" t="s">
        <v>7073</v>
      </c>
      <c r="D40" s="213" t="s">
        <v>1426</v>
      </c>
      <c r="E40" s="214" t="s">
        <v>6915</v>
      </c>
      <c r="F40" s="215"/>
      <c r="G40" s="313"/>
      <c r="H40" s="204"/>
    </row>
    <row r="41" spans="1:8">
      <c r="B41" s="211" t="s">
        <v>7074</v>
      </c>
      <c r="C41" s="212" t="s">
        <v>7075</v>
      </c>
      <c r="D41" s="213" t="s">
        <v>1426</v>
      </c>
      <c r="E41" s="214" t="s">
        <v>6915</v>
      </c>
      <c r="F41" s="215"/>
      <c r="G41" s="313"/>
      <c r="H41" s="204"/>
    </row>
    <row r="42" spans="1:8">
      <c r="B42" s="211" t="s">
        <v>7076</v>
      </c>
      <c r="C42" s="212" t="s">
        <v>7077</v>
      </c>
      <c r="D42" s="213" t="s">
        <v>1533</v>
      </c>
      <c r="E42" s="214" t="s">
        <v>6915</v>
      </c>
      <c r="F42" s="215"/>
      <c r="G42" s="313"/>
      <c r="H42" s="204"/>
    </row>
    <row r="43" spans="1:8" ht="17.25" thickBot="1">
      <c r="B43" s="211" t="s">
        <v>7078</v>
      </c>
      <c r="C43" s="212" t="s">
        <v>7079</v>
      </c>
      <c r="D43" s="213" t="s">
        <v>7052</v>
      </c>
      <c r="E43" s="214" t="s">
        <v>4648</v>
      </c>
      <c r="F43" s="215"/>
      <c r="G43" s="313"/>
      <c r="H43" s="204"/>
    </row>
    <row r="44" spans="1:8" s="44" customFormat="1" ht="20.100000000000001" customHeight="1" thickBot="1">
      <c r="A44" s="8"/>
      <c r="B44" s="201" t="s">
        <v>4666</v>
      </c>
      <c r="C44" s="416"/>
      <c r="D44" s="417"/>
      <c r="E44" s="418"/>
      <c r="F44" s="418"/>
      <c r="G44" s="419"/>
      <c r="H44" s="204"/>
    </row>
    <row r="45" spans="1:8" ht="30">
      <c r="B45" s="205" t="s">
        <v>7080</v>
      </c>
      <c r="C45" s="206" t="s">
        <v>7081</v>
      </c>
      <c r="D45" s="207" t="s">
        <v>1356</v>
      </c>
      <c r="E45" s="208" t="s">
        <v>4673</v>
      </c>
      <c r="F45" s="209"/>
      <c r="G45" s="350" t="s">
        <v>7082</v>
      </c>
      <c r="H45" s="204"/>
    </row>
    <row r="46" spans="1:8">
      <c r="B46" s="211" t="s">
        <v>7083</v>
      </c>
      <c r="C46" s="212" t="s">
        <v>7084</v>
      </c>
      <c r="D46" s="213" t="s">
        <v>1356</v>
      </c>
      <c r="E46" s="214" t="s">
        <v>4673</v>
      </c>
      <c r="F46" s="215"/>
      <c r="G46" s="233"/>
      <c r="H46" s="204"/>
    </row>
    <row r="47" spans="1:8">
      <c r="B47" s="211" t="s">
        <v>7085</v>
      </c>
      <c r="C47" s="212" t="s">
        <v>7086</v>
      </c>
      <c r="D47" s="213" t="s">
        <v>1356</v>
      </c>
      <c r="E47" s="214" t="s">
        <v>4673</v>
      </c>
      <c r="F47" s="215"/>
      <c r="G47" s="233"/>
      <c r="H47" s="204"/>
    </row>
    <row r="48" spans="1:8">
      <c r="B48" s="211" t="s">
        <v>7087</v>
      </c>
      <c r="C48" s="212" t="s">
        <v>7088</v>
      </c>
      <c r="D48" s="213" t="s">
        <v>1356</v>
      </c>
      <c r="E48" s="214" t="s">
        <v>4673</v>
      </c>
      <c r="F48" s="215"/>
      <c r="G48" s="233"/>
      <c r="H48" s="204"/>
    </row>
    <row r="49" spans="2:8" ht="17.25" thickBot="1">
      <c r="B49" s="211" t="s">
        <v>7089</v>
      </c>
      <c r="C49" s="212" t="s">
        <v>7090</v>
      </c>
      <c r="D49" s="213" t="s">
        <v>1356</v>
      </c>
      <c r="E49" s="214" t="s">
        <v>4673</v>
      </c>
      <c r="F49" s="215"/>
      <c r="G49" s="234"/>
      <c r="H49" s="204"/>
    </row>
    <row r="50" spans="2:8" ht="90.75" thickBot="1">
      <c r="B50" s="211" t="s">
        <v>7091</v>
      </c>
      <c r="C50" s="212" t="s">
        <v>7092</v>
      </c>
      <c r="D50" s="213" t="s">
        <v>1524</v>
      </c>
      <c r="E50" s="214" t="s">
        <v>4673</v>
      </c>
      <c r="F50" s="215"/>
      <c r="G50" s="248" t="s">
        <v>7093</v>
      </c>
      <c r="H50" s="204"/>
    </row>
    <row r="51" spans="2:8" ht="90.75" thickBot="1">
      <c r="B51" s="211" t="s">
        <v>7094</v>
      </c>
      <c r="C51" s="212" t="s">
        <v>7095</v>
      </c>
      <c r="D51" s="213" t="s">
        <v>1524</v>
      </c>
      <c r="E51" s="214" t="s">
        <v>4673</v>
      </c>
      <c r="F51" s="215"/>
      <c r="G51" s="248" t="s">
        <v>7096</v>
      </c>
      <c r="H51" s="204"/>
    </row>
    <row r="52" spans="2:8" ht="20.100000000000001" customHeight="1" thickBot="1">
      <c r="B52" s="201" t="s">
        <v>7097</v>
      </c>
      <c r="C52" s="416"/>
      <c r="D52" s="417"/>
      <c r="E52" s="418"/>
      <c r="F52" s="418"/>
      <c r="G52" s="419"/>
      <c r="H52" s="204"/>
    </row>
    <row r="53" spans="2:8">
      <c r="B53" s="205" t="s">
        <v>7098</v>
      </c>
      <c r="C53" s="206" t="s">
        <v>7099</v>
      </c>
      <c r="D53" s="207" t="s">
        <v>1367</v>
      </c>
      <c r="E53" s="208" t="s">
        <v>4687</v>
      </c>
      <c r="F53" s="209"/>
      <c r="G53" s="210" t="s">
        <v>7100</v>
      </c>
      <c r="H53" s="204"/>
    </row>
    <row r="54" spans="2:8" ht="90">
      <c r="B54" s="235" t="s">
        <v>7101</v>
      </c>
      <c r="C54" s="212" t="s">
        <v>7102</v>
      </c>
      <c r="D54" s="213" t="s">
        <v>1576</v>
      </c>
      <c r="E54" s="4" t="s">
        <v>7103</v>
      </c>
      <c r="F54" s="236"/>
      <c r="G54" s="237" t="s">
        <v>5790</v>
      </c>
      <c r="H54" s="204"/>
    </row>
    <row r="55" spans="2:8" ht="90">
      <c r="B55" s="235" t="s">
        <v>7104</v>
      </c>
      <c r="C55" s="212" t="s">
        <v>7105</v>
      </c>
      <c r="D55" s="213" t="s">
        <v>1527</v>
      </c>
      <c r="E55" s="4" t="s">
        <v>7106</v>
      </c>
      <c r="F55" s="236"/>
      <c r="G55" s="237" t="s">
        <v>7107</v>
      </c>
      <c r="H55" s="204"/>
    </row>
    <row r="56" spans="2:8">
      <c r="B56" s="424" t="s">
        <v>7108</v>
      </c>
      <c r="C56" s="317" t="s">
        <v>7109</v>
      </c>
      <c r="D56" s="500" t="s">
        <v>2236</v>
      </c>
      <c r="E56" s="494" t="s">
        <v>4673</v>
      </c>
      <c r="F56" s="427"/>
      <c r="G56" s="258" t="s">
        <v>1374</v>
      </c>
      <c r="H56" s="204"/>
    </row>
    <row r="57" spans="2:8">
      <c r="B57" s="424" t="s">
        <v>7110</v>
      </c>
      <c r="C57" s="317" t="s">
        <v>7111</v>
      </c>
      <c r="D57" s="500" t="s">
        <v>1356</v>
      </c>
      <c r="E57" s="494" t="s">
        <v>4673</v>
      </c>
      <c r="F57" s="427"/>
      <c r="G57" s="258" t="s">
        <v>1374</v>
      </c>
      <c r="H57" s="204"/>
    </row>
    <row r="58" spans="2:8" ht="45">
      <c r="B58" s="424" t="s">
        <v>7112</v>
      </c>
      <c r="C58" s="317" t="s">
        <v>7113</v>
      </c>
      <c r="D58" s="500" t="s">
        <v>2237</v>
      </c>
      <c r="E58" s="494" t="s">
        <v>4673</v>
      </c>
      <c r="F58" s="427"/>
      <c r="G58" s="258" t="s">
        <v>7114</v>
      </c>
      <c r="H58" s="204"/>
    </row>
    <row r="59" spans="2:8" ht="60">
      <c r="B59" s="259" t="s">
        <v>7115</v>
      </c>
      <c r="C59" s="260" t="s">
        <v>7116</v>
      </c>
      <c r="D59" s="261" t="s">
        <v>1528</v>
      </c>
      <c r="E59" s="262" t="s">
        <v>4673</v>
      </c>
      <c r="F59" s="263"/>
      <c r="G59" s="232" t="s">
        <v>7117</v>
      </c>
      <c r="H59" s="204"/>
    </row>
    <row r="60" spans="2:8">
      <c r="B60" s="211" t="s">
        <v>7118</v>
      </c>
      <c r="C60" s="212" t="s">
        <v>7119</v>
      </c>
      <c r="D60" s="256" t="s">
        <v>2160</v>
      </c>
      <c r="E60" s="257" t="s">
        <v>4687</v>
      </c>
      <c r="F60" s="215"/>
      <c r="G60" s="313" t="s">
        <v>7120</v>
      </c>
      <c r="H60" s="204"/>
    </row>
    <row r="61" spans="2:8">
      <c r="B61" s="211" t="s">
        <v>7121</v>
      </c>
      <c r="C61" s="212" t="s">
        <v>7122</v>
      </c>
      <c r="D61" s="256" t="s">
        <v>3221</v>
      </c>
      <c r="E61" s="257" t="s">
        <v>4687</v>
      </c>
      <c r="F61" s="215"/>
      <c r="G61" s="313" t="s">
        <v>2217</v>
      </c>
      <c r="H61" s="204"/>
    </row>
    <row r="62" spans="2:8">
      <c r="B62" s="424" t="s">
        <v>7123</v>
      </c>
      <c r="C62" s="317" t="s">
        <v>7124</v>
      </c>
      <c r="D62" s="500" t="s">
        <v>1367</v>
      </c>
      <c r="E62" s="494" t="s">
        <v>4687</v>
      </c>
      <c r="F62" s="427"/>
      <c r="G62" s="258" t="s">
        <v>7125</v>
      </c>
      <c r="H62" s="204"/>
    </row>
    <row r="63" spans="2:8">
      <c r="B63" s="424" t="s">
        <v>7126</v>
      </c>
      <c r="C63" s="317" t="s">
        <v>7127</v>
      </c>
      <c r="D63" s="500" t="s">
        <v>2238</v>
      </c>
      <c r="E63" s="494" t="s">
        <v>4687</v>
      </c>
      <c r="F63" s="427"/>
      <c r="G63" s="258"/>
      <c r="H63" s="204"/>
    </row>
    <row r="64" spans="2:8">
      <c r="B64" s="424" t="s">
        <v>7128</v>
      </c>
      <c r="C64" s="317" t="s">
        <v>7129</v>
      </c>
      <c r="D64" s="500" t="s">
        <v>1397</v>
      </c>
      <c r="E64" s="494" t="s">
        <v>4673</v>
      </c>
      <c r="F64" s="427"/>
      <c r="G64" s="258"/>
      <c r="H64" s="204"/>
    </row>
    <row r="65" spans="2:8">
      <c r="B65" s="424" t="s">
        <v>383</v>
      </c>
      <c r="C65" s="317" t="s">
        <v>1138</v>
      </c>
      <c r="D65" s="500" t="s">
        <v>1393</v>
      </c>
      <c r="E65" s="494" t="s">
        <v>1443</v>
      </c>
      <c r="F65" s="427"/>
      <c r="G65" s="258"/>
      <c r="H65" s="204"/>
    </row>
    <row r="66" spans="2:8">
      <c r="B66" s="424" t="s">
        <v>384</v>
      </c>
      <c r="C66" s="317" t="s">
        <v>1139</v>
      </c>
      <c r="D66" s="500" t="s">
        <v>1397</v>
      </c>
      <c r="E66" s="494" t="s">
        <v>1860</v>
      </c>
      <c r="F66" s="427"/>
      <c r="G66" s="258"/>
      <c r="H66" s="204"/>
    </row>
    <row r="67" spans="2:8" ht="45">
      <c r="B67" s="259" t="s">
        <v>7130</v>
      </c>
      <c r="C67" s="260" t="s">
        <v>7131</v>
      </c>
      <c r="D67" s="261" t="s">
        <v>1367</v>
      </c>
      <c r="E67" s="262" t="s">
        <v>4687</v>
      </c>
      <c r="F67" s="263"/>
      <c r="G67" s="232" t="s">
        <v>7132</v>
      </c>
      <c r="H67" s="204"/>
    </row>
    <row r="68" spans="2:8">
      <c r="B68" s="211" t="s">
        <v>7133</v>
      </c>
      <c r="C68" s="212" t="s">
        <v>1119</v>
      </c>
      <c r="D68" s="256" t="s">
        <v>1367</v>
      </c>
      <c r="E68" s="257" t="s">
        <v>4687</v>
      </c>
      <c r="F68" s="215"/>
      <c r="G68" s="313" t="s">
        <v>7134</v>
      </c>
      <c r="H68" s="204"/>
    </row>
    <row r="69" spans="2:8">
      <c r="B69" s="424" t="s">
        <v>7135</v>
      </c>
      <c r="C69" s="317" t="s">
        <v>7136</v>
      </c>
      <c r="D69" s="500" t="s">
        <v>2236</v>
      </c>
      <c r="E69" s="494" t="s">
        <v>4673</v>
      </c>
      <c r="F69" s="427"/>
      <c r="G69" s="258" t="s">
        <v>1374</v>
      </c>
      <c r="H69" s="204"/>
    </row>
    <row r="70" spans="2:8" ht="45">
      <c r="B70" s="211" t="s">
        <v>7137</v>
      </c>
      <c r="C70" s="212" t="s">
        <v>1120</v>
      </c>
      <c r="D70" s="213" t="s">
        <v>1367</v>
      </c>
      <c r="E70" s="214" t="s">
        <v>4687</v>
      </c>
      <c r="F70" s="215"/>
      <c r="G70" s="313" t="s">
        <v>7138</v>
      </c>
      <c r="H70" s="204"/>
    </row>
    <row r="71" spans="2:8" ht="45">
      <c r="B71" s="211" t="s">
        <v>7139</v>
      </c>
      <c r="C71" s="212" t="s">
        <v>7140</v>
      </c>
      <c r="D71" s="213" t="s">
        <v>2237</v>
      </c>
      <c r="E71" s="214" t="s">
        <v>4673</v>
      </c>
      <c r="F71" s="215"/>
      <c r="G71" s="313" t="s">
        <v>7114</v>
      </c>
      <c r="H71" s="204"/>
    </row>
    <row r="72" spans="2:8" ht="60">
      <c r="B72" s="259" t="s">
        <v>7141</v>
      </c>
      <c r="C72" s="260" t="s">
        <v>1121</v>
      </c>
      <c r="D72" s="261" t="s">
        <v>1367</v>
      </c>
      <c r="E72" s="262" t="s">
        <v>4687</v>
      </c>
      <c r="F72" s="263"/>
      <c r="G72" s="232" t="s">
        <v>7142</v>
      </c>
      <c r="H72" s="204"/>
    </row>
    <row r="73" spans="2:8" ht="60">
      <c r="B73" s="259" t="s">
        <v>7143</v>
      </c>
      <c r="C73" s="260" t="s">
        <v>7144</v>
      </c>
      <c r="D73" s="261" t="s">
        <v>1528</v>
      </c>
      <c r="E73" s="262" t="s">
        <v>4673</v>
      </c>
      <c r="F73" s="263"/>
      <c r="G73" s="232" t="s">
        <v>7145</v>
      </c>
      <c r="H73" s="204"/>
    </row>
    <row r="74" spans="2:8" ht="30">
      <c r="B74" s="211" t="s">
        <v>7146</v>
      </c>
      <c r="C74" s="212" t="s">
        <v>863</v>
      </c>
      <c r="D74" s="213" t="s">
        <v>1356</v>
      </c>
      <c r="E74" s="214" t="s">
        <v>4673</v>
      </c>
      <c r="F74" s="215"/>
      <c r="G74" s="313" t="s">
        <v>8374</v>
      </c>
      <c r="H74" s="204"/>
    </row>
    <row r="75" spans="2:8">
      <c r="B75" s="211" t="s">
        <v>7147</v>
      </c>
      <c r="C75" s="212" t="s">
        <v>864</v>
      </c>
      <c r="D75" s="213" t="s">
        <v>1356</v>
      </c>
      <c r="E75" s="214" t="s">
        <v>4673</v>
      </c>
      <c r="F75" s="215"/>
      <c r="G75" s="313" t="s">
        <v>7148</v>
      </c>
      <c r="H75" s="204"/>
    </row>
    <row r="76" spans="2:8" ht="30">
      <c r="B76" s="211" t="s">
        <v>7149</v>
      </c>
      <c r="C76" s="212" t="s">
        <v>865</v>
      </c>
      <c r="D76" s="213" t="s">
        <v>1356</v>
      </c>
      <c r="E76" s="214" t="s">
        <v>4673</v>
      </c>
      <c r="F76" s="215"/>
      <c r="G76" s="313" t="s">
        <v>8375</v>
      </c>
      <c r="H76" s="204"/>
    </row>
    <row r="77" spans="2:8" ht="45">
      <c r="B77" s="211" t="s">
        <v>7150</v>
      </c>
      <c r="C77" s="212" t="s">
        <v>866</v>
      </c>
      <c r="D77" s="213" t="s">
        <v>1356</v>
      </c>
      <c r="E77" s="214" t="s">
        <v>4673</v>
      </c>
      <c r="F77" s="215"/>
      <c r="G77" s="313" t="s">
        <v>8376</v>
      </c>
      <c r="H77" s="204"/>
    </row>
    <row r="78" spans="2:8" ht="45">
      <c r="B78" s="211" t="s">
        <v>7151</v>
      </c>
      <c r="C78" s="212" t="s">
        <v>867</v>
      </c>
      <c r="D78" s="213" t="s">
        <v>1356</v>
      </c>
      <c r="E78" s="214" t="s">
        <v>4673</v>
      </c>
      <c r="F78" s="215"/>
      <c r="G78" s="313" t="s">
        <v>8377</v>
      </c>
      <c r="H78" s="204"/>
    </row>
    <row r="79" spans="2:8" ht="45">
      <c r="B79" s="211" t="s">
        <v>7152</v>
      </c>
      <c r="C79" s="212" t="s">
        <v>868</v>
      </c>
      <c r="D79" s="213" t="s">
        <v>1356</v>
      </c>
      <c r="E79" s="214" t="s">
        <v>4673</v>
      </c>
      <c r="F79" s="215"/>
      <c r="G79" s="313" t="s">
        <v>8378</v>
      </c>
      <c r="H79" s="204"/>
    </row>
    <row r="80" spans="2:8">
      <c r="B80" s="211" t="s">
        <v>7153</v>
      </c>
      <c r="C80" s="212" t="s">
        <v>1165</v>
      </c>
      <c r="D80" s="213" t="s">
        <v>1367</v>
      </c>
      <c r="E80" s="214" t="s">
        <v>4687</v>
      </c>
      <c r="F80" s="215"/>
      <c r="G80" s="313" t="s">
        <v>7154</v>
      </c>
      <c r="H80" s="204"/>
    </row>
    <row r="81" spans="1:8" ht="30.75" thickBot="1">
      <c r="B81" s="211" t="s">
        <v>7155</v>
      </c>
      <c r="C81" s="212" t="s">
        <v>7156</v>
      </c>
      <c r="D81" s="213" t="s">
        <v>7157</v>
      </c>
      <c r="E81" s="214" t="s">
        <v>4673</v>
      </c>
      <c r="F81" s="215"/>
      <c r="G81" s="313" t="s">
        <v>7158</v>
      </c>
      <c r="H81" s="204"/>
    </row>
    <row r="82" spans="1:8" s="44" customFormat="1" ht="20.100000000000001" customHeight="1" thickBot="1">
      <c r="A82" s="8"/>
      <c r="B82" s="201" t="s">
        <v>4313</v>
      </c>
      <c r="C82" s="416"/>
      <c r="D82" s="417"/>
      <c r="E82" s="418"/>
      <c r="F82" s="418"/>
      <c r="G82" s="419"/>
      <c r="H82" s="204"/>
    </row>
    <row r="83" spans="1:8">
      <c r="B83" s="211" t="s">
        <v>7159</v>
      </c>
      <c r="C83" s="212" t="s">
        <v>7160</v>
      </c>
      <c r="D83" s="256" t="s">
        <v>1367</v>
      </c>
      <c r="E83" s="257" t="s">
        <v>4687</v>
      </c>
      <c r="F83" s="215"/>
      <c r="G83" s="313" t="s">
        <v>7161</v>
      </c>
      <c r="H83" s="204"/>
    </row>
    <row r="84" spans="1:8">
      <c r="B84" s="211" t="s">
        <v>7162</v>
      </c>
      <c r="C84" s="212" t="s">
        <v>7163</v>
      </c>
      <c r="D84" s="213" t="s">
        <v>1367</v>
      </c>
      <c r="E84" s="214" t="s">
        <v>4687</v>
      </c>
      <c r="F84" s="215"/>
      <c r="G84" s="313" t="s">
        <v>1555</v>
      </c>
      <c r="H84" s="204"/>
    </row>
    <row r="85" spans="1:8">
      <c r="B85" s="211" t="s">
        <v>7164</v>
      </c>
      <c r="C85" s="212" t="s">
        <v>1135</v>
      </c>
      <c r="D85" s="213" t="s">
        <v>1367</v>
      </c>
      <c r="E85" s="214" t="s">
        <v>4687</v>
      </c>
      <c r="F85" s="215"/>
      <c r="G85" s="313" t="s">
        <v>7165</v>
      </c>
      <c r="H85" s="204"/>
    </row>
    <row r="86" spans="1:8">
      <c r="B86" s="211" t="s">
        <v>4294</v>
      </c>
      <c r="C86" s="212" t="s">
        <v>1136</v>
      </c>
      <c r="D86" s="213" t="s">
        <v>1367</v>
      </c>
      <c r="E86" s="214" t="s">
        <v>4687</v>
      </c>
      <c r="F86" s="215"/>
      <c r="G86" s="313" t="s">
        <v>7166</v>
      </c>
      <c r="H86" s="204"/>
    </row>
    <row r="87" spans="1:8" ht="17.25" thickBot="1">
      <c r="B87" s="211" t="s">
        <v>7167</v>
      </c>
      <c r="C87" s="212" t="s">
        <v>1137</v>
      </c>
      <c r="D87" s="213" t="s">
        <v>1367</v>
      </c>
      <c r="E87" s="214" t="s">
        <v>4687</v>
      </c>
      <c r="F87" s="215"/>
      <c r="G87" s="313" t="s">
        <v>7168</v>
      </c>
      <c r="H87" s="204"/>
    </row>
    <row r="88" spans="1:8" ht="18">
      <c r="B88" s="249" t="s">
        <v>7169</v>
      </c>
      <c r="C88" s="499"/>
      <c r="D88" s="454"/>
      <c r="E88" s="455"/>
      <c r="F88" s="455"/>
      <c r="G88" s="456"/>
      <c r="H88" s="204"/>
    </row>
    <row r="89" spans="1:8" ht="18.75" thickBot="1">
      <c r="B89" s="457" t="s">
        <v>5787</v>
      </c>
      <c r="C89" s="458"/>
      <c r="D89" s="459"/>
      <c r="E89" s="460"/>
      <c r="F89" s="460"/>
      <c r="G89" s="461"/>
      <c r="H89" s="204"/>
    </row>
    <row r="90" spans="1:8">
      <c r="B90" s="205" t="s">
        <v>7170</v>
      </c>
      <c r="C90" s="206" t="s">
        <v>7171</v>
      </c>
      <c r="D90" s="423" t="s">
        <v>1367</v>
      </c>
      <c r="E90" s="294" t="s">
        <v>4687</v>
      </c>
      <c r="F90" s="209"/>
      <c r="G90" s="210" t="s">
        <v>7172</v>
      </c>
      <c r="H90" s="204"/>
    </row>
    <row r="91" spans="1:8">
      <c r="B91" s="211" t="s">
        <v>7173</v>
      </c>
      <c r="C91" s="212" t="s">
        <v>7174</v>
      </c>
      <c r="D91" s="213" t="s">
        <v>1591</v>
      </c>
      <c r="E91" s="214" t="s">
        <v>4673</v>
      </c>
      <c r="F91" s="215"/>
      <c r="G91" s="313" t="s">
        <v>7175</v>
      </c>
      <c r="H91" s="204"/>
    </row>
    <row r="92" spans="1:8">
      <c r="B92" s="211" t="s">
        <v>7176</v>
      </c>
      <c r="C92" s="212" t="s">
        <v>7177</v>
      </c>
      <c r="D92" s="213" t="s">
        <v>1397</v>
      </c>
      <c r="E92" s="214" t="s">
        <v>6915</v>
      </c>
      <c r="F92" s="215"/>
      <c r="G92" s="313" t="s">
        <v>7175</v>
      </c>
      <c r="H92" s="204"/>
    </row>
    <row r="93" spans="1:8">
      <c r="B93" s="211" t="s">
        <v>7178</v>
      </c>
      <c r="C93" s="212" t="s">
        <v>7179</v>
      </c>
      <c r="D93" s="213" t="s">
        <v>1397</v>
      </c>
      <c r="E93" s="214" t="s">
        <v>6915</v>
      </c>
      <c r="F93" s="215"/>
      <c r="G93" s="313" t="s">
        <v>7175</v>
      </c>
      <c r="H93" s="204"/>
    </row>
    <row r="94" spans="1:8" ht="30">
      <c r="B94" s="211" t="s">
        <v>7180</v>
      </c>
      <c r="C94" s="212" t="s">
        <v>7181</v>
      </c>
      <c r="D94" s="213" t="s">
        <v>1389</v>
      </c>
      <c r="E94" s="214" t="s">
        <v>4687</v>
      </c>
      <c r="F94" s="215"/>
      <c r="G94" s="313" t="s">
        <v>7182</v>
      </c>
      <c r="H94" s="204"/>
    </row>
    <row r="95" spans="1:8" ht="60">
      <c r="B95" s="211" t="s">
        <v>7183</v>
      </c>
      <c r="C95" s="212" t="s">
        <v>7184</v>
      </c>
      <c r="D95" s="213" t="s">
        <v>1372</v>
      </c>
      <c r="E95" s="214" t="s">
        <v>4673</v>
      </c>
      <c r="F95" s="215" t="s">
        <v>4263</v>
      </c>
      <c r="G95" s="313" t="s">
        <v>7185</v>
      </c>
      <c r="H95" s="204"/>
    </row>
    <row r="96" spans="1:8" ht="30">
      <c r="B96" s="211" t="s">
        <v>7186</v>
      </c>
      <c r="C96" s="212" t="s">
        <v>7187</v>
      </c>
      <c r="D96" s="213" t="s">
        <v>1372</v>
      </c>
      <c r="E96" s="214" t="s">
        <v>4673</v>
      </c>
      <c r="F96" s="215"/>
      <c r="G96" s="313" t="s">
        <v>7188</v>
      </c>
      <c r="H96" s="204"/>
    </row>
    <row r="97" spans="1:8" ht="30.75" thickBot="1">
      <c r="B97" s="211" t="s">
        <v>7189</v>
      </c>
      <c r="C97" s="212" t="s">
        <v>7190</v>
      </c>
      <c r="D97" s="213" t="s">
        <v>1389</v>
      </c>
      <c r="E97" s="214" t="s">
        <v>4687</v>
      </c>
      <c r="F97" s="215"/>
      <c r="G97" s="313" t="s">
        <v>7191</v>
      </c>
      <c r="H97" s="204"/>
    </row>
    <row r="98" spans="1:8" s="44" customFormat="1" ht="20.100000000000001" customHeight="1" thickBot="1">
      <c r="A98" s="8"/>
      <c r="B98" s="201" t="s">
        <v>7192</v>
      </c>
      <c r="C98" s="416"/>
      <c r="D98" s="417"/>
      <c r="E98" s="418"/>
      <c r="F98" s="418"/>
      <c r="G98" s="419"/>
      <c r="H98" s="204"/>
    </row>
    <row r="99" spans="1:8" ht="30">
      <c r="B99" s="205" t="s">
        <v>7193</v>
      </c>
      <c r="C99" s="206" t="s">
        <v>7194</v>
      </c>
      <c r="D99" s="207" t="s">
        <v>1528</v>
      </c>
      <c r="E99" s="208" t="s">
        <v>4673</v>
      </c>
      <c r="F99" s="209"/>
      <c r="G99" s="210" t="s">
        <v>7195</v>
      </c>
      <c r="H99" s="204"/>
    </row>
    <row r="100" spans="1:8" ht="45.75" thickBot="1">
      <c r="B100" s="259" t="s">
        <v>7196</v>
      </c>
      <c r="C100" s="260" t="s">
        <v>7197</v>
      </c>
      <c r="D100" s="261" t="s">
        <v>1367</v>
      </c>
      <c r="E100" s="262" t="s">
        <v>1443</v>
      </c>
      <c r="F100" s="263"/>
      <c r="G100" s="232" t="s">
        <v>7198</v>
      </c>
      <c r="H100" s="204"/>
    </row>
    <row r="101" spans="1:8" ht="20.100000000000001" customHeight="1" thickBot="1">
      <c r="B101" s="341" t="s">
        <v>7199</v>
      </c>
      <c r="C101" s="501"/>
      <c r="D101" s="502"/>
      <c r="E101" s="466"/>
      <c r="F101" s="466"/>
      <c r="G101" s="467"/>
      <c r="H101" s="204"/>
    </row>
    <row r="102" spans="1:8" ht="90">
      <c r="A102" s="186"/>
      <c r="B102" s="205" t="s">
        <v>7200</v>
      </c>
      <c r="C102" s="206" t="s">
        <v>7201</v>
      </c>
      <c r="D102" s="423" t="s">
        <v>1576</v>
      </c>
      <c r="E102" s="294" t="s">
        <v>7202</v>
      </c>
      <c r="F102" s="209"/>
      <c r="G102" s="210" t="s">
        <v>5790</v>
      </c>
      <c r="H102" s="204"/>
    </row>
    <row r="103" spans="1:8" ht="30">
      <c r="A103" s="186"/>
      <c r="B103" s="211" t="s">
        <v>7203</v>
      </c>
      <c r="C103" s="212" t="s">
        <v>7204</v>
      </c>
      <c r="D103" s="213" t="s">
        <v>1367</v>
      </c>
      <c r="E103" s="214" t="s">
        <v>2000</v>
      </c>
      <c r="F103" s="215"/>
      <c r="G103" s="313" t="s">
        <v>7205</v>
      </c>
      <c r="H103" s="204"/>
    </row>
    <row r="104" spans="1:8">
      <c r="B104" s="211" t="s">
        <v>7206</v>
      </c>
      <c r="C104" s="212" t="s">
        <v>7207</v>
      </c>
      <c r="D104" s="213" t="s">
        <v>2160</v>
      </c>
      <c r="E104" s="214" t="s">
        <v>2339</v>
      </c>
      <c r="F104" s="215"/>
      <c r="G104" s="313"/>
      <c r="H104" s="204"/>
    </row>
    <row r="105" spans="1:8">
      <c r="B105" s="211" t="s">
        <v>7208</v>
      </c>
      <c r="C105" s="212" t="s">
        <v>7209</v>
      </c>
      <c r="D105" s="213" t="s">
        <v>1367</v>
      </c>
      <c r="E105" s="214" t="s">
        <v>2000</v>
      </c>
      <c r="F105" s="215"/>
      <c r="G105" s="313" t="s">
        <v>7210</v>
      </c>
      <c r="H105" s="204"/>
    </row>
    <row r="106" spans="1:8">
      <c r="B106" s="211" t="s">
        <v>7211</v>
      </c>
      <c r="C106" s="212" t="s">
        <v>7212</v>
      </c>
      <c r="D106" s="213" t="s">
        <v>1367</v>
      </c>
      <c r="E106" s="214" t="s">
        <v>2000</v>
      </c>
      <c r="F106" s="215"/>
      <c r="G106" s="313" t="s">
        <v>7210</v>
      </c>
      <c r="H106" s="204"/>
    </row>
    <row r="107" spans="1:8" ht="45">
      <c r="B107" s="211" t="s">
        <v>458</v>
      </c>
      <c r="C107" s="212" t="s">
        <v>7213</v>
      </c>
      <c r="D107" s="213" t="s">
        <v>2160</v>
      </c>
      <c r="E107" s="214" t="s">
        <v>2339</v>
      </c>
      <c r="F107" s="215"/>
      <c r="G107" s="313" t="s">
        <v>7214</v>
      </c>
      <c r="H107" s="204"/>
    </row>
    <row r="108" spans="1:8" ht="60">
      <c r="B108" s="259" t="s">
        <v>7215</v>
      </c>
      <c r="C108" s="260" t="s">
        <v>7216</v>
      </c>
      <c r="D108" s="261" t="s">
        <v>1367</v>
      </c>
      <c r="E108" s="262" t="s">
        <v>2000</v>
      </c>
      <c r="F108" s="263"/>
      <c r="G108" s="232" t="s">
        <v>7217</v>
      </c>
      <c r="H108" s="204"/>
    </row>
    <row r="109" spans="1:8" ht="60.75" thickBot="1">
      <c r="B109" s="259" t="s">
        <v>7218</v>
      </c>
      <c r="C109" s="260" t="s">
        <v>7219</v>
      </c>
      <c r="D109" s="261" t="s">
        <v>1367</v>
      </c>
      <c r="E109" s="262" t="s">
        <v>2000</v>
      </c>
      <c r="F109" s="263"/>
      <c r="G109" s="232" t="s">
        <v>7217</v>
      </c>
      <c r="H109" s="204"/>
    </row>
    <row r="110" spans="1:8" s="44" customFormat="1" ht="20.100000000000001" customHeight="1" thickBot="1">
      <c r="A110" s="8"/>
      <c r="B110" s="341" t="s">
        <v>7220</v>
      </c>
      <c r="C110" s="501"/>
      <c r="D110" s="502"/>
      <c r="E110" s="466"/>
      <c r="F110" s="466"/>
      <c r="G110" s="467"/>
      <c r="H110" s="204"/>
    </row>
    <row r="111" spans="1:8" s="44" customFormat="1" ht="20.100000000000001" customHeight="1" thickBot="1">
      <c r="A111" s="8"/>
      <c r="B111" s="341" t="s">
        <v>7221</v>
      </c>
      <c r="C111" s="501"/>
      <c r="D111" s="502"/>
      <c r="E111" s="466"/>
      <c r="F111" s="466"/>
      <c r="G111" s="467"/>
      <c r="H111" s="204"/>
    </row>
    <row r="112" spans="1:8">
      <c r="B112" s="205" t="s">
        <v>5822</v>
      </c>
      <c r="C112" s="206" t="s">
        <v>7222</v>
      </c>
      <c r="D112" s="207" t="s">
        <v>1367</v>
      </c>
      <c r="E112" s="208" t="s">
        <v>2000</v>
      </c>
      <c r="F112" s="209"/>
      <c r="G112" s="210" t="s">
        <v>7223</v>
      </c>
      <c r="H112" s="204"/>
    </row>
    <row r="113" spans="2:8" ht="30">
      <c r="B113" s="211" t="s">
        <v>5824</v>
      </c>
      <c r="C113" s="212" t="s">
        <v>7224</v>
      </c>
      <c r="D113" s="213" t="s">
        <v>3221</v>
      </c>
      <c r="E113" s="214" t="s">
        <v>2000</v>
      </c>
      <c r="F113" s="215"/>
      <c r="G113" s="313" t="s">
        <v>7225</v>
      </c>
      <c r="H113" s="204"/>
    </row>
    <row r="114" spans="2:8" ht="30">
      <c r="B114" s="211" t="s">
        <v>5827</v>
      </c>
      <c r="C114" s="212" t="s">
        <v>7226</v>
      </c>
      <c r="D114" s="213" t="s">
        <v>1367</v>
      </c>
      <c r="E114" s="214" t="s">
        <v>2000</v>
      </c>
      <c r="F114" s="215"/>
      <c r="G114" s="313" t="s">
        <v>7227</v>
      </c>
      <c r="H114" s="204"/>
    </row>
    <row r="115" spans="2:8" ht="33">
      <c r="B115" s="211" t="s">
        <v>7228</v>
      </c>
      <c r="C115" s="212" t="s">
        <v>7229</v>
      </c>
      <c r="D115" s="213" t="s">
        <v>1356</v>
      </c>
      <c r="E115" s="214" t="s">
        <v>2339</v>
      </c>
      <c r="F115" s="215"/>
      <c r="G115" s="313" t="s">
        <v>5831</v>
      </c>
      <c r="H115" s="204"/>
    </row>
    <row r="116" spans="2:8">
      <c r="B116" s="211" t="s">
        <v>7230</v>
      </c>
      <c r="C116" s="212" t="s">
        <v>7231</v>
      </c>
      <c r="D116" s="213" t="s">
        <v>1367</v>
      </c>
      <c r="E116" s="214" t="s">
        <v>2000</v>
      </c>
      <c r="F116" s="215"/>
      <c r="G116" s="313" t="s">
        <v>7232</v>
      </c>
      <c r="H116" s="204"/>
    </row>
    <row r="117" spans="2:8" ht="33">
      <c r="B117" s="211" t="s">
        <v>7233</v>
      </c>
      <c r="C117" s="212" t="s">
        <v>7234</v>
      </c>
      <c r="D117" s="213" t="s">
        <v>1591</v>
      </c>
      <c r="E117" s="214" t="s">
        <v>2000</v>
      </c>
      <c r="F117" s="215"/>
      <c r="G117" s="313" t="s">
        <v>7235</v>
      </c>
      <c r="H117" s="204"/>
    </row>
    <row r="118" spans="2:8" ht="33">
      <c r="B118" s="211" t="s">
        <v>7236</v>
      </c>
      <c r="C118" s="212" t="s">
        <v>7237</v>
      </c>
      <c r="D118" s="213" t="s">
        <v>1367</v>
      </c>
      <c r="E118" s="214" t="s">
        <v>2000</v>
      </c>
      <c r="F118" s="215"/>
      <c r="G118" s="313" t="s">
        <v>7238</v>
      </c>
      <c r="H118" s="204"/>
    </row>
    <row r="119" spans="2:8" ht="60">
      <c r="B119" s="211" t="s">
        <v>7239</v>
      </c>
      <c r="C119" s="212" t="s">
        <v>7240</v>
      </c>
      <c r="D119" s="213" t="s">
        <v>2160</v>
      </c>
      <c r="E119" s="214" t="s">
        <v>2000</v>
      </c>
      <c r="F119" s="215"/>
      <c r="G119" s="313" t="s">
        <v>7241</v>
      </c>
      <c r="H119" s="204"/>
    </row>
    <row r="120" spans="2:8" ht="60">
      <c r="B120" s="211" t="s">
        <v>7242</v>
      </c>
      <c r="C120" s="212" t="s">
        <v>7243</v>
      </c>
      <c r="D120" s="213" t="s">
        <v>1591</v>
      </c>
      <c r="E120" s="214" t="s">
        <v>2000</v>
      </c>
      <c r="F120" s="215"/>
      <c r="G120" s="313" t="s">
        <v>7244</v>
      </c>
      <c r="H120" s="204"/>
    </row>
    <row r="121" spans="2:8" ht="33">
      <c r="B121" s="211" t="s">
        <v>5845</v>
      </c>
      <c r="C121" s="212" t="s">
        <v>7245</v>
      </c>
      <c r="D121" s="213" t="s">
        <v>1389</v>
      </c>
      <c r="E121" s="214" t="s">
        <v>2000</v>
      </c>
      <c r="F121" s="215"/>
      <c r="G121" s="313" t="s">
        <v>7246</v>
      </c>
      <c r="H121" s="204"/>
    </row>
    <row r="122" spans="2:8" ht="135">
      <c r="B122" s="211" t="s">
        <v>7247</v>
      </c>
      <c r="C122" s="212" t="s">
        <v>7248</v>
      </c>
      <c r="D122" s="213" t="s">
        <v>4751</v>
      </c>
      <c r="E122" s="214" t="s">
        <v>2000</v>
      </c>
      <c r="F122" s="215"/>
      <c r="G122" s="313" t="s">
        <v>7249</v>
      </c>
      <c r="H122" s="204"/>
    </row>
    <row r="123" spans="2:8" ht="33">
      <c r="B123" s="211" t="s">
        <v>7250</v>
      </c>
      <c r="C123" s="212" t="s">
        <v>7251</v>
      </c>
      <c r="D123" s="213" t="s">
        <v>1356</v>
      </c>
      <c r="E123" s="214" t="s">
        <v>2339</v>
      </c>
      <c r="F123" s="215"/>
      <c r="G123" s="232" t="s">
        <v>5853</v>
      </c>
      <c r="H123" s="204"/>
    </row>
    <row r="124" spans="2:8">
      <c r="B124" s="211" t="s">
        <v>7252</v>
      </c>
      <c r="C124" s="212" t="s">
        <v>7253</v>
      </c>
      <c r="D124" s="213" t="s">
        <v>1367</v>
      </c>
      <c r="E124" s="214" t="s">
        <v>2000</v>
      </c>
      <c r="F124" s="215"/>
      <c r="G124" s="233"/>
      <c r="H124" s="204"/>
    </row>
    <row r="125" spans="2:8" ht="33">
      <c r="B125" s="211" t="s">
        <v>7254</v>
      </c>
      <c r="C125" s="212" t="s">
        <v>7255</v>
      </c>
      <c r="D125" s="213" t="s">
        <v>1591</v>
      </c>
      <c r="E125" s="214" t="s">
        <v>2000</v>
      </c>
      <c r="F125" s="215"/>
      <c r="G125" s="233"/>
      <c r="H125" s="204"/>
    </row>
    <row r="126" spans="2:8" ht="33">
      <c r="B126" s="211" t="s">
        <v>7256</v>
      </c>
      <c r="C126" s="212" t="s">
        <v>7257</v>
      </c>
      <c r="D126" s="213" t="s">
        <v>1367</v>
      </c>
      <c r="E126" s="214" t="s">
        <v>2000</v>
      </c>
      <c r="F126" s="215"/>
      <c r="G126" s="233"/>
      <c r="H126" s="204"/>
    </row>
    <row r="127" spans="2:8" ht="33">
      <c r="B127" s="211" t="s">
        <v>7258</v>
      </c>
      <c r="C127" s="212" t="s">
        <v>7259</v>
      </c>
      <c r="D127" s="213" t="s">
        <v>2160</v>
      </c>
      <c r="E127" s="214" t="s">
        <v>2000</v>
      </c>
      <c r="F127" s="215"/>
      <c r="G127" s="233"/>
      <c r="H127" s="204"/>
    </row>
    <row r="128" spans="2:8" ht="33">
      <c r="B128" s="211" t="s">
        <v>7260</v>
      </c>
      <c r="C128" s="212" t="s">
        <v>7261</v>
      </c>
      <c r="D128" s="213" t="s">
        <v>1591</v>
      </c>
      <c r="E128" s="214" t="s">
        <v>2000</v>
      </c>
      <c r="F128" s="215"/>
      <c r="G128" s="233"/>
      <c r="H128" s="204"/>
    </row>
    <row r="129" spans="2:8" ht="33">
      <c r="B129" s="211" t="s">
        <v>5864</v>
      </c>
      <c r="C129" s="212" t="s">
        <v>7262</v>
      </c>
      <c r="D129" s="213" t="s">
        <v>1389</v>
      </c>
      <c r="E129" s="214" t="s">
        <v>2000</v>
      </c>
      <c r="F129" s="215"/>
      <c r="G129" s="233"/>
      <c r="H129" s="204"/>
    </row>
    <row r="130" spans="2:8">
      <c r="B130" s="211" t="s">
        <v>7263</v>
      </c>
      <c r="C130" s="212" t="s">
        <v>7264</v>
      </c>
      <c r="D130" s="213" t="s">
        <v>4751</v>
      </c>
      <c r="E130" s="214" t="s">
        <v>2000</v>
      </c>
      <c r="F130" s="215"/>
      <c r="G130" s="258"/>
      <c r="H130" s="204"/>
    </row>
    <row r="131" spans="2:8" ht="33">
      <c r="B131" s="211" t="s">
        <v>7265</v>
      </c>
      <c r="C131" s="212" t="s">
        <v>7266</v>
      </c>
      <c r="D131" s="213" t="s">
        <v>1356</v>
      </c>
      <c r="E131" s="214" t="s">
        <v>2339</v>
      </c>
      <c r="F131" s="215"/>
      <c r="G131" s="232" t="s">
        <v>5870</v>
      </c>
      <c r="H131" s="204"/>
    </row>
    <row r="132" spans="2:8">
      <c r="B132" s="211" t="s">
        <v>7267</v>
      </c>
      <c r="C132" s="212" t="s">
        <v>7268</v>
      </c>
      <c r="D132" s="213" t="s">
        <v>1367</v>
      </c>
      <c r="E132" s="214" t="s">
        <v>2000</v>
      </c>
      <c r="F132" s="215"/>
      <c r="G132" s="233"/>
      <c r="H132" s="204"/>
    </row>
    <row r="133" spans="2:8" ht="33">
      <c r="B133" s="211" t="s">
        <v>7269</v>
      </c>
      <c r="C133" s="212" t="s">
        <v>7270</v>
      </c>
      <c r="D133" s="213" t="s">
        <v>1591</v>
      </c>
      <c r="E133" s="214" t="s">
        <v>2000</v>
      </c>
      <c r="F133" s="215"/>
      <c r="G133" s="233"/>
      <c r="H133" s="204"/>
    </row>
    <row r="134" spans="2:8" ht="33">
      <c r="B134" s="211" t="s">
        <v>7271</v>
      </c>
      <c r="C134" s="212" t="s">
        <v>7272</v>
      </c>
      <c r="D134" s="213" t="s">
        <v>1367</v>
      </c>
      <c r="E134" s="214" t="s">
        <v>2000</v>
      </c>
      <c r="F134" s="215"/>
      <c r="G134" s="233"/>
      <c r="H134" s="204"/>
    </row>
    <row r="135" spans="2:8" ht="33">
      <c r="B135" s="211" t="s">
        <v>7273</v>
      </c>
      <c r="C135" s="212" t="s">
        <v>7274</v>
      </c>
      <c r="D135" s="213" t="s">
        <v>2160</v>
      </c>
      <c r="E135" s="214" t="s">
        <v>2000</v>
      </c>
      <c r="F135" s="215"/>
      <c r="G135" s="233"/>
      <c r="H135" s="204"/>
    </row>
    <row r="136" spans="2:8" ht="33">
      <c r="B136" s="211" t="s">
        <v>7275</v>
      </c>
      <c r="C136" s="212" t="s">
        <v>7276</v>
      </c>
      <c r="D136" s="213" t="s">
        <v>1591</v>
      </c>
      <c r="E136" s="214" t="s">
        <v>2000</v>
      </c>
      <c r="F136" s="215"/>
      <c r="G136" s="233"/>
      <c r="H136" s="204"/>
    </row>
    <row r="137" spans="2:8" ht="33">
      <c r="B137" s="211" t="s">
        <v>5881</v>
      </c>
      <c r="C137" s="212" t="s">
        <v>7277</v>
      </c>
      <c r="D137" s="213" t="s">
        <v>1389</v>
      </c>
      <c r="E137" s="214" t="s">
        <v>2000</v>
      </c>
      <c r="F137" s="215"/>
      <c r="G137" s="233"/>
      <c r="H137" s="204"/>
    </row>
    <row r="138" spans="2:8" ht="17.25" thickBot="1">
      <c r="B138" s="503" t="s">
        <v>7278</v>
      </c>
      <c r="C138" s="504" t="s">
        <v>7279</v>
      </c>
      <c r="D138" s="505" t="s">
        <v>4751</v>
      </c>
      <c r="E138" s="506" t="s">
        <v>2000</v>
      </c>
      <c r="F138" s="507"/>
      <c r="G138" s="234"/>
      <c r="H138" s="204"/>
    </row>
    <row r="139" spans="2:8" ht="20.100000000000001" customHeight="1" thickBot="1">
      <c r="B139" s="341" t="s">
        <v>7280</v>
      </c>
      <c r="C139" s="501"/>
      <c r="D139" s="502"/>
      <c r="E139" s="466"/>
      <c r="F139" s="466"/>
      <c r="G139" s="467"/>
      <c r="H139" s="204"/>
    </row>
    <row r="140" spans="2:8" ht="45">
      <c r="B140" s="424" t="s">
        <v>7281</v>
      </c>
      <c r="C140" s="317" t="s">
        <v>7282</v>
      </c>
      <c r="D140" s="500" t="s">
        <v>4751</v>
      </c>
      <c r="E140" s="494" t="s">
        <v>2000</v>
      </c>
      <c r="F140" s="427"/>
      <c r="G140" s="258" t="s">
        <v>7283</v>
      </c>
      <c r="H140" s="204"/>
    </row>
    <row r="141" spans="2:8" ht="30" customHeight="1">
      <c r="B141" s="211" t="s">
        <v>5889</v>
      </c>
      <c r="C141" s="212" t="s">
        <v>7284</v>
      </c>
      <c r="D141" s="213" t="s">
        <v>1367</v>
      </c>
      <c r="E141" s="214" t="s">
        <v>2000</v>
      </c>
      <c r="F141" s="215"/>
      <c r="G141" s="232" t="s">
        <v>7285</v>
      </c>
      <c r="H141" s="204"/>
    </row>
    <row r="142" spans="2:8">
      <c r="B142" s="211" t="s">
        <v>5892</v>
      </c>
      <c r="C142" s="212" t="s">
        <v>7286</v>
      </c>
      <c r="D142" s="213" t="s">
        <v>3221</v>
      </c>
      <c r="E142" s="214" t="s">
        <v>2000</v>
      </c>
      <c r="F142" s="215"/>
      <c r="G142" s="233"/>
      <c r="H142" s="204"/>
    </row>
    <row r="143" spans="2:8">
      <c r="B143" s="211" t="s">
        <v>5894</v>
      </c>
      <c r="C143" s="212" t="s">
        <v>7287</v>
      </c>
      <c r="D143" s="213" t="s">
        <v>1367</v>
      </c>
      <c r="E143" s="214" t="s">
        <v>2000</v>
      </c>
      <c r="F143" s="215"/>
      <c r="G143" s="233"/>
      <c r="H143" s="204"/>
    </row>
    <row r="144" spans="2:8" ht="33">
      <c r="B144" s="211" t="s">
        <v>7288</v>
      </c>
      <c r="C144" s="212" t="s">
        <v>7289</v>
      </c>
      <c r="D144" s="213" t="s">
        <v>1356</v>
      </c>
      <c r="E144" s="214" t="s">
        <v>2339</v>
      </c>
      <c r="F144" s="215"/>
      <c r="G144" s="233"/>
      <c r="H144" s="204"/>
    </row>
    <row r="145" spans="2:8">
      <c r="B145" s="211" t="s">
        <v>7290</v>
      </c>
      <c r="C145" s="212" t="s">
        <v>7291</v>
      </c>
      <c r="D145" s="213" t="s">
        <v>1367</v>
      </c>
      <c r="E145" s="214" t="s">
        <v>2000</v>
      </c>
      <c r="F145" s="215"/>
      <c r="G145" s="233"/>
      <c r="H145" s="204"/>
    </row>
    <row r="146" spans="2:8" ht="33">
      <c r="B146" s="211" t="s">
        <v>7292</v>
      </c>
      <c r="C146" s="212" t="s">
        <v>7293</v>
      </c>
      <c r="D146" s="213" t="s">
        <v>1591</v>
      </c>
      <c r="E146" s="214" t="s">
        <v>2000</v>
      </c>
      <c r="F146" s="215"/>
      <c r="G146" s="233"/>
      <c r="H146" s="204"/>
    </row>
    <row r="147" spans="2:8" ht="33">
      <c r="B147" s="211" t="s">
        <v>7294</v>
      </c>
      <c r="C147" s="212" t="s">
        <v>7295</v>
      </c>
      <c r="D147" s="213" t="s">
        <v>1367</v>
      </c>
      <c r="E147" s="214" t="s">
        <v>2000</v>
      </c>
      <c r="F147" s="215"/>
      <c r="G147" s="233"/>
      <c r="H147" s="204"/>
    </row>
    <row r="148" spans="2:8" ht="33">
      <c r="B148" s="211" t="s">
        <v>7296</v>
      </c>
      <c r="C148" s="212" t="s">
        <v>7297</v>
      </c>
      <c r="D148" s="213" t="s">
        <v>2160</v>
      </c>
      <c r="E148" s="214" t="s">
        <v>2000</v>
      </c>
      <c r="F148" s="215"/>
      <c r="G148" s="233"/>
      <c r="H148" s="204"/>
    </row>
    <row r="149" spans="2:8" ht="33">
      <c r="B149" s="211" t="s">
        <v>7298</v>
      </c>
      <c r="C149" s="212" t="s">
        <v>7299</v>
      </c>
      <c r="D149" s="213" t="s">
        <v>1591</v>
      </c>
      <c r="E149" s="214" t="s">
        <v>2000</v>
      </c>
      <c r="F149" s="215"/>
      <c r="G149" s="233"/>
      <c r="H149" s="204"/>
    </row>
    <row r="150" spans="2:8" ht="33">
      <c r="B150" s="211" t="s">
        <v>5908</v>
      </c>
      <c r="C150" s="212" t="s">
        <v>7300</v>
      </c>
      <c r="D150" s="213" t="s">
        <v>1389</v>
      </c>
      <c r="E150" s="214" t="s">
        <v>2000</v>
      </c>
      <c r="F150" s="215"/>
      <c r="G150" s="233"/>
      <c r="H150" s="204"/>
    </row>
    <row r="151" spans="2:8">
      <c r="B151" s="211" t="s">
        <v>7301</v>
      </c>
      <c r="C151" s="212" t="s">
        <v>7302</v>
      </c>
      <c r="D151" s="213" t="s">
        <v>4751</v>
      </c>
      <c r="E151" s="214" t="s">
        <v>2000</v>
      </c>
      <c r="F151" s="215"/>
      <c r="G151" s="233"/>
      <c r="H151" s="204"/>
    </row>
    <row r="152" spans="2:8" ht="33">
      <c r="B152" s="211" t="s">
        <v>7303</v>
      </c>
      <c r="C152" s="212" t="s">
        <v>7304</v>
      </c>
      <c r="D152" s="213" t="s">
        <v>1356</v>
      </c>
      <c r="E152" s="214" t="s">
        <v>2339</v>
      </c>
      <c r="F152" s="215"/>
      <c r="G152" s="233"/>
      <c r="H152" s="204"/>
    </row>
    <row r="153" spans="2:8">
      <c r="B153" s="211" t="s">
        <v>7305</v>
      </c>
      <c r="C153" s="212" t="s">
        <v>7306</v>
      </c>
      <c r="D153" s="213" t="s">
        <v>1367</v>
      </c>
      <c r="E153" s="214" t="s">
        <v>2000</v>
      </c>
      <c r="F153" s="215"/>
      <c r="G153" s="233"/>
      <c r="H153" s="204"/>
    </row>
    <row r="154" spans="2:8" ht="33">
      <c r="B154" s="211" t="s">
        <v>7307</v>
      </c>
      <c r="C154" s="212" t="s">
        <v>7308</v>
      </c>
      <c r="D154" s="213" t="s">
        <v>1591</v>
      </c>
      <c r="E154" s="214" t="s">
        <v>2000</v>
      </c>
      <c r="F154" s="215"/>
      <c r="G154" s="233"/>
      <c r="H154" s="204"/>
    </row>
    <row r="155" spans="2:8" ht="33">
      <c r="B155" s="211" t="s">
        <v>7309</v>
      </c>
      <c r="C155" s="212" t="s">
        <v>7310</v>
      </c>
      <c r="D155" s="213" t="s">
        <v>1367</v>
      </c>
      <c r="E155" s="214" t="s">
        <v>2000</v>
      </c>
      <c r="F155" s="215"/>
      <c r="G155" s="233"/>
      <c r="H155" s="204"/>
    </row>
    <row r="156" spans="2:8" ht="33">
      <c r="B156" s="211" t="s">
        <v>7311</v>
      </c>
      <c r="C156" s="212" t="s">
        <v>7312</v>
      </c>
      <c r="D156" s="213" t="s">
        <v>2160</v>
      </c>
      <c r="E156" s="214" t="s">
        <v>2000</v>
      </c>
      <c r="F156" s="215"/>
      <c r="G156" s="233"/>
      <c r="H156" s="204"/>
    </row>
    <row r="157" spans="2:8" ht="33">
      <c r="B157" s="211" t="s">
        <v>7313</v>
      </c>
      <c r="C157" s="212" t="s">
        <v>7314</v>
      </c>
      <c r="D157" s="213" t="s">
        <v>1591</v>
      </c>
      <c r="E157" s="214" t="s">
        <v>2000</v>
      </c>
      <c r="F157" s="215"/>
      <c r="G157" s="233"/>
      <c r="H157" s="204"/>
    </row>
    <row r="158" spans="2:8" ht="33">
      <c r="B158" s="211" t="s">
        <v>5924</v>
      </c>
      <c r="C158" s="212" t="s">
        <v>7315</v>
      </c>
      <c r="D158" s="213" t="s">
        <v>1389</v>
      </c>
      <c r="E158" s="214" t="s">
        <v>2000</v>
      </c>
      <c r="F158" s="215"/>
      <c r="G158" s="233"/>
      <c r="H158" s="204"/>
    </row>
    <row r="159" spans="2:8">
      <c r="B159" s="211" t="s">
        <v>7316</v>
      </c>
      <c r="C159" s="212" t="s">
        <v>7317</v>
      </c>
      <c r="D159" s="213" t="s">
        <v>4751</v>
      </c>
      <c r="E159" s="214" t="s">
        <v>2000</v>
      </c>
      <c r="F159" s="215"/>
      <c r="G159" s="233"/>
      <c r="H159" s="204"/>
    </row>
    <row r="160" spans="2:8" ht="33">
      <c r="B160" s="211" t="s">
        <v>7318</v>
      </c>
      <c r="C160" s="212" t="s">
        <v>7319</v>
      </c>
      <c r="D160" s="213" t="s">
        <v>1356</v>
      </c>
      <c r="E160" s="214" t="s">
        <v>2339</v>
      </c>
      <c r="F160" s="215"/>
      <c r="G160" s="233"/>
      <c r="H160" s="204"/>
    </row>
    <row r="161" spans="2:8">
      <c r="B161" s="211" t="s">
        <v>7320</v>
      </c>
      <c r="C161" s="212" t="s">
        <v>7321</v>
      </c>
      <c r="D161" s="213" t="s">
        <v>1367</v>
      </c>
      <c r="E161" s="214" t="s">
        <v>2000</v>
      </c>
      <c r="F161" s="215"/>
      <c r="G161" s="233"/>
      <c r="H161" s="204"/>
    </row>
    <row r="162" spans="2:8" ht="33">
      <c r="B162" s="211" t="s">
        <v>7322</v>
      </c>
      <c r="C162" s="212" t="s">
        <v>7323</v>
      </c>
      <c r="D162" s="213" t="s">
        <v>1591</v>
      </c>
      <c r="E162" s="214" t="s">
        <v>2000</v>
      </c>
      <c r="F162" s="215"/>
      <c r="G162" s="233"/>
      <c r="H162" s="204"/>
    </row>
    <row r="163" spans="2:8" ht="33">
      <c r="B163" s="211" t="s">
        <v>7324</v>
      </c>
      <c r="C163" s="212" t="s">
        <v>7325</v>
      </c>
      <c r="D163" s="213" t="s">
        <v>1367</v>
      </c>
      <c r="E163" s="214" t="s">
        <v>2000</v>
      </c>
      <c r="F163" s="215"/>
      <c r="G163" s="233"/>
      <c r="H163" s="204"/>
    </row>
    <row r="164" spans="2:8" ht="33">
      <c r="B164" s="211" t="s">
        <v>7326</v>
      </c>
      <c r="C164" s="212" t="s">
        <v>7327</v>
      </c>
      <c r="D164" s="213" t="s">
        <v>2160</v>
      </c>
      <c r="E164" s="214" t="s">
        <v>2000</v>
      </c>
      <c r="F164" s="215"/>
      <c r="G164" s="233"/>
      <c r="H164" s="204"/>
    </row>
    <row r="165" spans="2:8" ht="33">
      <c r="B165" s="211" t="s">
        <v>7328</v>
      </c>
      <c r="C165" s="212" t="s">
        <v>7329</v>
      </c>
      <c r="D165" s="213" t="s">
        <v>1591</v>
      </c>
      <c r="E165" s="214" t="s">
        <v>2000</v>
      </c>
      <c r="F165" s="215"/>
      <c r="G165" s="233"/>
      <c r="H165" s="204"/>
    </row>
    <row r="166" spans="2:8" ht="33">
      <c r="B166" s="211" t="s">
        <v>5940</v>
      </c>
      <c r="C166" s="212" t="s">
        <v>7330</v>
      </c>
      <c r="D166" s="213" t="s">
        <v>1389</v>
      </c>
      <c r="E166" s="214" t="s">
        <v>2000</v>
      </c>
      <c r="F166" s="215"/>
      <c r="G166" s="233"/>
      <c r="H166" s="204"/>
    </row>
    <row r="167" spans="2:8" ht="17.25" thickBot="1">
      <c r="B167" s="503" t="s">
        <v>7331</v>
      </c>
      <c r="C167" s="504" t="s">
        <v>7332</v>
      </c>
      <c r="D167" s="505" t="s">
        <v>4751</v>
      </c>
      <c r="E167" s="506" t="s">
        <v>2000</v>
      </c>
      <c r="F167" s="507"/>
      <c r="G167" s="234"/>
      <c r="H167" s="204"/>
    </row>
    <row r="168" spans="2:8" ht="20.100000000000001" customHeight="1" thickBot="1">
      <c r="B168" s="341" t="s">
        <v>7333</v>
      </c>
      <c r="C168" s="501"/>
      <c r="D168" s="502"/>
      <c r="E168" s="466"/>
      <c r="F168" s="466"/>
      <c r="G168" s="467"/>
      <c r="H168" s="204"/>
    </row>
    <row r="169" spans="2:8" ht="30" customHeight="1">
      <c r="B169" s="424" t="s">
        <v>7334</v>
      </c>
      <c r="C169" s="317" t="s">
        <v>7335</v>
      </c>
      <c r="D169" s="500" t="s">
        <v>4751</v>
      </c>
      <c r="E169" s="494" t="s">
        <v>2000</v>
      </c>
      <c r="F169" s="427"/>
      <c r="G169" s="508"/>
      <c r="H169" s="204"/>
    </row>
    <row r="170" spans="2:8">
      <c r="B170" s="211" t="s">
        <v>5947</v>
      </c>
      <c r="C170" s="212" t="s">
        <v>7336</v>
      </c>
      <c r="D170" s="213" t="s">
        <v>1367</v>
      </c>
      <c r="E170" s="214" t="s">
        <v>2000</v>
      </c>
      <c r="F170" s="215"/>
      <c r="G170" s="508"/>
      <c r="H170" s="204"/>
    </row>
    <row r="171" spans="2:8">
      <c r="B171" s="211" t="s">
        <v>5949</v>
      </c>
      <c r="C171" s="212" t="s">
        <v>7337</v>
      </c>
      <c r="D171" s="213" t="s">
        <v>3221</v>
      </c>
      <c r="E171" s="214" t="s">
        <v>2000</v>
      </c>
      <c r="F171" s="215"/>
      <c r="G171" s="508"/>
      <c r="H171" s="204"/>
    </row>
    <row r="172" spans="2:8">
      <c r="B172" s="211" t="s">
        <v>5951</v>
      </c>
      <c r="C172" s="212" t="s">
        <v>7338</v>
      </c>
      <c r="D172" s="213" t="s">
        <v>1367</v>
      </c>
      <c r="E172" s="214" t="s">
        <v>2000</v>
      </c>
      <c r="F172" s="215"/>
      <c r="G172" s="508"/>
      <c r="H172" s="204"/>
    </row>
    <row r="173" spans="2:8" ht="33">
      <c r="B173" s="211" t="s">
        <v>7339</v>
      </c>
      <c r="C173" s="212" t="s">
        <v>7340</v>
      </c>
      <c r="D173" s="213" t="s">
        <v>1356</v>
      </c>
      <c r="E173" s="214" t="s">
        <v>2339</v>
      </c>
      <c r="F173" s="215"/>
      <c r="G173" s="508"/>
      <c r="H173" s="204"/>
    </row>
    <row r="174" spans="2:8">
      <c r="B174" s="211" t="s">
        <v>7341</v>
      </c>
      <c r="C174" s="212" t="s">
        <v>7342</v>
      </c>
      <c r="D174" s="213" t="s">
        <v>1367</v>
      </c>
      <c r="E174" s="214" t="s">
        <v>2000</v>
      </c>
      <c r="F174" s="215"/>
      <c r="G174" s="508"/>
      <c r="H174" s="204"/>
    </row>
    <row r="175" spans="2:8" ht="33">
      <c r="B175" s="211" t="s">
        <v>7343</v>
      </c>
      <c r="C175" s="212" t="s">
        <v>7344</v>
      </c>
      <c r="D175" s="213" t="s">
        <v>1591</v>
      </c>
      <c r="E175" s="214" t="s">
        <v>2000</v>
      </c>
      <c r="F175" s="215"/>
      <c r="G175" s="508"/>
      <c r="H175" s="204"/>
    </row>
    <row r="176" spans="2:8" ht="33">
      <c r="B176" s="211" t="s">
        <v>7345</v>
      </c>
      <c r="C176" s="212" t="s">
        <v>7346</v>
      </c>
      <c r="D176" s="213" t="s">
        <v>1367</v>
      </c>
      <c r="E176" s="214" t="s">
        <v>2000</v>
      </c>
      <c r="F176" s="215"/>
      <c r="G176" s="508"/>
      <c r="H176" s="204"/>
    </row>
    <row r="177" spans="2:8" ht="33">
      <c r="B177" s="211" t="s">
        <v>7347</v>
      </c>
      <c r="C177" s="212" t="s">
        <v>7348</v>
      </c>
      <c r="D177" s="213" t="s">
        <v>2160</v>
      </c>
      <c r="E177" s="214" t="s">
        <v>2000</v>
      </c>
      <c r="F177" s="215"/>
      <c r="G177" s="508"/>
      <c r="H177" s="204"/>
    </row>
    <row r="178" spans="2:8" ht="33">
      <c r="B178" s="211" t="s">
        <v>7349</v>
      </c>
      <c r="C178" s="212" t="s">
        <v>7350</v>
      </c>
      <c r="D178" s="213" t="s">
        <v>1591</v>
      </c>
      <c r="E178" s="214" t="s">
        <v>2000</v>
      </c>
      <c r="F178" s="215"/>
      <c r="G178" s="508"/>
      <c r="H178" s="204"/>
    </row>
    <row r="179" spans="2:8" ht="33">
      <c r="B179" s="211" t="s">
        <v>5965</v>
      </c>
      <c r="C179" s="212" t="s">
        <v>7351</v>
      </c>
      <c r="D179" s="213" t="s">
        <v>1389</v>
      </c>
      <c r="E179" s="214" t="s">
        <v>2000</v>
      </c>
      <c r="F179" s="215"/>
      <c r="G179" s="508"/>
      <c r="H179" s="204"/>
    </row>
    <row r="180" spans="2:8">
      <c r="B180" s="211" t="s">
        <v>7352</v>
      </c>
      <c r="C180" s="212" t="s">
        <v>7353</v>
      </c>
      <c r="D180" s="213" t="s">
        <v>4751</v>
      </c>
      <c r="E180" s="214" t="s">
        <v>2000</v>
      </c>
      <c r="F180" s="215"/>
      <c r="G180" s="508"/>
      <c r="H180" s="204"/>
    </row>
    <row r="181" spans="2:8" ht="33">
      <c r="B181" s="211" t="s">
        <v>7354</v>
      </c>
      <c r="C181" s="212" t="s">
        <v>7355</v>
      </c>
      <c r="D181" s="213" t="s">
        <v>1356</v>
      </c>
      <c r="E181" s="214" t="s">
        <v>2339</v>
      </c>
      <c r="F181" s="215"/>
      <c r="G181" s="508"/>
      <c r="H181" s="204"/>
    </row>
    <row r="182" spans="2:8">
      <c r="B182" s="211" t="s">
        <v>7356</v>
      </c>
      <c r="C182" s="212" t="s">
        <v>7357</v>
      </c>
      <c r="D182" s="213" t="s">
        <v>1367</v>
      </c>
      <c r="E182" s="214" t="s">
        <v>2000</v>
      </c>
      <c r="F182" s="215"/>
      <c r="G182" s="508"/>
      <c r="H182" s="204"/>
    </row>
    <row r="183" spans="2:8" ht="33">
      <c r="B183" s="211" t="s">
        <v>7358</v>
      </c>
      <c r="C183" s="212" t="s">
        <v>7359</v>
      </c>
      <c r="D183" s="213" t="s">
        <v>1591</v>
      </c>
      <c r="E183" s="214" t="s">
        <v>2000</v>
      </c>
      <c r="F183" s="215"/>
      <c r="G183" s="508"/>
      <c r="H183" s="204"/>
    </row>
    <row r="184" spans="2:8" ht="33">
      <c r="B184" s="211" t="s">
        <v>7360</v>
      </c>
      <c r="C184" s="212" t="s">
        <v>7361</v>
      </c>
      <c r="D184" s="213" t="s">
        <v>1367</v>
      </c>
      <c r="E184" s="214" t="s">
        <v>2000</v>
      </c>
      <c r="F184" s="215"/>
      <c r="G184" s="508"/>
      <c r="H184" s="204"/>
    </row>
    <row r="185" spans="2:8" ht="33">
      <c r="B185" s="211" t="s">
        <v>7362</v>
      </c>
      <c r="C185" s="212" t="s">
        <v>7363</v>
      </c>
      <c r="D185" s="213" t="s">
        <v>2160</v>
      </c>
      <c r="E185" s="214" t="s">
        <v>2000</v>
      </c>
      <c r="F185" s="215"/>
      <c r="G185" s="508"/>
      <c r="H185" s="204"/>
    </row>
    <row r="186" spans="2:8" ht="33">
      <c r="B186" s="211" t="s">
        <v>7364</v>
      </c>
      <c r="C186" s="212" t="s">
        <v>7365</v>
      </c>
      <c r="D186" s="213" t="s">
        <v>1591</v>
      </c>
      <c r="E186" s="214" t="s">
        <v>2000</v>
      </c>
      <c r="F186" s="215"/>
      <c r="G186" s="508"/>
      <c r="H186" s="204"/>
    </row>
    <row r="187" spans="2:8" ht="33">
      <c r="B187" s="211" t="s">
        <v>5981</v>
      </c>
      <c r="C187" s="212" t="s">
        <v>7366</v>
      </c>
      <c r="D187" s="213" t="s">
        <v>1389</v>
      </c>
      <c r="E187" s="214" t="s">
        <v>2000</v>
      </c>
      <c r="F187" s="215"/>
      <c r="G187" s="508"/>
      <c r="H187" s="204"/>
    </row>
    <row r="188" spans="2:8">
      <c r="B188" s="211" t="s">
        <v>7367</v>
      </c>
      <c r="C188" s="212" t="s">
        <v>7368</v>
      </c>
      <c r="D188" s="213" t="s">
        <v>4751</v>
      </c>
      <c r="E188" s="214" t="s">
        <v>2000</v>
      </c>
      <c r="F188" s="215"/>
      <c r="G188" s="508"/>
      <c r="H188" s="204"/>
    </row>
    <row r="189" spans="2:8" ht="33">
      <c r="B189" s="211" t="s">
        <v>7369</v>
      </c>
      <c r="C189" s="212" t="s">
        <v>7370</v>
      </c>
      <c r="D189" s="213" t="s">
        <v>1356</v>
      </c>
      <c r="E189" s="214" t="s">
        <v>2339</v>
      </c>
      <c r="F189" s="215"/>
      <c r="G189" s="508"/>
      <c r="H189" s="204"/>
    </row>
    <row r="190" spans="2:8">
      <c r="B190" s="211" t="s">
        <v>7371</v>
      </c>
      <c r="C190" s="212" t="s">
        <v>7372</v>
      </c>
      <c r="D190" s="213" t="s">
        <v>1367</v>
      </c>
      <c r="E190" s="214" t="s">
        <v>2000</v>
      </c>
      <c r="F190" s="215"/>
      <c r="G190" s="508"/>
      <c r="H190" s="204"/>
    </row>
    <row r="191" spans="2:8" ht="33">
      <c r="B191" s="211" t="s">
        <v>7373</v>
      </c>
      <c r="C191" s="212" t="s">
        <v>7374</v>
      </c>
      <c r="D191" s="213" t="s">
        <v>1591</v>
      </c>
      <c r="E191" s="214" t="s">
        <v>2000</v>
      </c>
      <c r="F191" s="215"/>
      <c r="G191" s="508"/>
      <c r="H191" s="204"/>
    </row>
    <row r="192" spans="2:8" ht="33">
      <c r="B192" s="211" t="s">
        <v>7375</v>
      </c>
      <c r="C192" s="212" t="s">
        <v>7376</v>
      </c>
      <c r="D192" s="213" t="s">
        <v>1367</v>
      </c>
      <c r="E192" s="214" t="s">
        <v>2000</v>
      </c>
      <c r="F192" s="215"/>
      <c r="G192" s="508"/>
      <c r="H192" s="204"/>
    </row>
    <row r="193" spans="1:8" ht="33">
      <c r="B193" s="211" t="s">
        <v>7377</v>
      </c>
      <c r="C193" s="212" t="s">
        <v>7378</v>
      </c>
      <c r="D193" s="213" t="s">
        <v>2160</v>
      </c>
      <c r="E193" s="214" t="s">
        <v>2000</v>
      </c>
      <c r="F193" s="215"/>
      <c r="G193" s="508"/>
      <c r="H193" s="204"/>
    </row>
    <row r="194" spans="1:8" ht="33">
      <c r="B194" s="211" t="s">
        <v>7379</v>
      </c>
      <c r="C194" s="212" t="s">
        <v>7380</v>
      </c>
      <c r="D194" s="213" t="s">
        <v>1591</v>
      </c>
      <c r="E194" s="214" t="s">
        <v>2000</v>
      </c>
      <c r="F194" s="215"/>
      <c r="G194" s="508"/>
      <c r="H194" s="204"/>
    </row>
    <row r="195" spans="1:8" ht="33">
      <c r="B195" s="211" t="s">
        <v>5997</v>
      </c>
      <c r="C195" s="212" t="s">
        <v>7381</v>
      </c>
      <c r="D195" s="213" t="s">
        <v>1389</v>
      </c>
      <c r="E195" s="214" t="s">
        <v>2000</v>
      </c>
      <c r="F195" s="215"/>
      <c r="G195" s="508"/>
      <c r="H195" s="204"/>
    </row>
    <row r="196" spans="1:8" ht="17.25" thickBot="1">
      <c r="B196" s="503" t="s">
        <v>7382</v>
      </c>
      <c r="C196" s="504" t="s">
        <v>7383</v>
      </c>
      <c r="D196" s="505" t="s">
        <v>4751</v>
      </c>
      <c r="E196" s="506" t="s">
        <v>2000</v>
      </c>
      <c r="F196" s="507"/>
      <c r="G196" s="509"/>
      <c r="H196" s="204"/>
    </row>
    <row r="197" spans="1:8" s="44" customFormat="1" ht="18">
      <c r="A197" s="8"/>
      <c r="B197" s="510" t="s">
        <v>7384</v>
      </c>
      <c r="C197" s="511"/>
      <c r="D197" s="442"/>
      <c r="E197" s="275"/>
      <c r="F197" s="275"/>
      <c r="G197" s="370"/>
      <c r="H197" s="204"/>
    </row>
    <row r="198" spans="1:8" s="44" customFormat="1" ht="18.75" thickBot="1">
      <c r="A198" s="8"/>
      <c r="B198" s="512" t="s">
        <v>7007</v>
      </c>
      <c r="C198" s="513"/>
      <c r="D198" s="312"/>
      <c r="E198" s="282"/>
      <c r="F198" s="282"/>
      <c r="G198" s="309"/>
      <c r="H198" s="204"/>
    </row>
    <row r="199" spans="1:8" s="44" customFormat="1" ht="20.100000000000001" customHeight="1" thickBot="1">
      <c r="A199" s="8"/>
      <c r="B199" s="341" t="s">
        <v>7221</v>
      </c>
      <c r="C199" s="501"/>
      <c r="D199" s="502"/>
      <c r="E199" s="466"/>
      <c r="F199" s="466"/>
      <c r="G199" s="467"/>
      <c r="H199" s="204"/>
    </row>
    <row r="200" spans="1:8">
      <c r="B200" s="205" t="s">
        <v>5822</v>
      </c>
      <c r="C200" s="206" t="s">
        <v>7385</v>
      </c>
      <c r="D200" s="207" t="s">
        <v>1367</v>
      </c>
      <c r="E200" s="208" t="s">
        <v>2000</v>
      </c>
      <c r="F200" s="209"/>
      <c r="G200" s="350" t="s">
        <v>7386</v>
      </c>
      <c r="H200" s="204"/>
    </row>
    <row r="201" spans="1:8">
      <c r="B201" s="211" t="s">
        <v>5824</v>
      </c>
      <c r="C201" s="212" t="s">
        <v>7387</v>
      </c>
      <c r="D201" s="213" t="s">
        <v>3221</v>
      </c>
      <c r="E201" s="214" t="s">
        <v>2000</v>
      </c>
      <c r="F201" s="215"/>
      <c r="G201" s="233"/>
      <c r="H201" s="204"/>
    </row>
    <row r="202" spans="1:8">
      <c r="B202" s="211" t="s">
        <v>5827</v>
      </c>
      <c r="C202" s="212" t="s">
        <v>7388</v>
      </c>
      <c r="D202" s="213" t="s">
        <v>1367</v>
      </c>
      <c r="E202" s="214" t="s">
        <v>2000</v>
      </c>
      <c r="F202" s="215"/>
      <c r="G202" s="233"/>
      <c r="H202" s="204"/>
    </row>
    <row r="203" spans="1:8" ht="33">
      <c r="B203" s="211" t="s">
        <v>7228</v>
      </c>
      <c r="C203" s="212" t="s">
        <v>7389</v>
      </c>
      <c r="D203" s="213" t="s">
        <v>1356</v>
      </c>
      <c r="E203" s="214" t="s">
        <v>2339</v>
      </c>
      <c r="F203" s="215"/>
      <c r="G203" s="233"/>
      <c r="H203" s="204"/>
    </row>
    <row r="204" spans="1:8">
      <c r="B204" s="211" t="s">
        <v>7230</v>
      </c>
      <c r="C204" s="212" t="s">
        <v>7390</v>
      </c>
      <c r="D204" s="213" t="s">
        <v>1367</v>
      </c>
      <c r="E204" s="214" t="s">
        <v>2000</v>
      </c>
      <c r="F204" s="215"/>
      <c r="G204" s="233"/>
      <c r="H204" s="204"/>
    </row>
    <row r="205" spans="1:8" ht="33">
      <c r="B205" s="211" t="s">
        <v>7233</v>
      </c>
      <c r="C205" s="212" t="s">
        <v>7391</v>
      </c>
      <c r="D205" s="213" t="s">
        <v>1591</v>
      </c>
      <c r="E205" s="214" t="s">
        <v>2000</v>
      </c>
      <c r="F205" s="215"/>
      <c r="G205" s="233"/>
      <c r="H205" s="204"/>
    </row>
    <row r="206" spans="1:8" ht="33">
      <c r="B206" s="211" t="s">
        <v>7236</v>
      </c>
      <c r="C206" s="212" t="s">
        <v>7392</v>
      </c>
      <c r="D206" s="213" t="s">
        <v>1367</v>
      </c>
      <c r="E206" s="214" t="s">
        <v>2000</v>
      </c>
      <c r="F206" s="215"/>
      <c r="G206" s="233"/>
      <c r="H206" s="204"/>
    </row>
    <row r="207" spans="1:8" ht="33">
      <c r="B207" s="211" t="s">
        <v>7239</v>
      </c>
      <c r="C207" s="212" t="s">
        <v>7393</v>
      </c>
      <c r="D207" s="213" t="s">
        <v>2160</v>
      </c>
      <c r="E207" s="214" t="s">
        <v>2000</v>
      </c>
      <c r="F207" s="215"/>
      <c r="G207" s="233"/>
      <c r="H207" s="204"/>
    </row>
    <row r="208" spans="1:8" ht="33">
      <c r="B208" s="211" t="s">
        <v>7242</v>
      </c>
      <c r="C208" s="212" t="s">
        <v>7394</v>
      </c>
      <c r="D208" s="213" t="s">
        <v>1591</v>
      </c>
      <c r="E208" s="214" t="s">
        <v>2000</v>
      </c>
      <c r="F208" s="215"/>
      <c r="G208" s="233"/>
      <c r="H208" s="204"/>
    </row>
    <row r="209" spans="2:8" ht="33">
      <c r="B209" s="211" t="s">
        <v>5845</v>
      </c>
      <c r="C209" s="212" t="s">
        <v>7395</v>
      </c>
      <c r="D209" s="213" t="s">
        <v>1389</v>
      </c>
      <c r="E209" s="214" t="s">
        <v>2000</v>
      </c>
      <c r="F209" s="215"/>
      <c r="G209" s="233"/>
      <c r="H209" s="204"/>
    </row>
    <row r="210" spans="2:8">
      <c r="B210" s="211" t="s">
        <v>7247</v>
      </c>
      <c r="C210" s="212" t="s">
        <v>7396</v>
      </c>
      <c r="D210" s="213" t="s">
        <v>4751</v>
      </c>
      <c r="E210" s="214" t="s">
        <v>2000</v>
      </c>
      <c r="F210" s="215"/>
      <c r="G210" s="233"/>
      <c r="H210" s="204"/>
    </row>
    <row r="211" spans="2:8" ht="33">
      <c r="B211" s="211" t="s">
        <v>7250</v>
      </c>
      <c r="C211" s="212" t="s">
        <v>7397</v>
      </c>
      <c r="D211" s="213" t="s">
        <v>1356</v>
      </c>
      <c r="E211" s="214" t="s">
        <v>2339</v>
      </c>
      <c r="F211" s="215"/>
      <c r="G211" s="233"/>
      <c r="H211" s="204"/>
    </row>
    <row r="212" spans="2:8">
      <c r="B212" s="211" t="s">
        <v>7252</v>
      </c>
      <c r="C212" s="212" t="s">
        <v>7398</v>
      </c>
      <c r="D212" s="213" t="s">
        <v>1367</v>
      </c>
      <c r="E212" s="214" t="s">
        <v>2000</v>
      </c>
      <c r="F212" s="215"/>
      <c r="G212" s="233"/>
      <c r="H212" s="204"/>
    </row>
    <row r="213" spans="2:8" ht="33">
      <c r="B213" s="211" t="s">
        <v>7254</v>
      </c>
      <c r="C213" s="212" t="s">
        <v>7399</v>
      </c>
      <c r="D213" s="213" t="s">
        <v>1591</v>
      </c>
      <c r="E213" s="214" t="s">
        <v>2000</v>
      </c>
      <c r="F213" s="215"/>
      <c r="G213" s="233"/>
      <c r="H213" s="204"/>
    </row>
    <row r="214" spans="2:8" ht="33">
      <c r="B214" s="211" t="s">
        <v>7256</v>
      </c>
      <c r="C214" s="212" t="s">
        <v>7400</v>
      </c>
      <c r="D214" s="213" t="s">
        <v>1367</v>
      </c>
      <c r="E214" s="214" t="s">
        <v>2000</v>
      </c>
      <c r="F214" s="215"/>
      <c r="G214" s="233"/>
      <c r="H214" s="204"/>
    </row>
    <row r="215" spans="2:8" ht="33">
      <c r="B215" s="211" t="s">
        <v>7258</v>
      </c>
      <c r="C215" s="212" t="s">
        <v>7401</v>
      </c>
      <c r="D215" s="213" t="s">
        <v>2160</v>
      </c>
      <c r="E215" s="214" t="s">
        <v>2000</v>
      </c>
      <c r="F215" s="215"/>
      <c r="G215" s="233"/>
      <c r="H215" s="204"/>
    </row>
    <row r="216" spans="2:8" ht="33">
      <c r="B216" s="211" t="s">
        <v>7260</v>
      </c>
      <c r="C216" s="212" t="s">
        <v>7402</v>
      </c>
      <c r="D216" s="213" t="s">
        <v>1591</v>
      </c>
      <c r="E216" s="214" t="s">
        <v>2000</v>
      </c>
      <c r="F216" s="215"/>
      <c r="G216" s="233"/>
      <c r="H216" s="204"/>
    </row>
    <row r="217" spans="2:8" ht="33">
      <c r="B217" s="211" t="s">
        <v>5864</v>
      </c>
      <c r="C217" s="212" t="s">
        <v>7403</v>
      </c>
      <c r="D217" s="213" t="s">
        <v>1389</v>
      </c>
      <c r="E217" s="214" t="s">
        <v>2000</v>
      </c>
      <c r="F217" s="215"/>
      <c r="G217" s="233"/>
      <c r="H217" s="204"/>
    </row>
    <row r="218" spans="2:8">
      <c r="B218" s="211" t="s">
        <v>7263</v>
      </c>
      <c r="C218" s="212" t="s">
        <v>7404</v>
      </c>
      <c r="D218" s="213" t="s">
        <v>4751</v>
      </c>
      <c r="E218" s="214" t="s">
        <v>2000</v>
      </c>
      <c r="F218" s="215"/>
      <c r="G218" s="233"/>
      <c r="H218" s="204"/>
    </row>
    <row r="219" spans="2:8" ht="33">
      <c r="B219" s="211" t="s">
        <v>7265</v>
      </c>
      <c r="C219" s="212" t="s">
        <v>7405</v>
      </c>
      <c r="D219" s="213" t="s">
        <v>1356</v>
      </c>
      <c r="E219" s="214" t="s">
        <v>2339</v>
      </c>
      <c r="F219" s="215"/>
      <c r="G219" s="233"/>
      <c r="H219" s="204"/>
    </row>
    <row r="220" spans="2:8">
      <c r="B220" s="211" t="s">
        <v>7267</v>
      </c>
      <c r="C220" s="212" t="s">
        <v>7406</v>
      </c>
      <c r="D220" s="213" t="s">
        <v>1367</v>
      </c>
      <c r="E220" s="214" t="s">
        <v>2000</v>
      </c>
      <c r="F220" s="215"/>
      <c r="G220" s="233"/>
      <c r="H220" s="204"/>
    </row>
    <row r="221" spans="2:8" ht="33">
      <c r="B221" s="211" t="s">
        <v>7269</v>
      </c>
      <c r="C221" s="212" t="s">
        <v>7407</v>
      </c>
      <c r="D221" s="213" t="s">
        <v>1591</v>
      </c>
      <c r="E221" s="214" t="s">
        <v>2000</v>
      </c>
      <c r="F221" s="215"/>
      <c r="G221" s="233"/>
      <c r="H221" s="204"/>
    </row>
    <row r="222" spans="2:8" ht="33">
      <c r="B222" s="211" t="s">
        <v>7271</v>
      </c>
      <c r="C222" s="212" t="s">
        <v>7408</v>
      </c>
      <c r="D222" s="213" t="s">
        <v>1367</v>
      </c>
      <c r="E222" s="214" t="s">
        <v>2000</v>
      </c>
      <c r="F222" s="215"/>
      <c r="G222" s="233"/>
      <c r="H222" s="204"/>
    </row>
    <row r="223" spans="2:8" ht="33">
      <c r="B223" s="211" t="s">
        <v>7273</v>
      </c>
      <c r="C223" s="212" t="s">
        <v>7409</v>
      </c>
      <c r="D223" s="213" t="s">
        <v>2160</v>
      </c>
      <c r="E223" s="214" t="s">
        <v>2000</v>
      </c>
      <c r="F223" s="215"/>
      <c r="G223" s="233"/>
      <c r="H223" s="204"/>
    </row>
    <row r="224" spans="2:8" ht="33">
      <c r="B224" s="211" t="s">
        <v>7275</v>
      </c>
      <c r="C224" s="212" t="s">
        <v>7410</v>
      </c>
      <c r="D224" s="213" t="s">
        <v>1591</v>
      </c>
      <c r="E224" s="214" t="s">
        <v>2000</v>
      </c>
      <c r="F224" s="215"/>
      <c r="G224" s="233"/>
      <c r="H224" s="204"/>
    </row>
    <row r="225" spans="1:8" ht="33">
      <c r="B225" s="211" t="s">
        <v>5881</v>
      </c>
      <c r="C225" s="212" t="s">
        <v>7411</v>
      </c>
      <c r="D225" s="213" t="s">
        <v>1389</v>
      </c>
      <c r="E225" s="214" t="s">
        <v>2000</v>
      </c>
      <c r="F225" s="215"/>
      <c r="G225" s="233"/>
      <c r="H225" s="204"/>
    </row>
    <row r="226" spans="1:8" ht="17.25" thickBot="1">
      <c r="B226" s="503" t="s">
        <v>7278</v>
      </c>
      <c r="C226" s="504" t="s">
        <v>7412</v>
      </c>
      <c r="D226" s="505" t="s">
        <v>4751</v>
      </c>
      <c r="E226" s="506" t="s">
        <v>2000</v>
      </c>
      <c r="F226" s="507"/>
      <c r="G226" s="234"/>
      <c r="H226" s="204"/>
    </row>
    <row r="227" spans="1:8" s="44" customFormat="1" ht="20.100000000000001" customHeight="1" thickBot="1">
      <c r="A227" s="8"/>
      <c r="B227" s="341" t="s">
        <v>7280</v>
      </c>
      <c r="C227" s="501"/>
      <c r="D227" s="502"/>
      <c r="E227" s="466"/>
      <c r="F227" s="466"/>
      <c r="G227" s="467"/>
      <c r="H227" s="204"/>
    </row>
    <row r="228" spans="1:8">
      <c r="B228" s="424" t="s">
        <v>7281</v>
      </c>
      <c r="C228" s="317" t="s">
        <v>7413</v>
      </c>
      <c r="D228" s="500" t="s">
        <v>4751</v>
      </c>
      <c r="E228" s="494" t="s">
        <v>2000</v>
      </c>
      <c r="F228" s="427"/>
      <c r="G228" s="233"/>
      <c r="H228" s="204"/>
    </row>
    <row r="229" spans="1:8">
      <c r="B229" s="211" t="s">
        <v>5889</v>
      </c>
      <c r="C229" s="212" t="s">
        <v>7414</v>
      </c>
      <c r="D229" s="213" t="s">
        <v>1367</v>
      </c>
      <c r="E229" s="214" t="s">
        <v>2000</v>
      </c>
      <c r="F229" s="215"/>
      <c r="G229" s="233"/>
      <c r="H229" s="204"/>
    </row>
    <row r="230" spans="1:8">
      <c r="B230" s="211" t="s">
        <v>5892</v>
      </c>
      <c r="C230" s="212" t="s">
        <v>7415</v>
      </c>
      <c r="D230" s="213" t="s">
        <v>3221</v>
      </c>
      <c r="E230" s="214" t="s">
        <v>2000</v>
      </c>
      <c r="F230" s="215"/>
      <c r="G230" s="233"/>
      <c r="H230" s="204"/>
    </row>
    <row r="231" spans="1:8">
      <c r="B231" s="211" t="s">
        <v>5894</v>
      </c>
      <c r="C231" s="212" t="s">
        <v>7416</v>
      </c>
      <c r="D231" s="213" t="s">
        <v>1367</v>
      </c>
      <c r="E231" s="214" t="s">
        <v>2000</v>
      </c>
      <c r="F231" s="215"/>
      <c r="G231" s="233"/>
      <c r="H231" s="204"/>
    </row>
    <row r="232" spans="1:8" ht="33">
      <c r="B232" s="211" t="s">
        <v>7288</v>
      </c>
      <c r="C232" s="212" t="s">
        <v>7417</v>
      </c>
      <c r="D232" s="213" t="s">
        <v>1356</v>
      </c>
      <c r="E232" s="214" t="s">
        <v>2339</v>
      </c>
      <c r="F232" s="215"/>
      <c r="G232" s="233"/>
      <c r="H232" s="204"/>
    </row>
    <row r="233" spans="1:8">
      <c r="B233" s="211" t="s">
        <v>7290</v>
      </c>
      <c r="C233" s="212" t="s">
        <v>7418</v>
      </c>
      <c r="D233" s="213" t="s">
        <v>1367</v>
      </c>
      <c r="E233" s="214" t="s">
        <v>2000</v>
      </c>
      <c r="F233" s="215"/>
      <c r="G233" s="233"/>
      <c r="H233" s="204"/>
    </row>
    <row r="234" spans="1:8" ht="33">
      <c r="B234" s="211" t="s">
        <v>7292</v>
      </c>
      <c r="C234" s="212" t="s">
        <v>7419</v>
      </c>
      <c r="D234" s="213" t="s">
        <v>1591</v>
      </c>
      <c r="E234" s="214" t="s">
        <v>2000</v>
      </c>
      <c r="F234" s="215"/>
      <c r="G234" s="233"/>
      <c r="H234" s="204"/>
    </row>
    <row r="235" spans="1:8" ht="33">
      <c r="B235" s="211" t="s">
        <v>7294</v>
      </c>
      <c r="C235" s="212" t="s">
        <v>7420</v>
      </c>
      <c r="D235" s="213" t="s">
        <v>1367</v>
      </c>
      <c r="E235" s="214" t="s">
        <v>2000</v>
      </c>
      <c r="F235" s="215"/>
      <c r="G235" s="233"/>
      <c r="H235" s="204"/>
    </row>
    <row r="236" spans="1:8" ht="33">
      <c r="B236" s="211" t="s">
        <v>7296</v>
      </c>
      <c r="C236" s="212" t="s">
        <v>7421</v>
      </c>
      <c r="D236" s="213" t="s">
        <v>2160</v>
      </c>
      <c r="E236" s="214" t="s">
        <v>2000</v>
      </c>
      <c r="F236" s="215"/>
      <c r="G236" s="233"/>
      <c r="H236" s="204"/>
    </row>
    <row r="237" spans="1:8" ht="33">
      <c r="B237" s="211" t="s">
        <v>7298</v>
      </c>
      <c r="C237" s="212" t="s">
        <v>7422</v>
      </c>
      <c r="D237" s="213" t="s">
        <v>1591</v>
      </c>
      <c r="E237" s="214" t="s">
        <v>2000</v>
      </c>
      <c r="F237" s="215"/>
      <c r="G237" s="233"/>
      <c r="H237" s="204"/>
    </row>
    <row r="238" spans="1:8" ht="33">
      <c r="B238" s="211" t="s">
        <v>5908</v>
      </c>
      <c r="C238" s="212" t="s">
        <v>7423</v>
      </c>
      <c r="D238" s="213" t="s">
        <v>1389</v>
      </c>
      <c r="E238" s="214" t="s">
        <v>2000</v>
      </c>
      <c r="F238" s="215"/>
      <c r="G238" s="233"/>
      <c r="H238" s="204"/>
    </row>
    <row r="239" spans="1:8">
      <c r="B239" s="211" t="s">
        <v>7301</v>
      </c>
      <c r="C239" s="212" t="s">
        <v>7424</v>
      </c>
      <c r="D239" s="213" t="s">
        <v>4751</v>
      </c>
      <c r="E239" s="214" t="s">
        <v>2000</v>
      </c>
      <c r="F239" s="215"/>
      <c r="G239" s="233"/>
      <c r="H239" s="204"/>
    </row>
    <row r="240" spans="1:8" ht="33">
      <c r="B240" s="211" t="s">
        <v>7303</v>
      </c>
      <c r="C240" s="212" t="s">
        <v>7425</v>
      </c>
      <c r="D240" s="213" t="s">
        <v>1356</v>
      </c>
      <c r="E240" s="214" t="s">
        <v>2339</v>
      </c>
      <c r="F240" s="215"/>
      <c r="G240" s="233"/>
      <c r="H240" s="204"/>
    </row>
    <row r="241" spans="1:8">
      <c r="B241" s="211" t="s">
        <v>7305</v>
      </c>
      <c r="C241" s="212" t="s">
        <v>7426</v>
      </c>
      <c r="D241" s="213" t="s">
        <v>1367</v>
      </c>
      <c r="E241" s="214" t="s">
        <v>2000</v>
      </c>
      <c r="F241" s="215"/>
      <c r="G241" s="233"/>
      <c r="H241" s="204"/>
    </row>
    <row r="242" spans="1:8" ht="33">
      <c r="B242" s="211" t="s">
        <v>7307</v>
      </c>
      <c r="C242" s="212" t="s">
        <v>7427</v>
      </c>
      <c r="D242" s="213" t="s">
        <v>1591</v>
      </c>
      <c r="E242" s="214" t="s">
        <v>2000</v>
      </c>
      <c r="F242" s="215"/>
      <c r="G242" s="233"/>
      <c r="H242" s="204"/>
    </row>
    <row r="243" spans="1:8" ht="33">
      <c r="B243" s="211" t="s">
        <v>7309</v>
      </c>
      <c r="C243" s="212" t="s">
        <v>7428</v>
      </c>
      <c r="D243" s="213" t="s">
        <v>1367</v>
      </c>
      <c r="E243" s="214" t="s">
        <v>2000</v>
      </c>
      <c r="F243" s="215"/>
      <c r="G243" s="233"/>
      <c r="H243" s="204"/>
    </row>
    <row r="244" spans="1:8" ht="33">
      <c r="B244" s="211" t="s">
        <v>7311</v>
      </c>
      <c r="C244" s="212" t="s">
        <v>7429</v>
      </c>
      <c r="D244" s="213" t="s">
        <v>2160</v>
      </c>
      <c r="E244" s="214" t="s">
        <v>2000</v>
      </c>
      <c r="F244" s="215"/>
      <c r="G244" s="233"/>
      <c r="H244" s="204"/>
    </row>
    <row r="245" spans="1:8" ht="33">
      <c r="B245" s="211" t="s">
        <v>7313</v>
      </c>
      <c r="C245" s="212" t="s">
        <v>7430</v>
      </c>
      <c r="D245" s="213" t="s">
        <v>1591</v>
      </c>
      <c r="E245" s="214" t="s">
        <v>2000</v>
      </c>
      <c r="F245" s="215"/>
      <c r="G245" s="233"/>
      <c r="H245" s="204"/>
    </row>
    <row r="246" spans="1:8" ht="33">
      <c r="B246" s="211" t="s">
        <v>5924</v>
      </c>
      <c r="C246" s="212" t="s">
        <v>7431</v>
      </c>
      <c r="D246" s="213" t="s">
        <v>1389</v>
      </c>
      <c r="E246" s="214" t="s">
        <v>2000</v>
      </c>
      <c r="F246" s="215"/>
      <c r="G246" s="233"/>
      <c r="H246" s="204"/>
    </row>
    <row r="247" spans="1:8">
      <c r="B247" s="211" t="s">
        <v>7316</v>
      </c>
      <c r="C247" s="212" t="s">
        <v>7432</v>
      </c>
      <c r="D247" s="213" t="s">
        <v>4751</v>
      </c>
      <c r="E247" s="214" t="s">
        <v>2000</v>
      </c>
      <c r="F247" s="215"/>
      <c r="G247" s="233"/>
      <c r="H247" s="204"/>
    </row>
    <row r="248" spans="1:8" ht="33">
      <c r="B248" s="211" t="s">
        <v>7318</v>
      </c>
      <c r="C248" s="212" t="s">
        <v>7433</v>
      </c>
      <c r="D248" s="213" t="s">
        <v>1356</v>
      </c>
      <c r="E248" s="214" t="s">
        <v>2339</v>
      </c>
      <c r="F248" s="215"/>
      <c r="G248" s="233"/>
      <c r="H248" s="204"/>
    </row>
    <row r="249" spans="1:8">
      <c r="B249" s="211" t="s">
        <v>7320</v>
      </c>
      <c r="C249" s="212" t="s">
        <v>7434</v>
      </c>
      <c r="D249" s="213" t="s">
        <v>1367</v>
      </c>
      <c r="E249" s="214" t="s">
        <v>2000</v>
      </c>
      <c r="F249" s="215"/>
      <c r="G249" s="233"/>
      <c r="H249" s="204"/>
    </row>
    <row r="250" spans="1:8" ht="33">
      <c r="B250" s="211" t="s">
        <v>7322</v>
      </c>
      <c r="C250" s="212" t="s">
        <v>7435</v>
      </c>
      <c r="D250" s="213" t="s">
        <v>1591</v>
      </c>
      <c r="E250" s="214" t="s">
        <v>2000</v>
      </c>
      <c r="F250" s="215"/>
      <c r="G250" s="233"/>
      <c r="H250" s="204"/>
    </row>
    <row r="251" spans="1:8" ht="33">
      <c r="B251" s="211" t="s">
        <v>7324</v>
      </c>
      <c r="C251" s="212" t="s">
        <v>7436</v>
      </c>
      <c r="D251" s="213" t="s">
        <v>1367</v>
      </c>
      <c r="E251" s="214" t="s">
        <v>2000</v>
      </c>
      <c r="F251" s="215"/>
      <c r="G251" s="233"/>
      <c r="H251" s="204"/>
    </row>
    <row r="252" spans="1:8" ht="33">
      <c r="B252" s="211" t="s">
        <v>7326</v>
      </c>
      <c r="C252" s="212" t="s">
        <v>7437</v>
      </c>
      <c r="D252" s="213" t="s">
        <v>2160</v>
      </c>
      <c r="E252" s="214" t="s">
        <v>2000</v>
      </c>
      <c r="F252" s="215"/>
      <c r="G252" s="233"/>
      <c r="H252" s="204"/>
    </row>
    <row r="253" spans="1:8" ht="33">
      <c r="B253" s="211" t="s">
        <v>7328</v>
      </c>
      <c r="C253" s="212" t="s">
        <v>7438</v>
      </c>
      <c r="D253" s="213" t="s">
        <v>1591</v>
      </c>
      <c r="E253" s="214" t="s">
        <v>2000</v>
      </c>
      <c r="F253" s="215"/>
      <c r="G253" s="233"/>
      <c r="H253" s="204"/>
    </row>
    <row r="254" spans="1:8" ht="33">
      <c r="B254" s="211" t="s">
        <v>5940</v>
      </c>
      <c r="C254" s="212" t="s">
        <v>7439</v>
      </c>
      <c r="D254" s="213" t="s">
        <v>1389</v>
      </c>
      <c r="E254" s="214" t="s">
        <v>2000</v>
      </c>
      <c r="F254" s="215"/>
      <c r="G254" s="233"/>
      <c r="H254" s="204"/>
    </row>
    <row r="255" spans="1:8" ht="17.25" thickBot="1">
      <c r="B255" s="503" t="s">
        <v>7331</v>
      </c>
      <c r="C255" s="504" t="s">
        <v>7440</v>
      </c>
      <c r="D255" s="505" t="s">
        <v>4751</v>
      </c>
      <c r="E255" s="506" t="s">
        <v>2000</v>
      </c>
      <c r="F255" s="507"/>
      <c r="G255" s="234"/>
      <c r="H255" s="204"/>
    </row>
    <row r="256" spans="1:8" s="44" customFormat="1" ht="20.100000000000001" customHeight="1" thickBot="1">
      <c r="A256" s="8"/>
      <c r="B256" s="341" t="s">
        <v>7333</v>
      </c>
      <c r="C256" s="501"/>
      <c r="D256" s="502"/>
      <c r="E256" s="466"/>
      <c r="F256" s="466"/>
      <c r="G256" s="467"/>
      <c r="H256" s="204"/>
    </row>
    <row r="257" spans="2:8">
      <c r="B257" s="424" t="s">
        <v>7334</v>
      </c>
      <c r="C257" s="317" t="s">
        <v>7441</v>
      </c>
      <c r="D257" s="500" t="s">
        <v>4751</v>
      </c>
      <c r="E257" s="494" t="s">
        <v>2000</v>
      </c>
      <c r="F257" s="427"/>
      <c r="G257" s="233"/>
      <c r="H257" s="204"/>
    </row>
    <row r="258" spans="2:8">
      <c r="B258" s="211" t="s">
        <v>5947</v>
      </c>
      <c r="C258" s="212" t="s">
        <v>7442</v>
      </c>
      <c r="D258" s="213" t="s">
        <v>1367</v>
      </c>
      <c r="E258" s="214" t="s">
        <v>2000</v>
      </c>
      <c r="F258" s="215"/>
      <c r="G258" s="233"/>
      <c r="H258" s="204"/>
    </row>
    <row r="259" spans="2:8">
      <c r="B259" s="211" t="s">
        <v>5949</v>
      </c>
      <c r="C259" s="212" t="s">
        <v>7443</v>
      </c>
      <c r="D259" s="213" t="s">
        <v>3221</v>
      </c>
      <c r="E259" s="214" t="s">
        <v>2000</v>
      </c>
      <c r="F259" s="215"/>
      <c r="G259" s="233"/>
      <c r="H259" s="204"/>
    </row>
    <row r="260" spans="2:8">
      <c r="B260" s="211" t="s">
        <v>5951</v>
      </c>
      <c r="C260" s="212" t="s">
        <v>7444</v>
      </c>
      <c r="D260" s="213" t="s">
        <v>1367</v>
      </c>
      <c r="E260" s="214" t="s">
        <v>2000</v>
      </c>
      <c r="F260" s="215"/>
      <c r="G260" s="233"/>
      <c r="H260" s="204"/>
    </row>
    <row r="261" spans="2:8" ht="33">
      <c r="B261" s="211" t="s">
        <v>7339</v>
      </c>
      <c r="C261" s="212" t="s">
        <v>7445</v>
      </c>
      <c r="D261" s="213" t="s">
        <v>1356</v>
      </c>
      <c r="E261" s="214" t="s">
        <v>2339</v>
      </c>
      <c r="F261" s="215"/>
      <c r="G261" s="233"/>
      <c r="H261" s="204"/>
    </row>
    <row r="262" spans="2:8">
      <c r="B262" s="211" t="s">
        <v>7341</v>
      </c>
      <c r="C262" s="212" t="s">
        <v>7446</v>
      </c>
      <c r="D262" s="213" t="s">
        <v>1367</v>
      </c>
      <c r="E262" s="214" t="s">
        <v>2000</v>
      </c>
      <c r="F262" s="215"/>
      <c r="G262" s="233"/>
      <c r="H262" s="204"/>
    </row>
    <row r="263" spans="2:8" ht="33">
      <c r="B263" s="211" t="s">
        <v>7343</v>
      </c>
      <c r="C263" s="212" t="s">
        <v>7447</v>
      </c>
      <c r="D263" s="213" t="s">
        <v>1591</v>
      </c>
      <c r="E263" s="214" t="s">
        <v>2000</v>
      </c>
      <c r="F263" s="215"/>
      <c r="G263" s="233"/>
      <c r="H263" s="204"/>
    </row>
    <row r="264" spans="2:8" ht="33">
      <c r="B264" s="211" t="s">
        <v>7345</v>
      </c>
      <c r="C264" s="212" t="s">
        <v>7448</v>
      </c>
      <c r="D264" s="213" t="s">
        <v>1367</v>
      </c>
      <c r="E264" s="214" t="s">
        <v>2000</v>
      </c>
      <c r="F264" s="215"/>
      <c r="G264" s="233"/>
      <c r="H264" s="204"/>
    </row>
    <row r="265" spans="2:8" ht="33">
      <c r="B265" s="211" t="s">
        <v>7347</v>
      </c>
      <c r="C265" s="212" t="s">
        <v>7449</v>
      </c>
      <c r="D265" s="213" t="s">
        <v>2160</v>
      </c>
      <c r="E265" s="214" t="s">
        <v>2000</v>
      </c>
      <c r="F265" s="215"/>
      <c r="G265" s="233"/>
      <c r="H265" s="204"/>
    </row>
    <row r="266" spans="2:8" ht="33">
      <c r="B266" s="211" t="s">
        <v>7349</v>
      </c>
      <c r="C266" s="212" t="s">
        <v>7450</v>
      </c>
      <c r="D266" s="213" t="s">
        <v>1591</v>
      </c>
      <c r="E266" s="214" t="s">
        <v>2000</v>
      </c>
      <c r="F266" s="215"/>
      <c r="G266" s="233"/>
      <c r="H266" s="204"/>
    </row>
    <row r="267" spans="2:8" ht="33">
      <c r="B267" s="211" t="s">
        <v>5965</v>
      </c>
      <c r="C267" s="212" t="s">
        <v>7451</v>
      </c>
      <c r="D267" s="213" t="s">
        <v>1389</v>
      </c>
      <c r="E267" s="214" t="s">
        <v>2000</v>
      </c>
      <c r="F267" s="215"/>
      <c r="G267" s="233"/>
      <c r="H267" s="204"/>
    </row>
    <row r="268" spans="2:8">
      <c r="B268" s="211" t="s">
        <v>7352</v>
      </c>
      <c r="C268" s="212" t="s">
        <v>7452</v>
      </c>
      <c r="D268" s="213" t="s">
        <v>4751</v>
      </c>
      <c r="E268" s="214" t="s">
        <v>2000</v>
      </c>
      <c r="F268" s="215"/>
      <c r="G268" s="233"/>
      <c r="H268" s="204"/>
    </row>
    <row r="269" spans="2:8" ht="33">
      <c r="B269" s="211" t="s">
        <v>7354</v>
      </c>
      <c r="C269" s="212" t="s">
        <v>7453</v>
      </c>
      <c r="D269" s="213" t="s">
        <v>1356</v>
      </c>
      <c r="E269" s="214" t="s">
        <v>2339</v>
      </c>
      <c r="F269" s="215"/>
      <c r="G269" s="233"/>
      <c r="H269" s="204"/>
    </row>
    <row r="270" spans="2:8">
      <c r="B270" s="211" t="s">
        <v>7356</v>
      </c>
      <c r="C270" s="212" t="s">
        <v>7454</v>
      </c>
      <c r="D270" s="213" t="s">
        <v>1367</v>
      </c>
      <c r="E270" s="214" t="s">
        <v>2000</v>
      </c>
      <c r="F270" s="215"/>
      <c r="G270" s="233"/>
      <c r="H270" s="204"/>
    </row>
    <row r="271" spans="2:8" ht="33">
      <c r="B271" s="211" t="s">
        <v>7358</v>
      </c>
      <c r="C271" s="212" t="s">
        <v>7455</v>
      </c>
      <c r="D271" s="213" t="s">
        <v>1591</v>
      </c>
      <c r="E271" s="214" t="s">
        <v>2000</v>
      </c>
      <c r="F271" s="215"/>
      <c r="G271" s="233"/>
      <c r="H271" s="204"/>
    </row>
    <row r="272" spans="2:8" ht="33">
      <c r="B272" s="211" t="s">
        <v>7360</v>
      </c>
      <c r="C272" s="212" t="s">
        <v>7456</v>
      </c>
      <c r="D272" s="213" t="s">
        <v>1367</v>
      </c>
      <c r="E272" s="214" t="s">
        <v>2000</v>
      </c>
      <c r="F272" s="215"/>
      <c r="G272" s="233"/>
      <c r="H272" s="204"/>
    </row>
    <row r="273" spans="1:8" ht="33">
      <c r="B273" s="211" t="s">
        <v>7362</v>
      </c>
      <c r="C273" s="212" t="s">
        <v>7457</v>
      </c>
      <c r="D273" s="213" t="s">
        <v>2160</v>
      </c>
      <c r="E273" s="214" t="s">
        <v>2000</v>
      </c>
      <c r="F273" s="215"/>
      <c r="G273" s="233"/>
      <c r="H273" s="204"/>
    </row>
    <row r="274" spans="1:8" ht="33">
      <c r="B274" s="211" t="s">
        <v>7364</v>
      </c>
      <c r="C274" s="212" t="s">
        <v>7458</v>
      </c>
      <c r="D274" s="213" t="s">
        <v>1591</v>
      </c>
      <c r="E274" s="214" t="s">
        <v>2000</v>
      </c>
      <c r="F274" s="215"/>
      <c r="G274" s="233"/>
      <c r="H274" s="204"/>
    </row>
    <row r="275" spans="1:8" ht="33">
      <c r="B275" s="211" t="s">
        <v>5981</v>
      </c>
      <c r="C275" s="212" t="s">
        <v>7459</v>
      </c>
      <c r="D275" s="213" t="s">
        <v>1389</v>
      </c>
      <c r="E275" s="214" t="s">
        <v>2000</v>
      </c>
      <c r="F275" s="215"/>
      <c r="G275" s="233"/>
      <c r="H275" s="204"/>
    </row>
    <row r="276" spans="1:8">
      <c r="B276" s="211" t="s">
        <v>7367</v>
      </c>
      <c r="C276" s="212" t="s">
        <v>7460</v>
      </c>
      <c r="D276" s="213" t="s">
        <v>4751</v>
      </c>
      <c r="E276" s="214" t="s">
        <v>2000</v>
      </c>
      <c r="F276" s="215"/>
      <c r="G276" s="233"/>
      <c r="H276" s="204"/>
    </row>
    <row r="277" spans="1:8" ht="33">
      <c r="B277" s="211" t="s">
        <v>7369</v>
      </c>
      <c r="C277" s="212" t="s">
        <v>7461</v>
      </c>
      <c r="D277" s="213" t="s">
        <v>1356</v>
      </c>
      <c r="E277" s="214" t="s">
        <v>2339</v>
      </c>
      <c r="F277" s="215"/>
      <c r="G277" s="233"/>
      <c r="H277" s="204"/>
    </row>
    <row r="278" spans="1:8">
      <c r="B278" s="211" t="s">
        <v>7371</v>
      </c>
      <c r="C278" s="212" t="s">
        <v>7462</v>
      </c>
      <c r="D278" s="213" t="s">
        <v>1367</v>
      </c>
      <c r="E278" s="214" t="s">
        <v>2000</v>
      </c>
      <c r="F278" s="215"/>
      <c r="G278" s="233"/>
      <c r="H278" s="204"/>
    </row>
    <row r="279" spans="1:8" ht="33">
      <c r="B279" s="211" t="s">
        <v>7373</v>
      </c>
      <c r="C279" s="212" t="s">
        <v>7463</v>
      </c>
      <c r="D279" s="213" t="s">
        <v>1591</v>
      </c>
      <c r="E279" s="214" t="s">
        <v>2000</v>
      </c>
      <c r="F279" s="215"/>
      <c r="G279" s="233"/>
      <c r="H279" s="204"/>
    </row>
    <row r="280" spans="1:8" ht="33">
      <c r="B280" s="211" t="s">
        <v>7375</v>
      </c>
      <c r="C280" s="212" t="s">
        <v>7464</v>
      </c>
      <c r="D280" s="213" t="s">
        <v>1367</v>
      </c>
      <c r="E280" s="214" t="s">
        <v>2000</v>
      </c>
      <c r="F280" s="215"/>
      <c r="G280" s="233"/>
      <c r="H280" s="204"/>
    </row>
    <row r="281" spans="1:8" ht="33">
      <c r="B281" s="211" t="s">
        <v>7377</v>
      </c>
      <c r="C281" s="212" t="s">
        <v>7465</v>
      </c>
      <c r="D281" s="213" t="s">
        <v>2160</v>
      </c>
      <c r="E281" s="214" t="s">
        <v>2000</v>
      </c>
      <c r="F281" s="215"/>
      <c r="G281" s="233"/>
      <c r="H281" s="204"/>
    </row>
    <row r="282" spans="1:8" ht="33">
      <c r="B282" s="211" t="s">
        <v>7379</v>
      </c>
      <c r="C282" s="212" t="s">
        <v>7466</v>
      </c>
      <c r="D282" s="213" t="s">
        <v>1591</v>
      </c>
      <c r="E282" s="214" t="s">
        <v>2000</v>
      </c>
      <c r="F282" s="215"/>
      <c r="G282" s="233"/>
      <c r="H282" s="204"/>
    </row>
    <row r="283" spans="1:8" ht="33">
      <c r="B283" s="211" t="s">
        <v>5997</v>
      </c>
      <c r="C283" s="212" t="s">
        <v>7467</v>
      </c>
      <c r="D283" s="213" t="s">
        <v>1389</v>
      </c>
      <c r="E283" s="214" t="s">
        <v>2000</v>
      </c>
      <c r="F283" s="215"/>
      <c r="G283" s="233"/>
      <c r="H283" s="204"/>
    </row>
    <row r="284" spans="1:8" ht="17.25" thickBot="1">
      <c r="B284" s="503" t="s">
        <v>7382</v>
      </c>
      <c r="C284" s="504" t="s">
        <v>7468</v>
      </c>
      <c r="D284" s="505" t="s">
        <v>4751</v>
      </c>
      <c r="E284" s="506" t="s">
        <v>2000</v>
      </c>
      <c r="F284" s="507"/>
      <c r="G284" s="234"/>
      <c r="H284" s="204"/>
    </row>
    <row r="285" spans="1:8" ht="20.100000000000001" customHeight="1" thickBot="1">
      <c r="B285" s="514" t="s">
        <v>7469</v>
      </c>
      <c r="C285" s="501"/>
      <c r="D285" s="502"/>
      <c r="E285" s="466"/>
      <c r="F285" s="466"/>
      <c r="G285" s="467"/>
      <c r="H285" s="204"/>
    </row>
    <row r="286" spans="1:8" ht="30">
      <c r="A286" s="186"/>
      <c r="B286" s="205" t="s">
        <v>7200</v>
      </c>
      <c r="C286" s="515" t="s">
        <v>7470</v>
      </c>
      <c r="D286" s="423" t="s">
        <v>1576</v>
      </c>
      <c r="E286" s="294" t="s">
        <v>7202</v>
      </c>
      <c r="F286" s="209"/>
      <c r="G286" s="485" t="s">
        <v>7471</v>
      </c>
      <c r="H286" s="204"/>
    </row>
    <row r="287" spans="1:8">
      <c r="A287" s="186"/>
      <c r="B287" s="211" t="s">
        <v>7203</v>
      </c>
      <c r="C287" s="212" t="s">
        <v>7472</v>
      </c>
      <c r="D287" s="213" t="s">
        <v>1367</v>
      </c>
      <c r="E287" s="214" t="s">
        <v>2000</v>
      </c>
      <c r="F287" s="215"/>
      <c r="G287" s="478"/>
      <c r="H287" s="204"/>
    </row>
    <row r="288" spans="1:8">
      <c r="B288" s="211" t="s">
        <v>7206</v>
      </c>
      <c r="C288" s="212" t="s">
        <v>7473</v>
      </c>
      <c r="D288" s="213" t="s">
        <v>2160</v>
      </c>
      <c r="E288" s="214" t="s">
        <v>2339</v>
      </c>
      <c r="F288" s="215"/>
      <c r="G288" s="478"/>
      <c r="H288" s="204"/>
    </row>
    <row r="289" spans="1:8">
      <c r="B289" s="211" t="s">
        <v>7208</v>
      </c>
      <c r="C289" s="212" t="s">
        <v>7474</v>
      </c>
      <c r="D289" s="213" t="s">
        <v>1367</v>
      </c>
      <c r="E289" s="214" t="s">
        <v>2000</v>
      </c>
      <c r="F289" s="215"/>
      <c r="G289" s="478"/>
      <c r="H289" s="204"/>
    </row>
    <row r="290" spans="1:8">
      <c r="B290" s="211" t="s">
        <v>7211</v>
      </c>
      <c r="C290" s="212" t="s">
        <v>7475</v>
      </c>
      <c r="D290" s="213" t="s">
        <v>1367</v>
      </c>
      <c r="E290" s="214" t="s">
        <v>2000</v>
      </c>
      <c r="F290" s="215"/>
      <c r="G290" s="478"/>
      <c r="H290" s="204"/>
    </row>
    <row r="291" spans="1:8">
      <c r="B291" s="211" t="s">
        <v>458</v>
      </c>
      <c r="C291" s="212" t="s">
        <v>7476</v>
      </c>
      <c r="D291" s="213" t="s">
        <v>2160</v>
      </c>
      <c r="E291" s="214" t="s">
        <v>2339</v>
      </c>
      <c r="F291" s="215"/>
      <c r="G291" s="478"/>
      <c r="H291" s="204"/>
    </row>
    <row r="292" spans="1:8">
      <c r="B292" s="259" t="s">
        <v>7215</v>
      </c>
      <c r="C292" s="260" t="s">
        <v>7477</v>
      </c>
      <c r="D292" s="261" t="s">
        <v>1367</v>
      </c>
      <c r="E292" s="262" t="s">
        <v>2000</v>
      </c>
      <c r="F292" s="263"/>
      <c r="G292" s="478"/>
      <c r="H292" s="204"/>
    </row>
    <row r="293" spans="1:8" ht="17.25" thickBot="1">
      <c r="B293" s="259" t="s">
        <v>7218</v>
      </c>
      <c r="C293" s="260" t="s">
        <v>7478</v>
      </c>
      <c r="D293" s="261" t="s">
        <v>1367</v>
      </c>
      <c r="E293" s="262" t="s">
        <v>2000</v>
      </c>
      <c r="F293" s="263"/>
      <c r="G293" s="479"/>
      <c r="H293" s="204"/>
    </row>
    <row r="294" spans="1:8" s="44" customFormat="1" ht="20.100000000000001" customHeight="1" thickBot="1">
      <c r="A294" s="8"/>
      <c r="B294" s="341" t="s">
        <v>7220</v>
      </c>
      <c r="C294" s="501"/>
      <c r="D294" s="502"/>
      <c r="E294" s="466"/>
      <c r="F294" s="466"/>
      <c r="G294" s="467"/>
      <c r="H294" s="204"/>
    </row>
    <row r="295" spans="1:8" s="44" customFormat="1" ht="20.100000000000001" customHeight="1" thickBot="1">
      <c r="A295" s="8"/>
      <c r="B295" s="341" t="s">
        <v>7221</v>
      </c>
      <c r="C295" s="501"/>
      <c r="D295" s="502"/>
      <c r="E295" s="466"/>
      <c r="F295" s="466"/>
      <c r="G295" s="467"/>
      <c r="H295" s="204"/>
    </row>
    <row r="296" spans="1:8" ht="30">
      <c r="B296" s="205" t="s">
        <v>5822</v>
      </c>
      <c r="C296" s="206" t="s">
        <v>7479</v>
      </c>
      <c r="D296" s="207" t="s">
        <v>1367</v>
      </c>
      <c r="E296" s="208" t="s">
        <v>2298</v>
      </c>
      <c r="F296" s="209"/>
      <c r="G296" s="477" t="s">
        <v>6118</v>
      </c>
      <c r="H296" s="204"/>
    </row>
    <row r="297" spans="1:8">
      <c r="B297" s="211" t="s">
        <v>5824</v>
      </c>
      <c r="C297" s="212" t="s">
        <v>7480</v>
      </c>
      <c r="D297" s="213" t="s">
        <v>3221</v>
      </c>
      <c r="E297" s="214" t="s">
        <v>2298</v>
      </c>
      <c r="F297" s="215"/>
      <c r="G297" s="478"/>
      <c r="H297" s="204"/>
    </row>
    <row r="298" spans="1:8">
      <c r="B298" s="211" t="s">
        <v>5827</v>
      </c>
      <c r="C298" s="212" t="s">
        <v>7481</v>
      </c>
      <c r="D298" s="213" t="s">
        <v>1367</v>
      </c>
      <c r="E298" s="214" t="s">
        <v>2298</v>
      </c>
      <c r="F298" s="215"/>
      <c r="G298" s="478"/>
      <c r="H298" s="204"/>
    </row>
    <row r="299" spans="1:8" ht="33">
      <c r="B299" s="211" t="s">
        <v>7228</v>
      </c>
      <c r="C299" s="212" t="s">
        <v>7482</v>
      </c>
      <c r="D299" s="213" t="s">
        <v>1356</v>
      </c>
      <c r="E299" s="214" t="s">
        <v>2283</v>
      </c>
      <c r="F299" s="215"/>
      <c r="G299" s="478"/>
      <c r="H299" s="204"/>
    </row>
    <row r="300" spans="1:8">
      <c r="B300" s="211" t="s">
        <v>7230</v>
      </c>
      <c r="C300" s="212" t="s">
        <v>7483</v>
      </c>
      <c r="D300" s="213" t="s">
        <v>1367</v>
      </c>
      <c r="E300" s="214" t="s">
        <v>2298</v>
      </c>
      <c r="F300" s="215"/>
      <c r="G300" s="478"/>
      <c r="H300" s="204"/>
    </row>
    <row r="301" spans="1:8" ht="33">
      <c r="B301" s="211" t="s">
        <v>7233</v>
      </c>
      <c r="C301" s="212" t="s">
        <v>7484</v>
      </c>
      <c r="D301" s="213" t="s">
        <v>1591</v>
      </c>
      <c r="E301" s="214" t="s">
        <v>2298</v>
      </c>
      <c r="F301" s="215"/>
      <c r="G301" s="478"/>
      <c r="H301" s="204"/>
    </row>
    <row r="302" spans="1:8" ht="33">
      <c r="B302" s="211" t="s">
        <v>7485</v>
      </c>
      <c r="C302" s="212" t="s">
        <v>7486</v>
      </c>
      <c r="D302" s="213" t="s">
        <v>1367</v>
      </c>
      <c r="E302" s="214" t="s">
        <v>2298</v>
      </c>
      <c r="F302" s="215"/>
      <c r="G302" s="478"/>
      <c r="H302" s="204"/>
    </row>
    <row r="303" spans="1:8" ht="33">
      <c r="B303" s="211" t="s">
        <v>7487</v>
      </c>
      <c r="C303" s="212" t="s">
        <v>7488</v>
      </c>
      <c r="D303" s="213" t="s">
        <v>2160</v>
      </c>
      <c r="E303" s="214" t="s">
        <v>2298</v>
      </c>
      <c r="F303" s="215"/>
      <c r="G303" s="478"/>
      <c r="H303" s="204"/>
    </row>
    <row r="304" spans="1:8" ht="33">
      <c r="B304" s="211" t="s">
        <v>7489</v>
      </c>
      <c r="C304" s="212" t="s">
        <v>7490</v>
      </c>
      <c r="D304" s="213" t="s">
        <v>1591</v>
      </c>
      <c r="E304" s="214" t="s">
        <v>2298</v>
      </c>
      <c r="F304" s="215"/>
      <c r="G304" s="478"/>
      <c r="H304" s="204"/>
    </row>
    <row r="305" spans="2:8" ht="33">
      <c r="B305" s="211" t="s">
        <v>5845</v>
      </c>
      <c r="C305" s="212" t="s">
        <v>7491</v>
      </c>
      <c r="D305" s="213" t="s">
        <v>1389</v>
      </c>
      <c r="E305" s="214" t="s">
        <v>2298</v>
      </c>
      <c r="F305" s="215"/>
      <c r="G305" s="478"/>
      <c r="H305" s="204"/>
    </row>
    <row r="306" spans="2:8">
      <c r="B306" s="211" t="s">
        <v>7492</v>
      </c>
      <c r="C306" s="212" t="s">
        <v>7493</v>
      </c>
      <c r="D306" s="213" t="s">
        <v>1982</v>
      </c>
      <c r="E306" s="214" t="s">
        <v>2298</v>
      </c>
      <c r="F306" s="215"/>
      <c r="G306" s="478"/>
      <c r="H306" s="204"/>
    </row>
    <row r="307" spans="2:8" ht="33">
      <c r="B307" s="211" t="s">
        <v>7250</v>
      </c>
      <c r="C307" s="212" t="s">
        <v>7494</v>
      </c>
      <c r="D307" s="213" t="s">
        <v>1356</v>
      </c>
      <c r="E307" s="214" t="s">
        <v>2283</v>
      </c>
      <c r="F307" s="215"/>
      <c r="G307" s="478"/>
      <c r="H307" s="204"/>
    </row>
    <row r="308" spans="2:8">
      <c r="B308" s="211" t="s">
        <v>7252</v>
      </c>
      <c r="C308" s="212" t="s">
        <v>7495</v>
      </c>
      <c r="D308" s="213" t="s">
        <v>1367</v>
      </c>
      <c r="E308" s="214" t="s">
        <v>2298</v>
      </c>
      <c r="F308" s="215"/>
      <c r="G308" s="478"/>
      <c r="H308" s="204"/>
    </row>
    <row r="309" spans="2:8" ht="33">
      <c r="B309" s="211" t="s">
        <v>7254</v>
      </c>
      <c r="C309" s="212" t="s">
        <v>7496</v>
      </c>
      <c r="D309" s="213" t="s">
        <v>1591</v>
      </c>
      <c r="E309" s="214" t="s">
        <v>2298</v>
      </c>
      <c r="F309" s="215"/>
      <c r="G309" s="478"/>
      <c r="H309" s="204"/>
    </row>
    <row r="310" spans="2:8" ht="33">
      <c r="B310" s="211" t="s">
        <v>7497</v>
      </c>
      <c r="C310" s="212" t="s">
        <v>7498</v>
      </c>
      <c r="D310" s="213" t="s">
        <v>1367</v>
      </c>
      <c r="E310" s="214" t="s">
        <v>2298</v>
      </c>
      <c r="F310" s="215"/>
      <c r="G310" s="478"/>
      <c r="H310" s="204"/>
    </row>
    <row r="311" spans="2:8" ht="33">
      <c r="B311" s="211" t="s">
        <v>7499</v>
      </c>
      <c r="C311" s="212" t="s">
        <v>7500</v>
      </c>
      <c r="D311" s="213" t="s">
        <v>2160</v>
      </c>
      <c r="E311" s="214" t="s">
        <v>2298</v>
      </c>
      <c r="F311" s="215"/>
      <c r="G311" s="478"/>
      <c r="H311" s="204"/>
    </row>
    <row r="312" spans="2:8" ht="33">
      <c r="B312" s="211" t="s">
        <v>7501</v>
      </c>
      <c r="C312" s="212" t="s">
        <v>7502</v>
      </c>
      <c r="D312" s="213" t="s">
        <v>1591</v>
      </c>
      <c r="E312" s="214" t="s">
        <v>2298</v>
      </c>
      <c r="F312" s="215"/>
      <c r="G312" s="478"/>
      <c r="H312" s="204"/>
    </row>
    <row r="313" spans="2:8" ht="33">
      <c r="B313" s="211" t="s">
        <v>5864</v>
      </c>
      <c r="C313" s="212" t="s">
        <v>7503</v>
      </c>
      <c r="D313" s="213" t="s">
        <v>1389</v>
      </c>
      <c r="E313" s="214" t="s">
        <v>2298</v>
      </c>
      <c r="F313" s="215"/>
      <c r="G313" s="478"/>
      <c r="H313" s="204"/>
    </row>
    <row r="314" spans="2:8">
      <c r="B314" s="211" t="s">
        <v>7504</v>
      </c>
      <c r="C314" s="212" t="s">
        <v>7505</v>
      </c>
      <c r="D314" s="213" t="s">
        <v>1982</v>
      </c>
      <c r="E314" s="214" t="s">
        <v>2298</v>
      </c>
      <c r="F314" s="215"/>
      <c r="G314" s="478"/>
      <c r="H314" s="204"/>
    </row>
    <row r="315" spans="2:8" ht="33">
      <c r="B315" s="211" t="s">
        <v>7265</v>
      </c>
      <c r="C315" s="212" t="s">
        <v>7506</v>
      </c>
      <c r="D315" s="213" t="s">
        <v>1356</v>
      </c>
      <c r="E315" s="214" t="s">
        <v>2283</v>
      </c>
      <c r="F315" s="215"/>
      <c r="G315" s="478"/>
      <c r="H315" s="204"/>
    </row>
    <row r="316" spans="2:8">
      <c r="B316" s="211" t="s">
        <v>7267</v>
      </c>
      <c r="C316" s="212" t="s">
        <v>7507</v>
      </c>
      <c r="D316" s="213" t="s">
        <v>1367</v>
      </c>
      <c r="E316" s="214" t="s">
        <v>2298</v>
      </c>
      <c r="F316" s="215"/>
      <c r="G316" s="478"/>
      <c r="H316" s="204"/>
    </row>
    <row r="317" spans="2:8" ht="33">
      <c r="B317" s="211" t="s">
        <v>7269</v>
      </c>
      <c r="C317" s="212" t="s">
        <v>7508</v>
      </c>
      <c r="D317" s="213" t="s">
        <v>1591</v>
      </c>
      <c r="E317" s="214" t="s">
        <v>2298</v>
      </c>
      <c r="F317" s="215"/>
      <c r="G317" s="478"/>
      <c r="H317" s="204"/>
    </row>
    <row r="318" spans="2:8" ht="33">
      <c r="B318" s="211" t="s">
        <v>7509</v>
      </c>
      <c r="C318" s="212" t="s">
        <v>7510</v>
      </c>
      <c r="D318" s="213" t="s">
        <v>1367</v>
      </c>
      <c r="E318" s="214" t="s">
        <v>2298</v>
      </c>
      <c r="F318" s="215"/>
      <c r="G318" s="478"/>
      <c r="H318" s="204"/>
    </row>
    <row r="319" spans="2:8" ht="33">
      <c r="B319" s="211" t="s">
        <v>7511</v>
      </c>
      <c r="C319" s="212" t="s">
        <v>7512</v>
      </c>
      <c r="D319" s="213" t="s">
        <v>2160</v>
      </c>
      <c r="E319" s="214" t="s">
        <v>2298</v>
      </c>
      <c r="F319" s="215"/>
      <c r="G319" s="478"/>
      <c r="H319" s="204"/>
    </row>
    <row r="320" spans="2:8" ht="33">
      <c r="B320" s="211" t="s">
        <v>7513</v>
      </c>
      <c r="C320" s="212" t="s">
        <v>7514</v>
      </c>
      <c r="D320" s="213" t="s">
        <v>1591</v>
      </c>
      <c r="E320" s="214" t="s">
        <v>2298</v>
      </c>
      <c r="F320" s="215"/>
      <c r="G320" s="478"/>
      <c r="H320" s="204"/>
    </row>
    <row r="321" spans="2:8" ht="33">
      <c r="B321" s="211" t="s">
        <v>5881</v>
      </c>
      <c r="C321" s="212" t="s">
        <v>7515</v>
      </c>
      <c r="D321" s="213" t="s">
        <v>1389</v>
      </c>
      <c r="E321" s="214" t="s">
        <v>2298</v>
      </c>
      <c r="F321" s="215"/>
      <c r="G321" s="478"/>
      <c r="H321" s="204"/>
    </row>
    <row r="322" spans="2:8" ht="17.25" thickBot="1">
      <c r="B322" s="218" t="s">
        <v>7516</v>
      </c>
      <c r="C322" s="219" t="s">
        <v>7517</v>
      </c>
      <c r="D322" s="220" t="s">
        <v>1982</v>
      </c>
      <c r="E322" s="221" t="s">
        <v>2298</v>
      </c>
      <c r="F322" s="222"/>
      <c r="G322" s="479"/>
      <c r="H322" s="204"/>
    </row>
    <row r="323" spans="2:8" ht="20.100000000000001" customHeight="1" thickBot="1">
      <c r="B323" s="341" t="s">
        <v>7280</v>
      </c>
      <c r="C323" s="501"/>
      <c r="D323" s="502"/>
      <c r="E323" s="466"/>
      <c r="F323" s="466"/>
      <c r="G323" s="467"/>
      <c r="H323" s="204"/>
    </row>
    <row r="324" spans="2:8" ht="30">
      <c r="B324" s="205" t="s">
        <v>7518</v>
      </c>
      <c r="C324" s="206" t="s">
        <v>7519</v>
      </c>
      <c r="D324" s="207" t="s">
        <v>2279</v>
      </c>
      <c r="E324" s="208" t="s">
        <v>2298</v>
      </c>
      <c r="F324" s="209"/>
      <c r="G324" s="477" t="s">
        <v>6168</v>
      </c>
      <c r="H324" s="204"/>
    </row>
    <row r="325" spans="2:8">
      <c r="B325" s="211" t="s">
        <v>5889</v>
      </c>
      <c r="C325" s="212" t="s">
        <v>7520</v>
      </c>
      <c r="D325" s="213" t="s">
        <v>1367</v>
      </c>
      <c r="E325" s="214" t="s">
        <v>2298</v>
      </c>
      <c r="F325" s="215"/>
      <c r="G325" s="478"/>
      <c r="H325" s="204"/>
    </row>
    <row r="326" spans="2:8">
      <c r="B326" s="211" t="s">
        <v>5892</v>
      </c>
      <c r="C326" s="212" t="s">
        <v>7521</v>
      </c>
      <c r="D326" s="213" t="s">
        <v>3221</v>
      </c>
      <c r="E326" s="214" t="s">
        <v>2298</v>
      </c>
      <c r="F326" s="215"/>
      <c r="G326" s="478"/>
      <c r="H326" s="204"/>
    </row>
    <row r="327" spans="2:8">
      <c r="B327" s="211" t="s">
        <v>5894</v>
      </c>
      <c r="C327" s="212" t="s">
        <v>7522</v>
      </c>
      <c r="D327" s="213" t="s">
        <v>1367</v>
      </c>
      <c r="E327" s="214" t="s">
        <v>2298</v>
      </c>
      <c r="F327" s="215"/>
      <c r="G327" s="478"/>
      <c r="H327" s="204"/>
    </row>
    <row r="328" spans="2:8" ht="33">
      <c r="B328" s="211" t="s">
        <v>7288</v>
      </c>
      <c r="C328" s="212" t="s">
        <v>7523</v>
      </c>
      <c r="D328" s="213" t="s">
        <v>1356</v>
      </c>
      <c r="E328" s="214" t="s">
        <v>2283</v>
      </c>
      <c r="F328" s="215"/>
      <c r="G328" s="478"/>
      <c r="H328" s="204"/>
    </row>
    <row r="329" spans="2:8">
      <c r="B329" s="211" t="s">
        <v>7290</v>
      </c>
      <c r="C329" s="212" t="s">
        <v>7524</v>
      </c>
      <c r="D329" s="213" t="s">
        <v>1367</v>
      </c>
      <c r="E329" s="214" t="s">
        <v>2298</v>
      </c>
      <c r="F329" s="215"/>
      <c r="G329" s="478"/>
      <c r="H329" s="204"/>
    </row>
    <row r="330" spans="2:8" ht="33">
      <c r="B330" s="211" t="s">
        <v>7292</v>
      </c>
      <c r="C330" s="212" t="s">
        <v>7525</v>
      </c>
      <c r="D330" s="213" t="s">
        <v>1591</v>
      </c>
      <c r="E330" s="214" t="s">
        <v>2298</v>
      </c>
      <c r="F330" s="215"/>
      <c r="G330" s="478"/>
      <c r="H330" s="204"/>
    </row>
    <row r="331" spans="2:8" ht="33">
      <c r="B331" s="211" t="s">
        <v>7526</v>
      </c>
      <c r="C331" s="212" t="s">
        <v>7527</v>
      </c>
      <c r="D331" s="213" t="s">
        <v>1367</v>
      </c>
      <c r="E331" s="214" t="s">
        <v>2298</v>
      </c>
      <c r="F331" s="215"/>
      <c r="G331" s="478"/>
      <c r="H331" s="204"/>
    </row>
    <row r="332" spans="2:8" ht="33">
      <c r="B332" s="211" t="s">
        <v>7528</v>
      </c>
      <c r="C332" s="212" t="s">
        <v>7529</v>
      </c>
      <c r="D332" s="213" t="s">
        <v>2160</v>
      </c>
      <c r="E332" s="214" t="s">
        <v>2298</v>
      </c>
      <c r="F332" s="215"/>
      <c r="G332" s="478"/>
      <c r="H332" s="204"/>
    </row>
    <row r="333" spans="2:8" ht="33">
      <c r="B333" s="211" t="s">
        <v>7530</v>
      </c>
      <c r="C333" s="212" t="s">
        <v>7531</v>
      </c>
      <c r="D333" s="213" t="s">
        <v>1591</v>
      </c>
      <c r="E333" s="214" t="s">
        <v>2298</v>
      </c>
      <c r="F333" s="215"/>
      <c r="G333" s="478"/>
      <c r="H333" s="204"/>
    </row>
    <row r="334" spans="2:8" ht="33">
      <c r="B334" s="211" t="s">
        <v>5908</v>
      </c>
      <c r="C334" s="212" t="s">
        <v>7532</v>
      </c>
      <c r="D334" s="213" t="s">
        <v>1389</v>
      </c>
      <c r="E334" s="214" t="s">
        <v>2298</v>
      </c>
      <c r="F334" s="215"/>
      <c r="G334" s="478"/>
      <c r="H334" s="204"/>
    </row>
    <row r="335" spans="2:8">
      <c r="B335" s="211" t="s">
        <v>7533</v>
      </c>
      <c r="C335" s="212" t="s">
        <v>7534</v>
      </c>
      <c r="D335" s="213" t="s">
        <v>1982</v>
      </c>
      <c r="E335" s="214" t="s">
        <v>2298</v>
      </c>
      <c r="F335" s="215"/>
      <c r="G335" s="478"/>
      <c r="H335" s="204"/>
    </row>
    <row r="336" spans="2:8" ht="33">
      <c r="B336" s="211" t="s">
        <v>7303</v>
      </c>
      <c r="C336" s="212" t="s">
        <v>7535</v>
      </c>
      <c r="D336" s="213" t="s">
        <v>1356</v>
      </c>
      <c r="E336" s="214" t="s">
        <v>2283</v>
      </c>
      <c r="F336" s="215"/>
      <c r="G336" s="478"/>
      <c r="H336" s="204"/>
    </row>
    <row r="337" spans="2:8">
      <c r="B337" s="211" t="s">
        <v>7305</v>
      </c>
      <c r="C337" s="212" t="s">
        <v>7536</v>
      </c>
      <c r="D337" s="213" t="s">
        <v>1367</v>
      </c>
      <c r="E337" s="214" t="s">
        <v>2298</v>
      </c>
      <c r="F337" s="215"/>
      <c r="G337" s="478"/>
      <c r="H337" s="204"/>
    </row>
    <row r="338" spans="2:8" ht="33">
      <c r="B338" s="211" t="s">
        <v>7307</v>
      </c>
      <c r="C338" s="212" t="s">
        <v>7537</v>
      </c>
      <c r="D338" s="213" t="s">
        <v>1591</v>
      </c>
      <c r="E338" s="214" t="s">
        <v>2298</v>
      </c>
      <c r="F338" s="215"/>
      <c r="G338" s="478"/>
      <c r="H338" s="204"/>
    </row>
    <row r="339" spans="2:8" ht="33">
      <c r="B339" s="211" t="s">
        <v>7538</v>
      </c>
      <c r="C339" s="212" t="s">
        <v>7539</v>
      </c>
      <c r="D339" s="213" t="s">
        <v>1367</v>
      </c>
      <c r="E339" s="214" t="s">
        <v>2298</v>
      </c>
      <c r="F339" s="215"/>
      <c r="G339" s="478"/>
      <c r="H339" s="204"/>
    </row>
    <row r="340" spans="2:8" ht="33">
      <c r="B340" s="211" t="s">
        <v>7540</v>
      </c>
      <c r="C340" s="212" t="s">
        <v>7541</v>
      </c>
      <c r="D340" s="213" t="s">
        <v>2160</v>
      </c>
      <c r="E340" s="214" t="s">
        <v>2298</v>
      </c>
      <c r="F340" s="215"/>
      <c r="G340" s="478"/>
      <c r="H340" s="204"/>
    </row>
    <row r="341" spans="2:8" ht="33">
      <c r="B341" s="211" t="s">
        <v>7542</v>
      </c>
      <c r="C341" s="212" t="s">
        <v>7543</v>
      </c>
      <c r="D341" s="213" t="s">
        <v>1591</v>
      </c>
      <c r="E341" s="214" t="s">
        <v>2298</v>
      </c>
      <c r="F341" s="215"/>
      <c r="G341" s="478"/>
      <c r="H341" s="204"/>
    </row>
    <row r="342" spans="2:8" ht="33">
      <c r="B342" s="211" t="s">
        <v>5924</v>
      </c>
      <c r="C342" s="212" t="s">
        <v>7544</v>
      </c>
      <c r="D342" s="213" t="s">
        <v>1389</v>
      </c>
      <c r="E342" s="214" t="s">
        <v>2298</v>
      </c>
      <c r="F342" s="215"/>
      <c r="G342" s="478"/>
      <c r="H342" s="204"/>
    </row>
    <row r="343" spans="2:8">
      <c r="B343" s="211" t="s">
        <v>7545</v>
      </c>
      <c r="C343" s="212" t="s">
        <v>7546</v>
      </c>
      <c r="D343" s="213" t="s">
        <v>1982</v>
      </c>
      <c r="E343" s="214" t="s">
        <v>2298</v>
      </c>
      <c r="F343" s="215"/>
      <c r="G343" s="478"/>
      <c r="H343" s="204"/>
    </row>
    <row r="344" spans="2:8" ht="33">
      <c r="B344" s="211" t="s">
        <v>7318</v>
      </c>
      <c r="C344" s="212" t="s">
        <v>7547</v>
      </c>
      <c r="D344" s="213" t="s">
        <v>1356</v>
      </c>
      <c r="E344" s="214" t="s">
        <v>2283</v>
      </c>
      <c r="F344" s="215"/>
      <c r="G344" s="478"/>
      <c r="H344" s="204"/>
    </row>
    <row r="345" spans="2:8">
      <c r="B345" s="211" t="s">
        <v>7320</v>
      </c>
      <c r="C345" s="212" t="s">
        <v>7548</v>
      </c>
      <c r="D345" s="213" t="s">
        <v>1367</v>
      </c>
      <c r="E345" s="214" t="s">
        <v>2298</v>
      </c>
      <c r="F345" s="215"/>
      <c r="G345" s="478"/>
      <c r="H345" s="204"/>
    </row>
    <row r="346" spans="2:8" ht="33">
      <c r="B346" s="211" t="s">
        <v>7322</v>
      </c>
      <c r="C346" s="212" t="s">
        <v>7549</v>
      </c>
      <c r="D346" s="213" t="s">
        <v>1591</v>
      </c>
      <c r="E346" s="214" t="s">
        <v>2298</v>
      </c>
      <c r="F346" s="215"/>
      <c r="G346" s="478"/>
      <c r="H346" s="204"/>
    </row>
    <row r="347" spans="2:8" ht="33">
      <c r="B347" s="211" t="s">
        <v>7550</v>
      </c>
      <c r="C347" s="212" t="s">
        <v>7551</v>
      </c>
      <c r="D347" s="213" t="s">
        <v>1367</v>
      </c>
      <c r="E347" s="214" t="s">
        <v>2298</v>
      </c>
      <c r="F347" s="215"/>
      <c r="G347" s="478"/>
      <c r="H347" s="204"/>
    </row>
    <row r="348" spans="2:8" ht="33">
      <c r="B348" s="211" t="s">
        <v>7552</v>
      </c>
      <c r="C348" s="212" t="s">
        <v>7553</v>
      </c>
      <c r="D348" s="213" t="s">
        <v>2160</v>
      </c>
      <c r="E348" s="214" t="s">
        <v>2298</v>
      </c>
      <c r="F348" s="215"/>
      <c r="G348" s="478"/>
      <c r="H348" s="204"/>
    </row>
    <row r="349" spans="2:8" ht="33">
      <c r="B349" s="211" t="s">
        <v>7554</v>
      </c>
      <c r="C349" s="212" t="s">
        <v>7555</v>
      </c>
      <c r="D349" s="213" t="s">
        <v>1591</v>
      </c>
      <c r="E349" s="214" t="s">
        <v>2298</v>
      </c>
      <c r="F349" s="215"/>
      <c r="G349" s="478"/>
      <c r="H349" s="204"/>
    </row>
    <row r="350" spans="2:8" ht="33">
      <c r="B350" s="211" t="s">
        <v>5940</v>
      </c>
      <c r="C350" s="212" t="s">
        <v>7556</v>
      </c>
      <c r="D350" s="213" t="s">
        <v>1389</v>
      </c>
      <c r="E350" s="214" t="s">
        <v>2298</v>
      </c>
      <c r="F350" s="215"/>
      <c r="G350" s="478"/>
      <c r="H350" s="204"/>
    </row>
    <row r="351" spans="2:8" ht="17.25" thickBot="1">
      <c r="B351" s="218" t="s">
        <v>7557</v>
      </c>
      <c r="C351" s="219" t="s">
        <v>7558</v>
      </c>
      <c r="D351" s="220" t="s">
        <v>1982</v>
      </c>
      <c r="E351" s="221" t="s">
        <v>2298</v>
      </c>
      <c r="F351" s="222"/>
      <c r="G351" s="479"/>
      <c r="H351" s="204"/>
    </row>
    <row r="352" spans="2:8" ht="20.100000000000001" customHeight="1" thickBot="1">
      <c r="B352" s="341" t="s">
        <v>7333</v>
      </c>
      <c r="C352" s="501"/>
      <c r="D352" s="502"/>
      <c r="E352" s="466"/>
      <c r="F352" s="466"/>
      <c r="G352" s="467"/>
      <c r="H352" s="204"/>
    </row>
    <row r="353" spans="2:8" ht="30" customHeight="1">
      <c r="B353" s="205" t="s">
        <v>7559</v>
      </c>
      <c r="C353" s="206" t="s">
        <v>7560</v>
      </c>
      <c r="D353" s="207" t="s">
        <v>2279</v>
      </c>
      <c r="E353" s="208" t="s">
        <v>2298</v>
      </c>
      <c r="F353" s="209"/>
      <c r="G353" s="477" t="s">
        <v>6219</v>
      </c>
      <c r="H353" s="204"/>
    </row>
    <row r="354" spans="2:8">
      <c r="B354" s="211" t="s">
        <v>5947</v>
      </c>
      <c r="C354" s="212" t="s">
        <v>7561</v>
      </c>
      <c r="D354" s="213" t="s">
        <v>1367</v>
      </c>
      <c r="E354" s="214" t="s">
        <v>2298</v>
      </c>
      <c r="F354" s="215"/>
      <c r="G354" s="478"/>
      <c r="H354" s="204"/>
    </row>
    <row r="355" spans="2:8">
      <c r="B355" s="211" t="s">
        <v>5949</v>
      </c>
      <c r="C355" s="212" t="s">
        <v>7562</v>
      </c>
      <c r="D355" s="213" t="s">
        <v>3221</v>
      </c>
      <c r="E355" s="214" t="s">
        <v>2298</v>
      </c>
      <c r="F355" s="215"/>
      <c r="G355" s="478"/>
      <c r="H355" s="204"/>
    </row>
    <row r="356" spans="2:8">
      <c r="B356" s="211" t="s">
        <v>5951</v>
      </c>
      <c r="C356" s="212" t="s">
        <v>7563</v>
      </c>
      <c r="D356" s="213" t="s">
        <v>1367</v>
      </c>
      <c r="E356" s="214" t="s">
        <v>2298</v>
      </c>
      <c r="F356" s="215"/>
      <c r="G356" s="478"/>
      <c r="H356" s="204"/>
    </row>
    <row r="357" spans="2:8" ht="33">
      <c r="B357" s="211" t="s">
        <v>7339</v>
      </c>
      <c r="C357" s="212" t="s">
        <v>7564</v>
      </c>
      <c r="D357" s="213" t="s">
        <v>1356</v>
      </c>
      <c r="E357" s="214" t="s">
        <v>2283</v>
      </c>
      <c r="F357" s="215"/>
      <c r="G357" s="478"/>
      <c r="H357" s="204"/>
    </row>
    <row r="358" spans="2:8">
      <c r="B358" s="211" t="s">
        <v>7341</v>
      </c>
      <c r="C358" s="212" t="s">
        <v>7565</v>
      </c>
      <c r="D358" s="213" t="s">
        <v>1367</v>
      </c>
      <c r="E358" s="214" t="s">
        <v>2298</v>
      </c>
      <c r="F358" s="215"/>
      <c r="G358" s="478"/>
      <c r="H358" s="204"/>
    </row>
    <row r="359" spans="2:8" ht="33">
      <c r="B359" s="211" t="s">
        <v>7343</v>
      </c>
      <c r="C359" s="212" t="s">
        <v>7566</v>
      </c>
      <c r="D359" s="213" t="s">
        <v>1591</v>
      </c>
      <c r="E359" s="214" t="s">
        <v>2298</v>
      </c>
      <c r="F359" s="215"/>
      <c r="G359" s="478"/>
      <c r="H359" s="204"/>
    </row>
    <row r="360" spans="2:8" ht="33">
      <c r="B360" s="211" t="s">
        <v>7567</v>
      </c>
      <c r="C360" s="212" t="s">
        <v>7568</v>
      </c>
      <c r="D360" s="213" t="s">
        <v>1367</v>
      </c>
      <c r="E360" s="214" t="s">
        <v>2298</v>
      </c>
      <c r="F360" s="215"/>
      <c r="G360" s="478"/>
      <c r="H360" s="204"/>
    </row>
    <row r="361" spans="2:8" ht="33">
      <c r="B361" s="211" t="s">
        <v>7569</v>
      </c>
      <c r="C361" s="212" t="s">
        <v>7570</v>
      </c>
      <c r="D361" s="213" t="s">
        <v>2160</v>
      </c>
      <c r="E361" s="214" t="s">
        <v>2298</v>
      </c>
      <c r="F361" s="215"/>
      <c r="G361" s="478"/>
      <c r="H361" s="204"/>
    </row>
    <row r="362" spans="2:8" ht="33">
      <c r="B362" s="211" t="s">
        <v>7571</v>
      </c>
      <c r="C362" s="212" t="s">
        <v>7572</v>
      </c>
      <c r="D362" s="213" t="s">
        <v>1591</v>
      </c>
      <c r="E362" s="214" t="s">
        <v>2298</v>
      </c>
      <c r="F362" s="215"/>
      <c r="G362" s="478"/>
      <c r="H362" s="204"/>
    </row>
    <row r="363" spans="2:8" ht="33">
      <c r="B363" s="211" t="s">
        <v>5965</v>
      </c>
      <c r="C363" s="212" t="s">
        <v>7573</v>
      </c>
      <c r="D363" s="213" t="s">
        <v>1389</v>
      </c>
      <c r="E363" s="214" t="s">
        <v>2298</v>
      </c>
      <c r="F363" s="215"/>
      <c r="G363" s="478"/>
      <c r="H363" s="204"/>
    </row>
    <row r="364" spans="2:8">
      <c r="B364" s="211" t="s">
        <v>7574</v>
      </c>
      <c r="C364" s="212" t="s">
        <v>7575</v>
      </c>
      <c r="D364" s="213" t="s">
        <v>1982</v>
      </c>
      <c r="E364" s="214" t="s">
        <v>2298</v>
      </c>
      <c r="F364" s="215"/>
      <c r="G364" s="478"/>
      <c r="H364" s="204"/>
    </row>
    <row r="365" spans="2:8" ht="33">
      <c r="B365" s="211" t="s">
        <v>7354</v>
      </c>
      <c r="C365" s="212" t="s">
        <v>7576</v>
      </c>
      <c r="D365" s="213" t="s">
        <v>1356</v>
      </c>
      <c r="E365" s="214" t="s">
        <v>2283</v>
      </c>
      <c r="F365" s="215"/>
      <c r="G365" s="478"/>
      <c r="H365" s="204"/>
    </row>
    <row r="366" spans="2:8">
      <c r="B366" s="211" t="s">
        <v>7356</v>
      </c>
      <c r="C366" s="212" t="s">
        <v>7577</v>
      </c>
      <c r="D366" s="213" t="s">
        <v>1367</v>
      </c>
      <c r="E366" s="214" t="s">
        <v>2298</v>
      </c>
      <c r="F366" s="215"/>
      <c r="G366" s="478"/>
      <c r="H366" s="204"/>
    </row>
    <row r="367" spans="2:8" ht="33">
      <c r="B367" s="211" t="s">
        <v>7358</v>
      </c>
      <c r="C367" s="212" t="s">
        <v>7578</v>
      </c>
      <c r="D367" s="213" t="s">
        <v>1591</v>
      </c>
      <c r="E367" s="214" t="s">
        <v>2298</v>
      </c>
      <c r="F367" s="215"/>
      <c r="G367" s="478"/>
      <c r="H367" s="204"/>
    </row>
    <row r="368" spans="2:8" ht="33">
      <c r="B368" s="211" t="s">
        <v>7579</v>
      </c>
      <c r="C368" s="212" t="s">
        <v>7580</v>
      </c>
      <c r="D368" s="213" t="s">
        <v>1367</v>
      </c>
      <c r="E368" s="214" t="s">
        <v>2298</v>
      </c>
      <c r="F368" s="215"/>
      <c r="G368" s="478"/>
      <c r="H368" s="204"/>
    </row>
    <row r="369" spans="1:8" ht="33">
      <c r="B369" s="211" t="s">
        <v>7581</v>
      </c>
      <c r="C369" s="212" t="s">
        <v>7582</v>
      </c>
      <c r="D369" s="213" t="s">
        <v>2160</v>
      </c>
      <c r="E369" s="214" t="s">
        <v>2298</v>
      </c>
      <c r="F369" s="215"/>
      <c r="G369" s="478"/>
      <c r="H369" s="204"/>
    </row>
    <row r="370" spans="1:8" ht="33">
      <c r="B370" s="211" t="s">
        <v>7583</v>
      </c>
      <c r="C370" s="212" t="s">
        <v>7584</v>
      </c>
      <c r="D370" s="213" t="s">
        <v>1591</v>
      </c>
      <c r="E370" s="214" t="s">
        <v>2298</v>
      </c>
      <c r="F370" s="215"/>
      <c r="G370" s="478"/>
      <c r="H370" s="204"/>
    </row>
    <row r="371" spans="1:8" ht="33">
      <c r="B371" s="211" t="s">
        <v>5981</v>
      </c>
      <c r="C371" s="212" t="s">
        <v>7585</v>
      </c>
      <c r="D371" s="213" t="s">
        <v>1389</v>
      </c>
      <c r="E371" s="214" t="s">
        <v>2298</v>
      </c>
      <c r="F371" s="215"/>
      <c r="G371" s="478"/>
      <c r="H371" s="204"/>
    </row>
    <row r="372" spans="1:8">
      <c r="B372" s="211" t="s">
        <v>7586</v>
      </c>
      <c r="C372" s="212" t="s">
        <v>7587</v>
      </c>
      <c r="D372" s="213" t="s">
        <v>1982</v>
      </c>
      <c r="E372" s="214" t="s">
        <v>2298</v>
      </c>
      <c r="F372" s="215"/>
      <c r="G372" s="478"/>
      <c r="H372" s="204"/>
    </row>
    <row r="373" spans="1:8" ht="33">
      <c r="B373" s="211" t="s">
        <v>7369</v>
      </c>
      <c r="C373" s="212" t="s">
        <v>7588</v>
      </c>
      <c r="D373" s="213" t="s">
        <v>1356</v>
      </c>
      <c r="E373" s="214" t="s">
        <v>2283</v>
      </c>
      <c r="F373" s="215"/>
      <c r="G373" s="478"/>
      <c r="H373" s="204"/>
    </row>
    <row r="374" spans="1:8">
      <c r="B374" s="211" t="s">
        <v>7371</v>
      </c>
      <c r="C374" s="212" t="s">
        <v>7589</v>
      </c>
      <c r="D374" s="213" t="s">
        <v>1367</v>
      </c>
      <c r="E374" s="214" t="s">
        <v>2298</v>
      </c>
      <c r="F374" s="215"/>
      <c r="G374" s="478"/>
      <c r="H374" s="204"/>
    </row>
    <row r="375" spans="1:8" ht="33">
      <c r="B375" s="211" t="s">
        <v>7373</v>
      </c>
      <c r="C375" s="212" t="s">
        <v>7590</v>
      </c>
      <c r="D375" s="213" t="s">
        <v>1591</v>
      </c>
      <c r="E375" s="214" t="s">
        <v>2298</v>
      </c>
      <c r="F375" s="215"/>
      <c r="G375" s="478"/>
      <c r="H375" s="204"/>
    </row>
    <row r="376" spans="1:8" ht="33">
      <c r="B376" s="211" t="s">
        <v>7591</v>
      </c>
      <c r="C376" s="212" t="s">
        <v>7592</v>
      </c>
      <c r="D376" s="213" t="s">
        <v>1367</v>
      </c>
      <c r="E376" s="214" t="s">
        <v>2298</v>
      </c>
      <c r="F376" s="215"/>
      <c r="G376" s="478"/>
      <c r="H376" s="204"/>
    </row>
    <row r="377" spans="1:8" ht="33">
      <c r="B377" s="211" t="s">
        <v>7593</v>
      </c>
      <c r="C377" s="212" t="s">
        <v>7594</v>
      </c>
      <c r="D377" s="213" t="s">
        <v>2160</v>
      </c>
      <c r="E377" s="214" t="s">
        <v>2298</v>
      </c>
      <c r="F377" s="215"/>
      <c r="G377" s="478"/>
      <c r="H377" s="204"/>
    </row>
    <row r="378" spans="1:8" ht="33">
      <c r="B378" s="211" t="s">
        <v>7595</v>
      </c>
      <c r="C378" s="212" t="s">
        <v>7596</v>
      </c>
      <c r="D378" s="213" t="s">
        <v>1591</v>
      </c>
      <c r="E378" s="214" t="s">
        <v>2298</v>
      </c>
      <c r="F378" s="215"/>
      <c r="G378" s="478"/>
      <c r="H378" s="204"/>
    </row>
    <row r="379" spans="1:8" ht="33">
      <c r="B379" s="211" t="s">
        <v>5997</v>
      </c>
      <c r="C379" s="212" t="s">
        <v>7597</v>
      </c>
      <c r="D379" s="213" t="s">
        <v>1389</v>
      </c>
      <c r="E379" s="214" t="s">
        <v>2298</v>
      </c>
      <c r="F379" s="215"/>
      <c r="G379" s="478"/>
      <c r="H379" s="204"/>
    </row>
    <row r="380" spans="1:8" ht="17.25" thickBot="1">
      <c r="B380" s="218" t="s">
        <v>7598</v>
      </c>
      <c r="C380" s="219" t="s">
        <v>7599</v>
      </c>
      <c r="D380" s="220" t="s">
        <v>1982</v>
      </c>
      <c r="E380" s="221" t="s">
        <v>2298</v>
      </c>
      <c r="F380" s="222"/>
      <c r="G380" s="479"/>
      <c r="H380" s="204"/>
    </row>
    <row r="381" spans="1:8" s="44" customFormat="1" ht="18">
      <c r="A381" s="8"/>
      <c r="B381" s="510" t="s">
        <v>7384</v>
      </c>
      <c r="C381" s="511"/>
      <c r="D381" s="442"/>
      <c r="E381" s="275"/>
      <c r="F381" s="275"/>
      <c r="G381" s="370"/>
      <c r="H381" s="204"/>
    </row>
    <row r="382" spans="1:8" s="44" customFormat="1" ht="18.75" thickBot="1">
      <c r="A382" s="8"/>
      <c r="B382" s="512" t="s">
        <v>7007</v>
      </c>
      <c r="C382" s="513"/>
      <c r="D382" s="312"/>
      <c r="E382" s="282"/>
      <c r="F382" s="282"/>
      <c r="G382" s="309"/>
      <c r="H382" s="204"/>
    </row>
    <row r="383" spans="1:8" s="44" customFormat="1" ht="20.100000000000001" customHeight="1" thickBot="1">
      <c r="A383" s="8"/>
      <c r="B383" s="341" t="s">
        <v>7221</v>
      </c>
      <c r="C383" s="501"/>
      <c r="D383" s="502"/>
      <c r="E383" s="466"/>
      <c r="F383" s="466"/>
      <c r="G383" s="467"/>
      <c r="H383" s="204"/>
    </row>
    <row r="384" spans="1:8" ht="30">
      <c r="B384" s="205" t="s">
        <v>5822</v>
      </c>
      <c r="C384" s="206" t="s">
        <v>7600</v>
      </c>
      <c r="D384" s="207" t="s">
        <v>1367</v>
      </c>
      <c r="E384" s="208" t="s">
        <v>2298</v>
      </c>
      <c r="F384" s="209"/>
      <c r="G384" s="477" t="s">
        <v>6118</v>
      </c>
      <c r="H384" s="204"/>
    </row>
    <row r="385" spans="2:8">
      <c r="B385" s="211" t="s">
        <v>5824</v>
      </c>
      <c r="C385" s="212" t="s">
        <v>7601</v>
      </c>
      <c r="D385" s="213" t="s">
        <v>3221</v>
      </c>
      <c r="E385" s="214" t="s">
        <v>2298</v>
      </c>
      <c r="F385" s="215"/>
      <c r="G385" s="478"/>
      <c r="H385" s="204"/>
    </row>
    <row r="386" spans="2:8">
      <c r="B386" s="211" t="s">
        <v>5827</v>
      </c>
      <c r="C386" s="212" t="s">
        <v>7602</v>
      </c>
      <c r="D386" s="213" t="s">
        <v>1367</v>
      </c>
      <c r="E386" s="214" t="s">
        <v>2298</v>
      </c>
      <c r="F386" s="215"/>
      <c r="G386" s="478"/>
      <c r="H386" s="204"/>
    </row>
    <row r="387" spans="2:8" ht="33">
      <c r="B387" s="211" t="s">
        <v>7228</v>
      </c>
      <c r="C387" s="212" t="s">
        <v>7603</v>
      </c>
      <c r="D387" s="213" t="s">
        <v>1356</v>
      </c>
      <c r="E387" s="214" t="s">
        <v>2283</v>
      </c>
      <c r="F387" s="215"/>
      <c r="G387" s="478"/>
      <c r="H387" s="204"/>
    </row>
    <row r="388" spans="2:8">
      <c r="B388" s="211" t="s">
        <v>7230</v>
      </c>
      <c r="C388" s="212" t="s">
        <v>7604</v>
      </c>
      <c r="D388" s="213" t="s">
        <v>1367</v>
      </c>
      <c r="E388" s="214" t="s">
        <v>2298</v>
      </c>
      <c r="F388" s="215"/>
      <c r="G388" s="478"/>
      <c r="H388" s="204"/>
    </row>
    <row r="389" spans="2:8" ht="33">
      <c r="B389" s="211" t="s">
        <v>7233</v>
      </c>
      <c r="C389" s="212" t="s">
        <v>7605</v>
      </c>
      <c r="D389" s="213" t="s">
        <v>1591</v>
      </c>
      <c r="E389" s="214" t="s">
        <v>2298</v>
      </c>
      <c r="F389" s="215"/>
      <c r="G389" s="478"/>
      <c r="H389" s="204"/>
    </row>
    <row r="390" spans="2:8" ht="33">
      <c r="B390" s="211" t="s">
        <v>7485</v>
      </c>
      <c r="C390" s="212" t="s">
        <v>7606</v>
      </c>
      <c r="D390" s="213" t="s">
        <v>1367</v>
      </c>
      <c r="E390" s="214" t="s">
        <v>2298</v>
      </c>
      <c r="F390" s="215"/>
      <c r="G390" s="478"/>
      <c r="H390" s="204"/>
    </row>
    <row r="391" spans="2:8" ht="33">
      <c r="B391" s="211" t="s">
        <v>7487</v>
      </c>
      <c r="C391" s="212" t="s">
        <v>7607</v>
      </c>
      <c r="D391" s="213" t="s">
        <v>2160</v>
      </c>
      <c r="E391" s="214" t="s">
        <v>2298</v>
      </c>
      <c r="F391" s="215"/>
      <c r="G391" s="478"/>
      <c r="H391" s="204"/>
    </row>
    <row r="392" spans="2:8" ht="33">
      <c r="B392" s="211" t="s">
        <v>7489</v>
      </c>
      <c r="C392" s="212" t="s">
        <v>7608</v>
      </c>
      <c r="D392" s="213" t="s">
        <v>1591</v>
      </c>
      <c r="E392" s="214" t="s">
        <v>2298</v>
      </c>
      <c r="F392" s="215"/>
      <c r="G392" s="478"/>
      <c r="H392" s="204"/>
    </row>
    <row r="393" spans="2:8" ht="33">
      <c r="B393" s="211" t="s">
        <v>5845</v>
      </c>
      <c r="C393" s="212" t="s">
        <v>7609</v>
      </c>
      <c r="D393" s="213" t="s">
        <v>1389</v>
      </c>
      <c r="E393" s="214" t="s">
        <v>2298</v>
      </c>
      <c r="F393" s="215"/>
      <c r="G393" s="478"/>
      <c r="H393" s="204"/>
    </row>
    <row r="394" spans="2:8">
      <c r="B394" s="211" t="s">
        <v>7492</v>
      </c>
      <c r="C394" s="212" t="s">
        <v>7610</v>
      </c>
      <c r="D394" s="213" t="s">
        <v>1982</v>
      </c>
      <c r="E394" s="214" t="s">
        <v>2298</v>
      </c>
      <c r="F394" s="215"/>
      <c r="G394" s="478"/>
      <c r="H394" s="204"/>
    </row>
    <row r="395" spans="2:8" ht="33">
      <c r="B395" s="211" t="s">
        <v>7250</v>
      </c>
      <c r="C395" s="212" t="s">
        <v>7611</v>
      </c>
      <c r="D395" s="213" t="s">
        <v>1356</v>
      </c>
      <c r="E395" s="214" t="s">
        <v>2283</v>
      </c>
      <c r="F395" s="215"/>
      <c r="G395" s="478"/>
      <c r="H395" s="204"/>
    </row>
    <row r="396" spans="2:8">
      <c r="B396" s="211" t="s">
        <v>7252</v>
      </c>
      <c r="C396" s="212" t="s">
        <v>7612</v>
      </c>
      <c r="D396" s="213" t="s">
        <v>1367</v>
      </c>
      <c r="E396" s="214" t="s">
        <v>2298</v>
      </c>
      <c r="F396" s="215"/>
      <c r="G396" s="478"/>
      <c r="H396" s="204"/>
    </row>
    <row r="397" spans="2:8" ht="33">
      <c r="B397" s="211" t="s">
        <v>7254</v>
      </c>
      <c r="C397" s="212" t="s">
        <v>7613</v>
      </c>
      <c r="D397" s="213" t="s">
        <v>1591</v>
      </c>
      <c r="E397" s="214" t="s">
        <v>2298</v>
      </c>
      <c r="F397" s="215"/>
      <c r="G397" s="478"/>
      <c r="H397" s="204"/>
    </row>
    <row r="398" spans="2:8" ht="33">
      <c r="B398" s="211" t="s">
        <v>7497</v>
      </c>
      <c r="C398" s="212" t="s">
        <v>7614</v>
      </c>
      <c r="D398" s="213" t="s">
        <v>1367</v>
      </c>
      <c r="E398" s="214" t="s">
        <v>2298</v>
      </c>
      <c r="F398" s="215"/>
      <c r="G398" s="478"/>
      <c r="H398" s="204"/>
    </row>
    <row r="399" spans="2:8" ht="33">
      <c r="B399" s="211" t="s">
        <v>7499</v>
      </c>
      <c r="C399" s="212" t="s">
        <v>7615</v>
      </c>
      <c r="D399" s="213" t="s">
        <v>2160</v>
      </c>
      <c r="E399" s="214" t="s">
        <v>2298</v>
      </c>
      <c r="F399" s="215"/>
      <c r="G399" s="478"/>
      <c r="H399" s="204"/>
    </row>
    <row r="400" spans="2:8" ht="33">
      <c r="B400" s="211" t="s">
        <v>7501</v>
      </c>
      <c r="C400" s="212" t="s">
        <v>7616</v>
      </c>
      <c r="D400" s="213" t="s">
        <v>1591</v>
      </c>
      <c r="E400" s="214" t="s">
        <v>2298</v>
      </c>
      <c r="F400" s="215"/>
      <c r="G400" s="478"/>
      <c r="H400" s="204"/>
    </row>
    <row r="401" spans="1:8" ht="33">
      <c r="B401" s="211" t="s">
        <v>5864</v>
      </c>
      <c r="C401" s="212" t="s">
        <v>7617</v>
      </c>
      <c r="D401" s="213" t="s">
        <v>1389</v>
      </c>
      <c r="E401" s="214" t="s">
        <v>2298</v>
      </c>
      <c r="F401" s="215"/>
      <c r="G401" s="478"/>
      <c r="H401" s="204"/>
    </row>
    <row r="402" spans="1:8">
      <c r="B402" s="211" t="s">
        <v>7504</v>
      </c>
      <c r="C402" s="212" t="s">
        <v>7618</v>
      </c>
      <c r="D402" s="213" t="s">
        <v>1982</v>
      </c>
      <c r="E402" s="214" t="s">
        <v>2298</v>
      </c>
      <c r="F402" s="215"/>
      <c r="G402" s="478"/>
      <c r="H402" s="204"/>
    </row>
    <row r="403" spans="1:8" ht="33">
      <c r="B403" s="211" t="s">
        <v>7265</v>
      </c>
      <c r="C403" s="212" t="s">
        <v>7619</v>
      </c>
      <c r="D403" s="213" t="s">
        <v>1356</v>
      </c>
      <c r="E403" s="214" t="s">
        <v>2283</v>
      </c>
      <c r="F403" s="215"/>
      <c r="G403" s="478"/>
      <c r="H403" s="204"/>
    </row>
    <row r="404" spans="1:8">
      <c r="B404" s="211" t="s">
        <v>7267</v>
      </c>
      <c r="C404" s="212" t="s">
        <v>7620</v>
      </c>
      <c r="D404" s="213" t="s">
        <v>1367</v>
      </c>
      <c r="E404" s="214" t="s">
        <v>2298</v>
      </c>
      <c r="F404" s="215"/>
      <c r="G404" s="478"/>
      <c r="H404" s="204"/>
    </row>
    <row r="405" spans="1:8" ht="33">
      <c r="B405" s="211" t="s">
        <v>7269</v>
      </c>
      <c r="C405" s="212" t="s">
        <v>7621</v>
      </c>
      <c r="D405" s="213" t="s">
        <v>1591</v>
      </c>
      <c r="E405" s="214" t="s">
        <v>2298</v>
      </c>
      <c r="F405" s="215"/>
      <c r="G405" s="478"/>
      <c r="H405" s="204"/>
    </row>
    <row r="406" spans="1:8" ht="33">
      <c r="B406" s="211" t="s">
        <v>7509</v>
      </c>
      <c r="C406" s="212" t="s">
        <v>7622</v>
      </c>
      <c r="D406" s="213" t="s">
        <v>1367</v>
      </c>
      <c r="E406" s="214" t="s">
        <v>2298</v>
      </c>
      <c r="F406" s="215"/>
      <c r="G406" s="478"/>
      <c r="H406" s="204"/>
    </row>
    <row r="407" spans="1:8" ht="33">
      <c r="B407" s="211" t="s">
        <v>7511</v>
      </c>
      <c r="C407" s="212" t="s">
        <v>7623</v>
      </c>
      <c r="D407" s="213" t="s">
        <v>2160</v>
      </c>
      <c r="E407" s="214" t="s">
        <v>2298</v>
      </c>
      <c r="F407" s="215"/>
      <c r="G407" s="478"/>
      <c r="H407" s="204"/>
    </row>
    <row r="408" spans="1:8" ht="33">
      <c r="B408" s="211" t="s">
        <v>7513</v>
      </c>
      <c r="C408" s="212" t="s">
        <v>7624</v>
      </c>
      <c r="D408" s="213" t="s">
        <v>1591</v>
      </c>
      <c r="E408" s="214" t="s">
        <v>2298</v>
      </c>
      <c r="F408" s="215"/>
      <c r="G408" s="478"/>
      <c r="H408" s="204"/>
    </row>
    <row r="409" spans="1:8" ht="33">
      <c r="B409" s="211" t="s">
        <v>5881</v>
      </c>
      <c r="C409" s="212" t="s">
        <v>7625</v>
      </c>
      <c r="D409" s="213" t="s">
        <v>1389</v>
      </c>
      <c r="E409" s="214" t="s">
        <v>2298</v>
      </c>
      <c r="F409" s="215"/>
      <c r="G409" s="478"/>
      <c r="H409" s="204"/>
    </row>
    <row r="410" spans="1:8" ht="17.25" thickBot="1">
      <c r="B410" s="218" t="s">
        <v>7516</v>
      </c>
      <c r="C410" s="219" t="s">
        <v>7626</v>
      </c>
      <c r="D410" s="220" t="s">
        <v>1982</v>
      </c>
      <c r="E410" s="221" t="s">
        <v>2298</v>
      </c>
      <c r="F410" s="222"/>
      <c r="G410" s="479"/>
      <c r="H410" s="204"/>
    </row>
    <row r="411" spans="1:8" s="44" customFormat="1" ht="20.100000000000001" customHeight="1" thickBot="1">
      <c r="A411" s="8"/>
      <c r="B411" s="341" t="s">
        <v>7280</v>
      </c>
      <c r="C411" s="501"/>
      <c r="D411" s="502"/>
      <c r="E411" s="466"/>
      <c r="F411" s="466"/>
      <c r="G411" s="467"/>
      <c r="H411" s="204"/>
    </row>
    <row r="412" spans="1:8" ht="30">
      <c r="B412" s="205" t="s">
        <v>7518</v>
      </c>
      <c r="C412" s="206" t="s">
        <v>7627</v>
      </c>
      <c r="D412" s="207" t="s">
        <v>2279</v>
      </c>
      <c r="E412" s="208" t="s">
        <v>2298</v>
      </c>
      <c r="F412" s="209"/>
      <c r="G412" s="477" t="s">
        <v>6168</v>
      </c>
      <c r="H412" s="204"/>
    </row>
    <row r="413" spans="1:8">
      <c r="B413" s="211" t="s">
        <v>5889</v>
      </c>
      <c r="C413" s="212" t="s">
        <v>7628</v>
      </c>
      <c r="D413" s="213" t="s">
        <v>1367</v>
      </c>
      <c r="E413" s="214" t="s">
        <v>2298</v>
      </c>
      <c r="F413" s="215"/>
      <c r="G413" s="478"/>
      <c r="H413" s="204"/>
    </row>
    <row r="414" spans="1:8">
      <c r="B414" s="211" t="s">
        <v>5892</v>
      </c>
      <c r="C414" s="212" t="s">
        <v>7629</v>
      </c>
      <c r="D414" s="213" t="s">
        <v>3221</v>
      </c>
      <c r="E414" s="214" t="s">
        <v>2298</v>
      </c>
      <c r="F414" s="215"/>
      <c r="G414" s="478"/>
      <c r="H414" s="204"/>
    </row>
    <row r="415" spans="1:8">
      <c r="B415" s="211" t="s">
        <v>5894</v>
      </c>
      <c r="C415" s="212" t="s">
        <v>7630</v>
      </c>
      <c r="D415" s="213" t="s">
        <v>1367</v>
      </c>
      <c r="E415" s="214" t="s">
        <v>2298</v>
      </c>
      <c r="F415" s="215"/>
      <c r="G415" s="478"/>
      <c r="H415" s="204"/>
    </row>
    <row r="416" spans="1:8" ht="33">
      <c r="B416" s="211" t="s">
        <v>7288</v>
      </c>
      <c r="C416" s="212" t="s">
        <v>7631</v>
      </c>
      <c r="D416" s="213" t="s">
        <v>1356</v>
      </c>
      <c r="E416" s="214" t="s">
        <v>2283</v>
      </c>
      <c r="F416" s="215"/>
      <c r="G416" s="478"/>
      <c r="H416" s="204"/>
    </row>
    <row r="417" spans="2:8">
      <c r="B417" s="211" t="s">
        <v>7290</v>
      </c>
      <c r="C417" s="212" t="s">
        <v>7632</v>
      </c>
      <c r="D417" s="213" t="s">
        <v>1367</v>
      </c>
      <c r="E417" s="214" t="s">
        <v>2298</v>
      </c>
      <c r="F417" s="215"/>
      <c r="G417" s="478"/>
      <c r="H417" s="204"/>
    </row>
    <row r="418" spans="2:8" ht="33">
      <c r="B418" s="211" t="s">
        <v>7292</v>
      </c>
      <c r="C418" s="212" t="s">
        <v>7633</v>
      </c>
      <c r="D418" s="213" t="s">
        <v>1591</v>
      </c>
      <c r="E418" s="214" t="s">
        <v>2298</v>
      </c>
      <c r="F418" s="215"/>
      <c r="G418" s="478"/>
      <c r="H418" s="204"/>
    </row>
    <row r="419" spans="2:8" ht="33">
      <c r="B419" s="211" t="s">
        <v>7526</v>
      </c>
      <c r="C419" s="212" t="s">
        <v>7634</v>
      </c>
      <c r="D419" s="213" t="s">
        <v>1367</v>
      </c>
      <c r="E419" s="214" t="s">
        <v>2298</v>
      </c>
      <c r="F419" s="215"/>
      <c r="G419" s="478"/>
      <c r="H419" s="204"/>
    </row>
    <row r="420" spans="2:8" ht="33">
      <c r="B420" s="211" t="s">
        <v>7528</v>
      </c>
      <c r="C420" s="212" t="s">
        <v>7635</v>
      </c>
      <c r="D420" s="213" t="s">
        <v>2160</v>
      </c>
      <c r="E420" s="214" t="s">
        <v>2298</v>
      </c>
      <c r="F420" s="215"/>
      <c r="G420" s="478"/>
      <c r="H420" s="204"/>
    </row>
    <row r="421" spans="2:8" ht="33">
      <c r="B421" s="211" t="s">
        <v>7530</v>
      </c>
      <c r="C421" s="212" t="s">
        <v>7636</v>
      </c>
      <c r="D421" s="213" t="s">
        <v>1591</v>
      </c>
      <c r="E421" s="214" t="s">
        <v>2298</v>
      </c>
      <c r="F421" s="215"/>
      <c r="G421" s="478"/>
      <c r="H421" s="204"/>
    </row>
    <row r="422" spans="2:8" ht="33">
      <c r="B422" s="211" t="s">
        <v>5908</v>
      </c>
      <c r="C422" s="212" t="s">
        <v>7637</v>
      </c>
      <c r="D422" s="213" t="s">
        <v>1389</v>
      </c>
      <c r="E422" s="214" t="s">
        <v>2298</v>
      </c>
      <c r="F422" s="215"/>
      <c r="G422" s="478"/>
      <c r="H422" s="204"/>
    </row>
    <row r="423" spans="2:8">
      <c r="B423" s="211" t="s">
        <v>7533</v>
      </c>
      <c r="C423" s="212" t="s">
        <v>7638</v>
      </c>
      <c r="D423" s="213" t="s">
        <v>1982</v>
      </c>
      <c r="E423" s="214" t="s">
        <v>2298</v>
      </c>
      <c r="F423" s="215"/>
      <c r="G423" s="478"/>
      <c r="H423" s="204"/>
    </row>
    <row r="424" spans="2:8" ht="33">
      <c r="B424" s="211" t="s">
        <v>7303</v>
      </c>
      <c r="C424" s="212" t="s">
        <v>7639</v>
      </c>
      <c r="D424" s="213" t="s">
        <v>1356</v>
      </c>
      <c r="E424" s="214" t="s">
        <v>2283</v>
      </c>
      <c r="F424" s="215"/>
      <c r="G424" s="478"/>
      <c r="H424" s="204"/>
    </row>
    <row r="425" spans="2:8">
      <c r="B425" s="211" t="s">
        <v>7305</v>
      </c>
      <c r="C425" s="212" t="s">
        <v>7640</v>
      </c>
      <c r="D425" s="213" t="s">
        <v>1367</v>
      </c>
      <c r="E425" s="214" t="s">
        <v>2298</v>
      </c>
      <c r="F425" s="215"/>
      <c r="G425" s="478"/>
      <c r="H425" s="204"/>
    </row>
    <row r="426" spans="2:8" ht="33">
      <c r="B426" s="211" t="s">
        <v>7307</v>
      </c>
      <c r="C426" s="212" t="s">
        <v>7641</v>
      </c>
      <c r="D426" s="213" t="s">
        <v>1591</v>
      </c>
      <c r="E426" s="214" t="s">
        <v>2298</v>
      </c>
      <c r="F426" s="215"/>
      <c r="G426" s="478"/>
      <c r="H426" s="204"/>
    </row>
    <row r="427" spans="2:8" ht="33">
      <c r="B427" s="211" t="s">
        <v>7538</v>
      </c>
      <c r="C427" s="212" t="s">
        <v>7642</v>
      </c>
      <c r="D427" s="213" t="s">
        <v>1367</v>
      </c>
      <c r="E427" s="214" t="s">
        <v>2298</v>
      </c>
      <c r="F427" s="215"/>
      <c r="G427" s="478"/>
      <c r="H427" s="204"/>
    </row>
    <row r="428" spans="2:8" ht="33">
      <c r="B428" s="211" t="s">
        <v>7540</v>
      </c>
      <c r="C428" s="212" t="s">
        <v>7643</v>
      </c>
      <c r="D428" s="213" t="s">
        <v>2160</v>
      </c>
      <c r="E428" s="214" t="s">
        <v>2298</v>
      </c>
      <c r="F428" s="215"/>
      <c r="G428" s="478"/>
      <c r="H428" s="204"/>
    </row>
    <row r="429" spans="2:8" ht="33">
      <c r="B429" s="211" t="s">
        <v>7542</v>
      </c>
      <c r="C429" s="212" t="s">
        <v>7644</v>
      </c>
      <c r="D429" s="213" t="s">
        <v>1591</v>
      </c>
      <c r="E429" s="214" t="s">
        <v>2298</v>
      </c>
      <c r="F429" s="215"/>
      <c r="G429" s="478"/>
      <c r="H429" s="204"/>
    </row>
    <row r="430" spans="2:8" ht="33">
      <c r="B430" s="211" t="s">
        <v>5924</v>
      </c>
      <c r="C430" s="212" t="s">
        <v>7645</v>
      </c>
      <c r="D430" s="213" t="s">
        <v>1389</v>
      </c>
      <c r="E430" s="214" t="s">
        <v>2298</v>
      </c>
      <c r="F430" s="215"/>
      <c r="G430" s="478"/>
      <c r="H430" s="204"/>
    </row>
    <row r="431" spans="2:8">
      <c r="B431" s="211" t="s">
        <v>7545</v>
      </c>
      <c r="C431" s="212" t="s">
        <v>7646</v>
      </c>
      <c r="D431" s="213" t="s">
        <v>1982</v>
      </c>
      <c r="E431" s="214" t="s">
        <v>2298</v>
      </c>
      <c r="F431" s="215"/>
      <c r="G431" s="478"/>
      <c r="H431" s="204"/>
    </row>
    <row r="432" spans="2:8" ht="33">
      <c r="B432" s="211" t="s">
        <v>7318</v>
      </c>
      <c r="C432" s="212" t="s">
        <v>7647</v>
      </c>
      <c r="D432" s="213" t="s">
        <v>1356</v>
      </c>
      <c r="E432" s="214" t="s">
        <v>2283</v>
      </c>
      <c r="F432" s="215"/>
      <c r="G432" s="478"/>
      <c r="H432" s="204"/>
    </row>
    <row r="433" spans="1:8">
      <c r="B433" s="211" t="s">
        <v>7320</v>
      </c>
      <c r="C433" s="212" t="s">
        <v>7648</v>
      </c>
      <c r="D433" s="213" t="s">
        <v>1367</v>
      </c>
      <c r="E433" s="214" t="s">
        <v>2298</v>
      </c>
      <c r="F433" s="215"/>
      <c r="G433" s="478"/>
      <c r="H433" s="204"/>
    </row>
    <row r="434" spans="1:8" ht="33">
      <c r="B434" s="211" t="s">
        <v>7322</v>
      </c>
      <c r="C434" s="212" t="s">
        <v>7649</v>
      </c>
      <c r="D434" s="213" t="s">
        <v>1591</v>
      </c>
      <c r="E434" s="214" t="s">
        <v>2298</v>
      </c>
      <c r="F434" s="215"/>
      <c r="G434" s="478"/>
      <c r="H434" s="204"/>
    </row>
    <row r="435" spans="1:8" ht="33">
      <c r="B435" s="211" t="s">
        <v>7550</v>
      </c>
      <c r="C435" s="212" t="s">
        <v>7650</v>
      </c>
      <c r="D435" s="213" t="s">
        <v>1367</v>
      </c>
      <c r="E435" s="214" t="s">
        <v>2298</v>
      </c>
      <c r="F435" s="215"/>
      <c r="G435" s="478"/>
      <c r="H435" s="204"/>
    </row>
    <row r="436" spans="1:8" ht="33">
      <c r="B436" s="211" t="s">
        <v>7552</v>
      </c>
      <c r="C436" s="212" t="s">
        <v>7651</v>
      </c>
      <c r="D436" s="213" t="s">
        <v>2160</v>
      </c>
      <c r="E436" s="214" t="s">
        <v>2298</v>
      </c>
      <c r="F436" s="215"/>
      <c r="G436" s="478"/>
      <c r="H436" s="204"/>
    </row>
    <row r="437" spans="1:8" ht="33">
      <c r="B437" s="211" t="s">
        <v>7554</v>
      </c>
      <c r="C437" s="212" t="s">
        <v>7652</v>
      </c>
      <c r="D437" s="213" t="s">
        <v>1591</v>
      </c>
      <c r="E437" s="214" t="s">
        <v>2298</v>
      </c>
      <c r="F437" s="215"/>
      <c r="G437" s="478"/>
      <c r="H437" s="204"/>
    </row>
    <row r="438" spans="1:8" ht="33">
      <c r="B438" s="211" t="s">
        <v>5940</v>
      </c>
      <c r="C438" s="212" t="s">
        <v>7653</v>
      </c>
      <c r="D438" s="213" t="s">
        <v>1389</v>
      </c>
      <c r="E438" s="214" t="s">
        <v>2298</v>
      </c>
      <c r="F438" s="215"/>
      <c r="G438" s="478"/>
      <c r="H438" s="204"/>
    </row>
    <row r="439" spans="1:8" ht="17.25" thickBot="1">
      <c r="B439" s="218" t="s">
        <v>7557</v>
      </c>
      <c r="C439" s="219" t="s">
        <v>7654</v>
      </c>
      <c r="D439" s="220" t="s">
        <v>1982</v>
      </c>
      <c r="E439" s="221" t="s">
        <v>2298</v>
      </c>
      <c r="F439" s="222"/>
      <c r="G439" s="479"/>
      <c r="H439" s="204"/>
    </row>
    <row r="440" spans="1:8" s="44" customFormat="1" ht="20.100000000000001" customHeight="1" thickBot="1">
      <c r="A440" s="8"/>
      <c r="B440" s="341" t="s">
        <v>7333</v>
      </c>
      <c r="C440" s="501"/>
      <c r="D440" s="502"/>
      <c r="E440" s="466"/>
      <c r="F440" s="466"/>
      <c r="G440" s="467"/>
      <c r="H440" s="204"/>
    </row>
    <row r="441" spans="1:8" ht="30">
      <c r="B441" s="205" t="s">
        <v>7559</v>
      </c>
      <c r="C441" s="206" t="s">
        <v>7655</v>
      </c>
      <c r="D441" s="207" t="s">
        <v>2279</v>
      </c>
      <c r="E441" s="208" t="s">
        <v>2298</v>
      </c>
      <c r="F441" s="209"/>
      <c r="G441" s="477" t="s">
        <v>6219</v>
      </c>
      <c r="H441" s="204"/>
    </row>
    <row r="442" spans="1:8">
      <c r="B442" s="211" t="s">
        <v>5947</v>
      </c>
      <c r="C442" s="212" t="s">
        <v>7656</v>
      </c>
      <c r="D442" s="213" t="s">
        <v>1367</v>
      </c>
      <c r="E442" s="214" t="s">
        <v>2298</v>
      </c>
      <c r="F442" s="215"/>
      <c r="G442" s="478"/>
      <c r="H442" s="204"/>
    </row>
    <row r="443" spans="1:8">
      <c r="B443" s="211" t="s">
        <v>5949</v>
      </c>
      <c r="C443" s="212" t="s">
        <v>7657</v>
      </c>
      <c r="D443" s="213" t="s">
        <v>3221</v>
      </c>
      <c r="E443" s="214" t="s">
        <v>2298</v>
      </c>
      <c r="F443" s="215"/>
      <c r="G443" s="478"/>
      <c r="H443" s="204"/>
    </row>
    <row r="444" spans="1:8">
      <c r="B444" s="211" t="s">
        <v>5951</v>
      </c>
      <c r="C444" s="212" t="s">
        <v>7658</v>
      </c>
      <c r="D444" s="213" t="s">
        <v>1367</v>
      </c>
      <c r="E444" s="214" t="s">
        <v>2298</v>
      </c>
      <c r="F444" s="215"/>
      <c r="G444" s="478"/>
      <c r="H444" s="204"/>
    </row>
    <row r="445" spans="1:8" ht="33">
      <c r="B445" s="211" t="s">
        <v>7339</v>
      </c>
      <c r="C445" s="212" t="s">
        <v>7659</v>
      </c>
      <c r="D445" s="213" t="s">
        <v>1356</v>
      </c>
      <c r="E445" s="214" t="s">
        <v>2283</v>
      </c>
      <c r="F445" s="215"/>
      <c r="G445" s="478"/>
      <c r="H445" s="204"/>
    </row>
    <row r="446" spans="1:8">
      <c r="B446" s="211" t="s">
        <v>7341</v>
      </c>
      <c r="C446" s="212" t="s">
        <v>7660</v>
      </c>
      <c r="D446" s="213" t="s">
        <v>1367</v>
      </c>
      <c r="E446" s="214" t="s">
        <v>2298</v>
      </c>
      <c r="F446" s="215"/>
      <c r="G446" s="478"/>
      <c r="H446" s="204"/>
    </row>
    <row r="447" spans="1:8" ht="33">
      <c r="B447" s="211" t="s">
        <v>7343</v>
      </c>
      <c r="C447" s="212" t="s">
        <v>7661</v>
      </c>
      <c r="D447" s="213" t="s">
        <v>1591</v>
      </c>
      <c r="E447" s="214" t="s">
        <v>2298</v>
      </c>
      <c r="F447" s="215"/>
      <c r="G447" s="478"/>
      <c r="H447" s="204"/>
    </row>
    <row r="448" spans="1:8" ht="33">
      <c r="B448" s="211" t="s">
        <v>7567</v>
      </c>
      <c r="C448" s="212" t="s">
        <v>7662</v>
      </c>
      <c r="D448" s="213" t="s">
        <v>1367</v>
      </c>
      <c r="E448" s="214" t="s">
        <v>2298</v>
      </c>
      <c r="F448" s="215"/>
      <c r="G448" s="478"/>
      <c r="H448" s="204"/>
    </row>
    <row r="449" spans="2:8" ht="33">
      <c r="B449" s="211" t="s">
        <v>7569</v>
      </c>
      <c r="C449" s="212" t="s">
        <v>7663</v>
      </c>
      <c r="D449" s="213" t="s">
        <v>2160</v>
      </c>
      <c r="E449" s="214" t="s">
        <v>2298</v>
      </c>
      <c r="F449" s="215"/>
      <c r="G449" s="478"/>
      <c r="H449" s="204"/>
    </row>
    <row r="450" spans="2:8" ht="33">
      <c r="B450" s="211" t="s">
        <v>7571</v>
      </c>
      <c r="C450" s="212" t="s">
        <v>7664</v>
      </c>
      <c r="D450" s="213" t="s">
        <v>1591</v>
      </c>
      <c r="E450" s="214" t="s">
        <v>2298</v>
      </c>
      <c r="F450" s="215"/>
      <c r="G450" s="478"/>
      <c r="H450" s="204"/>
    </row>
    <row r="451" spans="2:8" ht="33">
      <c r="B451" s="211" t="s">
        <v>5965</v>
      </c>
      <c r="C451" s="212" t="s">
        <v>7665</v>
      </c>
      <c r="D451" s="213" t="s">
        <v>1389</v>
      </c>
      <c r="E451" s="214" t="s">
        <v>2298</v>
      </c>
      <c r="F451" s="215"/>
      <c r="G451" s="478"/>
      <c r="H451" s="204"/>
    </row>
    <row r="452" spans="2:8">
      <c r="B452" s="211" t="s">
        <v>7574</v>
      </c>
      <c r="C452" s="212" t="s">
        <v>7666</v>
      </c>
      <c r="D452" s="213" t="s">
        <v>1982</v>
      </c>
      <c r="E452" s="214" t="s">
        <v>2298</v>
      </c>
      <c r="F452" s="215"/>
      <c r="G452" s="478"/>
      <c r="H452" s="204"/>
    </row>
    <row r="453" spans="2:8" ht="33">
      <c r="B453" s="211" t="s">
        <v>7354</v>
      </c>
      <c r="C453" s="212" t="s">
        <v>7667</v>
      </c>
      <c r="D453" s="213" t="s">
        <v>1356</v>
      </c>
      <c r="E453" s="214" t="s">
        <v>2283</v>
      </c>
      <c r="F453" s="215"/>
      <c r="G453" s="478"/>
      <c r="H453" s="204"/>
    </row>
    <row r="454" spans="2:8">
      <c r="B454" s="211" t="s">
        <v>7356</v>
      </c>
      <c r="C454" s="212" t="s">
        <v>7668</v>
      </c>
      <c r="D454" s="213" t="s">
        <v>1367</v>
      </c>
      <c r="E454" s="214" t="s">
        <v>2298</v>
      </c>
      <c r="F454" s="215"/>
      <c r="G454" s="478"/>
      <c r="H454" s="204"/>
    </row>
    <row r="455" spans="2:8" ht="33">
      <c r="B455" s="211" t="s">
        <v>7358</v>
      </c>
      <c r="C455" s="212" t="s">
        <v>7669</v>
      </c>
      <c r="D455" s="213" t="s">
        <v>1591</v>
      </c>
      <c r="E455" s="214" t="s">
        <v>2298</v>
      </c>
      <c r="F455" s="215"/>
      <c r="G455" s="478"/>
      <c r="H455" s="204"/>
    </row>
    <row r="456" spans="2:8" ht="33">
      <c r="B456" s="211" t="s">
        <v>7579</v>
      </c>
      <c r="C456" s="212" t="s">
        <v>7670</v>
      </c>
      <c r="D456" s="213" t="s">
        <v>1367</v>
      </c>
      <c r="E456" s="214" t="s">
        <v>2298</v>
      </c>
      <c r="F456" s="215"/>
      <c r="G456" s="478"/>
      <c r="H456" s="204"/>
    </row>
    <row r="457" spans="2:8" ht="33">
      <c r="B457" s="211" t="s">
        <v>7581</v>
      </c>
      <c r="C457" s="212" t="s">
        <v>7671</v>
      </c>
      <c r="D457" s="213" t="s">
        <v>2160</v>
      </c>
      <c r="E457" s="214" t="s">
        <v>2298</v>
      </c>
      <c r="F457" s="215"/>
      <c r="G457" s="478"/>
      <c r="H457" s="204"/>
    </row>
    <row r="458" spans="2:8" ht="33">
      <c r="B458" s="211" t="s">
        <v>7583</v>
      </c>
      <c r="C458" s="212" t="s">
        <v>7672</v>
      </c>
      <c r="D458" s="213" t="s">
        <v>1591</v>
      </c>
      <c r="E458" s="214" t="s">
        <v>2298</v>
      </c>
      <c r="F458" s="215"/>
      <c r="G458" s="478"/>
      <c r="H458" s="204"/>
    </row>
    <row r="459" spans="2:8" ht="33">
      <c r="B459" s="211" t="s">
        <v>5981</v>
      </c>
      <c r="C459" s="212" t="s">
        <v>7673</v>
      </c>
      <c r="D459" s="213" t="s">
        <v>1389</v>
      </c>
      <c r="E459" s="214" t="s">
        <v>2298</v>
      </c>
      <c r="F459" s="215"/>
      <c r="G459" s="478"/>
      <c r="H459" s="204"/>
    </row>
    <row r="460" spans="2:8">
      <c r="B460" s="211" t="s">
        <v>7586</v>
      </c>
      <c r="C460" s="212" t="s">
        <v>7674</v>
      </c>
      <c r="D460" s="213" t="s">
        <v>1982</v>
      </c>
      <c r="E460" s="214" t="s">
        <v>2298</v>
      </c>
      <c r="F460" s="215"/>
      <c r="G460" s="478"/>
      <c r="H460" s="204"/>
    </row>
    <row r="461" spans="2:8" ht="33">
      <c r="B461" s="211" t="s">
        <v>7369</v>
      </c>
      <c r="C461" s="212" t="s">
        <v>7675</v>
      </c>
      <c r="D461" s="213" t="s">
        <v>1356</v>
      </c>
      <c r="E461" s="214" t="s">
        <v>2283</v>
      </c>
      <c r="F461" s="215"/>
      <c r="G461" s="478"/>
      <c r="H461" s="204"/>
    </row>
    <row r="462" spans="2:8">
      <c r="B462" s="211" t="s">
        <v>7371</v>
      </c>
      <c r="C462" s="212" t="s">
        <v>7676</v>
      </c>
      <c r="D462" s="213" t="s">
        <v>1367</v>
      </c>
      <c r="E462" s="214" t="s">
        <v>2298</v>
      </c>
      <c r="F462" s="215"/>
      <c r="G462" s="478"/>
      <c r="H462" s="204"/>
    </row>
    <row r="463" spans="2:8" ht="33">
      <c r="B463" s="211" t="s">
        <v>7373</v>
      </c>
      <c r="C463" s="212" t="s">
        <v>7677</v>
      </c>
      <c r="D463" s="213" t="s">
        <v>1591</v>
      </c>
      <c r="E463" s="214" t="s">
        <v>2298</v>
      </c>
      <c r="F463" s="215"/>
      <c r="G463" s="478"/>
      <c r="H463" s="204"/>
    </row>
    <row r="464" spans="2:8" ht="33">
      <c r="B464" s="211" t="s">
        <v>7591</v>
      </c>
      <c r="C464" s="212" t="s">
        <v>7678</v>
      </c>
      <c r="D464" s="213" t="s">
        <v>1367</v>
      </c>
      <c r="E464" s="214" t="s">
        <v>2298</v>
      </c>
      <c r="F464" s="215"/>
      <c r="G464" s="478"/>
      <c r="H464" s="204"/>
    </row>
    <row r="465" spans="1:8" ht="33">
      <c r="B465" s="211" t="s">
        <v>7593</v>
      </c>
      <c r="C465" s="212" t="s">
        <v>7679</v>
      </c>
      <c r="D465" s="213" t="s">
        <v>2160</v>
      </c>
      <c r="E465" s="214" t="s">
        <v>2298</v>
      </c>
      <c r="F465" s="215"/>
      <c r="G465" s="478"/>
      <c r="H465" s="204"/>
    </row>
    <row r="466" spans="1:8" ht="33">
      <c r="B466" s="211" t="s">
        <v>7595</v>
      </c>
      <c r="C466" s="212" t="s">
        <v>7680</v>
      </c>
      <c r="D466" s="213" t="s">
        <v>1591</v>
      </c>
      <c r="E466" s="214" t="s">
        <v>2298</v>
      </c>
      <c r="F466" s="215"/>
      <c r="G466" s="478"/>
      <c r="H466" s="204"/>
    </row>
    <row r="467" spans="1:8" ht="33">
      <c r="B467" s="211" t="s">
        <v>5997</v>
      </c>
      <c r="C467" s="212" t="s">
        <v>7681</v>
      </c>
      <c r="D467" s="213" t="s">
        <v>1389</v>
      </c>
      <c r="E467" s="214" t="s">
        <v>2298</v>
      </c>
      <c r="F467" s="215"/>
      <c r="G467" s="478"/>
      <c r="H467" s="204"/>
    </row>
    <row r="468" spans="1:8" ht="17.25" thickBot="1">
      <c r="B468" s="218" t="s">
        <v>7598</v>
      </c>
      <c r="C468" s="219" t="s">
        <v>7682</v>
      </c>
      <c r="D468" s="220" t="s">
        <v>1982</v>
      </c>
      <c r="E468" s="221" t="s">
        <v>2298</v>
      </c>
      <c r="F468" s="222"/>
      <c r="G468" s="479"/>
      <c r="H468" s="204"/>
    </row>
    <row r="469" spans="1:8" ht="20.100000000000001" customHeight="1" thickBot="1">
      <c r="B469" s="514" t="s">
        <v>7683</v>
      </c>
      <c r="C469" s="501"/>
      <c r="D469" s="502"/>
      <c r="E469" s="466"/>
      <c r="F469" s="466"/>
      <c r="G469" s="467"/>
      <c r="H469" s="204"/>
    </row>
    <row r="470" spans="1:8">
      <c r="A470" s="186"/>
      <c r="B470" s="205" t="s">
        <v>7200</v>
      </c>
      <c r="C470" s="515" t="s">
        <v>7684</v>
      </c>
      <c r="D470" s="423" t="s">
        <v>1576</v>
      </c>
      <c r="E470" s="294" t="s">
        <v>7202</v>
      </c>
      <c r="F470" s="209"/>
      <c r="G470" s="477" t="s">
        <v>6353</v>
      </c>
      <c r="H470" s="204"/>
    </row>
    <row r="471" spans="1:8">
      <c r="A471" s="186"/>
      <c r="B471" s="211" t="s">
        <v>7203</v>
      </c>
      <c r="C471" s="212" t="s">
        <v>7685</v>
      </c>
      <c r="D471" s="213" t="s">
        <v>1367</v>
      </c>
      <c r="E471" s="214" t="s">
        <v>2000</v>
      </c>
      <c r="F471" s="215"/>
      <c r="G471" s="478"/>
      <c r="H471" s="204"/>
    </row>
    <row r="472" spans="1:8">
      <c r="B472" s="211" t="s">
        <v>7206</v>
      </c>
      <c r="C472" s="212" t="s">
        <v>7686</v>
      </c>
      <c r="D472" s="213" t="s">
        <v>2160</v>
      </c>
      <c r="E472" s="214" t="s">
        <v>2339</v>
      </c>
      <c r="F472" s="215"/>
      <c r="G472" s="478"/>
      <c r="H472" s="204"/>
    </row>
    <row r="473" spans="1:8">
      <c r="B473" s="211" t="s">
        <v>7208</v>
      </c>
      <c r="C473" s="212" t="s">
        <v>7687</v>
      </c>
      <c r="D473" s="213" t="s">
        <v>1367</v>
      </c>
      <c r="E473" s="214" t="s">
        <v>2000</v>
      </c>
      <c r="F473" s="215"/>
      <c r="G473" s="478"/>
      <c r="H473" s="204"/>
    </row>
    <row r="474" spans="1:8">
      <c r="B474" s="211" t="s">
        <v>7211</v>
      </c>
      <c r="C474" s="212" t="s">
        <v>7688</v>
      </c>
      <c r="D474" s="213" t="s">
        <v>1367</v>
      </c>
      <c r="E474" s="214" t="s">
        <v>2000</v>
      </c>
      <c r="F474" s="215"/>
      <c r="G474" s="478"/>
      <c r="H474" s="204"/>
    </row>
    <row r="475" spans="1:8">
      <c r="B475" s="211" t="s">
        <v>458</v>
      </c>
      <c r="C475" s="212" t="s">
        <v>7689</v>
      </c>
      <c r="D475" s="213" t="s">
        <v>2160</v>
      </c>
      <c r="E475" s="214" t="s">
        <v>2339</v>
      </c>
      <c r="F475" s="215"/>
      <c r="G475" s="478"/>
      <c r="H475" s="204"/>
    </row>
    <row r="476" spans="1:8">
      <c r="B476" s="259" t="s">
        <v>7215</v>
      </c>
      <c r="C476" s="260" t="s">
        <v>7690</v>
      </c>
      <c r="D476" s="261" t="s">
        <v>1367</v>
      </c>
      <c r="E476" s="262" t="s">
        <v>2000</v>
      </c>
      <c r="F476" s="263"/>
      <c r="G476" s="478"/>
      <c r="H476" s="204"/>
    </row>
    <row r="477" spans="1:8" ht="17.25" thickBot="1">
      <c r="B477" s="259" t="s">
        <v>7218</v>
      </c>
      <c r="C477" s="260" t="s">
        <v>7691</v>
      </c>
      <c r="D477" s="261" t="s">
        <v>1367</v>
      </c>
      <c r="E477" s="262" t="s">
        <v>2000</v>
      </c>
      <c r="F477" s="263"/>
      <c r="G477" s="479"/>
      <c r="H477" s="204"/>
    </row>
    <row r="478" spans="1:8" s="44" customFormat="1" ht="20.100000000000001" customHeight="1" thickBot="1">
      <c r="A478" s="8"/>
      <c r="B478" s="341" t="s">
        <v>7220</v>
      </c>
      <c r="C478" s="501"/>
      <c r="D478" s="502"/>
      <c r="E478" s="466"/>
      <c r="F478" s="466"/>
      <c r="G478" s="467"/>
      <c r="H478" s="204"/>
    </row>
    <row r="479" spans="1:8" s="44" customFormat="1" ht="20.100000000000001" customHeight="1" thickBot="1">
      <c r="A479" s="8"/>
      <c r="B479" s="341" t="s">
        <v>7221</v>
      </c>
      <c r="C479" s="501"/>
      <c r="D479" s="502"/>
      <c r="E479" s="466"/>
      <c r="F479" s="466"/>
      <c r="G479" s="467"/>
      <c r="H479" s="204"/>
    </row>
    <row r="480" spans="1:8" ht="16.5" customHeight="1">
      <c r="B480" s="205" t="s">
        <v>5822</v>
      </c>
      <c r="C480" s="206" t="s">
        <v>7692</v>
      </c>
      <c r="D480" s="207" t="s">
        <v>1367</v>
      </c>
      <c r="E480" s="208" t="s">
        <v>2298</v>
      </c>
      <c r="F480" s="209"/>
      <c r="G480" s="477" t="s">
        <v>6368</v>
      </c>
      <c r="H480" s="204"/>
    </row>
    <row r="481" spans="2:8">
      <c r="B481" s="211" t="s">
        <v>5824</v>
      </c>
      <c r="C481" s="212" t="s">
        <v>7693</v>
      </c>
      <c r="D481" s="213" t="s">
        <v>3221</v>
      </c>
      <c r="E481" s="214" t="s">
        <v>2298</v>
      </c>
      <c r="F481" s="215"/>
      <c r="G481" s="478"/>
      <c r="H481" s="204"/>
    </row>
    <row r="482" spans="2:8">
      <c r="B482" s="211" t="s">
        <v>5827</v>
      </c>
      <c r="C482" s="212" t="s">
        <v>7694</v>
      </c>
      <c r="D482" s="213" t="s">
        <v>1367</v>
      </c>
      <c r="E482" s="214" t="s">
        <v>2298</v>
      </c>
      <c r="F482" s="215"/>
      <c r="G482" s="478"/>
      <c r="H482" s="204"/>
    </row>
    <row r="483" spans="2:8" ht="33">
      <c r="B483" s="211" t="s">
        <v>7228</v>
      </c>
      <c r="C483" s="212" t="s">
        <v>7695</v>
      </c>
      <c r="D483" s="213" t="s">
        <v>1356</v>
      </c>
      <c r="E483" s="214" t="s">
        <v>2283</v>
      </c>
      <c r="F483" s="215"/>
      <c r="G483" s="478"/>
      <c r="H483" s="204"/>
    </row>
    <row r="484" spans="2:8">
      <c r="B484" s="211" t="s">
        <v>7230</v>
      </c>
      <c r="C484" s="212" t="s">
        <v>7696</v>
      </c>
      <c r="D484" s="213" t="s">
        <v>1367</v>
      </c>
      <c r="E484" s="214" t="s">
        <v>2298</v>
      </c>
      <c r="F484" s="215"/>
      <c r="G484" s="478"/>
      <c r="H484" s="204"/>
    </row>
    <row r="485" spans="2:8" ht="33">
      <c r="B485" s="211" t="s">
        <v>7233</v>
      </c>
      <c r="C485" s="212" t="s">
        <v>7697</v>
      </c>
      <c r="D485" s="213" t="s">
        <v>1591</v>
      </c>
      <c r="E485" s="214" t="s">
        <v>2298</v>
      </c>
      <c r="F485" s="215"/>
      <c r="G485" s="478"/>
      <c r="H485" s="204"/>
    </row>
    <row r="486" spans="2:8" ht="33">
      <c r="B486" s="211" t="s">
        <v>7485</v>
      </c>
      <c r="C486" s="212" t="s">
        <v>7698</v>
      </c>
      <c r="D486" s="213" t="s">
        <v>1367</v>
      </c>
      <c r="E486" s="214" t="s">
        <v>2298</v>
      </c>
      <c r="F486" s="215"/>
      <c r="G486" s="478"/>
      <c r="H486" s="204"/>
    </row>
    <row r="487" spans="2:8" ht="33">
      <c r="B487" s="211" t="s">
        <v>7487</v>
      </c>
      <c r="C487" s="212" t="s">
        <v>7699</v>
      </c>
      <c r="D487" s="213" t="s">
        <v>2160</v>
      </c>
      <c r="E487" s="214" t="s">
        <v>2298</v>
      </c>
      <c r="F487" s="215"/>
      <c r="G487" s="478"/>
      <c r="H487" s="204"/>
    </row>
    <row r="488" spans="2:8" ht="33">
      <c r="B488" s="211" t="s">
        <v>7489</v>
      </c>
      <c r="C488" s="212" t="s">
        <v>7700</v>
      </c>
      <c r="D488" s="213" t="s">
        <v>1591</v>
      </c>
      <c r="E488" s="214" t="s">
        <v>2298</v>
      </c>
      <c r="F488" s="215"/>
      <c r="G488" s="478"/>
      <c r="H488" s="204"/>
    </row>
    <row r="489" spans="2:8" ht="33">
      <c r="B489" s="211" t="s">
        <v>5845</v>
      </c>
      <c r="C489" s="212" t="s">
        <v>7701</v>
      </c>
      <c r="D489" s="213" t="s">
        <v>1389</v>
      </c>
      <c r="E489" s="214" t="s">
        <v>2298</v>
      </c>
      <c r="F489" s="215"/>
      <c r="G489" s="478"/>
      <c r="H489" s="204"/>
    </row>
    <row r="490" spans="2:8">
      <c r="B490" s="211" t="s">
        <v>7492</v>
      </c>
      <c r="C490" s="212" t="s">
        <v>7702</v>
      </c>
      <c r="D490" s="213" t="s">
        <v>1982</v>
      </c>
      <c r="E490" s="214" t="s">
        <v>2298</v>
      </c>
      <c r="F490" s="215"/>
      <c r="G490" s="478"/>
      <c r="H490" s="204"/>
    </row>
    <row r="491" spans="2:8" ht="33">
      <c r="B491" s="211" t="s">
        <v>7250</v>
      </c>
      <c r="C491" s="212" t="s">
        <v>7703</v>
      </c>
      <c r="D491" s="213" t="s">
        <v>1356</v>
      </c>
      <c r="E491" s="214" t="s">
        <v>2283</v>
      </c>
      <c r="F491" s="215"/>
      <c r="G491" s="478"/>
      <c r="H491" s="204"/>
    </row>
    <row r="492" spans="2:8">
      <c r="B492" s="211" t="s">
        <v>7252</v>
      </c>
      <c r="C492" s="212" t="s">
        <v>7704</v>
      </c>
      <c r="D492" s="213" t="s">
        <v>1367</v>
      </c>
      <c r="E492" s="214" t="s">
        <v>2298</v>
      </c>
      <c r="F492" s="215"/>
      <c r="G492" s="478"/>
      <c r="H492" s="204"/>
    </row>
    <row r="493" spans="2:8" ht="33">
      <c r="B493" s="211" t="s">
        <v>7254</v>
      </c>
      <c r="C493" s="212" t="s">
        <v>7705</v>
      </c>
      <c r="D493" s="213" t="s">
        <v>1591</v>
      </c>
      <c r="E493" s="214" t="s">
        <v>2298</v>
      </c>
      <c r="F493" s="215"/>
      <c r="G493" s="478"/>
      <c r="H493" s="204"/>
    </row>
    <row r="494" spans="2:8" ht="33">
      <c r="B494" s="211" t="s">
        <v>7497</v>
      </c>
      <c r="C494" s="212" t="s">
        <v>7706</v>
      </c>
      <c r="D494" s="213" t="s">
        <v>1367</v>
      </c>
      <c r="E494" s="214" t="s">
        <v>2298</v>
      </c>
      <c r="F494" s="215"/>
      <c r="G494" s="478"/>
      <c r="H494" s="204"/>
    </row>
    <row r="495" spans="2:8" ht="33">
      <c r="B495" s="211" t="s">
        <v>7499</v>
      </c>
      <c r="C495" s="212" t="s">
        <v>7707</v>
      </c>
      <c r="D495" s="213" t="s">
        <v>2160</v>
      </c>
      <c r="E495" s="214" t="s">
        <v>2298</v>
      </c>
      <c r="F495" s="215"/>
      <c r="G495" s="478"/>
      <c r="H495" s="204"/>
    </row>
    <row r="496" spans="2:8" ht="33">
      <c r="B496" s="211" t="s">
        <v>7501</v>
      </c>
      <c r="C496" s="212" t="s">
        <v>7708</v>
      </c>
      <c r="D496" s="213" t="s">
        <v>1591</v>
      </c>
      <c r="E496" s="214" t="s">
        <v>2298</v>
      </c>
      <c r="F496" s="215"/>
      <c r="G496" s="478"/>
      <c r="H496" s="204"/>
    </row>
    <row r="497" spans="2:8" ht="33">
      <c r="B497" s="211" t="s">
        <v>5864</v>
      </c>
      <c r="C497" s="212" t="s">
        <v>7709</v>
      </c>
      <c r="D497" s="213" t="s">
        <v>1389</v>
      </c>
      <c r="E497" s="214" t="s">
        <v>2298</v>
      </c>
      <c r="F497" s="215"/>
      <c r="G497" s="478"/>
      <c r="H497" s="204"/>
    </row>
    <row r="498" spans="2:8">
      <c r="B498" s="211" t="s">
        <v>7504</v>
      </c>
      <c r="C498" s="212" t="s">
        <v>7710</v>
      </c>
      <c r="D498" s="213" t="s">
        <v>1982</v>
      </c>
      <c r="E498" s="214" t="s">
        <v>2298</v>
      </c>
      <c r="F498" s="215"/>
      <c r="G498" s="478"/>
      <c r="H498" s="204"/>
    </row>
    <row r="499" spans="2:8" ht="33">
      <c r="B499" s="211" t="s">
        <v>7265</v>
      </c>
      <c r="C499" s="212" t="s">
        <v>7711</v>
      </c>
      <c r="D499" s="213" t="s">
        <v>1356</v>
      </c>
      <c r="E499" s="214" t="s">
        <v>2283</v>
      </c>
      <c r="F499" s="215"/>
      <c r="G499" s="478"/>
      <c r="H499" s="204"/>
    </row>
    <row r="500" spans="2:8">
      <c r="B500" s="211" t="s">
        <v>7267</v>
      </c>
      <c r="C500" s="212" t="s">
        <v>7712</v>
      </c>
      <c r="D500" s="213" t="s">
        <v>1367</v>
      </c>
      <c r="E500" s="214" t="s">
        <v>2298</v>
      </c>
      <c r="F500" s="215"/>
      <c r="G500" s="478"/>
      <c r="H500" s="204"/>
    </row>
    <row r="501" spans="2:8" ht="33">
      <c r="B501" s="211" t="s">
        <v>7269</v>
      </c>
      <c r="C501" s="212" t="s">
        <v>7713</v>
      </c>
      <c r="D501" s="213" t="s">
        <v>1591</v>
      </c>
      <c r="E501" s="214" t="s">
        <v>2298</v>
      </c>
      <c r="F501" s="215"/>
      <c r="G501" s="478"/>
      <c r="H501" s="204"/>
    </row>
    <row r="502" spans="2:8" ht="33">
      <c r="B502" s="211" t="s">
        <v>7509</v>
      </c>
      <c r="C502" s="212" t="s">
        <v>7714</v>
      </c>
      <c r="D502" s="213" t="s">
        <v>1367</v>
      </c>
      <c r="E502" s="214" t="s">
        <v>2298</v>
      </c>
      <c r="F502" s="215"/>
      <c r="G502" s="478"/>
      <c r="H502" s="204"/>
    </row>
    <row r="503" spans="2:8" ht="33">
      <c r="B503" s="211" t="s">
        <v>7511</v>
      </c>
      <c r="C503" s="212" t="s">
        <v>7715</v>
      </c>
      <c r="D503" s="213" t="s">
        <v>2160</v>
      </c>
      <c r="E503" s="214" t="s">
        <v>2298</v>
      </c>
      <c r="F503" s="215"/>
      <c r="G503" s="478"/>
      <c r="H503" s="204"/>
    </row>
    <row r="504" spans="2:8" ht="33">
      <c r="B504" s="211" t="s">
        <v>7513</v>
      </c>
      <c r="C504" s="212" t="s">
        <v>7716</v>
      </c>
      <c r="D504" s="213" t="s">
        <v>1591</v>
      </c>
      <c r="E504" s="214" t="s">
        <v>2298</v>
      </c>
      <c r="F504" s="215"/>
      <c r="G504" s="478"/>
      <c r="H504" s="204"/>
    </row>
    <row r="505" spans="2:8" ht="33">
      <c r="B505" s="211" t="s">
        <v>5881</v>
      </c>
      <c r="C505" s="212" t="s">
        <v>7717</v>
      </c>
      <c r="D505" s="213" t="s">
        <v>1389</v>
      </c>
      <c r="E505" s="214" t="s">
        <v>2298</v>
      </c>
      <c r="F505" s="215"/>
      <c r="G505" s="478"/>
      <c r="H505" s="204"/>
    </row>
    <row r="506" spans="2:8" ht="17.25" thickBot="1">
      <c r="B506" s="218" t="s">
        <v>7516</v>
      </c>
      <c r="C506" s="219" t="s">
        <v>7718</v>
      </c>
      <c r="D506" s="220" t="s">
        <v>1982</v>
      </c>
      <c r="E506" s="221" t="s">
        <v>2298</v>
      </c>
      <c r="F506" s="222"/>
      <c r="G506" s="479"/>
      <c r="H506" s="204"/>
    </row>
    <row r="507" spans="2:8" ht="20.100000000000001" customHeight="1" thickBot="1">
      <c r="B507" s="341" t="s">
        <v>7280</v>
      </c>
      <c r="C507" s="501"/>
      <c r="D507" s="502"/>
      <c r="E507" s="466"/>
      <c r="F507" s="466"/>
      <c r="G507" s="467"/>
      <c r="H507" s="204"/>
    </row>
    <row r="508" spans="2:8" ht="16.5" customHeight="1">
      <c r="B508" s="205" t="s">
        <v>7518</v>
      </c>
      <c r="C508" s="206" t="s">
        <v>7719</v>
      </c>
      <c r="D508" s="207" t="s">
        <v>2279</v>
      </c>
      <c r="E508" s="208" t="s">
        <v>2298</v>
      </c>
      <c r="F508" s="209"/>
      <c r="G508" s="477" t="s">
        <v>6396</v>
      </c>
      <c r="H508" s="204"/>
    </row>
    <row r="509" spans="2:8" ht="30" customHeight="1">
      <c r="B509" s="211" t="s">
        <v>5889</v>
      </c>
      <c r="C509" s="212" t="s">
        <v>7720</v>
      </c>
      <c r="D509" s="213" t="s">
        <v>1367</v>
      </c>
      <c r="E509" s="214" t="s">
        <v>2298</v>
      </c>
      <c r="F509" s="215"/>
      <c r="G509" s="478"/>
      <c r="H509" s="204"/>
    </row>
    <row r="510" spans="2:8">
      <c r="B510" s="211" t="s">
        <v>5892</v>
      </c>
      <c r="C510" s="212" t="s">
        <v>7721</v>
      </c>
      <c r="D510" s="213" t="s">
        <v>3221</v>
      </c>
      <c r="E510" s="214" t="s">
        <v>2298</v>
      </c>
      <c r="F510" s="215"/>
      <c r="G510" s="478"/>
      <c r="H510" s="204"/>
    </row>
    <row r="511" spans="2:8">
      <c r="B511" s="211" t="s">
        <v>5894</v>
      </c>
      <c r="C511" s="212" t="s">
        <v>7722</v>
      </c>
      <c r="D511" s="213" t="s">
        <v>1367</v>
      </c>
      <c r="E511" s="214" t="s">
        <v>2298</v>
      </c>
      <c r="F511" s="215"/>
      <c r="G511" s="478"/>
      <c r="H511" s="204"/>
    </row>
    <row r="512" spans="2:8" ht="33">
      <c r="B512" s="211" t="s">
        <v>7288</v>
      </c>
      <c r="C512" s="212" t="s">
        <v>7723</v>
      </c>
      <c r="D512" s="213" t="s">
        <v>1356</v>
      </c>
      <c r="E512" s="214" t="s">
        <v>2283</v>
      </c>
      <c r="F512" s="215"/>
      <c r="G512" s="478"/>
      <c r="H512" s="204"/>
    </row>
    <row r="513" spans="2:8">
      <c r="B513" s="211" t="s">
        <v>7290</v>
      </c>
      <c r="C513" s="212" t="s">
        <v>7724</v>
      </c>
      <c r="D513" s="213" t="s">
        <v>1367</v>
      </c>
      <c r="E513" s="214" t="s">
        <v>2298</v>
      </c>
      <c r="F513" s="215"/>
      <c r="G513" s="478"/>
      <c r="H513" s="204"/>
    </row>
    <row r="514" spans="2:8" ht="33">
      <c r="B514" s="211" t="s">
        <v>7292</v>
      </c>
      <c r="C514" s="212" t="s">
        <v>7725</v>
      </c>
      <c r="D514" s="213" t="s">
        <v>1591</v>
      </c>
      <c r="E514" s="214" t="s">
        <v>2298</v>
      </c>
      <c r="F514" s="215"/>
      <c r="G514" s="478"/>
      <c r="H514" s="204"/>
    </row>
    <row r="515" spans="2:8" ht="33">
      <c r="B515" s="211" t="s">
        <v>7526</v>
      </c>
      <c r="C515" s="212" t="s">
        <v>7726</v>
      </c>
      <c r="D515" s="213" t="s">
        <v>1367</v>
      </c>
      <c r="E515" s="214" t="s">
        <v>2298</v>
      </c>
      <c r="F515" s="215"/>
      <c r="G515" s="478"/>
      <c r="H515" s="204"/>
    </row>
    <row r="516" spans="2:8" ht="33">
      <c r="B516" s="211" t="s">
        <v>7528</v>
      </c>
      <c r="C516" s="212" t="s">
        <v>7727</v>
      </c>
      <c r="D516" s="213" t="s">
        <v>2160</v>
      </c>
      <c r="E516" s="214" t="s">
        <v>2298</v>
      </c>
      <c r="F516" s="215"/>
      <c r="G516" s="478"/>
      <c r="H516" s="204"/>
    </row>
    <row r="517" spans="2:8" ht="33">
      <c r="B517" s="211" t="s">
        <v>7530</v>
      </c>
      <c r="C517" s="212" t="s">
        <v>7728</v>
      </c>
      <c r="D517" s="213" t="s">
        <v>1591</v>
      </c>
      <c r="E517" s="214" t="s">
        <v>2298</v>
      </c>
      <c r="F517" s="215"/>
      <c r="G517" s="478"/>
      <c r="H517" s="204"/>
    </row>
    <row r="518" spans="2:8" ht="33">
      <c r="B518" s="211" t="s">
        <v>5908</v>
      </c>
      <c r="C518" s="212" t="s">
        <v>7729</v>
      </c>
      <c r="D518" s="213" t="s">
        <v>1389</v>
      </c>
      <c r="E518" s="214" t="s">
        <v>2298</v>
      </c>
      <c r="F518" s="215"/>
      <c r="G518" s="478"/>
      <c r="H518" s="204"/>
    </row>
    <row r="519" spans="2:8">
      <c r="B519" s="211" t="s">
        <v>7533</v>
      </c>
      <c r="C519" s="212" t="s">
        <v>7730</v>
      </c>
      <c r="D519" s="213" t="s">
        <v>1982</v>
      </c>
      <c r="E519" s="214" t="s">
        <v>2298</v>
      </c>
      <c r="F519" s="215"/>
      <c r="G519" s="478"/>
      <c r="H519" s="204"/>
    </row>
    <row r="520" spans="2:8" ht="33">
      <c r="B520" s="211" t="s">
        <v>7303</v>
      </c>
      <c r="C520" s="212" t="s">
        <v>7731</v>
      </c>
      <c r="D520" s="213" t="s">
        <v>1356</v>
      </c>
      <c r="E520" s="214" t="s">
        <v>2283</v>
      </c>
      <c r="F520" s="215"/>
      <c r="G520" s="478"/>
      <c r="H520" s="204"/>
    </row>
    <row r="521" spans="2:8">
      <c r="B521" s="211" t="s">
        <v>7305</v>
      </c>
      <c r="C521" s="212" t="s">
        <v>7732</v>
      </c>
      <c r="D521" s="213" t="s">
        <v>1367</v>
      </c>
      <c r="E521" s="214" t="s">
        <v>2298</v>
      </c>
      <c r="F521" s="215"/>
      <c r="G521" s="478"/>
      <c r="H521" s="204"/>
    </row>
    <row r="522" spans="2:8" ht="33">
      <c r="B522" s="211" t="s">
        <v>7307</v>
      </c>
      <c r="C522" s="212" t="s">
        <v>7733</v>
      </c>
      <c r="D522" s="213" t="s">
        <v>1591</v>
      </c>
      <c r="E522" s="214" t="s">
        <v>2298</v>
      </c>
      <c r="F522" s="215"/>
      <c r="G522" s="478"/>
      <c r="H522" s="204"/>
    </row>
    <row r="523" spans="2:8" ht="33">
      <c r="B523" s="211" t="s">
        <v>7538</v>
      </c>
      <c r="C523" s="212" t="s">
        <v>7734</v>
      </c>
      <c r="D523" s="213" t="s">
        <v>1367</v>
      </c>
      <c r="E523" s="214" t="s">
        <v>2298</v>
      </c>
      <c r="F523" s="215"/>
      <c r="G523" s="478"/>
      <c r="H523" s="204"/>
    </row>
    <row r="524" spans="2:8" ht="33">
      <c r="B524" s="211" t="s">
        <v>7540</v>
      </c>
      <c r="C524" s="212" t="s">
        <v>7735</v>
      </c>
      <c r="D524" s="213" t="s">
        <v>2160</v>
      </c>
      <c r="E524" s="214" t="s">
        <v>2298</v>
      </c>
      <c r="F524" s="215"/>
      <c r="G524" s="478"/>
      <c r="H524" s="204"/>
    </row>
    <row r="525" spans="2:8" ht="33">
      <c r="B525" s="211" t="s">
        <v>7542</v>
      </c>
      <c r="C525" s="212" t="s">
        <v>7736</v>
      </c>
      <c r="D525" s="213" t="s">
        <v>1591</v>
      </c>
      <c r="E525" s="214" t="s">
        <v>2298</v>
      </c>
      <c r="F525" s="215"/>
      <c r="G525" s="478"/>
      <c r="H525" s="204"/>
    </row>
    <row r="526" spans="2:8" ht="33">
      <c r="B526" s="211" t="s">
        <v>5924</v>
      </c>
      <c r="C526" s="212" t="s">
        <v>7737</v>
      </c>
      <c r="D526" s="213" t="s">
        <v>1389</v>
      </c>
      <c r="E526" s="214" t="s">
        <v>2298</v>
      </c>
      <c r="F526" s="215"/>
      <c r="G526" s="478"/>
      <c r="H526" s="204"/>
    </row>
    <row r="527" spans="2:8">
      <c r="B527" s="211" t="s">
        <v>7545</v>
      </c>
      <c r="C527" s="212" t="s">
        <v>7738</v>
      </c>
      <c r="D527" s="213" t="s">
        <v>1982</v>
      </c>
      <c r="E527" s="214" t="s">
        <v>2298</v>
      </c>
      <c r="F527" s="215"/>
      <c r="G527" s="478"/>
      <c r="H527" s="204"/>
    </row>
    <row r="528" spans="2:8" ht="33">
      <c r="B528" s="211" t="s">
        <v>7318</v>
      </c>
      <c r="C528" s="212" t="s">
        <v>7739</v>
      </c>
      <c r="D528" s="213" t="s">
        <v>1356</v>
      </c>
      <c r="E528" s="214" t="s">
        <v>2283</v>
      </c>
      <c r="F528" s="215"/>
      <c r="G528" s="478"/>
      <c r="H528" s="204"/>
    </row>
    <row r="529" spans="2:8">
      <c r="B529" s="211" t="s">
        <v>7320</v>
      </c>
      <c r="C529" s="212" t="s">
        <v>7740</v>
      </c>
      <c r="D529" s="213" t="s">
        <v>1367</v>
      </c>
      <c r="E529" s="214" t="s">
        <v>2298</v>
      </c>
      <c r="F529" s="215"/>
      <c r="G529" s="478"/>
      <c r="H529" s="204"/>
    </row>
    <row r="530" spans="2:8" ht="33">
      <c r="B530" s="211" t="s">
        <v>7322</v>
      </c>
      <c r="C530" s="212" t="s">
        <v>7741</v>
      </c>
      <c r="D530" s="213" t="s">
        <v>1591</v>
      </c>
      <c r="E530" s="214" t="s">
        <v>2298</v>
      </c>
      <c r="F530" s="215"/>
      <c r="G530" s="478"/>
      <c r="H530" s="204"/>
    </row>
    <row r="531" spans="2:8" ht="33">
      <c r="B531" s="211" t="s">
        <v>7550</v>
      </c>
      <c r="C531" s="212" t="s">
        <v>7742</v>
      </c>
      <c r="D531" s="213" t="s">
        <v>1367</v>
      </c>
      <c r="E531" s="214" t="s">
        <v>2298</v>
      </c>
      <c r="F531" s="215"/>
      <c r="G531" s="478"/>
      <c r="H531" s="204"/>
    </row>
    <row r="532" spans="2:8" ht="33">
      <c r="B532" s="211" t="s">
        <v>7552</v>
      </c>
      <c r="C532" s="212" t="s">
        <v>7743</v>
      </c>
      <c r="D532" s="213" t="s">
        <v>2160</v>
      </c>
      <c r="E532" s="214" t="s">
        <v>2298</v>
      </c>
      <c r="F532" s="215"/>
      <c r="G532" s="478"/>
      <c r="H532" s="204"/>
    </row>
    <row r="533" spans="2:8" ht="33">
      <c r="B533" s="211" t="s">
        <v>7554</v>
      </c>
      <c r="C533" s="212" t="s">
        <v>7744</v>
      </c>
      <c r="D533" s="213" t="s">
        <v>1591</v>
      </c>
      <c r="E533" s="214" t="s">
        <v>2298</v>
      </c>
      <c r="F533" s="215"/>
      <c r="G533" s="478"/>
      <c r="H533" s="204"/>
    </row>
    <row r="534" spans="2:8" ht="33">
      <c r="B534" s="211" t="s">
        <v>5940</v>
      </c>
      <c r="C534" s="212" t="s">
        <v>7745</v>
      </c>
      <c r="D534" s="213" t="s">
        <v>1389</v>
      </c>
      <c r="E534" s="214" t="s">
        <v>2298</v>
      </c>
      <c r="F534" s="215"/>
      <c r="G534" s="478"/>
      <c r="H534" s="204"/>
    </row>
    <row r="535" spans="2:8" ht="17.25" thickBot="1">
      <c r="B535" s="218" t="s">
        <v>7557</v>
      </c>
      <c r="C535" s="219" t="s">
        <v>7746</v>
      </c>
      <c r="D535" s="220" t="s">
        <v>1982</v>
      </c>
      <c r="E535" s="221" t="s">
        <v>2298</v>
      </c>
      <c r="F535" s="222"/>
      <c r="G535" s="479"/>
      <c r="H535" s="204"/>
    </row>
    <row r="536" spans="2:8" ht="20.100000000000001" customHeight="1" thickBot="1">
      <c r="B536" s="341" t="s">
        <v>7333</v>
      </c>
      <c r="C536" s="501"/>
      <c r="D536" s="502"/>
      <c r="E536" s="466"/>
      <c r="F536" s="466"/>
      <c r="G536" s="467"/>
      <c r="H536" s="204"/>
    </row>
    <row r="537" spans="2:8">
      <c r="B537" s="205" t="s">
        <v>7559</v>
      </c>
      <c r="C537" s="206" t="s">
        <v>7747</v>
      </c>
      <c r="D537" s="207" t="s">
        <v>2279</v>
      </c>
      <c r="E537" s="208" t="s">
        <v>2298</v>
      </c>
      <c r="F537" s="209"/>
      <c r="G537" s="477" t="s">
        <v>6425</v>
      </c>
      <c r="H537" s="204"/>
    </row>
    <row r="538" spans="2:8">
      <c r="B538" s="211" t="s">
        <v>5947</v>
      </c>
      <c r="C538" s="212" t="s">
        <v>7748</v>
      </c>
      <c r="D538" s="213" t="s">
        <v>1367</v>
      </c>
      <c r="E538" s="214" t="s">
        <v>2298</v>
      </c>
      <c r="F538" s="215"/>
      <c r="G538" s="478"/>
      <c r="H538" s="204"/>
    </row>
    <row r="539" spans="2:8">
      <c r="B539" s="211" t="s">
        <v>5949</v>
      </c>
      <c r="C539" s="212" t="s">
        <v>7749</v>
      </c>
      <c r="D539" s="213" t="s">
        <v>3221</v>
      </c>
      <c r="E539" s="214" t="s">
        <v>2298</v>
      </c>
      <c r="F539" s="215"/>
      <c r="G539" s="478"/>
      <c r="H539" s="204"/>
    </row>
    <row r="540" spans="2:8">
      <c r="B540" s="211" t="s">
        <v>5951</v>
      </c>
      <c r="C540" s="212" t="s">
        <v>7750</v>
      </c>
      <c r="D540" s="213" t="s">
        <v>1367</v>
      </c>
      <c r="E540" s="214" t="s">
        <v>2298</v>
      </c>
      <c r="F540" s="215"/>
      <c r="G540" s="478"/>
      <c r="H540" s="204"/>
    </row>
    <row r="541" spans="2:8" ht="33">
      <c r="B541" s="211" t="s">
        <v>7339</v>
      </c>
      <c r="C541" s="212" t="s">
        <v>7751</v>
      </c>
      <c r="D541" s="213" t="s">
        <v>1356</v>
      </c>
      <c r="E541" s="214" t="s">
        <v>2283</v>
      </c>
      <c r="F541" s="215"/>
      <c r="G541" s="478"/>
      <c r="H541" s="204"/>
    </row>
    <row r="542" spans="2:8">
      <c r="B542" s="211" t="s">
        <v>7341</v>
      </c>
      <c r="C542" s="212" t="s">
        <v>7752</v>
      </c>
      <c r="D542" s="213" t="s">
        <v>1367</v>
      </c>
      <c r="E542" s="214" t="s">
        <v>2298</v>
      </c>
      <c r="F542" s="215"/>
      <c r="G542" s="478"/>
      <c r="H542" s="204"/>
    </row>
    <row r="543" spans="2:8" ht="33">
      <c r="B543" s="211" t="s">
        <v>7343</v>
      </c>
      <c r="C543" s="212" t="s">
        <v>7753</v>
      </c>
      <c r="D543" s="213" t="s">
        <v>1591</v>
      </c>
      <c r="E543" s="214" t="s">
        <v>2298</v>
      </c>
      <c r="F543" s="215"/>
      <c r="G543" s="478"/>
      <c r="H543" s="204"/>
    </row>
    <row r="544" spans="2:8" ht="33">
      <c r="B544" s="211" t="s">
        <v>7567</v>
      </c>
      <c r="C544" s="212" t="s">
        <v>7754</v>
      </c>
      <c r="D544" s="213" t="s">
        <v>1367</v>
      </c>
      <c r="E544" s="214" t="s">
        <v>2298</v>
      </c>
      <c r="F544" s="215"/>
      <c r="G544" s="478"/>
      <c r="H544" s="204"/>
    </row>
    <row r="545" spans="2:8" ht="33">
      <c r="B545" s="211" t="s">
        <v>7569</v>
      </c>
      <c r="C545" s="212" t="s">
        <v>7755</v>
      </c>
      <c r="D545" s="213" t="s">
        <v>2160</v>
      </c>
      <c r="E545" s="214" t="s">
        <v>2298</v>
      </c>
      <c r="F545" s="215"/>
      <c r="G545" s="478"/>
      <c r="H545" s="204"/>
    </row>
    <row r="546" spans="2:8" ht="33">
      <c r="B546" s="211" t="s">
        <v>7571</v>
      </c>
      <c r="C546" s="212" t="s">
        <v>7756</v>
      </c>
      <c r="D546" s="213" t="s">
        <v>1591</v>
      </c>
      <c r="E546" s="214" t="s">
        <v>2298</v>
      </c>
      <c r="F546" s="215"/>
      <c r="G546" s="478"/>
      <c r="H546" s="204"/>
    </row>
    <row r="547" spans="2:8" ht="33">
      <c r="B547" s="211" t="s">
        <v>5965</v>
      </c>
      <c r="C547" s="212" t="s">
        <v>7757</v>
      </c>
      <c r="D547" s="213" t="s">
        <v>1389</v>
      </c>
      <c r="E547" s="214" t="s">
        <v>2298</v>
      </c>
      <c r="F547" s="215"/>
      <c r="G547" s="478"/>
      <c r="H547" s="204"/>
    </row>
    <row r="548" spans="2:8">
      <c r="B548" s="211" t="s">
        <v>7574</v>
      </c>
      <c r="C548" s="212" t="s">
        <v>7758</v>
      </c>
      <c r="D548" s="213" t="s">
        <v>1982</v>
      </c>
      <c r="E548" s="214" t="s">
        <v>2298</v>
      </c>
      <c r="F548" s="215"/>
      <c r="G548" s="478"/>
      <c r="H548" s="204"/>
    </row>
    <row r="549" spans="2:8" ht="33">
      <c r="B549" s="211" t="s">
        <v>7354</v>
      </c>
      <c r="C549" s="212" t="s">
        <v>7759</v>
      </c>
      <c r="D549" s="213" t="s">
        <v>1356</v>
      </c>
      <c r="E549" s="214" t="s">
        <v>2283</v>
      </c>
      <c r="F549" s="215"/>
      <c r="G549" s="478"/>
      <c r="H549" s="204"/>
    </row>
    <row r="550" spans="2:8">
      <c r="B550" s="211" t="s">
        <v>7356</v>
      </c>
      <c r="C550" s="212" t="s">
        <v>7760</v>
      </c>
      <c r="D550" s="213" t="s">
        <v>1367</v>
      </c>
      <c r="E550" s="214" t="s">
        <v>2298</v>
      </c>
      <c r="F550" s="215"/>
      <c r="G550" s="478"/>
      <c r="H550" s="204"/>
    </row>
    <row r="551" spans="2:8" ht="33">
      <c r="B551" s="211" t="s">
        <v>7358</v>
      </c>
      <c r="C551" s="212" t="s">
        <v>7761</v>
      </c>
      <c r="D551" s="213" t="s">
        <v>1591</v>
      </c>
      <c r="E551" s="214" t="s">
        <v>2298</v>
      </c>
      <c r="F551" s="215"/>
      <c r="G551" s="478"/>
      <c r="H551" s="204"/>
    </row>
    <row r="552" spans="2:8" ht="33">
      <c r="B552" s="211" t="s">
        <v>7579</v>
      </c>
      <c r="C552" s="212" t="s">
        <v>7762</v>
      </c>
      <c r="D552" s="213" t="s">
        <v>1367</v>
      </c>
      <c r="E552" s="214" t="s">
        <v>2298</v>
      </c>
      <c r="F552" s="215"/>
      <c r="G552" s="478"/>
      <c r="H552" s="204"/>
    </row>
    <row r="553" spans="2:8" ht="33">
      <c r="B553" s="211" t="s">
        <v>7581</v>
      </c>
      <c r="C553" s="212" t="s">
        <v>7763</v>
      </c>
      <c r="D553" s="213" t="s">
        <v>2160</v>
      </c>
      <c r="E553" s="214" t="s">
        <v>2298</v>
      </c>
      <c r="F553" s="215"/>
      <c r="G553" s="478"/>
      <c r="H553" s="204"/>
    </row>
    <row r="554" spans="2:8" ht="33">
      <c r="B554" s="211" t="s">
        <v>7583</v>
      </c>
      <c r="C554" s="212" t="s">
        <v>7764</v>
      </c>
      <c r="D554" s="213" t="s">
        <v>1591</v>
      </c>
      <c r="E554" s="214" t="s">
        <v>2298</v>
      </c>
      <c r="F554" s="215"/>
      <c r="G554" s="478"/>
      <c r="H554" s="204"/>
    </row>
    <row r="555" spans="2:8" ht="33">
      <c r="B555" s="211" t="s">
        <v>5981</v>
      </c>
      <c r="C555" s="212" t="s">
        <v>7765</v>
      </c>
      <c r="D555" s="213" t="s">
        <v>1389</v>
      </c>
      <c r="E555" s="214" t="s">
        <v>2298</v>
      </c>
      <c r="F555" s="215"/>
      <c r="G555" s="478"/>
      <c r="H555" s="204"/>
    </row>
    <row r="556" spans="2:8">
      <c r="B556" s="211" t="s">
        <v>7586</v>
      </c>
      <c r="C556" s="212" t="s">
        <v>7766</v>
      </c>
      <c r="D556" s="213" t="s">
        <v>1982</v>
      </c>
      <c r="E556" s="214" t="s">
        <v>2298</v>
      </c>
      <c r="F556" s="215"/>
      <c r="G556" s="478"/>
      <c r="H556" s="204"/>
    </row>
    <row r="557" spans="2:8" ht="33">
      <c r="B557" s="211" t="s">
        <v>7369</v>
      </c>
      <c r="C557" s="212" t="s">
        <v>7767</v>
      </c>
      <c r="D557" s="213" t="s">
        <v>1356</v>
      </c>
      <c r="E557" s="214" t="s">
        <v>2283</v>
      </c>
      <c r="F557" s="215"/>
      <c r="G557" s="478"/>
      <c r="H557" s="204"/>
    </row>
    <row r="558" spans="2:8">
      <c r="B558" s="211" t="s">
        <v>7371</v>
      </c>
      <c r="C558" s="212" t="s">
        <v>7768</v>
      </c>
      <c r="D558" s="213" t="s">
        <v>1367</v>
      </c>
      <c r="E558" s="214" t="s">
        <v>2298</v>
      </c>
      <c r="F558" s="215"/>
      <c r="G558" s="478"/>
      <c r="H558" s="204"/>
    </row>
    <row r="559" spans="2:8" ht="33">
      <c r="B559" s="211" t="s">
        <v>7373</v>
      </c>
      <c r="C559" s="212" t="s">
        <v>7769</v>
      </c>
      <c r="D559" s="213" t="s">
        <v>1591</v>
      </c>
      <c r="E559" s="214" t="s">
        <v>2298</v>
      </c>
      <c r="F559" s="215"/>
      <c r="G559" s="478"/>
      <c r="H559" s="204"/>
    </row>
    <row r="560" spans="2:8" ht="33">
      <c r="B560" s="211" t="s">
        <v>7591</v>
      </c>
      <c r="C560" s="212" t="s">
        <v>7770</v>
      </c>
      <c r="D560" s="213" t="s">
        <v>1367</v>
      </c>
      <c r="E560" s="214" t="s">
        <v>2298</v>
      </c>
      <c r="F560" s="215"/>
      <c r="G560" s="478"/>
      <c r="H560" s="204"/>
    </row>
    <row r="561" spans="1:8" ht="33">
      <c r="B561" s="211" t="s">
        <v>7593</v>
      </c>
      <c r="C561" s="212" t="s">
        <v>7771</v>
      </c>
      <c r="D561" s="213" t="s">
        <v>2160</v>
      </c>
      <c r="E561" s="214" t="s">
        <v>2298</v>
      </c>
      <c r="F561" s="215"/>
      <c r="G561" s="478"/>
      <c r="H561" s="204"/>
    </row>
    <row r="562" spans="1:8" ht="33">
      <c r="B562" s="211" t="s">
        <v>7595</v>
      </c>
      <c r="C562" s="212" t="s">
        <v>7772</v>
      </c>
      <c r="D562" s="213" t="s">
        <v>1591</v>
      </c>
      <c r="E562" s="214" t="s">
        <v>2298</v>
      </c>
      <c r="F562" s="215"/>
      <c r="G562" s="478"/>
      <c r="H562" s="204"/>
    </row>
    <row r="563" spans="1:8" ht="33">
      <c r="B563" s="211" t="s">
        <v>5997</v>
      </c>
      <c r="C563" s="212" t="s">
        <v>7773</v>
      </c>
      <c r="D563" s="213" t="s">
        <v>1389</v>
      </c>
      <c r="E563" s="214" t="s">
        <v>2298</v>
      </c>
      <c r="F563" s="215"/>
      <c r="G563" s="478"/>
      <c r="H563" s="204"/>
    </row>
    <row r="564" spans="1:8" ht="17.25" thickBot="1">
      <c r="B564" s="218" t="s">
        <v>7598</v>
      </c>
      <c r="C564" s="219" t="s">
        <v>7774</v>
      </c>
      <c r="D564" s="220" t="s">
        <v>1982</v>
      </c>
      <c r="E564" s="221" t="s">
        <v>2298</v>
      </c>
      <c r="F564" s="222"/>
      <c r="G564" s="479"/>
      <c r="H564" s="204"/>
    </row>
    <row r="565" spans="1:8" s="44" customFormat="1" ht="18">
      <c r="A565" s="8"/>
      <c r="B565" s="510" t="s">
        <v>7384</v>
      </c>
      <c r="C565" s="511"/>
      <c r="D565" s="442"/>
      <c r="E565" s="275"/>
      <c r="F565" s="275"/>
      <c r="G565" s="370"/>
      <c r="H565" s="204"/>
    </row>
    <row r="566" spans="1:8" s="44" customFormat="1" ht="18.75" thickBot="1">
      <c r="A566" s="8"/>
      <c r="B566" s="512" t="s">
        <v>7007</v>
      </c>
      <c r="C566" s="513"/>
      <c r="D566" s="312"/>
      <c r="E566" s="282"/>
      <c r="F566" s="282"/>
      <c r="G566" s="309"/>
      <c r="H566" s="204"/>
    </row>
    <row r="567" spans="1:8" s="44" customFormat="1" ht="20.100000000000001" customHeight="1" thickBot="1">
      <c r="A567" s="8"/>
      <c r="B567" s="341" t="s">
        <v>7221</v>
      </c>
      <c r="C567" s="501"/>
      <c r="D567" s="502"/>
      <c r="E567" s="466"/>
      <c r="F567" s="466"/>
      <c r="G567" s="467"/>
      <c r="H567" s="204"/>
    </row>
    <row r="568" spans="1:8">
      <c r="B568" s="205" t="s">
        <v>5822</v>
      </c>
      <c r="C568" s="206" t="s">
        <v>7775</v>
      </c>
      <c r="D568" s="207" t="s">
        <v>1367</v>
      </c>
      <c r="E568" s="208" t="s">
        <v>2298</v>
      </c>
      <c r="F568" s="209"/>
      <c r="G568" s="477" t="s">
        <v>6368</v>
      </c>
      <c r="H568" s="204"/>
    </row>
    <row r="569" spans="1:8">
      <c r="B569" s="211" t="s">
        <v>5824</v>
      </c>
      <c r="C569" s="212" t="s">
        <v>7776</v>
      </c>
      <c r="D569" s="213" t="s">
        <v>3221</v>
      </c>
      <c r="E569" s="214" t="s">
        <v>2298</v>
      </c>
      <c r="F569" s="215"/>
      <c r="G569" s="478"/>
      <c r="H569" s="204"/>
    </row>
    <row r="570" spans="1:8">
      <c r="B570" s="211" t="s">
        <v>5827</v>
      </c>
      <c r="C570" s="212" t="s">
        <v>7777</v>
      </c>
      <c r="D570" s="213" t="s">
        <v>1367</v>
      </c>
      <c r="E570" s="214" t="s">
        <v>2298</v>
      </c>
      <c r="F570" s="215"/>
      <c r="G570" s="478"/>
      <c r="H570" s="204"/>
    </row>
    <row r="571" spans="1:8" ht="33">
      <c r="B571" s="211" t="s">
        <v>7228</v>
      </c>
      <c r="C571" s="212" t="s">
        <v>7778</v>
      </c>
      <c r="D571" s="213" t="s">
        <v>1356</v>
      </c>
      <c r="E571" s="214" t="s">
        <v>2283</v>
      </c>
      <c r="F571" s="215"/>
      <c r="G571" s="478"/>
      <c r="H571" s="204"/>
    </row>
    <row r="572" spans="1:8">
      <c r="B572" s="211" t="s">
        <v>7230</v>
      </c>
      <c r="C572" s="212" t="s">
        <v>7779</v>
      </c>
      <c r="D572" s="213" t="s">
        <v>1367</v>
      </c>
      <c r="E572" s="214" t="s">
        <v>2298</v>
      </c>
      <c r="F572" s="215"/>
      <c r="G572" s="478"/>
      <c r="H572" s="204"/>
    </row>
    <row r="573" spans="1:8" ht="33">
      <c r="B573" s="211" t="s">
        <v>7233</v>
      </c>
      <c r="C573" s="212" t="s">
        <v>7780</v>
      </c>
      <c r="D573" s="213" t="s">
        <v>1591</v>
      </c>
      <c r="E573" s="214" t="s">
        <v>2298</v>
      </c>
      <c r="F573" s="215"/>
      <c r="G573" s="478"/>
      <c r="H573" s="204"/>
    </row>
    <row r="574" spans="1:8" ht="33">
      <c r="B574" s="211" t="s">
        <v>7485</v>
      </c>
      <c r="C574" s="212" t="s">
        <v>7781</v>
      </c>
      <c r="D574" s="213" t="s">
        <v>1367</v>
      </c>
      <c r="E574" s="214" t="s">
        <v>2298</v>
      </c>
      <c r="F574" s="215"/>
      <c r="G574" s="478"/>
      <c r="H574" s="204"/>
    </row>
    <row r="575" spans="1:8" ht="33">
      <c r="B575" s="211" t="s">
        <v>7487</v>
      </c>
      <c r="C575" s="212" t="s">
        <v>7782</v>
      </c>
      <c r="D575" s="213" t="s">
        <v>2160</v>
      </c>
      <c r="E575" s="214" t="s">
        <v>2298</v>
      </c>
      <c r="F575" s="215"/>
      <c r="G575" s="478"/>
      <c r="H575" s="204"/>
    </row>
    <row r="576" spans="1:8" ht="33">
      <c r="B576" s="211" t="s">
        <v>7489</v>
      </c>
      <c r="C576" s="212" t="s">
        <v>7783</v>
      </c>
      <c r="D576" s="213" t="s">
        <v>1591</v>
      </c>
      <c r="E576" s="214" t="s">
        <v>2298</v>
      </c>
      <c r="F576" s="215"/>
      <c r="G576" s="478"/>
      <c r="H576" s="204"/>
    </row>
    <row r="577" spans="2:8" ht="33">
      <c r="B577" s="211" t="s">
        <v>5845</v>
      </c>
      <c r="C577" s="212" t="s">
        <v>7784</v>
      </c>
      <c r="D577" s="213" t="s">
        <v>1389</v>
      </c>
      <c r="E577" s="214" t="s">
        <v>2298</v>
      </c>
      <c r="F577" s="215"/>
      <c r="G577" s="478"/>
      <c r="H577" s="204"/>
    </row>
    <row r="578" spans="2:8">
      <c r="B578" s="211" t="s">
        <v>7492</v>
      </c>
      <c r="C578" s="212" t="s">
        <v>7785</v>
      </c>
      <c r="D578" s="213" t="s">
        <v>1982</v>
      </c>
      <c r="E578" s="214" t="s">
        <v>2298</v>
      </c>
      <c r="F578" s="215"/>
      <c r="G578" s="478"/>
      <c r="H578" s="204"/>
    </row>
    <row r="579" spans="2:8" ht="33">
      <c r="B579" s="211" t="s">
        <v>7250</v>
      </c>
      <c r="C579" s="212" t="s">
        <v>7786</v>
      </c>
      <c r="D579" s="213" t="s">
        <v>1356</v>
      </c>
      <c r="E579" s="214" t="s">
        <v>2283</v>
      </c>
      <c r="F579" s="215"/>
      <c r="G579" s="478"/>
      <c r="H579" s="204"/>
    </row>
    <row r="580" spans="2:8">
      <c r="B580" s="211" t="s">
        <v>7252</v>
      </c>
      <c r="C580" s="212" t="s">
        <v>7787</v>
      </c>
      <c r="D580" s="213" t="s">
        <v>1367</v>
      </c>
      <c r="E580" s="214" t="s">
        <v>2298</v>
      </c>
      <c r="F580" s="215"/>
      <c r="G580" s="478"/>
      <c r="H580" s="204"/>
    </row>
    <row r="581" spans="2:8" ht="33">
      <c r="B581" s="211" t="s">
        <v>7254</v>
      </c>
      <c r="C581" s="212" t="s">
        <v>7788</v>
      </c>
      <c r="D581" s="213" t="s">
        <v>1591</v>
      </c>
      <c r="E581" s="214" t="s">
        <v>2298</v>
      </c>
      <c r="F581" s="215"/>
      <c r="G581" s="478"/>
      <c r="H581" s="204"/>
    </row>
    <row r="582" spans="2:8" ht="33">
      <c r="B582" s="211" t="s">
        <v>7497</v>
      </c>
      <c r="C582" s="212" t="s">
        <v>7789</v>
      </c>
      <c r="D582" s="213" t="s">
        <v>1367</v>
      </c>
      <c r="E582" s="214" t="s">
        <v>2298</v>
      </c>
      <c r="F582" s="215"/>
      <c r="G582" s="478"/>
      <c r="H582" s="204"/>
    </row>
    <row r="583" spans="2:8" ht="33">
      <c r="B583" s="211" t="s">
        <v>7499</v>
      </c>
      <c r="C583" s="212" t="s">
        <v>7790</v>
      </c>
      <c r="D583" s="213" t="s">
        <v>2160</v>
      </c>
      <c r="E583" s="214" t="s">
        <v>2298</v>
      </c>
      <c r="F583" s="215"/>
      <c r="G583" s="478"/>
      <c r="H583" s="204"/>
    </row>
    <row r="584" spans="2:8" ht="33">
      <c r="B584" s="211" t="s">
        <v>7501</v>
      </c>
      <c r="C584" s="212" t="s">
        <v>7791</v>
      </c>
      <c r="D584" s="213" t="s">
        <v>1591</v>
      </c>
      <c r="E584" s="214" t="s">
        <v>2298</v>
      </c>
      <c r="F584" s="215"/>
      <c r="G584" s="478"/>
      <c r="H584" s="204"/>
    </row>
    <row r="585" spans="2:8" ht="33">
      <c r="B585" s="211" t="s">
        <v>5864</v>
      </c>
      <c r="C585" s="212" t="s">
        <v>7792</v>
      </c>
      <c r="D585" s="213" t="s">
        <v>1389</v>
      </c>
      <c r="E585" s="214" t="s">
        <v>2298</v>
      </c>
      <c r="F585" s="215"/>
      <c r="G585" s="478"/>
      <c r="H585" s="204"/>
    </row>
    <row r="586" spans="2:8">
      <c r="B586" s="211" t="s">
        <v>7504</v>
      </c>
      <c r="C586" s="212" t="s">
        <v>7793</v>
      </c>
      <c r="D586" s="213" t="s">
        <v>1982</v>
      </c>
      <c r="E586" s="214" t="s">
        <v>2298</v>
      </c>
      <c r="F586" s="215"/>
      <c r="G586" s="478"/>
      <c r="H586" s="204"/>
    </row>
    <row r="587" spans="2:8" ht="33">
      <c r="B587" s="211" t="s">
        <v>7265</v>
      </c>
      <c r="C587" s="212" t="s">
        <v>7794</v>
      </c>
      <c r="D587" s="213" t="s">
        <v>1356</v>
      </c>
      <c r="E587" s="214" t="s">
        <v>2283</v>
      </c>
      <c r="F587" s="215"/>
      <c r="G587" s="478"/>
      <c r="H587" s="204"/>
    </row>
    <row r="588" spans="2:8">
      <c r="B588" s="211" t="s">
        <v>7267</v>
      </c>
      <c r="C588" s="212" t="s">
        <v>7795</v>
      </c>
      <c r="D588" s="213" t="s">
        <v>1367</v>
      </c>
      <c r="E588" s="214" t="s">
        <v>2298</v>
      </c>
      <c r="F588" s="215"/>
      <c r="G588" s="478"/>
      <c r="H588" s="204"/>
    </row>
    <row r="589" spans="2:8" ht="33">
      <c r="B589" s="211" t="s">
        <v>7269</v>
      </c>
      <c r="C589" s="212" t="s">
        <v>7796</v>
      </c>
      <c r="D589" s="213" t="s">
        <v>1591</v>
      </c>
      <c r="E589" s="214" t="s">
        <v>2298</v>
      </c>
      <c r="F589" s="215"/>
      <c r="G589" s="478"/>
      <c r="H589" s="204"/>
    </row>
    <row r="590" spans="2:8" ht="33">
      <c r="B590" s="211" t="s">
        <v>7509</v>
      </c>
      <c r="C590" s="212" t="s">
        <v>7797</v>
      </c>
      <c r="D590" s="213" t="s">
        <v>1367</v>
      </c>
      <c r="E590" s="214" t="s">
        <v>2298</v>
      </c>
      <c r="F590" s="215"/>
      <c r="G590" s="478"/>
      <c r="H590" s="204"/>
    </row>
    <row r="591" spans="2:8" ht="33">
      <c r="B591" s="211" t="s">
        <v>7511</v>
      </c>
      <c r="C591" s="212" t="s">
        <v>7798</v>
      </c>
      <c r="D591" s="213" t="s">
        <v>2160</v>
      </c>
      <c r="E591" s="214" t="s">
        <v>2298</v>
      </c>
      <c r="F591" s="215"/>
      <c r="G591" s="478"/>
      <c r="H591" s="204"/>
    </row>
    <row r="592" spans="2:8" ht="33">
      <c r="B592" s="211" t="s">
        <v>7513</v>
      </c>
      <c r="C592" s="212" t="s">
        <v>7799</v>
      </c>
      <c r="D592" s="213" t="s">
        <v>1591</v>
      </c>
      <c r="E592" s="214" t="s">
        <v>2298</v>
      </c>
      <c r="F592" s="215"/>
      <c r="G592" s="478"/>
      <c r="H592" s="204"/>
    </row>
    <row r="593" spans="1:8" ht="33">
      <c r="B593" s="211" t="s">
        <v>5881</v>
      </c>
      <c r="C593" s="212" t="s">
        <v>7800</v>
      </c>
      <c r="D593" s="213" t="s">
        <v>1389</v>
      </c>
      <c r="E593" s="214" t="s">
        <v>2298</v>
      </c>
      <c r="F593" s="215"/>
      <c r="G593" s="478"/>
      <c r="H593" s="204"/>
    </row>
    <row r="594" spans="1:8" ht="17.25" thickBot="1">
      <c r="B594" s="218" t="s">
        <v>7516</v>
      </c>
      <c r="C594" s="219" t="s">
        <v>7801</v>
      </c>
      <c r="D594" s="220" t="s">
        <v>1982</v>
      </c>
      <c r="E594" s="221" t="s">
        <v>2298</v>
      </c>
      <c r="F594" s="222"/>
      <c r="G594" s="479"/>
      <c r="H594" s="204"/>
    </row>
    <row r="595" spans="1:8" s="44" customFormat="1" ht="20.100000000000001" customHeight="1" thickBot="1">
      <c r="A595" s="8"/>
      <c r="B595" s="341" t="s">
        <v>7280</v>
      </c>
      <c r="C595" s="501"/>
      <c r="D595" s="502"/>
      <c r="E595" s="466"/>
      <c r="F595" s="466"/>
      <c r="G595" s="467"/>
      <c r="H595" s="204"/>
    </row>
    <row r="596" spans="1:8" ht="16.5" customHeight="1">
      <c r="B596" s="205" t="s">
        <v>7518</v>
      </c>
      <c r="C596" s="206" t="s">
        <v>7802</v>
      </c>
      <c r="D596" s="207" t="s">
        <v>2279</v>
      </c>
      <c r="E596" s="208" t="s">
        <v>2298</v>
      </c>
      <c r="F596" s="209"/>
      <c r="G596" s="477" t="s">
        <v>6396</v>
      </c>
      <c r="H596" s="204"/>
    </row>
    <row r="597" spans="1:8">
      <c r="B597" s="211" t="s">
        <v>5889</v>
      </c>
      <c r="C597" s="212" t="s">
        <v>7803</v>
      </c>
      <c r="D597" s="213" t="s">
        <v>1367</v>
      </c>
      <c r="E597" s="214" t="s">
        <v>2298</v>
      </c>
      <c r="F597" s="215"/>
      <c r="G597" s="478"/>
      <c r="H597" s="204"/>
    </row>
    <row r="598" spans="1:8">
      <c r="B598" s="211" t="s">
        <v>5892</v>
      </c>
      <c r="C598" s="212" t="s">
        <v>7804</v>
      </c>
      <c r="D598" s="213" t="s">
        <v>3221</v>
      </c>
      <c r="E598" s="214" t="s">
        <v>2298</v>
      </c>
      <c r="F598" s="215"/>
      <c r="G598" s="478"/>
      <c r="H598" s="204"/>
    </row>
    <row r="599" spans="1:8">
      <c r="B599" s="211" t="s">
        <v>5894</v>
      </c>
      <c r="C599" s="212" t="s">
        <v>7805</v>
      </c>
      <c r="D599" s="213" t="s">
        <v>1367</v>
      </c>
      <c r="E599" s="214" t="s">
        <v>2298</v>
      </c>
      <c r="F599" s="215"/>
      <c r="G599" s="478"/>
      <c r="H599" s="204"/>
    </row>
    <row r="600" spans="1:8" ht="33">
      <c r="B600" s="211" t="s">
        <v>7288</v>
      </c>
      <c r="C600" s="212" t="s">
        <v>7806</v>
      </c>
      <c r="D600" s="213" t="s">
        <v>1356</v>
      </c>
      <c r="E600" s="214" t="s">
        <v>2283</v>
      </c>
      <c r="F600" s="215"/>
      <c r="G600" s="478"/>
      <c r="H600" s="204"/>
    </row>
    <row r="601" spans="1:8">
      <c r="B601" s="211" t="s">
        <v>7290</v>
      </c>
      <c r="C601" s="212" t="s">
        <v>7807</v>
      </c>
      <c r="D601" s="213" t="s">
        <v>1367</v>
      </c>
      <c r="E601" s="214" t="s">
        <v>2298</v>
      </c>
      <c r="F601" s="215"/>
      <c r="G601" s="478"/>
      <c r="H601" s="204"/>
    </row>
    <row r="602" spans="1:8" ht="33">
      <c r="B602" s="211" t="s">
        <v>7292</v>
      </c>
      <c r="C602" s="212" t="s">
        <v>7808</v>
      </c>
      <c r="D602" s="213" t="s">
        <v>1591</v>
      </c>
      <c r="E602" s="214" t="s">
        <v>2298</v>
      </c>
      <c r="F602" s="215"/>
      <c r="G602" s="478"/>
      <c r="H602" s="204"/>
    </row>
    <row r="603" spans="1:8" ht="33">
      <c r="B603" s="211" t="s">
        <v>7526</v>
      </c>
      <c r="C603" s="212" t="s">
        <v>7809</v>
      </c>
      <c r="D603" s="213" t="s">
        <v>1367</v>
      </c>
      <c r="E603" s="214" t="s">
        <v>2298</v>
      </c>
      <c r="F603" s="215"/>
      <c r="G603" s="478"/>
      <c r="H603" s="204"/>
    </row>
    <row r="604" spans="1:8" ht="33">
      <c r="B604" s="211" t="s">
        <v>7528</v>
      </c>
      <c r="C604" s="212" t="s">
        <v>7810</v>
      </c>
      <c r="D604" s="213" t="s">
        <v>2160</v>
      </c>
      <c r="E604" s="214" t="s">
        <v>2298</v>
      </c>
      <c r="F604" s="215"/>
      <c r="G604" s="478"/>
      <c r="H604" s="204"/>
    </row>
    <row r="605" spans="1:8" ht="33">
      <c r="B605" s="211" t="s">
        <v>7530</v>
      </c>
      <c r="C605" s="212" t="s">
        <v>7811</v>
      </c>
      <c r="D605" s="213" t="s">
        <v>1591</v>
      </c>
      <c r="E605" s="214" t="s">
        <v>2298</v>
      </c>
      <c r="F605" s="215"/>
      <c r="G605" s="478"/>
      <c r="H605" s="204"/>
    </row>
    <row r="606" spans="1:8" ht="33">
      <c r="B606" s="211" t="s">
        <v>5908</v>
      </c>
      <c r="C606" s="212" t="s">
        <v>7812</v>
      </c>
      <c r="D606" s="213" t="s">
        <v>1389</v>
      </c>
      <c r="E606" s="214" t="s">
        <v>2298</v>
      </c>
      <c r="F606" s="215"/>
      <c r="G606" s="478"/>
      <c r="H606" s="204"/>
    </row>
    <row r="607" spans="1:8">
      <c r="B607" s="211" t="s">
        <v>7533</v>
      </c>
      <c r="C607" s="212" t="s">
        <v>7813</v>
      </c>
      <c r="D607" s="213" t="s">
        <v>1982</v>
      </c>
      <c r="E607" s="214" t="s">
        <v>2298</v>
      </c>
      <c r="F607" s="215"/>
      <c r="G607" s="478"/>
      <c r="H607" s="204"/>
    </row>
    <row r="608" spans="1:8" ht="33">
      <c r="B608" s="211" t="s">
        <v>7303</v>
      </c>
      <c r="C608" s="212" t="s">
        <v>7814</v>
      </c>
      <c r="D608" s="213" t="s">
        <v>1356</v>
      </c>
      <c r="E608" s="214" t="s">
        <v>2283</v>
      </c>
      <c r="F608" s="215"/>
      <c r="G608" s="478"/>
      <c r="H608" s="204"/>
    </row>
    <row r="609" spans="1:8">
      <c r="B609" s="211" t="s">
        <v>7305</v>
      </c>
      <c r="C609" s="212" t="s">
        <v>7815</v>
      </c>
      <c r="D609" s="213" t="s">
        <v>1367</v>
      </c>
      <c r="E609" s="214" t="s">
        <v>2298</v>
      </c>
      <c r="F609" s="215"/>
      <c r="G609" s="478"/>
      <c r="H609" s="204"/>
    </row>
    <row r="610" spans="1:8" ht="33">
      <c r="B610" s="211" t="s">
        <v>7307</v>
      </c>
      <c r="C610" s="212" t="s">
        <v>7816</v>
      </c>
      <c r="D610" s="213" t="s">
        <v>1591</v>
      </c>
      <c r="E610" s="214" t="s">
        <v>2298</v>
      </c>
      <c r="F610" s="215"/>
      <c r="G610" s="478"/>
      <c r="H610" s="204"/>
    </row>
    <row r="611" spans="1:8" ht="33">
      <c r="B611" s="211" t="s">
        <v>7538</v>
      </c>
      <c r="C611" s="212" t="s">
        <v>7817</v>
      </c>
      <c r="D611" s="213" t="s">
        <v>1367</v>
      </c>
      <c r="E611" s="214" t="s">
        <v>2298</v>
      </c>
      <c r="F611" s="215"/>
      <c r="G611" s="478"/>
      <c r="H611" s="204"/>
    </row>
    <row r="612" spans="1:8" ht="33">
      <c r="B612" s="211" t="s">
        <v>7540</v>
      </c>
      <c r="C612" s="212" t="s">
        <v>7818</v>
      </c>
      <c r="D612" s="213" t="s">
        <v>2160</v>
      </c>
      <c r="E612" s="214" t="s">
        <v>2298</v>
      </c>
      <c r="F612" s="215"/>
      <c r="G612" s="478"/>
      <c r="H612" s="204"/>
    </row>
    <row r="613" spans="1:8" ht="33">
      <c r="B613" s="211" t="s">
        <v>7542</v>
      </c>
      <c r="C613" s="212" t="s">
        <v>7819</v>
      </c>
      <c r="D613" s="213" t="s">
        <v>1591</v>
      </c>
      <c r="E613" s="214" t="s">
        <v>2298</v>
      </c>
      <c r="F613" s="215"/>
      <c r="G613" s="478"/>
      <c r="H613" s="204"/>
    </row>
    <row r="614" spans="1:8" ht="33">
      <c r="B614" s="211" t="s">
        <v>5924</v>
      </c>
      <c r="C614" s="212" t="s">
        <v>7820</v>
      </c>
      <c r="D614" s="213" t="s">
        <v>1389</v>
      </c>
      <c r="E614" s="214" t="s">
        <v>2298</v>
      </c>
      <c r="F614" s="215"/>
      <c r="G614" s="478"/>
      <c r="H614" s="204"/>
    </row>
    <row r="615" spans="1:8">
      <c r="B615" s="211" t="s">
        <v>7545</v>
      </c>
      <c r="C615" s="212" t="s">
        <v>7821</v>
      </c>
      <c r="D615" s="213" t="s">
        <v>1982</v>
      </c>
      <c r="E615" s="214" t="s">
        <v>2298</v>
      </c>
      <c r="F615" s="215"/>
      <c r="G615" s="478"/>
      <c r="H615" s="204"/>
    </row>
    <row r="616" spans="1:8" ht="33">
      <c r="B616" s="211" t="s">
        <v>7318</v>
      </c>
      <c r="C616" s="212" t="s">
        <v>7822</v>
      </c>
      <c r="D616" s="213" t="s">
        <v>1356</v>
      </c>
      <c r="E616" s="214" t="s">
        <v>2283</v>
      </c>
      <c r="F616" s="215"/>
      <c r="G616" s="478"/>
      <c r="H616" s="204"/>
    </row>
    <row r="617" spans="1:8">
      <c r="B617" s="211" t="s">
        <v>7320</v>
      </c>
      <c r="C617" s="212" t="s">
        <v>7823</v>
      </c>
      <c r="D617" s="213" t="s">
        <v>1367</v>
      </c>
      <c r="E617" s="214" t="s">
        <v>2298</v>
      </c>
      <c r="F617" s="215"/>
      <c r="G617" s="478"/>
      <c r="H617" s="204"/>
    </row>
    <row r="618" spans="1:8" ht="33">
      <c r="B618" s="211" t="s">
        <v>7322</v>
      </c>
      <c r="C618" s="212" t="s">
        <v>7824</v>
      </c>
      <c r="D618" s="213" t="s">
        <v>1591</v>
      </c>
      <c r="E618" s="214" t="s">
        <v>2298</v>
      </c>
      <c r="F618" s="215"/>
      <c r="G618" s="478"/>
      <c r="H618" s="204"/>
    </row>
    <row r="619" spans="1:8" ht="33">
      <c r="B619" s="211" t="s">
        <v>7550</v>
      </c>
      <c r="C619" s="212" t="s">
        <v>7825</v>
      </c>
      <c r="D619" s="213" t="s">
        <v>1367</v>
      </c>
      <c r="E619" s="214" t="s">
        <v>2298</v>
      </c>
      <c r="F619" s="215"/>
      <c r="G619" s="478"/>
      <c r="H619" s="204"/>
    </row>
    <row r="620" spans="1:8" ht="33">
      <c r="B620" s="211" t="s">
        <v>7552</v>
      </c>
      <c r="C620" s="212" t="s">
        <v>7826</v>
      </c>
      <c r="D620" s="213" t="s">
        <v>2160</v>
      </c>
      <c r="E620" s="214" t="s">
        <v>2298</v>
      </c>
      <c r="F620" s="215"/>
      <c r="G620" s="478"/>
      <c r="H620" s="204"/>
    </row>
    <row r="621" spans="1:8" ht="33">
      <c r="B621" s="211" t="s">
        <v>7554</v>
      </c>
      <c r="C621" s="212" t="s">
        <v>7827</v>
      </c>
      <c r="D621" s="213" t="s">
        <v>1591</v>
      </c>
      <c r="E621" s="214" t="s">
        <v>2298</v>
      </c>
      <c r="F621" s="215"/>
      <c r="G621" s="478"/>
      <c r="H621" s="204"/>
    </row>
    <row r="622" spans="1:8" ht="33">
      <c r="B622" s="211" t="s">
        <v>5940</v>
      </c>
      <c r="C622" s="212" t="s">
        <v>7828</v>
      </c>
      <c r="D622" s="213" t="s">
        <v>1389</v>
      </c>
      <c r="E622" s="214" t="s">
        <v>2298</v>
      </c>
      <c r="F622" s="215"/>
      <c r="G622" s="478"/>
      <c r="H622" s="204"/>
    </row>
    <row r="623" spans="1:8" ht="17.25" thickBot="1">
      <c r="B623" s="218" t="s">
        <v>7557</v>
      </c>
      <c r="C623" s="219" t="s">
        <v>7829</v>
      </c>
      <c r="D623" s="220" t="s">
        <v>1982</v>
      </c>
      <c r="E623" s="221" t="s">
        <v>2298</v>
      </c>
      <c r="F623" s="222"/>
      <c r="G623" s="479"/>
      <c r="H623" s="204"/>
    </row>
    <row r="624" spans="1:8" s="44" customFormat="1" ht="20.100000000000001" customHeight="1" thickBot="1">
      <c r="A624" s="8"/>
      <c r="B624" s="341" t="s">
        <v>7333</v>
      </c>
      <c r="C624" s="501"/>
      <c r="D624" s="502"/>
      <c r="E624" s="466"/>
      <c r="F624" s="466"/>
      <c r="G624" s="467"/>
      <c r="H624" s="204"/>
    </row>
    <row r="625" spans="2:8" ht="16.5" customHeight="1">
      <c r="B625" s="205" t="s">
        <v>7559</v>
      </c>
      <c r="C625" s="206" t="s">
        <v>7830</v>
      </c>
      <c r="D625" s="207" t="s">
        <v>2279</v>
      </c>
      <c r="E625" s="208" t="s">
        <v>2298</v>
      </c>
      <c r="F625" s="209"/>
      <c r="G625" s="477" t="s">
        <v>6425</v>
      </c>
      <c r="H625" s="204"/>
    </row>
    <row r="626" spans="2:8">
      <c r="B626" s="211" t="s">
        <v>5947</v>
      </c>
      <c r="C626" s="212" t="s">
        <v>7831</v>
      </c>
      <c r="D626" s="213" t="s">
        <v>1367</v>
      </c>
      <c r="E626" s="214" t="s">
        <v>2298</v>
      </c>
      <c r="F626" s="215"/>
      <c r="G626" s="478"/>
      <c r="H626" s="204"/>
    </row>
    <row r="627" spans="2:8">
      <c r="B627" s="211" t="s">
        <v>5949</v>
      </c>
      <c r="C627" s="212" t="s">
        <v>7832</v>
      </c>
      <c r="D627" s="213" t="s">
        <v>3221</v>
      </c>
      <c r="E627" s="214" t="s">
        <v>2298</v>
      </c>
      <c r="F627" s="215"/>
      <c r="G627" s="478"/>
      <c r="H627" s="204"/>
    </row>
    <row r="628" spans="2:8">
      <c r="B628" s="211" t="s">
        <v>5951</v>
      </c>
      <c r="C628" s="212" t="s">
        <v>7833</v>
      </c>
      <c r="D628" s="213" t="s">
        <v>1367</v>
      </c>
      <c r="E628" s="214" t="s">
        <v>2298</v>
      </c>
      <c r="F628" s="215"/>
      <c r="G628" s="478"/>
      <c r="H628" s="204"/>
    </row>
    <row r="629" spans="2:8" ht="33">
      <c r="B629" s="211" t="s">
        <v>7339</v>
      </c>
      <c r="C629" s="212" t="s">
        <v>7834</v>
      </c>
      <c r="D629" s="213" t="s">
        <v>1356</v>
      </c>
      <c r="E629" s="214" t="s">
        <v>2283</v>
      </c>
      <c r="F629" s="215"/>
      <c r="G629" s="478"/>
      <c r="H629" s="204"/>
    </row>
    <row r="630" spans="2:8">
      <c r="B630" s="211" t="s">
        <v>7341</v>
      </c>
      <c r="C630" s="212" t="s">
        <v>7835</v>
      </c>
      <c r="D630" s="213" t="s">
        <v>1367</v>
      </c>
      <c r="E630" s="214" t="s">
        <v>2298</v>
      </c>
      <c r="F630" s="215"/>
      <c r="G630" s="478"/>
      <c r="H630" s="204"/>
    </row>
    <row r="631" spans="2:8" ht="33">
      <c r="B631" s="211" t="s">
        <v>7343</v>
      </c>
      <c r="C631" s="212" t="s">
        <v>7836</v>
      </c>
      <c r="D631" s="213" t="s">
        <v>1591</v>
      </c>
      <c r="E631" s="214" t="s">
        <v>2298</v>
      </c>
      <c r="F631" s="215"/>
      <c r="G631" s="478"/>
      <c r="H631" s="204"/>
    </row>
    <row r="632" spans="2:8" ht="33">
      <c r="B632" s="211" t="s">
        <v>7567</v>
      </c>
      <c r="C632" s="212" t="s">
        <v>7837</v>
      </c>
      <c r="D632" s="213" t="s">
        <v>1367</v>
      </c>
      <c r="E632" s="214" t="s">
        <v>2298</v>
      </c>
      <c r="F632" s="215"/>
      <c r="G632" s="478"/>
      <c r="H632" s="204"/>
    </row>
    <row r="633" spans="2:8" ht="33">
      <c r="B633" s="211" t="s">
        <v>7569</v>
      </c>
      <c r="C633" s="212" t="s">
        <v>7838</v>
      </c>
      <c r="D633" s="213" t="s">
        <v>2160</v>
      </c>
      <c r="E633" s="214" t="s">
        <v>2298</v>
      </c>
      <c r="F633" s="215"/>
      <c r="G633" s="478"/>
      <c r="H633" s="204"/>
    </row>
    <row r="634" spans="2:8" ht="33">
      <c r="B634" s="211" t="s">
        <v>7571</v>
      </c>
      <c r="C634" s="212" t="s">
        <v>7839</v>
      </c>
      <c r="D634" s="213" t="s">
        <v>1591</v>
      </c>
      <c r="E634" s="214" t="s">
        <v>2298</v>
      </c>
      <c r="F634" s="215"/>
      <c r="G634" s="478"/>
      <c r="H634" s="204"/>
    </row>
    <row r="635" spans="2:8" ht="33">
      <c r="B635" s="211" t="s">
        <v>5965</v>
      </c>
      <c r="C635" s="212" t="s">
        <v>7840</v>
      </c>
      <c r="D635" s="213" t="s">
        <v>1389</v>
      </c>
      <c r="E635" s="214" t="s">
        <v>2298</v>
      </c>
      <c r="F635" s="215"/>
      <c r="G635" s="478"/>
      <c r="H635" s="204"/>
    </row>
    <row r="636" spans="2:8">
      <c r="B636" s="211" t="s">
        <v>7574</v>
      </c>
      <c r="C636" s="212" t="s">
        <v>7841</v>
      </c>
      <c r="D636" s="213" t="s">
        <v>1982</v>
      </c>
      <c r="E636" s="214" t="s">
        <v>2298</v>
      </c>
      <c r="F636" s="215"/>
      <c r="G636" s="478"/>
      <c r="H636" s="204"/>
    </row>
    <row r="637" spans="2:8" ht="33">
      <c r="B637" s="211" t="s">
        <v>7354</v>
      </c>
      <c r="C637" s="212" t="s">
        <v>7842</v>
      </c>
      <c r="D637" s="213" t="s">
        <v>1356</v>
      </c>
      <c r="E637" s="214" t="s">
        <v>2283</v>
      </c>
      <c r="F637" s="215"/>
      <c r="G637" s="478"/>
      <c r="H637" s="204"/>
    </row>
    <row r="638" spans="2:8">
      <c r="B638" s="211" t="s">
        <v>7356</v>
      </c>
      <c r="C638" s="212" t="s">
        <v>7843</v>
      </c>
      <c r="D638" s="213" t="s">
        <v>1367</v>
      </c>
      <c r="E638" s="214" t="s">
        <v>2298</v>
      </c>
      <c r="F638" s="215"/>
      <c r="G638" s="478"/>
      <c r="H638" s="204"/>
    </row>
    <row r="639" spans="2:8" ht="33">
      <c r="B639" s="211" t="s">
        <v>7358</v>
      </c>
      <c r="C639" s="212" t="s">
        <v>7844</v>
      </c>
      <c r="D639" s="213" t="s">
        <v>1591</v>
      </c>
      <c r="E639" s="214" t="s">
        <v>2298</v>
      </c>
      <c r="F639" s="215"/>
      <c r="G639" s="478"/>
      <c r="H639" s="204"/>
    </row>
    <row r="640" spans="2:8" ht="33">
      <c r="B640" s="211" t="s">
        <v>7579</v>
      </c>
      <c r="C640" s="212" t="s">
        <v>7845</v>
      </c>
      <c r="D640" s="213" t="s">
        <v>1367</v>
      </c>
      <c r="E640" s="214" t="s">
        <v>2298</v>
      </c>
      <c r="F640" s="215"/>
      <c r="G640" s="478"/>
      <c r="H640" s="204"/>
    </row>
    <row r="641" spans="1:8" ht="33">
      <c r="B641" s="211" t="s">
        <v>7581</v>
      </c>
      <c r="C641" s="212" t="s">
        <v>7846</v>
      </c>
      <c r="D641" s="213" t="s">
        <v>2160</v>
      </c>
      <c r="E641" s="214" t="s">
        <v>2298</v>
      </c>
      <c r="F641" s="215"/>
      <c r="G641" s="478"/>
      <c r="H641" s="204"/>
    </row>
    <row r="642" spans="1:8" ht="33">
      <c r="B642" s="211" t="s">
        <v>7583</v>
      </c>
      <c r="C642" s="212" t="s">
        <v>7847</v>
      </c>
      <c r="D642" s="213" t="s">
        <v>1591</v>
      </c>
      <c r="E642" s="214" t="s">
        <v>2298</v>
      </c>
      <c r="F642" s="215"/>
      <c r="G642" s="478"/>
      <c r="H642" s="204"/>
    </row>
    <row r="643" spans="1:8" ht="33">
      <c r="B643" s="211" t="s">
        <v>5981</v>
      </c>
      <c r="C643" s="212" t="s">
        <v>7848</v>
      </c>
      <c r="D643" s="213" t="s">
        <v>1389</v>
      </c>
      <c r="E643" s="214" t="s">
        <v>2298</v>
      </c>
      <c r="F643" s="215"/>
      <c r="G643" s="478"/>
      <c r="H643" s="204"/>
    </row>
    <row r="644" spans="1:8">
      <c r="B644" s="211" t="s">
        <v>7586</v>
      </c>
      <c r="C644" s="212" t="s">
        <v>7849</v>
      </c>
      <c r="D644" s="213" t="s">
        <v>1982</v>
      </c>
      <c r="E644" s="214" t="s">
        <v>2298</v>
      </c>
      <c r="F644" s="215"/>
      <c r="G644" s="478"/>
      <c r="H644" s="204"/>
    </row>
    <row r="645" spans="1:8" ht="33">
      <c r="B645" s="211" t="s">
        <v>7369</v>
      </c>
      <c r="C645" s="212" t="s">
        <v>7850</v>
      </c>
      <c r="D645" s="213" t="s">
        <v>1356</v>
      </c>
      <c r="E645" s="214" t="s">
        <v>2283</v>
      </c>
      <c r="F645" s="215"/>
      <c r="G645" s="478"/>
      <c r="H645" s="204"/>
    </row>
    <row r="646" spans="1:8">
      <c r="B646" s="211" t="s">
        <v>7371</v>
      </c>
      <c r="C646" s="212" t="s">
        <v>7851</v>
      </c>
      <c r="D646" s="213" t="s">
        <v>1367</v>
      </c>
      <c r="E646" s="214" t="s">
        <v>2298</v>
      </c>
      <c r="F646" s="215"/>
      <c r="G646" s="478"/>
      <c r="H646" s="204"/>
    </row>
    <row r="647" spans="1:8" ht="33">
      <c r="B647" s="211" t="s">
        <v>7373</v>
      </c>
      <c r="C647" s="212" t="s">
        <v>7852</v>
      </c>
      <c r="D647" s="213" t="s">
        <v>1591</v>
      </c>
      <c r="E647" s="214" t="s">
        <v>2298</v>
      </c>
      <c r="F647" s="215"/>
      <c r="G647" s="478"/>
      <c r="H647" s="204"/>
    </row>
    <row r="648" spans="1:8" ht="33">
      <c r="B648" s="211" t="s">
        <v>7591</v>
      </c>
      <c r="C648" s="212" t="s">
        <v>7853</v>
      </c>
      <c r="D648" s="213" t="s">
        <v>1367</v>
      </c>
      <c r="E648" s="214" t="s">
        <v>2298</v>
      </c>
      <c r="F648" s="215"/>
      <c r="G648" s="478"/>
      <c r="H648" s="204"/>
    </row>
    <row r="649" spans="1:8" ht="33">
      <c r="B649" s="211" t="s">
        <v>7593</v>
      </c>
      <c r="C649" s="212" t="s">
        <v>7854</v>
      </c>
      <c r="D649" s="213" t="s">
        <v>2160</v>
      </c>
      <c r="E649" s="214" t="s">
        <v>2298</v>
      </c>
      <c r="F649" s="215"/>
      <c r="G649" s="478"/>
      <c r="H649" s="204"/>
    </row>
    <row r="650" spans="1:8" ht="33">
      <c r="B650" s="211" t="s">
        <v>7595</v>
      </c>
      <c r="C650" s="212" t="s">
        <v>7855</v>
      </c>
      <c r="D650" s="213" t="s">
        <v>1591</v>
      </c>
      <c r="E650" s="214" t="s">
        <v>2298</v>
      </c>
      <c r="F650" s="215"/>
      <c r="G650" s="478"/>
      <c r="H650" s="204"/>
    </row>
    <row r="651" spans="1:8" ht="33">
      <c r="B651" s="211" t="s">
        <v>5997</v>
      </c>
      <c r="C651" s="212" t="s">
        <v>7856</v>
      </c>
      <c r="D651" s="213" t="s">
        <v>1389</v>
      </c>
      <c r="E651" s="214" t="s">
        <v>2298</v>
      </c>
      <c r="F651" s="215"/>
      <c r="G651" s="478"/>
      <c r="H651" s="204"/>
    </row>
    <row r="652" spans="1:8" ht="17.25" thickBot="1">
      <c r="B652" s="218" t="s">
        <v>7598</v>
      </c>
      <c r="C652" s="219" t="s">
        <v>7857</v>
      </c>
      <c r="D652" s="220" t="s">
        <v>1982</v>
      </c>
      <c r="E652" s="221" t="s">
        <v>2298</v>
      </c>
      <c r="F652" s="222"/>
      <c r="G652" s="479"/>
      <c r="H652" s="204"/>
    </row>
    <row r="653" spans="1:8" ht="20.100000000000001" customHeight="1" thickBot="1">
      <c r="B653" s="514" t="s">
        <v>7858</v>
      </c>
      <c r="C653" s="501"/>
      <c r="D653" s="502"/>
      <c r="E653" s="466"/>
      <c r="F653" s="466"/>
      <c r="G653" s="467"/>
      <c r="H653" s="204"/>
    </row>
    <row r="654" spans="1:8">
      <c r="A654" s="186"/>
      <c r="B654" s="205" t="s">
        <v>7200</v>
      </c>
      <c r="C654" s="515" t="s">
        <v>7859</v>
      </c>
      <c r="D654" s="423" t="s">
        <v>1576</v>
      </c>
      <c r="E654" s="294" t="s">
        <v>7202</v>
      </c>
      <c r="F654" s="209"/>
      <c r="G654" s="477" t="s">
        <v>6353</v>
      </c>
      <c r="H654" s="204"/>
    </row>
    <row r="655" spans="1:8">
      <c r="A655" s="186"/>
      <c r="B655" s="211" t="s">
        <v>7203</v>
      </c>
      <c r="C655" s="212" t="s">
        <v>7860</v>
      </c>
      <c r="D655" s="213" t="s">
        <v>1367</v>
      </c>
      <c r="E655" s="214" t="s">
        <v>2000</v>
      </c>
      <c r="F655" s="215"/>
      <c r="G655" s="478"/>
      <c r="H655" s="204"/>
    </row>
    <row r="656" spans="1:8">
      <c r="B656" s="211" t="s">
        <v>7206</v>
      </c>
      <c r="C656" s="212" t="s">
        <v>7861</v>
      </c>
      <c r="D656" s="213" t="s">
        <v>2160</v>
      </c>
      <c r="E656" s="214" t="s">
        <v>2339</v>
      </c>
      <c r="F656" s="215"/>
      <c r="G656" s="478"/>
      <c r="H656" s="204"/>
    </row>
    <row r="657" spans="1:8">
      <c r="B657" s="211" t="s">
        <v>7208</v>
      </c>
      <c r="C657" s="212" t="s">
        <v>7862</v>
      </c>
      <c r="D657" s="213" t="s">
        <v>1367</v>
      </c>
      <c r="E657" s="214" t="s">
        <v>2000</v>
      </c>
      <c r="F657" s="215"/>
      <c r="G657" s="478"/>
      <c r="H657" s="204"/>
    </row>
    <row r="658" spans="1:8">
      <c r="B658" s="211" t="s">
        <v>7211</v>
      </c>
      <c r="C658" s="212" t="s">
        <v>7863</v>
      </c>
      <c r="D658" s="213" t="s">
        <v>1367</v>
      </c>
      <c r="E658" s="214" t="s">
        <v>2000</v>
      </c>
      <c r="F658" s="215"/>
      <c r="G658" s="478"/>
      <c r="H658" s="204"/>
    </row>
    <row r="659" spans="1:8">
      <c r="B659" s="211" t="s">
        <v>458</v>
      </c>
      <c r="C659" s="212" t="s">
        <v>7864</v>
      </c>
      <c r="D659" s="213" t="s">
        <v>2160</v>
      </c>
      <c r="E659" s="214" t="s">
        <v>2339</v>
      </c>
      <c r="F659" s="215"/>
      <c r="G659" s="478"/>
      <c r="H659" s="204"/>
    </row>
    <row r="660" spans="1:8">
      <c r="B660" s="259" t="s">
        <v>7215</v>
      </c>
      <c r="C660" s="260" t="s">
        <v>7865</v>
      </c>
      <c r="D660" s="261" t="s">
        <v>1367</v>
      </c>
      <c r="E660" s="262" t="s">
        <v>2000</v>
      </c>
      <c r="F660" s="263"/>
      <c r="G660" s="478"/>
      <c r="H660" s="204"/>
    </row>
    <row r="661" spans="1:8" ht="17.25" thickBot="1">
      <c r="B661" s="259" t="s">
        <v>7218</v>
      </c>
      <c r="C661" s="260" t="s">
        <v>7866</v>
      </c>
      <c r="D661" s="261" t="s">
        <v>1367</v>
      </c>
      <c r="E661" s="262" t="s">
        <v>2000</v>
      </c>
      <c r="F661" s="263"/>
      <c r="G661" s="479"/>
      <c r="H661" s="204"/>
    </row>
    <row r="662" spans="1:8" s="44" customFormat="1" ht="20.100000000000001" customHeight="1" thickBot="1">
      <c r="A662" s="8"/>
      <c r="B662" s="341" t="s">
        <v>7220</v>
      </c>
      <c r="C662" s="501"/>
      <c r="D662" s="502"/>
      <c r="E662" s="466"/>
      <c r="F662" s="466"/>
      <c r="G662" s="467"/>
      <c r="H662" s="204"/>
    </row>
    <row r="663" spans="1:8" s="44" customFormat="1" ht="20.100000000000001" customHeight="1" thickBot="1">
      <c r="A663" s="8"/>
      <c r="B663" s="341" t="s">
        <v>7221</v>
      </c>
      <c r="C663" s="501"/>
      <c r="D663" s="502"/>
      <c r="E663" s="466"/>
      <c r="F663" s="466"/>
      <c r="G663" s="467"/>
      <c r="H663" s="204"/>
    </row>
    <row r="664" spans="1:8" ht="16.5" customHeight="1">
      <c r="B664" s="205" t="s">
        <v>5822</v>
      </c>
      <c r="C664" s="206" t="s">
        <v>7867</v>
      </c>
      <c r="D664" s="207" t="s">
        <v>1367</v>
      </c>
      <c r="E664" s="208" t="s">
        <v>2298</v>
      </c>
      <c r="F664" s="209"/>
      <c r="G664" s="477" t="s">
        <v>6368</v>
      </c>
      <c r="H664" s="204"/>
    </row>
    <row r="665" spans="1:8">
      <c r="B665" s="211" t="s">
        <v>5824</v>
      </c>
      <c r="C665" s="212" t="s">
        <v>7868</v>
      </c>
      <c r="D665" s="213" t="s">
        <v>3221</v>
      </c>
      <c r="E665" s="214" t="s">
        <v>2298</v>
      </c>
      <c r="F665" s="215"/>
      <c r="G665" s="478"/>
      <c r="H665" s="204"/>
    </row>
    <row r="666" spans="1:8">
      <c r="B666" s="211" t="s">
        <v>5827</v>
      </c>
      <c r="C666" s="212" t="s">
        <v>7869</v>
      </c>
      <c r="D666" s="213" t="s">
        <v>1367</v>
      </c>
      <c r="E666" s="214" t="s">
        <v>2298</v>
      </c>
      <c r="F666" s="215"/>
      <c r="G666" s="478"/>
      <c r="H666" s="204"/>
    </row>
    <row r="667" spans="1:8" ht="33">
      <c r="B667" s="211" t="s">
        <v>7228</v>
      </c>
      <c r="C667" s="212" t="s">
        <v>7870</v>
      </c>
      <c r="D667" s="213" t="s">
        <v>1356</v>
      </c>
      <c r="E667" s="214" t="s">
        <v>2283</v>
      </c>
      <c r="F667" s="215"/>
      <c r="G667" s="478"/>
      <c r="H667" s="204"/>
    </row>
    <row r="668" spans="1:8">
      <c r="B668" s="211" t="s">
        <v>7230</v>
      </c>
      <c r="C668" s="212" t="s">
        <v>7871</v>
      </c>
      <c r="D668" s="213" t="s">
        <v>1367</v>
      </c>
      <c r="E668" s="214" t="s">
        <v>2298</v>
      </c>
      <c r="F668" s="215"/>
      <c r="G668" s="478"/>
      <c r="H668" s="204"/>
    </row>
    <row r="669" spans="1:8" ht="33">
      <c r="B669" s="211" t="s">
        <v>7233</v>
      </c>
      <c r="C669" s="212" t="s">
        <v>7872</v>
      </c>
      <c r="D669" s="213" t="s">
        <v>1591</v>
      </c>
      <c r="E669" s="214" t="s">
        <v>2298</v>
      </c>
      <c r="F669" s="215"/>
      <c r="G669" s="478"/>
      <c r="H669" s="204"/>
    </row>
    <row r="670" spans="1:8" ht="33">
      <c r="B670" s="211" t="s">
        <v>7485</v>
      </c>
      <c r="C670" s="212" t="s">
        <v>7873</v>
      </c>
      <c r="D670" s="213" t="s">
        <v>1367</v>
      </c>
      <c r="E670" s="214" t="s">
        <v>2298</v>
      </c>
      <c r="F670" s="215"/>
      <c r="G670" s="478"/>
      <c r="H670" s="204"/>
    </row>
    <row r="671" spans="1:8" ht="33">
      <c r="B671" s="211" t="s">
        <v>7487</v>
      </c>
      <c r="C671" s="212" t="s">
        <v>7874</v>
      </c>
      <c r="D671" s="213" t="s">
        <v>2160</v>
      </c>
      <c r="E671" s="214" t="s">
        <v>2298</v>
      </c>
      <c r="F671" s="215"/>
      <c r="G671" s="478"/>
      <c r="H671" s="204"/>
    </row>
    <row r="672" spans="1:8" ht="33">
      <c r="B672" s="211" t="s">
        <v>7489</v>
      </c>
      <c r="C672" s="212" t="s">
        <v>7875</v>
      </c>
      <c r="D672" s="213" t="s">
        <v>1591</v>
      </c>
      <c r="E672" s="214" t="s">
        <v>2298</v>
      </c>
      <c r="F672" s="215"/>
      <c r="G672" s="478"/>
      <c r="H672" s="204"/>
    </row>
    <row r="673" spans="2:8" ht="33">
      <c r="B673" s="211" t="s">
        <v>5845</v>
      </c>
      <c r="C673" s="212" t="s">
        <v>7876</v>
      </c>
      <c r="D673" s="213" t="s">
        <v>1389</v>
      </c>
      <c r="E673" s="214" t="s">
        <v>2298</v>
      </c>
      <c r="F673" s="215"/>
      <c r="G673" s="478"/>
      <c r="H673" s="204"/>
    </row>
    <row r="674" spans="2:8">
      <c r="B674" s="211" t="s">
        <v>7492</v>
      </c>
      <c r="C674" s="212" t="s">
        <v>7877</v>
      </c>
      <c r="D674" s="213" t="s">
        <v>1982</v>
      </c>
      <c r="E674" s="214" t="s">
        <v>2298</v>
      </c>
      <c r="F674" s="215"/>
      <c r="G674" s="478"/>
      <c r="H674" s="204"/>
    </row>
    <row r="675" spans="2:8" ht="33">
      <c r="B675" s="211" t="s">
        <v>7250</v>
      </c>
      <c r="C675" s="212" t="s">
        <v>7878</v>
      </c>
      <c r="D675" s="213" t="s">
        <v>1356</v>
      </c>
      <c r="E675" s="214" t="s">
        <v>2283</v>
      </c>
      <c r="F675" s="215"/>
      <c r="G675" s="478"/>
      <c r="H675" s="204"/>
    </row>
    <row r="676" spans="2:8">
      <c r="B676" s="211" t="s">
        <v>7252</v>
      </c>
      <c r="C676" s="212" t="s">
        <v>7879</v>
      </c>
      <c r="D676" s="213" t="s">
        <v>1367</v>
      </c>
      <c r="E676" s="214" t="s">
        <v>2298</v>
      </c>
      <c r="F676" s="215"/>
      <c r="G676" s="478"/>
      <c r="H676" s="204"/>
    </row>
    <row r="677" spans="2:8" ht="33">
      <c r="B677" s="211" t="s">
        <v>7254</v>
      </c>
      <c r="C677" s="212" t="s">
        <v>7880</v>
      </c>
      <c r="D677" s="213" t="s">
        <v>1591</v>
      </c>
      <c r="E677" s="214" t="s">
        <v>2298</v>
      </c>
      <c r="F677" s="215"/>
      <c r="G677" s="478"/>
      <c r="H677" s="204"/>
    </row>
    <row r="678" spans="2:8" ht="33">
      <c r="B678" s="211" t="s">
        <v>7497</v>
      </c>
      <c r="C678" s="212" t="s">
        <v>7881</v>
      </c>
      <c r="D678" s="213" t="s">
        <v>1367</v>
      </c>
      <c r="E678" s="214" t="s">
        <v>2298</v>
      </c>
      <c r="F678" s="215"/>
      <c r="G678" s="478"/>
      <c r="H678" s="204"/>
    </row>
    <row r="679" spans="2:8" ht="33">
      <c r="B679" s="211" t="s">
        <v>7499</v>
      </c>
      <c r="C679" s="212" t="s">
        <v>7882</v>
      </c>
      <c r="D679" s="213" t="s">
        <v>2160</v>
      </c>
      <c r="E679" s="214" t="s">
        <v>2298</v>
      </c>
      <c r="F679" s="215"/>
      <c r="G679" s="478"/>
      <c r="H679" s="204"/>
    </row>
    <row r="680" spans="2:8" ht="33">
      <c r="B680" s="211" t="s">
        <v>7501</v>
      </c>
      <c r="C680" s="212" t="s">
        <v>7883</v>
      </c>
      <c r="D680" s="213" t="s">
        <v>1591</v>
      </c>
      <c r="E680" s="214" t="s">
        <v>2298</v>
      </c>
      <c r="F680" s="215"/>
      <c r="G680" s="478"/>
      <c r="H680" s="204"/>
    </row>
    <row r="681" spans="2:8" ht="33">
      <c r="B681" s="211" t="s">
        <v>5864</v>
      </c>
      <c r="C681" s="212" t="s">
        <v>7884</v>
      </c>
      <c r="D681" s="213" t="s">
        <v>1389</v>
      </c>
      <c r="E681" s="214" t="s">
        <v>2298</v>
      </c>
      <c r="F681" s="215"/>
      <c r="G681" s="478"/>
      <c r="H681" s="204"/>
    </row>
    <row r="682" spans="2:8">
      <c r="B682" s="211" t="s">
        <v>7504</v>
      </c>
      <c r="C682" s="212" t="s">
        <v>7885</v>
      </c>
      <c r="D682" s="213" t="s">
        <v>1982</v>
      </c>
      <c r="E682" s="214" t="s">
        <v>2298</v>
      </c>
      <c r="F682" s="215"/>
      <c r="G682" s="478"/>
      <c r="H682" s="204"/>
    </row>
    <row r="683" spans="2:8" ht="33">
      <c r="B683" s="211" t="s">
        <v>7265</v>
      </c>
      <c r="C683" s="212" t="s">
        <v>7886</v>
      </c>
      <c r="D683" s="213" t="s">
        <v>1356</v>
      </c>
      <c r="E683" s="214" t="s">
        <v>2283</v>
      </c>
      <c r="F683" s="215"/>
      <c r="G683" s="478"/>
      <c r="H683" s="204"/>
    </row>
    <row r="684" spans="2:8">
      <c r="B684" s="211" t="s">
        <v>7267</v>
      </c>
      <c r="C684" s="212" t="s">
        <v>7887</v>
      </c>
      <c r="D684" s="213" t="s">
        <v>1367</v>
      </c>
      <c r="E684" s="214" t="s">
        <v>2298</v>
      </c>
      <c r="F684" s="215"/>
      <c r="G684" s="478"/>
      <c r="H684" s="204"/>
    </row>
    <row r="685" spans="2:8" ht="33">
      <c r="B685" s="211" t="s">
        <v>7269</v>
      </c>
      <c r="C685" s="212" t="s">
        <v>7888</v>
      </c>
      <c r="D685" s="213" t="s">
        <v>1591</v>
      </c>
      <c r="E685" s="214" t="s">
        <v>2298</v>
      </c>
      <c r="F685" s="215"/>
      <c r="G685" s="478"/>
      <c r="H685" s="204"/>
    </row>
    <row r="686" spans="2:8" ht="33">
      <c r="B686" s="211" t="s">
        <v>7509</v>
      </c>
      <c r="C686" s="212" t="s">
        <v>7889</v>
      </c>
      <c r="D686" s="213" t="s">
        <v>1367</v>
      </c>
      <c r="E686" s="214" t="s">
        <v>2298</v>
      </c>
      <c r="F686" s="215"/>
      <c r="G686" s="478"/>
      <c r="H686" s="204"/>
    </row>
    <row r="687" spans="2:8" ht="33">
      <c r="B687" s="211" t="s">
        <v>7511</v>
      </c>
      <c r="C687" s="212" t="s">
        <v>7890</v>
      </c>
      <c r="D687" s="213" t="s">
        <v>2160</v>
      </c>
      <c r="E687" s="214" t="s">
        <v>2298</v>
      </c>
      <c r="F687" s="215"/>
      <c r="G687" s="478"/>
      <c r="H687" s="204"/>
    </row>
    <row r="688" spans="2:8" ht="33">
      <c r="B688" s="211" t="s">
        <v>7513</v>
      </c>
      <c r="C688" s="212" t="s">
        <v>7891</v>
      </c>
      <c r="D688" s="213" t="s">
        <v>1591</v>
      </c>
      <c r="E688" s="214" t="s">
        <v>2298</v>
      </c>
      <c r="F688" s="215"/>
      <c r="G688" s="478"/>
      <c r="H688" s="204"/>
    </row>
    <row r="689" spans="2:8" ht="33">
      <c r="B689" s="211" t="s">
        <v>5881</v>
      </c>
      <c r="C689" s="212" t="s">
        <v>7892</v>
      </c>
      <c r="D689" s="213" t="s">
        <v>1389</v>
      </c>
      <c r="E689" s="214" t="s">
        <v>2298</v>
      </c>
      <c r="F689" s="215"/>
      <c r="G689" s="478"/>
      <c r="H689" s="204"/>
    </row>
    <row r="690" spans="2:8" ht="17.25" thickBot="1">
      <c r="B690" s="218" t="s">
        <v>7516</v>
      </c>
      <c r="C690" s="219" t="s">
        <v>7893</v>
      </c>
      <c r="D690" s="220" t="s">
        <v>1982</v>
      </c>
      <c r="E690" s="221" t="s">
        <v>2298</v>
      </c>
      <c r="F690" s="222"/>
      <c r="G690" s="479"/>
      <c r="H690" s="204"/>
    </row>
    <row r="691" spans="2:8" ht="20.100000000000001" customHeight="1" thickBot="1">
      <c r="B691" s="341" t="s">
        <v>7280</v>
      </c>
      <c r="C691" s="501"/>
      <c r="D691" s="502"/>
      <c r="E691" s="466"/>
      <c r="F691" s="466"/>
      <c r="G691" s="467"/>
      <c r="H691" s="204"/>
    </row>
    <row r="692" spans="2:8" ht="16.5" customHeight="1">
      <c r="B692" s="205" t="s">
        <v>7518</v>
      </c>
      <c r="C692" s="206" t="s">
        <v>7894</v>
      </c>
      <c r="D692" s="207" t="s">
        <v>2279</v>
      </c>
      <c r="E692" s="208" t="s">
        <v>2298</v>
      </c>
      <c r="F692" s="209"/>
      <c r="G692" s="477" t="s">
        <v>6396</v>
      </c>
      <c r="H692" s="204"/>
    </row>
    <row r="693" spans="2:8" ht="30" customHeight="1">
      <c r="B693" s="211" t="s">
        <v>5889</v>
      </c>
      <c r="C693" s="212" t="s">
        <v>7895</v>
      </c>
      <c r="D693" s="213" t="s">
        <v>1367</v>
      </c>
      <c r="E693" s="214" t="s">
        <v>2298</v>
      </c>
      <c r="F693" s="215"/>
      <c r="G693" s="478"/>
      <c r="H693" s="204"/>
    </row>
    <row r="694" spans="2:8">
      <c r="B694" s="211" t="s">
        <v>5892</v>
      </c>
      <c r="C694" s="212" t="s">
        <v>7896</v>
      </c>
      <c r="D694" s="213" t="s">
        <v>3221</v>
      </c>
      <c r="E694" s="214" t="s">
        <v>2298</v>
      </c>
      <c r="F694" s="215"/>
      <c r="G694" s="478"/>
      <c r="H694" s="204"/>
    </row>
    <row r="695" spans="2:8">
      <c r="B695" s="211" t="s">
        <v>5894</v>
      </c>
      <c r="C695" s="212" t="s">
        <v>7897</v>
      </c>
      <c r="D695" s="213" t="s">
        <v>1367</v>
      </c>
      <c r="E695" s="214" t="s">
        <v>2298</v>
      </c>
      <c r="F695" s="215"/>
      <c r="G695" s="478"/>
      <c r="H695" s="204"/>
    </row>
    <row r="696" spans="2:8" ht="33">
      <c r="B696" s="211" t="s">
        <v>7288</v>
      </c>
      <c r="C696" s="212" t="s">
        <v>7898</v>
      </c>
      <c r="D696" s="213" t="s">
        <v>1356</v>
      </c>
      <c r="E696" s="214" t="s">
        <v>2283</v>
      </c>
      <c r="F696" s="215"/>
      <c r="G696" s="478"/>
      <c r="H696" s="204"/>
    </row>
    <row r="697" spans="2:8">
      <c r="B697" s="211" t="s">
        <v>7290</v>
      </c>
      <c r="C697" s="212" t="s">
        <v>7899</v>
      </c>
      <c r="D697" s="213" t="s">
        <v>1367</v>
      </c>
      <c r="E697" s="214" t="s">
        <v>2298</v>
      </c>
      <c r="F697" s="215"/>
      <c r="G697" s="478"/>
      <c r="H697" s="204"/>
    </row>
    <row r="698" spans="2:8" ht="33">
      <c r="B698" s="211" t="s">
        <v>7292</v>
      </c>
      <c r="C698" s="212" t="s">
        <v>7900</v>
      </c>
      <c r="D698" s="213" t="s">
        <v>1591</v>
      </c>
      <c r="E698" s="214" t="s">
        <v>2298</v>
      </c>
      <c r="F698" s="215"/>
      <c r="G698" s="478"/>
      <c r="H698" s="204"/>
    </row>
    <row r="699" spans="2:8" ht="33">
      <c r="B699" s="211" t="s">
        <v>7526</v>
      </c>
      <c r="C699" s="212" t="s">
        <v>7901</v>
      </c>
      <c r="D699" s="213" t="s">
        <v>1367</v>
      </c>
      <c r="E699" s="214" t="s">
        <v>2298</v>
      </c>
      <c r="F699" s="215"/>
      <c r="G699" s="478"/>
      <c r="H699" s="204"/>
    </row>
    <row r="700" spans="2:8" ht="33">
      <c r="B700" s="211" t="s">
        <v>7528</v>
      </c>
      <c r="C700" s="212" t="s">
        <v>7902</v>
      </c>
      <c r="D700" s="213" t="s">
        <v>2160</v>
      </c>
      <c r="E700" s="214" t="s">
        <v>2298</v>
      </c>
      <c r="F700" s="215"/>
      <c r="G700" s="478"/>
      <c r="H700" s="204"/>
    </row>
    <row r="701" spans="2:8" ht="33">
      <c r="B701" s="211" t="s">
        <v>7530</v>
      </c>
      <c r="C701" s="212" t="s">
        <v>7903</v>
      </c>
      <c r="D701" s="213" t="s">
        <v>1591</v>
      </c>
      <c r="E701" s="214" t="s">
        <v>2298</v>
      </c>
      <c r="F701" s="215"/>
      <c r="G701" s="478"/>
      <c r="H701" s="204"/>
    </row>
    <row r="702" spans="2:8" ht="33">
      <c r="B702" s="211" t="s">
        <v>5908</v>
      </c>
      <c r="C702" s="212" t="s">
        <v>7904</v>
      </c>
      <c r="D702" s="213" t="s">
        <v>1389</v>
      </c>
      <c r="E702" s="214" t="s">
        <v>2298</v>
      </c>
      <c r="F702" s="215"/>
      <c r="G702" s="478"/>
      <c r="H702" s="204"/>
    </row>
    <row r="703" spans="2:8">
      <c r="B703" s="211" t="s">
        <v>7533</v>
      </c>
      <c r="C703" s="212" t="s">
        <v>7905</v>
      </c>
      <c r="D703" s="213" t="s">
        <v>1982</v>
      </c>
      <c r="E703" s="214" t="s">
        <v>2298</v>
      </c>
      <c r="F703" s="215"/>
      <c r="G703" s="478"/>
      <c r="H703" s="204"/>
    </row>
    <row r="704" spans="2:8" ht="33">
      <c r="B704" s="211" t="s">
        <v>7303</v>
      </c>
      <c r="C704" s="212" t="s">
        <v>7906</v>
      </c>
      <c r="D704" s="213" t="s">
        <v>1356</v>
      </c>
      <c r="E704" s="214" t="s">
        <v>2283</v>
      </c>
      <c r="F704" s="215"/>
      <c r="G704" s="478"/>
      <c r="H704" s="204"/>
    </row>
    <row r="705" spans="2:8">
      <c r="B705" s="211" t="s">
        <v>7305</v>
      </c>
      <c r="C705" s="212" t="s">
        <v>7907</v>
      </c>
      <c r="D705" s="213" t="s">
        <v>1367</v>
      </c>
      <c r="E705" s="214" t="s">
        <v>2298</v>
      </c>
      <c r="F705" s="215"/>
      <c r="G705" s="478"/>
      <c r="H705" s="204"/>
    </row>
    <row r="706" spans="2:8" ht="33">
      <c r="B706" s="211" t="s">
        <v>7307</v>
      </c>
      <c r="C706" s="212" t="s">
        <v>7908</v>
      </c>
      <c r="D706" s="213" t="s">
        <v>1591</v>
      </c>
      <c r="E706" s="214" t="s">
        <v>2298</v>
      </c>
      <c r="F706" s="215"/>
      <c r="G706" s="478"/>
      <c r="H706" s="204"/>
    </row>
    <row r="707" spans="2:8" ht="33">
      <c r="B707" s="211" t="s">
        <v>7538</v>
      </c>
      <c r="C707" s="212" t="s">
        <v>7909</v>
      </c>
      <c r="D707" s="213" t="s">
        <v>1367</v>
      </c>
      <c r="E707" s="214" t="s">
        <v>2298</v>
      </c>
      <c r="F707" s="215"/>
      <c r="G707" s="478"/>
      <c r="H707" s="204"/>
    </row>
    <row r="708" spans="2:8" ht="33">
      <c r="B708" s="211" t="s">
        <v>7540</v>
      </c>
      <c r="C708" s="212" t="s">
        <v>7910</v>
      </c>
      <c r="D708" s="213" t="s">
        <v>2160</v>
      </c>
      <c r="E708" s="214" t="s">
        <v>2298</v>
      </c>
      <c r="F708" s="215"/>
      <c r="G708" s="478"/>
      <c r="H708" s="204"/>
    </row>
    <row r="709" spans="2:8" ht="33">
      <c r="B709" s="211" t="s">
        <v>7542</v>
      </c>
      <c r="C709" s="212" t="s">
        <v>7911</v>
      </c>
      <c r="D709" s="213" t="s">
        <v>1591</v>
      </c>
      <c r="E709" s="214" t="s">
        <v>2298</v>
      </c>
      <c r="F709" s="215"/>
      <c r="G709" s="478"/>
      <c r="H709" s="204"/>
    </row>
    <row r="710" spans="2:8" ht="33">
      <c r="B710" s="211" t="s">
        <v>5924</v>
      </c>
      <c r="C710" s="212" t="s">
        <v>7912</v>
      </c>
      <c r="D710" s="213" t="s">
        <v>1389</v>
      </c>
      <c r="E710" s="214" t="s">
        <v>2298</v>
      </c>
      <c r="F710" s="215"/>
      <c r="G710" s="478"/>
      <c r="H710" s="204"/>
    </row>
    <row r="711" spans="2:8">
      <c r="B711" s="211" t="s">
        <v>7545</v>
      </c>
      <c r="C711" s="212" t="s">
        <v>7913</v>
      </c>
      <c r="D711" s="213" t="s">
        <v>1982</v>
      </c>
      <c r="E711" s="214" t="s">
        <v>2298</v>
      </c>
      <c r="F711" s="215"/>
      <c r="G711" s="478"/>
      <c r="H711" s="204"/>
    </row>
    <row r="712" spans="2:8" ht="33">
      <c r="B712" s="211" t="s">
        <v>7318</v>
      </c>
      <c r="C712" s="212" t="s">
        <v>7914</v>
      </c>
      <c r="D712" s="213" t="s">
        <v>1356</v>
      </c>
      <c r="E712" s="214" t="s">
        <v>2283</v>
      </c>
      <c r="F712" s="215"/>
      <c r="G712" s="478"/>
      <c r="H712" s="204"/>
    </row>
    <row r="713" spans="2:8">
      <c r="B713" s="211" t="s">
        <v>7320</v>
      </c>
      <c r="C713" s="212" t="s">
        <v>7915</v>
      </c>
      <c r="D713" s="213" t="s">
        <v>1367</v>
      </c>
      <c r="E713" s="214" t="s">
        <v>2298</v>
      </c>
      <c r="F713" s="215"/>
      <c r="G713" s="478"/>
      <c r="H713" s="204"/>
    </row>
    <row r="714" spans="2:8" ht="33">
      <c r="B714" s="211" t="s">
        <v>7322</v>
      </c>
      <c r="C714" s="212" t="s">
        <v>7916</v>
      </c>
      <c r="D714" s="213" t="s">
        <v>1591</v>
      </c>
      <c r="E714" s="214" t="s">
        <v>2298</v>
      </c>
      <c r="F714" s="215"/>
      <c r="G714" s="478"/>
      <c r="H714" s="204"/>
    </row>
    <row r="715" spans="2:8" ht="33">
      <c r="B715" s="211" t="s">
        <v>7550</v>
      </c>
      <c r="C715" s="212" t="s">
        <v>7917</v>
      </c>
      <c r="D715" s="213" t="s">
        <v>1367</v>
      </c>
      <c r="E715" s="214" t="s">
        <v>2298</v>
      </c>
      <c r="F715" s="215"/>
      <c r="G715" s="478"/>
      <c r="H715" s="204"/>
    </row>
    <row r="716" spans="2:8" ht="33">
      <c r="B716" s="211" t="s">
        <v>7552</v>
      </c>
      <c r="C716" s="212" t="s">
        <v>7918</v>
      </c>
      <c r="D716" s="213" t="s">
        <v>2160</v>
      </c>
      <c r="E716" s="214" t="s">
        <v>2298</v>
      </c>
      <c r="F716" s="215"/>
      <c r="G716" s="478"/>
      <c r="H716" s="204"/>
    </row>
    <row r="717" spans="2:8" ht="33">
      <c r="B717" s="211" t="s">
        <v>7554</v>
      </c>
      <c r="C717" s="212" t="s">
        <v>7919</v>
      </c>
      <c r="D717" s="213" t="s">
        <v>1591</v>
      </c>
      <c r="E717" s="214" t="s">
        <v>2298</v>
      </c>
      <c r="F717" s="215"/>
      <c r="G717" s="478"/>
      <c r="H717" s="204"/>
    </row>
    <row r="718" spans="2:8" ht="33">
      <c r="B718" s="211" t="s">
        <v>5940</v>
      </c>
      <c r="C718" s="212" t="s">
        <v>7920</v>
      </c>
      <c r="D718" s="213" t="s">
        <v>1389</v>
      </c>
      <c r="E718" s="214" t="s">
        <v>2298</v>
      </c>
      <c r="F718" s="215"/>
      <c r="G718" s="478"/>
      <c r="H718" s="204"/>
    </row>
    <row r="719" spans="2:8" ht="17.25" thickBot="1">
      <c r="B719" s="218" t="s">
        <v>7557</v>
      </c>
      <c r="C719" s="219" t="s">
        <v>7921</v>
      </c>
      <c r="D719" s="220" t="s">
        <v>1982</v>
      </c>
      <c r="E719" s="221" t="s">
        <v>2298</v>
      </c>
      <c r="F719" s="222"/>
      <c r="G719" s="479"/>
      <c r="H719" s="204"/>
    </row>
    <row r="720" spans="2:8" ht="20.100000000000001" customHeight="1" thickBot="1">
      <c r="B720" s="341" t="s">
        <v>7333</v>
      </c>
      <c r="C720" s="501"/>
      <c r="D720" s="502"/>
      <c r="E720" s="466"/>
      <c r="F720" s="466"/>
      <c r="G720" s="467"/>
      <c r="H720" s="204"/>
    </row>
    <row r="721" spans="2:8">
      <c r="B721" s="205" t="s">
        <v>7559</v>
      </c>
      <c r="C721" s="206" t="s">
        <v>7922</v>
      </c>
      <c r="D721" s="207" t="s">
        <v>2279</v>
      </c>
      <c r="E721" s="208" t="s">
        <v>2298</v>
      </c>
      <c r="F721" s="209"/>
      <c r="G721" s="477" t="s">
        <v>6425</v>
      </c>
      <c r="H721" s="204"/>
    </row>
    <row r="722" spans="2:8">
      <c r="B722" s="211" t="s">
        <v>5947</v>
      </c>
      <c r="C722" s="212" t="s">
        <v>7923</v>
      </c>
      <c r="D722" s="213" t="s">
        <v>1367</v>
      </c>
      <c r="E722" s="214" t="s">
        <v>2298</v>
      </c>
      <c r="F722" s="215"/>
      <c r="G722" s="478"/>
      <c r="H722" s="204"/>
    </row>
    <row r="723" spans="2:8">
      <c r="B723" s="211" t="s">
        <v>5949</v>
      </c>
      <c r="C723" s="212" t="s">
        <v>7924</v>
      </c>
      <c r="D723" s="213" t="s">
        <v>3221</v>
      </c>
      <c r="E723" s="214" t="s">
        <v>2298</v>
      </c>
      <c r="F723" s="215"/>
      <c r="G723" s="478"/>
      <c r="H723" s="204"/>
    </row>
    <row r="724" spans="2:8">
      <c r="B724" s="211" t="s">
        <v>5951</v>
      </c>
      <c r="C724" s="212" t="s">
        <v>7925</v>
      </c>
      <c r="D724" s="213" t="s">
        <v>1367</v>
      </c>
      <c r="E724" s="214" t="s">
        <v>2298</v>
      </c>
      <c r="F724" s="215"/>
      <c r="G724" s="478"/>
      <c r="H724" s="204"/>
    </row>
    <row r="725" spans="2:8" ht="33">
      <c r="B725" s="211" t="s">
        <v>7339</v>
      </c>
      <c r="C725" s="212" t="s">
        <v>7926</v>
      </c>
      <c r="D725" s="213" t="s">
        <v>1356</v>
      </c>
      <c r="E725" s="214" t="s">
        <v>2283</v>
      </c>
      <c r="F725" s="215"/>
      <c r="G725" s="478"/>
      <c r="H725" s="204"/>
    </row>
    <row r="726" spans="2:8">
      <c r="B726" s="211" t="s">
        <v>7341</v>
      </c>
      <c r="C726" s="212" t="s">
        <v>7927</v>
      </c>
      <c r="D726" s="213" t="s">
        <v>1367</v>
      </c>
      <c r="E726" s="214" t="s">
        <v>2298</v>
      </c>
      <c r="F726" s="215"/>
      <c r="G726" s="478"/>
      <c r="H726" s="204"/>
    </row>
    <row r="727" spans="2:8" ht="33">
      <c r="B727" s="211" t="s">
        <v>7343</v>
      </c>
      <c r="C727" s="212" t="s">
        <v>7928</v>
      </c>
      <c r="D727" s="213" t="s">
        <v>1591</v>
      </c>
      <c r="E727" s="214" t="s">
        <v>2298</v>
      </c>
      <c r="F727" s="215"/>
      <c r="G727" s="478"/>
      <c r="H727" s="204"/>
    </row>
    <row r="728" spans="2:8" ht="33">
      <c r="B728" s="211" t="s">
        <v>7567</v>
      </c>
      <c r="C728" s="212" t="s">
        <v>7929</v>
      </c>
      <c r="D728" s="213" t="s">
        <v>1367</v>
      </c>
      <c r="E728" s="214" t="s">
        <v>2298</v>
      </c>
      <c r="F728" s="215"/>
      <c r="G728" s="478"/>
      <c r="H728" s="204"/>
    </row>
    <row r="729" spans="2:8" ht="33">
      <c r="B729" s="211" t="s">
        <v>7569</v>
      </c>
      <c r="C729" s="212" t="s">
        <v>7930</v>
      </c>
      <c r="D729" s="213" t="s">
        <v>2160</v>
      </c>
      <c r="E729" s="214" t="s">
        <v>2298</v>
      </c>
      <c r="F729" s="215"/>
      <c r="G729" s="478"/>
      <c r="H729" s="204"/>
    </row>
    <row r="730" spans="2:8" ht="33">
      <c r="B730" s="211" t="s">
        <v>7571</v>
      </c>
      <c r="C730" s="212" t="s">
        <v>7931</v>
      </c>
      <c r="D730" s="213" t="s">
        <v>1591</v>
      </c>
      <c r="E730" s="214" t="s">
        <v>2298</v>
      </c>
      <c r="F730" s="215"/>
      <c r="G730" s="478"/>
      <c r="H730" s="204"/>
    </row>
    <row r="731" spans="2:8" ht="33">
      <c r="B731" s="211" t="s">
        <v>5965</v>
      </c>
      <c r="C731" s="212" t="s">
        <v>7932</v>
      </c>
      <c r="D731" s="213" t="s">
        <v>1389</v>
      </c>
      <c r="E731" s="214" t="s">
        <v>2298</v>
      </c>
      <c r="F731" s="215"/>
      <c r="G731" s="478"/>
      <c r="H731" s="204"/>
    </row>
    <row r="732" spans="2:8">
      <c r="B732" s="211" t="s">
        <v>7574</v>
      </c>
      <c r="C732" s="212" t="s">
        <v>7933</v>
      </c>
      <c r="D732" s="213" t="s">
        <v>1982</v>
      </c>
      <c r="E732" s="214" t="s">
        <v>2298</v>
      </c>
      <c r="F732" s="215"/>
      <c r="G732" s="478"/>
      <c r="H732" s="204"/>
    </row>
    <row r="733" spans="2:8" ht="33">
      <c r="B733" s="211" t="s">
        <v>7354</v>
      </c>
      <c r="C733" s="212" t="s">
        <v>7934</v>
      </c>
      <c r="D733" s="213" t="s">
        <v>1356</v>
      </c>
      <c r="E733" s="214" t="s">
        <v>2283</v>
      </c>
      <c r="F733" s="215"/>
      <c r="G733" s="478"/>
      <c r="H733" s="204"/>
    </row>
    <row r="734" spans="2:8">
      <c r="B734" s="211" t="s">
        <v>7356</v>
      </c>
      <c r="C734" s="212" t="s">
        <v>7935</v>
      </c>
      <c r="D734" s="213" t="s">
        <v>1367</v>
      </c>
      <c r="E734" s="214" t="s">
        <v>2298</v>
      </c>
      <c r="F734" s="215"/>
      <c r="G734" s="478"/>
      <c r="H734" s="204"/>
    </row>
    <row r="735" spans="2:8" ht="33">
      <c r="B735" s="211" t="s">
        <v>7358</v>
      </c>
      <c r="C735" s="212" t="s">
        <v>7936</v>
      </c>
      <c r="D735" s="213" t="s">
        <v>1591</v>
      </c>
      <c r="E735" s="214" t="s">
        <v>2298</v>
      </c>
      <c r="F735" s="215"/>
      <c r="G735" s="478"/>
      <c r="H735" s="204"/>
    </row>
    <row r="736" spans="2:8" ht="33">
      <c r="B736" s="211" t="s">
        <v>7579</v>
      </c>
      <c r="C736" s="212" t="s">
        <v>7937</v>
      </c>
      <c r="D736" s="213" t="s">
        <v>1367</v>
      </c>
      <c r="E736" s="214" t="s">
        <v>2298</v>
      </c>
      <c r="F736" s="215"/>
      <c r="G736" s="478"/>
      <c r="H736" s="204"/>
    </row>
    <row r="737" spans="1:8" ht="33">
      <c r="B737" s="211" t="s">
        <v>7581</v>
      </c>
      <c r="C737" s="212" t="s">
        <v>7938</v>
      </c>
      <c r="D737" s="213" t="s">
        <v>2160</v>
      </c>
      <c r="E737" s="214" t="s">
        <v>2298</v>
      </c>
      <c r="F737" s="215"/>
      <c r="G737" s="478"/>
      <c r="H737" s="204"/>
    </row>
    <row r="738" spans="1:8" ht="33">
      <c r="B738" s="211" t="s">
        <v>7583</v>
      </c>
      <c r="C738" s="212" t="s">
        <v>7939</v>
      </c>
      <c r="D738" s="213" t="s">
        <v>1591</v>
      </c>
      <c r="E738" s="214" t="s">
        <v>2298</v>
      </c>
      <c r="F738" s="215"/>
      <c r="G738" s="478"/>
      <c r="H738" s="204"/>
    </row>
    <row r="739" spans="1:8" ht="33">
      <c r="B739" s="211" t="s">
        <v>5981</v>
      </c>
      <c r="C739" s="212" t="s">
        <v>7940</v>
      </c>
      <c r="D739" s="213" t="s">
        <v>1389</v>
      </c>
      <c r="E739" s="214" t="s">
        <v>2298</v>
      </c>
      <c r="F739" s="215"/>
      <c r="G739" s="478"/>
      <c r="H739" s="204"/>
    </row>
    <row r="740" spans="1:8">
      <c r="B740" s="211" t="s">
        <v>7586</v>
      </c>
      <c r="C740" s="212" t="s">
        <v>7941</v>
      </c>
      <c r="D740" s="213" t="s">
        <v>1982</v>
      </c>
      <c r="E740" s="214" t="s">
        <v>2298</v>
      </c>
      <c r="F740" s="215"/>
      <c r="G740" s="478"/>
      <c r="H740" s="204"/>
    </row>
    <row r="741" spans="1:8" ht="33">
      <c r="B741" s="211" t="s">
        <v>7369</v>
      </c>
      <c r="C741" s="212" t="s">
        <v>7942</v>
      </c>
      <c r="D741" s="213" t="s">
        <v>1356</v>
      </c>
      <c r="E741" s="214" t="s">
        <v>2283</v>
      </c>
      <c r="F741" s="215"/>
      <c r="G741" s="478"/>
      <c r="H741" s="204"/>
    </row>
    <row r="742" spans="1:8">
      <c r="B742" s="211" t="s">
        <v>7371</v>
      </c>
      <c r="C742" s="212" t="s">
        <v>7943</v>
      </c>
      <c r="D742" s="213" t="s">
        <v>1367</v>
      </c>
      <c r="E742" s="214" t="s">
        <v>2298</v>
      </c>
      <c r="F742" s="215"/>
      <c r="G742" s="478"/>
      <c r="H742" s="204"/>
    </row>
    <row r="743" spans="1:8" ht="33">
      <c r="B743" s="211" t="s">
        <v>7373</v>
      </c>
      <c r="C743" s="212" t="s">
        <v>7944</v>
      </c>
      <c r="D743" s="213" t="s">
        <v>1591</v>
      </c>
      <c r="E743" s="214" t="s">
        <v>2298</v>
      </c>
      <c r="F743" s="215"/>
      <c r="G743" s="478"/>
      <c r="H743" s="204"/>
    </row>
    <row r="744" spans="1:8" ht="33">
      <c r="B744" s="211" t="s">
        <v>7591</v>
      </c>
      <c r="C744" s="212" t="s">
        <v>7945</v>
      </c>
      <c r="D744" s="213" t="s">
        <v>1367</v>
      </c>
      <c r="E744" s="214" t="s">
        <v>2298</v>
      </c>
      <c r="F744" s="215"/>
      <c r="G744" s="478"/>
      <c r="H744" s="204"/>
    </row>
    <row r="745" spans="1:8" ht="33">
      <c r="B745" s="211" t="s">
        <v>7593</v>
      </c>
      <c r="C745" s="212" t="s">
        <v>7946</v>
      </c>
      <c r="D745" s="213" t="s">
        <v>2160</v>
      </c>
      <c r="E745" s="214" t="s">
        <v>2298</v>
      </c>
      <c r="F745" s="215"/>
      <c r="G745" s="478"/>
      <c r="H745" s="204"/>
    </row>
    <row r="746" spans="1:8" ht="33">
      <c r="B746" s="211" t="s">
        <v>7595</v>
      </c>
      <c r="C746" s="212" t="s">
        <v>7947</v>
      </c>
      <c r="D746" s="213" t="s">
        <v>1591</v>
      </c>
      <c r="E746" s="214" t="s">
        <v>2298</v>
      </c>
      <c r="F746" s="215"/>
      <c r="G746" s="478"/>
      <c r="H746" s="204"/>
    </row>
    <row r="747" spans="1:8" ht="33">
      <c r="B747" s="211" t="s">
        <v>5997</v>
      </c>
      <c r="C747" s="212" t="s">
        <v>7948</v>
      </c>
      <c r="D747" s="213" t="s">
        <v>1389</v>
      </c>
      <c r="E747" s="214" t="s">
        <v>2298</v>
      </c>
      <c r="F747" s="215"/>
      <c r="G747" s="478"/>
      <c r="H747" s="204"/>
    </row>
    <row r="748" spans="1:8" ht="17.25" thickBot="1">
      <c r="B748" s="218" t="s">
        <v>7598</v>
      </c>
      <c r="C748" s="219" t="s">
        <v>7949</v>
      </c>
      <c r="D748" s="220" t="s">
        <v>1982</v>
      </c>
      <c r="E748" s="221" t="s">
        <v>2298</v>
      </c>
      <c r="F748" s="222"/>
      <c r="G748" s="479"/>
      <c r="H748" s="204"/>
    </row>
    <row r="749" spans="1:8" s="44" customFormat="1" ht="18">
      <c r="A749" s="8"/>
      <c r="B749" s="510" t="s">
        <v>7384</v>
      </c>
      <c r="C749" s="511"/>
      <c r="D749" s="442"/>
      <c r="E749" s="275"/>
      <c r="F749" s="275"/>
      <c r="G749" s="370"/>
      <c r="H749" s="204"/>
    </row>
    <row r="750" spans="1:8" s="44" customFormat="1" ht="18.75" thickBot="1">
      <c r="A750" s="8"/>
      <c r="B750" s="512" t="s">
        <v>7007</v>
      </c>
      <c r="C750" s="513"/>
      <c r="D750" s="312"/>
      <c r="E750" s="282"/>
      <c r="F750" s="282"/>
      <c r="G750" s="309"/>
      <c r="H750" s="204"/>
    </row>
    <row r="751" spans="1:8" s="44" customFormat="1" ht="20.100000000000001" customHeight="1" thickBot="1">
      <c r="A751" s="8"/>
      <c r="B751" s="341" t="s">
        <v>7221</v>
      </c>
      <c r="C751" s="501"/>
      <c r="D751" s="502"/>
      <c r="E751" s="466"/>
      <c r="F751" s="466"/>
      <c r="G751" s="467"/>
      <c r="H751" s="204"/>
    </row>
    <row r="752" spans="1:8" ht="16.5" customHeight="1">
      <c r="B752" s="205" t="s">
        <v>5822</v>
      </c>
      <c r="C752" s="206" t="s">
        <v>7950</v>
      </c>
      <c r="D752" s="207" t="s">
        <v>1367</v>
      </c>
      <c r="E752" s="208" t="s">
        <v>2298</v>
      </c>
      <c r="F752" s="209"/>
      <c r="G752" s="477" t="s">
        <v>6368</v>
      </c>
      <c r="H752" s="204"/>
    </row>
    <row r="753" spans="2:8">
      <c r="B753" s="211" t="s">
        <v>5824</v>
      </c>
      <c r="C753" s="212" t="s">
        <v>7951</v>
      </c>
      <c r="D753" s="213" t="s">
        <v>3221</v>
      </c>
      <c r="E753" s="214" t="s">
        <v>2298</v>
      </c>
      <c r="F753" s="215"/>
      <c r="G753" s="478"/>
      <c r="H753" s="204"/>
    </row>
    <row r="754" spans="2:8">
      <c r="B754" s="211" t="s">
        <v>5827</v>
      </c>
      <c r="C754" s="212" t="s">
        <v>7952</v>
      </c>
      <c r="D754" s="213" t="s">
        <v>1367</v>
      </c>
      <c r="E754" s="214" t="s">
        <v>2298</v>
      </c>
      <c r="F754" s="215"/>
      <c r="G754" s="478"/>
      <c r="H754" s="204"/>
    </row>
    <row r="755" spans="2:8" ht="33">
      <c r="B755" s="211" t="s">
        <v>7228</v>
      </c>
      <c r="C755" s="212" t="s">
        <v>7953</v>
      </c>
      <c r="D755" s="213" t="s">
        <v>1356</v>
      </c>
      <c r="E755" s="214" t="s">
        <v>2283</v>
      </c>
      <c r="F755" s="215"/>
      <c r="G755" s="478"/>
      <c r="H755" s="204"/>
    </row>
    <row r="756" spans="2:8">
      <c r="B756" s="211" t="s">
        <v>7230</v>
      </c>
      <c r="C756" s="212" t="s">
        <v>7954</v>
      </c>
      <c r="D756" s="213" t="s">
        <v>1367</v>
      </c>
      <c r="E756" s="214" t="s">
        <v>2298</v>
      </c>
      <c r="F756" s="215"/>
      <c r="G756" s="478"/>
      <c r="H756" s="204"/>
    </row>
    <row r="757" spans="2:8" ht="33">
      <c r="B757" s="211" t="s">
        <v>7233</v>
      </c>
      <c r="C757" s="212" t="s">
        <v>7955</v>
      </c>
      <c r="D757" s="213" t="s">
        <v>1591</v>
      </c>
      <c r="E757" s="214" t="s">
        <v>2298</v>
      </c>
      <c r="F757" s="215"/>
      <c r="G757" s="478"/>
      <c r="H757" s="204"/>
    </row>
    <row r="758" spans="2:8" ht="33">
      <c r="B758" s="211" t="s">
        <v>7485</v>
      </c>
      <c r="C758" s="212" t="s">
        <v>7956</v>
      </c>
      <c r="D758" s="213" t="s">
        <v>1367</v>
      </c>
      <c r="E758" s="214" t="s">
        <v>2298</v>
      </c>
      <c r="F758" s="215"/>
      <c r="G758" s="478"/>
      <c r="H758" s="204"/>
    </row>
    <row r="759" spans="2:8" ht="33">
      <c r="B759" s="211" t="s">
        <v>7487</v>
      </c>
      <c r="C759" s="212" t="s">
        <v>7957</v>
      </c>
      <c r="D759" s="213" t="s">
        <v>2160</v>
      </c>
      <c r="E759" s="214" t="s">
        <v>2298</v>
      </c>
      <c r="F759" s="215"/>
      <c r="G759" s="478"/>
      <c r="H759" s="204"/>
    </row>
    <row r="760" spans="2:8" ht="33">
      <c r="B760" s="211" t="s">
        <v>7489</v>
      </c>
      <c r="C760" s="212" t="s">
        <v>7958</v>
      </c>
      <c r="D760" s="213" t="s">
        <v>1591</v>
      </c>
      <c r="E760" s="214" t="s">
        <v>2298</v>
      </c>
      <c r="F760" s="215"/>
      <c r="G760" s="478"/>
      <c r="H760" s="204"/>
    </row>
    <row r="761" spans="2:8" ht="33">
      <c r="B761" s="211" t="s">
        <v>5845</v>
      </c>
      <c r="C761" s="212" t="s">
        <v>7959</v>
      </c>
      <c r="D761" s="213" t="s">
        <v>1389</v>
      </c>
      <c r="E761" s="214" t="s">
        <v>2298</v>
      </c>
      <c r="F761" s="215"/>
      <c r="G761" s="478"/>
      <c r="H761" s="204"/>
    </row>
    <row r="762" spans="2:8">
      <c r="B762" s="211" t="s">
        <v>7492</v>
      </c>
      <c r="C762" s="212" t="s">
        <v>7960</v>
      </c>
      <c r="D762" s="213" t="s">
        <v>1982</v>
      </c>
      <c r="E762" s="214" t="s">
        <v>2298</v>
      </c>
      <c r="F762" s="215"/>
      <c r="G762" s="478"/>
      <c r="H762" s="204"/>
    </row>
    <row r="763" spans="2:8" ht="33">
      <c r="B763" s="211" t="s">
        <v>7250</v>
      </c>
      <c r="C763" s="212" t="s">
        <v>7961</v>
      </c>
      <c r="D763" s="213" t="s">
        <v>1356</v>
      </c>
      <c r="E763" s="214" t="s">
        <v>2283</v>
      </c>
      <c r="F763" s="215"/>
      <c r="G763" s="478"/>
      <c r="H763" s="204"/>
    </row>
    <row r="764" spans="2:8">
      <c r="B764" s="211" t="s">
        <v>7252</v>
      </c>
      <c r="C764" s="212" t="s">
        <v>7962</v>
      </c>
      <c r="D764" s="213" t="s">
        <v>1367</v>
      </c>
      <c r="E764" s="214" t="s">
        <v>2298</v>
      </c>
      <c r="F764" s="215"/>
      <c r="G764" s="478"/>
      <c r="H764" s="204"/>
    </row>
    <row r="765" spans="2:8" ht="33">
      <c r="B765" s="211" t="s">
        <v>7254</v>
      </c>
      <c r="C765" s="212" t="s">
        <v>7963</v>
      </c>
      <c r="D765" s="213" t="s">
        <v>1591</v>
      </c>
      <c r="E765" s="214" t="s">
        <v>2298</v>
      </c>
      <c r="F765" s="215"/>
      <c r="G765" s="478"/>
      <c r="H765" s="204"/>
    </row>
    <row r="766" spans="2:8" ht="33">
      <c r="B766" s="211" t="s">
        <v>7497</v>
      </c>
      <c r="C766" s="212" t="s">
        <v>7964</v>
      </c>
      <c r="D766" s="213" t="s">
        <v>1367</v>
      </c>
      <c r="E766" s="214" t="s">
        <v>2298</v>
      </c>
      <c r="F766" s="215"/>
      <c r="G766" s="478"/>
      <c r="H766" s="204"/>
    </row>
    <row r="767" spans="2:8" ht="33">
      <c r="B767" s="211" t="s">
        <v>7499</v>
      </c>
      <c r="C767" s="212" t="s">
        <v>7965</v>
      </c>
      <c r="D767" s="213" t="s">
        <v>2160</v>
      </c>
      <c r="E767" s="214" t="s">
        <v>2298</v>
      </c>
      <c r="F767" s="215"/>
      <c r="G767" s="478"/>
      <c r="H767" s="204"/>
    </row>
    <row r="768" spans="2:8" ht="33">
      <c r="B768" s="211" t="s">
        <v>7501</v>
      </c>
      <c r="C768" s="212" t="s">
        <v>7966</v>
      </c>
      <c r="D768" s="213" t="s">
        <v>1591</v>
      </c>
      <c r="E768" s="214" t="s">
        <v>2298</v>
      </c>
      <c r="F768" s="215"/>
      <c r="G768" s="478"/>
      <c r="H768" s="204"/>
    </row>
    <row r="769" spans="1:8" ht="33">
      <c r="B769" s="211" t="s">
        <v>5864</v>
      </c>
      <c r="C769" s="212" t="s">
        <v>7967</v>
      </c>
      <c r="D769" s="213" t="s">
        <v>1389</v>
      </c>
      <c r="E769" s="214" t="s">
        <v>2298</v>
      </c>
      <c r="F769" s="215"/>
      <c r="G769" s="478"/>
      <c r="H769" s="204"/>
    </row>
    <row r="770" spans="1:8">
      <c r="B770" s="211" t="s">
        <v>7504</v>
      </c>
      <c r="C770" s="212" t="s">
        <v>7968</v>
      </c>
      <c r="D770" s="213" t="s">
        <v>1982</v>
      </c>
      <c r="E770" s="214" t="s">
        <v>2298</v>
      </c>
      <c r="F770" s="215"/>
      <c r="G770" s="478"/>
      <c r="H770" s="204"/>
    </row>
    <row r="771" spans="1:8" ht="33">
      <c r="B771" s="211" t="s">
        <v>7265</v>
      </c>
      <c r="C771" s="212" t="s">
        <v>7969</v>
      </c>
      <c r="D771" s="213" t="s">
        <v>1356</v>
      </c>
      <c r="E771" s="214" t="s">
        <v>2283</v>
      </c>
      <c r="F771" s="215"/>
      <c r="G771" s="478"/>
      <c r="H771" s="204"/>
    </row>
    <row r="772" spans="1:8">
      <c r="B772" s="211" t="s">
        <v>7267</v>
      </c>
      <c r="C772" s="212" t="s">
        <v>7970</v>
      </c>
      <c r="D772" s="213" t="s">
        <v>1367</v>
      </c>
      <c r="E772" s="214" t="s">
        <v>2298</v>
      </c>
      <c r="F772" s="215"/>
      <c r="G772" s="478"/>
      <c r="H772" s="204"/>
    </row>
    <row r="773" spans="1:8" ht="33">
      <c r="B773" s="211" t="s">
        <v>7269</v>
      </c>
      <c r="C773" s="212" t="s">
        <v>7971</v>
      </c>
      <c r="D773" s="213" t="s">
        <v>1591</v>
      </c>
      <c r="E773" s="214" t="s">
        <v>2298</v>
      </c>
      <c r="F773" s="215"/>
      <c r="G773" s="478"/>
      <c r="H773" s="204"/>
    </row>
    <row r="774" spans="1:8" ht="33">
      <c r="B774" s="211" t="s">
        <v>7509</v>
      </c>
      <c r="C774" s="212" t="s">
        <v>7972</v>
      </c>
      <c r="D774" s="213" t="s">
        <v>1367</v>
      </c>
      <c r="E774" s="214" t="s">
        <v>2298</v>
      </c>
      <c r="F774" s="215"/>
      <c r="G774" s="478"/>
      <c r="H774" s="204"/>
    </row>
    <row r="775" spans="1:8" ht="33">
      <c r="B775" s="211" t="s">
        <v>7511</v>
      </c>
      <c r="C775" s="212" t="s">
        <v>7973</v>
      </c>
      <c r="D775" s="213" t="s">
        <v>2160</v>
      </c>
      <c r="E775" s="214" t="s">
        <v>2298</v>
      </c>
      <c r="F775" s="215"/>
      <c r="G775" s="478"/>
      <c r="H775" s="204"/>
    </row>
    <row r="776" spans="1:8" ht="33">
      <c r="B776" s="211" t="s">
        <v>7513</v>
      </c>
      <c r="C776" s="212" t="s">
        <v>7974</v>
      </c>
      <c r="D776" s="213" t="s">
        <v>1591</v>
      </c>
      <c r="E776" s="214" t="s">
        <v>2298</v>
      </c>
      <c r="F776" s="215"/>
      <c r="G776" s="478"/>
      <c r="H776" s="204"/>
    </row>
    <row r="777" spans="1:8" ht="33">
      <c r="B777" s="211" t="s">
        <v>5881</v>
      </c>
      <c r="C777" s="212" t="s">
        <v>7975</v>
      </c>
      <c r="D777" s="213" t="s">
        <v>1389</v>
      </c>
      <c r="E777" s="214" t="s">
        <v>2298</v>
      </c>
      <c r="F777" s="215"/>
      <c r="G777" s="478"/>
      <c r="H777" s="204"/>
    </row>
    <row r="778" spans="1:8" ht="17.25" thickBot="1">
      <c r="B778" s="218" t="s">
        <v>7516</v>
      </c>
      <c r="C778" s="219" t="s">
        <v>7976</v>
      </c>
      <c r="D778" s="220" t="s">
        <v>1982</v>
      </c>
      <c r="E778" s="221" t="s">
        <v>2298</v>
      </c>
      <c r="F778" s="222"/>
      <c r="G778" s="479"/>
      <c r="H778" s="204"/>
    </row>
    <row r="779" spans="1:8" s="44" customFormat="1" ht="20.100000000000001" customHeight="1" thickBot="1">
      <c r="A779" s="8"/>
      <c r="B779" s="341" t="s">
        <v>7280</v>
      </c>
      <c r="C779" s="501"/>
      <c r="D779" s="502"/>
      <c r="E779" s="466"/>
      <c r="F779" s="466"/>
      <c r="G779" s="467"/>
      <c r="H779" s="204"/>
    </row>
    <row r="780" spans="1:8" ht="16.5" customHeight="1">
      <c r="B780" s="205" t="s">
        <v>7518</v>
      </c>
      <c r="C780" s="206" t="s">
        <v>7977</v>
      </c>
      <c r="D780" s="207" t="s">
        <v>2279</v>
      </c>
      <c r="E780" s="208" t="s">
        <v>2298</v>
      </c>
      <c r="F780" s="209"/>
      <c r="G780" s="477" t="s">
        <v>6396</v>
      </c>
      <c r="H780" s="204"/>
    </row>
    <row r="781" spans="1:8">
      <c r="B781" s="211" t="s">
        <v>5889</v>
      </c>
      <c r="C781" s="212" t="s">
        <v>7978</v>
      </c>
      <c r="D781" s="213" t="s">
        <v>1367</v>
      </c>
      <c r="E781" s="214" t="s">
        <v>2298</v>
      </c>
      <c r="F781" s="215"/>
      <c r="G781" s="478"/>
      <c r="H781" s="204"/>
    </row>
    <row r="782" spans="1:8">
      <c r="B782" s="211" t="s">
        <v>5892</v>
      </c>
      <c r="C782" s="212" t="s">
        <v>7979</v>
      </c>
      <c r="D782" s="213" t="s">
        <v>3221</v>
      </c>
      <c r="E782" s="214" t="s">
        <v>2298</v>
      </c>
      <c r="F782" s="215"/>
      <c r="G782" s="478"/>
      <c r="H782" s="204"/>
    </row>
    <row r="783" spans="1:8">
      <c r="B783" s="211" t="s">
        <v>5894</v>
      </c>
      <c r="C783" s="212" t="s">
        <v>7980</v>
      </c>
      <c r="D783" s="213" t="s">
        <v>1367</v>
      </c>
      <c r="E783" s="214" t="s">
        <v>2298</v>
      </c>
      <c r="F783" s="215"/>
      <c r="G783" s="478"/>
      <c r="H783" s="204"/>
    </row>
    <row r="784" spans="1:8" ht="33">
      <c r="B784" s="211" t="s">
        <v>7288</v>
      </c>
      <c r="C784" s="212" t="s">
        <v>7981</v>
      </c>
      <c r="D784" s="213" t="s">
        <v>1356</v>
      </c>
      <c r="E784" s="214" t="s">
        <v>2283</v>
      </c>
      <c r="F784" s="215"/>
      <c r="G784" s="478"/>
      <c r="H784" s="204"/>
    </row>
    <row r="785" spans="2:8">
      <c r="B785" s="211" t="s">
        <v>7290</v>
      </c>
      <c r="C785" s="212" t="s">
        <v>7982</v>
      </c>
      <c r="D785" s="213" t="s">
        <v>1367</v>
      </c>
      <c r="E785" s="214" t="s">
        <v>2298</v>
      </c>
      <c r="F785" s="215"/>
      <c r="G785" s="478"/>
      <c r="H785" s="204"/>
    </row>
    <row r="786" spans="2:8" ht="33">
      <c r="B786" s="211" t="s">
        <v>7292</v>
      </c>
      <c r="C786" s="212" t="s">
        <v>7983</v>
      </c>
      <c r="D786" s="213" t="s">
        <v>1591</v>
      </c>
      <c r="E786" s="214" t="s">
        <v>2298</v>
      </c>
      <c r="F786" s="215"/>
      <c r="G786" s="478"/>
      <c r="H786" s="204"/>
    </row>
    <row r="787" spans="2:8" ht="33">
      <c r="B787" s="211" t="s">
        <v>7526</v>
      </c>
      <c r="C787" s="212" t="s">
        <v>7984</v>
      </c>
      <c r="D787" s="213" t="s">
        <v>1367</v>
      </c>
      <c r="E787" s="214" t="s">
        <v>2298</v>
      </c>
      <c r="F787" s="215"/>
      <c r="G787" s="478"/>
      <c r="H787" s="204"/>
    </row>
    <row r="788" spans="2:8" ht="33">
      <c r="B788" s="211" t="s">
        <v>7528</v>
      </c>
      <c r="C788" s="212" t="s">
        <v>7985</v>
      </c>
      <c r="D788" s="213" t="s">
        <v>2160</v>
      </c>
      <c r="E788" s="214" t="s">
        <v>2298</v>
      </c>
      <c r="F788" s="215"/>
      <c r="G788" s="478"/>
      <c r="H788" s="204"/>
    </row>
    <row r="789" spans="2:8" ht="33">
      <c r="B789" s="211" t="s">
        <v>7530</v>
      </c>
      <c r="C789" s="212" t="s">
        <v>7986</v>
      </c>
      <c r="D789" s="213" t="s">
        <v>1591</v>
      </c>
      <c r="E789" s="214" t="s">
        <v>2298</v>
      </c>
      <c r="F789" s="215"/>
      <c r="G789" s="478"/>
      <c r="H789" s="204"/>
    </row>
    <row r="790" spans="2:8" ht="33">
      <c r="B790" s="211" t="s">
        <v>5908</v>
      </c>
      <c r="C790" s="212" t="s">
        <v>7987</v>
      </c>
      <c r="D790" s="213" t="s">
        <v>1389</v>
      </c>
      <c r="E790" s="214" t="s">
        <v>2298</v>
      </c>
      <c r="F790" s="215"/>
      <c r="G790" s="478"/>
      <c r="H790" s="204"/>
    </row>
    <row r="791" spans="2:8">
      <c r="B791" s="211" t="s">
        <v>7533</v>
      </c>
      <c r="C791" s="212" t="s">
        <v>7988</v>
      </c>
      <c r="D791" s="213" t="s">
        <v>1982</v>
      </c>
      <c r="E791" s="214" t="s">
        <v>2298</v>
      </c>
      <c r="F791" s="215"/>
      <c r="G791" s="478"/>
      <c r="H791" s="204"/>
    </row>
    <row r="792" spans="2:8" ht="33">
      <c r="B792" s="211" t="s">
        <v>7303</v>
      </c>
      <c r="C792" s="212" t="s">
        <v>7989</v>
      </c>
      <c r="D792" s="213" t="s">
        <v>1356</v>
      </c>
      <c r="E792" s="214" t="s">
        <v>2283</v>
      </c>
      <c r="F792" s="215"/>
      <c r="G792" s="478"/>
      <c r="H792" s="204"/>
    </row>
    <row r="793" spans="2:8">
      <c r="B793" s="211" t="s">
        <v>7305</v>
      </c>
      <c r="C793" s="212" t="s">
        <v>7990</v>
      </c>
      <c r="D793" s="213" t="s">
        <v>1367</v>
      </c>
      <c r="E793" s="214" t="s">
        <v>2298</v>
      </c>
      <c r="F793" s="215"/>
      <c r="G793" s="478"/>
      <c r="H793" s="204"/>
    </row>
    <row r="794" spans="2:8" ht="33">
      <c r="B794" s="211" t="s">
        <v>7307</v>
      </c>
      <c r="C794" s="212" t="s">
        <v>7991</v>
      </c>
      <c r="D794" s="213" t="s">
        <v>1591</v>
      </c>
      <c r="E794" s="214" t="s">
        <v>2298</v>
      </c>
      <c r="F794" s="215"/>
      <c r="G794" s="478"/>
      <c r="H794" s="204"/>
    </row>
    <row r="795" spans="2:8" ht="33">
      <c r="B795" s="211" t="s">
        <v>7538</v>
      </c>
      <c r="C795" s="212" t="s">
        <v>7992</v>
      </c>
      <c r="D795" s="213" t="s">
        <v>1367</v>
      </c>
      <c r="E795" s="214" t="s">
        <v>2298</v>
      </c>
      <c r="F795" s="215"/>
      <c r="G795" s="478"/>
      <c r="H795" s="204"/>
    </row>
    <row r="796" spans="2:8" ht="33">
      <c r="B796" s="211" t="s">
        <v>7540</v>
      </c>
      <c r="C796" s="212" t="s">
        <v>7993</v>
      </c>
      <c r="D796" s="213" t="s">
        <v>2160</v>
      </c>
      <c r="E796" s="214" t="s">
        <v>2298</v>
      </c>
      <c r="F796" s="215"/>
      <c r="G796" s="478"/>
      <c r="H796" s="204"/>
    </row>
    <row r="797" spans="2:8" ht="33">
      <c r="B797" s="211" t="s">
        <v>7542</v>
      </c>
      <c r="C797" s="212" t="s">
        <v>7994</v>
      </c>
      <c r="D797" s="213" t="s">
        <v>1591</v>
      </c>
      <c r="E797" s="214" t="s">
        <v>2298</v>
      </c>
      <c r="F797" s="215"/>
      <c r="G797" s="478"/>
      <c r="H797" s="204"/>
    </row>
    <row r="798" spans="2:8" ht="33">
      <c r="B798" s="211" t="s">
        <v>5924</v>
      </c>
      <c r="C798" s="212" t="s">
        <v>7995</v>
      </c>
      <c r="D798" s="213" t="s">
        <v>1389</v>
      </c>
      <c r="E798" s="214" t="s">
        <v>2298</v>
      </c>
      <c r="F798" s="215"/>
      <c r="G798" s="478"/>
      <c r="H798" s="204"/>
    </row>
    <row r="799" spans="2:8">
      <c r="B799" s="211" t="s">
        <v>7545</v>
      </c>
      <c r="C799" s="212" t="s">
        <v>7996</v>
      </c>
      <c r="D799" s="213" t="s">
        <v>1982</v>
      </c>
      <c r="E799" s="214" t="s">
        <v>2298</v>
      </c>
      <c r="F799" s="215"/>
      <c r="G799" s="478"/>
      <c r="H799" s="204"/>
    </row>
    <row r="800" spans="2:8" ht="33">
      <c r="B800" s="211" t="s">
        <v>7318</v>
      </c>
      <c r="C800" s="212" t="s">
        <v>7997</v>
      </c>
      <c r="D800" s="213" t="s">
        <v>1356</v>
      </c>
      <c r="E800" s="214" t="s">
        <v>2283</v>
      </c>
      <c r="F800" s="215"/>
      <c r="G800" s="478"/>
      <c r="H800" s="204"/>
    </row>
    <row r="801" spans="1:8">
      <c r="B801" s="211" t="s">
        <v>7320</v>
      </c>
      <c r="C801" s="212" t="s">
        <v>7998</v>
      </c>
      <c r="D801" s="213" t="s">
        <v>1367</v>
      </c>
      <c r="E801" s="214" t="s">
        <v>2298</v>
      </c>
      <c r="F801" s="215"/>
      <c r="G801" s="478"/>
      <c r="H801" s="204"/>
    </row>
    <row r="802" spans="1:8" ht="33">
      <c r="B802" s="211" t="s">
        <v>7322</v>
      </c>
      <c r="C802" s="212" t="s">
        <v>7999</v>
      </c>
      <c r="D802" s="213" t="s">
        <v>1591</v>
      </c>
      <c r="E802" s="214" t="s">
        <v>2298</v>
      </c>
      <c r="F802" s="215"/>
      <c r="G802" s="478"/>
      <c r="H802" s="204"/>
    </row>
    <row r="803" spans="1:8" ht="33">
      <c r="B803" s="211" t="s">
        <v>7550</v>
      </c>
      <c r="C803" s="212" t="s">
        <v>8000</v>
      </c>
      <c r="D803" s="213" t="s">
        <v>1367</v>
      </c>
      <c r="E803" s="214" t="s">
        <v>2298</v>
      </c>
      <c r="F803" s="215"/>
      <c r="G803" s="478"/>
      <c r="H803" s="204"/>
    </row>
    <row r="804" spans="1:8" ht="33">
      <c r="B804" s="211" t="s">
        <v>7552</v>
      </c>
      <c r="C804" s="212" t="s">
        <v>8001</v>
      </c>
      <c r="D804" s="213" t="s">
        <v>2160</v>
      </c>
      <c r="E804" s="214" t="s">
        <v>2298</v>
      </c>
      <c r="F804" s="215"/>
      <c r="G804" s="478"/>
      <c r="H804" s="204"/>
    </row>
    <row r="805" spans="1:8" ht="33">
      <c r="B805" s="211" t="s">
        <v>7554</v>
      </c>
      <c r="C805" s="212" t="s">
        <v>8002</v>
      </c>
      <c r="D805" s="213" t="s">
        <v>1591</v>
      </c>
      <c r="E805" s="214" t="s">
        <v>2298</v>
      </c>
      <c r="F805" s="215"/>
      <c r="G805" s="478"/>
      <c r="H805" s="204"/>
    </row>
    <row r="806" spans="1:8" ht="33">
      <c r="B806" s="211" t="s">
        <v>5940</v>
      </c>
      <c r="C806" s="212" t="s">
        <v>8003</v>
      </c>
      <c r="D806" s="213" t="s">
        <v>1389</v>
      </c>
      <c r="E806" s="214" t="s">
        <v>2298</v>
      </c>
      <c r="F806" s="215"/>
      <c r="G806" s="478"/>
      <c r="H806" s="204"/>
    </row>
    <row r="807" spans="1:8" ht="17.25" thickBot="1">
      <c r="B807" s="218" t="s">
        <v>7557</v>
      </c>
      <c r="C807" s="219" t="s">
        <v>8004</v>
      </c>
      <c r="D807" s="220" t="s">
        <v>1982</v>
      </c>
      <c r="E807" s="221" t="s">
        <v>2298</v>
      </c>
      <c r="F807" s="222"/>
      <c r="G807" s="479"/>
      <c r="H807" s="204"/>
    </row>
    <row r="808" spans="1:8" s="44" customFormat="1" ht="20.100000000000001" customHeight="1" thickBot="1">
      <c r="A808" s="8"/>
      <c r="B808" s="341" t="s">
        <v>7333</v>
      </c>
      <c r="C808" s="501"/>
      <c r="D808" s="502"/>
      <c r="E808" s="466"/>
      <c r="F808" s="466"/>
      <c r="G808" s="467"/>
      <c r="H808" s="204"/>
    </row>
    <row r="809" spans="1:8" ht="16.5" customHeight="1">
      <c r="B809" s="205" t="s">
        <v>7559</v>
      </c>
      <c r="C809" s="206" t="s">
        <v>8005</v>
      </c>
      <c r="D809" s="207" t="s">
        <v>2279</v>
      </c>
      <c r="E809" s="208" t="s">
        <v>2298</v>
      </c>
      <c r="F809" s="209"/>
      <c r="G809" s="477" t="s">
        <v>6425</v>
      </c>
      <c r="H809" s="204"/>
    </row>
    <row r="810" spans="1:8">
      <c r="B810" s="211" t="s">
        <v>5947</v>
      </c>
      <c r="C810" s="212" t="s">
        <v>8006</v>
      </c>
      <c r="D810" s="213" t="s">
        <v>1367</v>
      </c>
      <c r="E810" s="214" t="s">
        <v>2298</v>
      </c>
      <c r="F810" s="215"/>
      <c r="G810" s="478"/>
      <c r="H810" s="204"/>
    </row>
    <row r="811" spans="1:8">
      <c r="B811" s="211" t="s">
        <v>5949</v>
      </c>
      <c r="C811" s="212" t="s">
        <v>8007</v>
      </c>
      <c r="D811" s="213" t="s">
        <v>3221</v>
      </c>
      <c r="E811" s="214" t="s">
        <v>2298</v>
      </c>
      <c r="F811" s="215"/>
      <c r="G811" s="478"/>
      <c r="H811" s="204"/>
    </row>
    <row r="812" spans="1:8">
      <c r="B812" s="211" t="s">
        <v>5951</v>
      </c>
      <c r="C812" s="212" t="s">
        <v>8008</v>
      </c>
      <c r="D812" s="213" t="s">
        <v>1367</v>
      </c>
      <c r="E812" s="214" t="s">
        <v>2298</v>
      </c>
      <c r="F812" s="215"/>
      <c r="G812" s="478"/>
      <c r="H812" s="204"/>
    </row>
    <row r="813" spans="1:8" ht="33">
      <c r="B813" s="211" t="s">
        <v>7339</v>
      </c>
      <c r="C813" s="212" t="s">
        <v>8009</v>
      </c>
      <c r="D813" s="213" t="s">
        <v>1356</v>
      </c>
      <c r="E813" s="214" t="s">
        <v>2283</v>
      </c>
      <c r="F813" s="215"/>
      <c r="G813" s="478"/>
      <c r="H813" s="204"/>
    </row>
    <row r="814" spans="1:8">
      <c r="B814" s="211" t="s">
        <v>7341</v>
      </c>
      <c r="C814" s="212" t="s">
        <v>8010</v>
      </c>
      <c r="D814" s="213" t="s">
        <v>1367</v>
      </c>
      <c r="E814" s="214" t="s">
        <v>2298</v>
      </c>
      <c r="F814" s="215"/>
      <c r="G814" s="478"/>
      <c r="H814" s="204"/>
    </row>
    <row r="815" spans="1:8" ht="33">
      <c r="B815" s="211" t="s">
        <v>7343</v>
      </c>
      <c r="C815" s="212" t="s">
        <v>8011</v>
      </c>
      <c r="D815" s="213" t="s">
        <v>1591</v>
      </c>
      <c r="E815" s="214" t="s">
        <v>2298</v>
      </c>
      <c r="F815" s="215"/>
      <c r="G815" s="478"/>
      <c r="H815" s="204"/>
    </row>
    <row r="816" spans="1:8" ht="33">
      <c r="B816" s="211" t="s">
        <v>7567</v>
      </c>
      <c r="C816" s="212" t="s">
        <v>8012</v>
      </c>
      <c r="D816" s="213" t="s">
        <v>1367</v>
      </c>
      <c r="E816" s="214" t="s">
        <v>2298</v>
      </c>
      <c r="F816" s="215"/>
      <c r="G816" s="478"/>
      <c r="H816" s="204"/>
    </row>
    <row r="817" spans="2:8" ht="33">
      <c r="B817" s="211" t="s">
        <v>7569</v>
      </c>
      <c r="C817" s="212" t="s">
        <v>8013</v>
      </c>
      <c r="D817" s="213" t="s">
        <v>2160</v>
      </c>
      <c r="E817" s="214" t="s">
        <v>2298</v>
      </c>
      <c r="F817" s="215"/>
      <c r="G817" s="478"/>
      <c r="H817" s="204"/>
    </row>
    <row r="818" spans="2:8" ht="33">
      <c r="B818" s="211" t="s">
        <v>7571</v>
      </c>
      <c r="C818" s="212" t="s">
        <v>8014</v>
      </c>
      <c r="D818" s="213" t="s">
        <v>1591</v>
      </c>
      <c r="E818" s="214" t="s">
        <v>2298</v>
      </c>
      <c r="F818" s="215"/>
      <c r="G818" s="478"/>
      <c r="H818" s="204"/>
    </row>
    <row r="819" spans="2:8" ht="33">
      <c r="B819" s="211" t="s">
        <v>5965</v>
      </c>
      <c r="C819" s="212" t="s">
        <v>8015</v>
      </c>
      <c r="D819" s="213" t="s">
        <v>1389</v>
      </c>
      <c r="E819" s="214" t="s">
        <v>2298</v>
      </c>
      <c r="F819" s="215"/>
      <c r="G819" s="478"/>
      <c r="H819" s="204"/>
    </row>
    <row r="820" spans="2:8">
      <c r="B820" s="211" t="s">
        <v>7574</v>
      </c>
      <c r="C820" s="212" t="s">
        <v>8016</v>
      </c>
      <c r="D820" s="213" t="s">
        <v>1982</v>
      </c>
      <c r="E820" s="214" t="s">
        <v>2298</v>
      </c>
      <c r="F820" s="215"/>
      <c r="G820" s="478"/>
      <c r="H820" s="204"/>
    </row>
    <row r="821" spans="2:8" ht="33">
      <c r="B821" s="211" t="s">
        <v>7354</v>
      </c>
      <c r="C821" s="212" t="s">
        <v>8017</v>
      </c>
      <c r="D821" s="213" t="s">
        <v>1356</v>
      </c>
      <c r="E821" s="214" t="s">
        <v>2283</v>
      </c>
      <c r="F821" s="215"/>
      <c r="G821" s="478"/>
      <c r="H821" s="204"/>
    </row>
    <row r="822" spans="2:8">
      <c r="B822" s="211" t="s">
        <v>7356</v>
      </c>
      <c r="C822" s="212" t="s">
        <v>8018</v>
      </c>
      <c r="D822" s="213" t="s">
        <v>1367</v>
      </c>
      <c r="E822" s="214" t="s">
        <v>2298</v>
      </c>
      <c r="F822" s="215"/>
      <c r="G822" s="478"/>
      <c r="H822" s="204"/>
    </row>
    <row r="823" spans="2:8" ht="33">
      <c r="B823" s="211" t="s">
        <v>7358</v>
      </c>
      <c r="C823" s="212" t="s">
        <v>8019</v>
      </c>
      <c r="D823" s="213" t="s">
        <v>1591</v>
      </c>
      <c r="E823" s="214" t="s">
        <v>2298</v>
      </c>
      <c r="F823" s="215"/>
      <c r="G823" s="478"/>
      <c r="H823" s="204"/>
    </row>
    <row r="824" spans="2:8" ht="33">
      <c r="B824" s="211" t="s">
        <v>7579</v>
      </c>
      <c r="C824" s="212" t="s">
        <v>8020</v>
      </c>
      <c r="D824" s="213" t="s">
        <v>1367</v>
      </c>
      <c r="E824" s="214" t="s">
        <v>2298</v>
      </c>
      <c r="F824" s="215"/>
      <c r="G824" s="478"/>
      <c r="H824" s="204"/>
    </row>
    <row r="825" spans="2:8" ht="33">
      <c r="B825" s="211" t="s">
        <v>7581</v>
      </c>
      <c r="C825" s="212" t="s">
        <v>8021</v>
      </c>
      <c r="D825" s="213" t="s">
        <v>2160</v>
      </c>
      <c r="E825" s="214" t="s">
        <v>2298</v>
      </c>
      <c r="F825" s="215"/>
      <c r="G825" s="478"/>
      <c r="H825" s="204"/>
    </row>
    <row r="826" spans="2:8" ht="33">
      <c r="B826" s="211" t="s">
        <v>7583</v>
      </c>
      <c r="C826" s="212" t="s">
        <v>8022</v>
      </c>
      <c r="D826" s="213" t="s">
        <v>1591</v>
      </c>
      <c r="E826" s="214" t="s">
        <v>2298</v>
      </c>
      <c r="F826" s="215"/>
      <c r="G826" s="478"/>
      <c r="H826" s="204"/>
    </row>
    <row r="827" spans="2:8" ht="33">
      <c r="B827" s="211" t="s">
        <v>5981</v>
      </c>
      <c r="C827" s="212" t="s">
        <v>8023</v>
      </c>
      <c r="D827" s="213" t="s">
        <v>1389</v>
      </c>
      <c r="E827" s="214" t="s">
        <v>2298</v>
      </c>
      <c r="F827" s="215"/>
      <c r="G827" s="478"/>
      <c r="H827" s="204"/>
    </row>
    <row r="828" spans="2:8">
      <c r="B828" s="211" t="s">
        <v>7586</v>
      </c>
      <c r="C828" s="212" t="s">
        <v>8024</v>
      </c>
      <c r="D828" s="213" t="s">
        <v>1982</v>
      </c>
      <c r="E828" s="214" t="s">
        <v>2298</v>
      </c>
      <c r="F828" s="215"/>
      <c r="G828" s="478"/>
      <c r="H828" s="204"/>
    </row>
    <row r="829" spans="2:8" ht="33">
      <c r="B829" s="211" t="s">
        <v>7369</v>
      </c>
      <c r="C829" s="212" t="s">
        <v>8025</v>
      </c>
      <c r="D829" s="213" t="s">
        <v>1356</v>
      </c>
      <c r="E829" s="214" t="s">
        <v>2283</v>
      </c>
      <c r="F829" s="215"/>
      <c r="G829" s="478"/>
      <c r="H829" s="204"/>
    </row>
    <row r="830" spans="2:8">
      <c r="B830" s="211" t="s">
        <v>7371</v>
      </c>
      <c r="C830" s="212" t="s">
        <v>8026</v>
      </c>
      <c r="D830" s="213" t="s">
        <v>1367</v>
      </c>
      <c r="E830" s="214" t="s">
        <v>2298</v>
      </c>
      <c r="F830" s="215"/>
      <c r="G830" s="478"/>
      <c r="H830" s="204"/>
    </row>
    <row r="831" spans="2:8" ht="33">
      <c r="B831" s="211" t="s">
        <v>7373</v>
      </c>
      <c r="C831" s="212" t="s">
        <v>8027</v>
      </c>
      <c r="D831" s="213" t="s">
        <v>1591</v>
      </c>
      <c r="E831" s="214" t="s">
        <v>2298</v>
      </c>
      <c r="F831" s="215"/>
      <c r="G831" s="478"/>
      <c r="H831" s="204"/>
    </row>
    <row r="832" spans="2:8" ht="33">
      <c r="B832" s="211" t="s">
        <v>7591</v>
      </c>
      <c r="C832" s="212" t="s">
        <v>8028</v>
      </c>
      <c r="D832" s="213" t="s">
        <v>1367</v>
      </c>
      <c r="E832" s="214" t="s">
        <v>2298</v>
      </c>
      <c r="F832" s="215"/>
      <c r="G832" s="478"/>
      <c r="H832" s="204"/>
    </row>
    <row r="833" spans="1:8" ht="33">
      <c r="B833" s="211" t="s">
        <v>7593</v>
      </c>
      <c r="C833" s="212" t="s">
        <v>8029</v>
      </c>
      <c r="D833" s="213" t="s">
        <v>2160</v>
      </c>
      <c r="E833" s="214" t="s">
        <v>2298</v>
      </c>
      <c r="F833" s="215"/>
      <c r="G833" s="478"/>
      <c r="H833" s="204"/>
    </row>
    <row r="834" spans="1:8" ht="33">
      <c r="B834" s="211" t="s">
        <v>7595</v>
      </c>
      <c r="C834" s="212" t="s">
        <v>8030</v>
      </c>
      <c r="D834" s="213" t="s">
        <v>1591</v>
      </c>
      <c r="E834" s="214" t="s">
        <v>2298</v>
      </c>
      <c r="F834" s="215"/>
      <c r="G834" s="478"/>
      <c r="H834" s="204"/>
    </row>
    <row r="835" spans="1:8" ht="33">
      <c r="B835" s="211" t="s">
        <v>5997</v>
      </c>
      <c r="C835" s="212" t="s">
        <v>8031</v>
      </c>
      <c r="D835" s="213" t="s">
        <v>1389</v>
      </c>
      <c r="E835" s="214" t="s">
        <v>2298</v>
      </c>
      <c r="F835" s="215"/>
      <c r="G835" s="478"/>
      <c r="H835" s="204"/>
    </row>
    <row r="836" spans="1:8" ht="17.25" thickBot="1">
      <c r="B836" s="218" t="s">
        <v>7598</v>
      </c>
      <c r="C836" s="219" t="s">
        <v>8032</v>
      </c>
      <c r="D836" s="220" t="s">
        <v>1982</v>
      </c>
      <c r="E836" s="221" t="s">
        <v>2298</v>
      </c>
      <c r="F836" s="222"/>
      <c r="G836" s="479"/>
      <c r="H836" s="204"/>
    </row>
    <row r="837" spans="1:8" ht="20.100000000000001" customHeight="1" thickBot="1">
      <c r="B837" s="514" t="s">
        <v>8033</v>
      </c>
      <c r="C837" s="501"/>
      <c r="D837" s="502"/>
      <c r="E837" s="466"/>
      <c r="F837" s="466"/>
      <c r="G837" s="467"/>
      <c r="H837" s="204"/>
    </row>
    <row r="838" spans="1:8">
      <c r="A838" s="186"/>
      <c r="B838" s="205" t="s">
        <v>7200</v>
      </c>
      <c r="C838" s="515" t="s">
        <v>8034</v>
      </c>
      <c r="D838" s="423" t="s">
        <v>1576</v>
      </c>
      <c r="E838" s="294" t="s">
        <v>7202</v>
      </c>
      <c r="F838" s="209"/>
      <c r="G838" s="477" t="s">
        <v>6353</v>
      </c>
      <c r="H838" s="204"/>
    </row>
    <row r="839" spans="1:8">
      <c r="A839" s="186"/>
      <c r="B839" s="211" t="s">
        <v>7203</v>
      </c>
      <c r="C839" s="212" t="s">
        <v>8035</v>
      </c>
      <c r="D839" s="213" t="s">
        <v>1367</v>
      </c>
      <c r="E839" s="214" t="s">
        <v>2000</v>
      </c>
      <c r="F839" s="215"/>
      <c r="G839" s="478"/>
      <c r="H839" s="204"/>
    </row>
    <row r="840" spans="1:8">
      <c r="B840" s="211" t="s">
        <v>7206</v>
      </c>
      <c r="C840" s="212" t="s">
        <v>8036</v>
      </c>
      <c r="D840" s="213" t="s">
        <v>2160</v>
      </c>
      <c r="E840" s="214" t="s">
        <v>2339</v>
      </c>
      <c r="F840" s="215"/>
      <c r="G840" s="478"/>
      <c r="H840" s="204"/>
    </row>
    <row r="841" spans="1:8">
      <c r="B841" s="211" t="s">
        <v>7208</v>
      </c>
      <c r="C841" s="212" t="s">
        <v>8037</v>
      </c>
      <c r="D841" s="213" t="s">
        <v>1367</v>
      </c>
      <c r="E841" s="214" t="s">
        <v>2000</v>
      </c>
      <c r="F841" s="215"/>
      <c r="G841" s="478"/>
      <c r="H841" s="204"/>
    </row>
    <row r="842" spans="1:8">
      <c r="B842" s="211" t="s">
        <v>7211</v>
      </c>
      <c r="C842" s="212" t="s">
        <v>8038</v>
      </c>
      <c r="D842" s="213" t="s">
        <v>1367</v>
      </c>
      <c r="E842" s="214" t="s">
        <v>2000</v>
      </c>
      <c r="F842" s="215"/>
      <c r="G842" s="478"/>
      <c r="H842" s="204"/>
    </row>
    <row r="843" spans="1:8">
      <c r="B843" s="211" t="s">
        <v>458</v>
      </c>
      <c r="C843" s="212" t="s">
        <v>8039</v>
      </c>
      <c r="D843" s="213" t="s">
        <v>2160</v>
      </c>
      <c r="E843" s="214" t="s">
        <v>2339</v>
      </c>
      <c r="F843" s="215"/>
      <c r="G843" s="478"/>
      <c r="H843" s="204"/>
    </row>
    <row r="844" spans="1:8">
      <c r="B844" s="259" t="s">
        <v>7215</v>
      </c>
      <c r="C844" s="260" t="s">
        <v>8040</v>
      </c>
      <c r="D844" s="261" t="s">
        <v>1367</v>
      </c>
      <c r="E844" s="262" t="s">
        <v>2000</v>
      </c>
      <c r="F844" s="263"/>
      <c r="G844" s="478"/>
      <c r="H844" s="204"/>
    </row>
    <row r="845" spans="1:8" ht="17.25" thickBot="1">
      <c r="B845" s="259" t="s">
        <v>7218</v>
      </c>
      <c r="C845" s="260" t="s">
        <v>8041</v>
      </c>
      <c r="D845" s="261" t="s">
        <v>1367</v>
      </c>
      <c r="E845" s="262" t="s">
        <v>2000</v>
      </c>
      <c r="F845" s="263"/>
      <c r="G845" s="479"/>
      <c r="H845" s="204"/>
    </row>
    <row r="846" spans="1:8" s="44" customFormat="1" ht="20.100000000000001" customHeight="1" thickBot="1">
      <c r="A846" s="8"/>
      <c r="B846" s="341" t="s">
        <v>7220</v>
      </c>
      <c r="C846" s="501"/>
      <c r="D846" s="502"/>
      <c r="E846" s="466"/>
      <c r="F846" s="466"/>
      <c r="G846" s="467"/>
      <c r="H846" s="204"/>
    </row>
    <row r="847" spans="1:8" s="44" customFormat="1" ht="20.100000000000001" customHeight="1" thickBot="1">
      <c r="A847" s="8"/>
      <c r="B847" s="341" t="s">
        <v>7221</v>
      </c>
      <c r="C847" s="501"/>
      <c r="D847" s="502"/>
      <c r="E847" s="466"/>
      <c r="F847" s="466"/>
      <c r="G847" s="467"/>
      <c r="H847" s="204"/>
    </row>
    <row r="848" spans="1:8" ht="16.5" customHeight="1">
      <c r="B848" s="205" t="s">
        <v>5822</v>
      </c>
      <c r="C848" s="206" t="s">
        <v>8042</v>
      </c>
      <c r="D848" s="207" t="s">
        <v>1367</v>
      </c>
      <c r="E848" s="208" t="s">
        <v>2298</v>
      </c>
      <c r="F848" s="209"/>
      <c r="G848" s="477" t="s">
        <v>6368</v>
      </c>
      <c r="H848" s="204"/>
    </row>
    <row r="849" spans="2:8">
      <c r="B849" s="211" t="s">
        <v>5824</v>
      </c>
      <c r="C849" s="212" t="s">
        <v>8043</v>
      </c>
      <c r="D849" s="213" t="s">
        <v>3221</v>
      </c>
      <c r="E849" s="214" t="s">
        <v>2298</v>
      </c>
      <c r="F849" s="215"/>
      <c r="G849" s="478"/>
      <c r="H849" s="204"/>
    </row>
    <row r="850" spans="2:8">
      <c r="B850" s="211" t="s">
        <v>5827</v>
      </c>
      <c r="C850" s="212" t="s">
        <v>8044</v>
      </c>
      <c r="D850" s="213" t="s">
        <v>1367</v>
      </c>
      <c r="E850" s="214" t="s">
        <v>2298</v>
      </c>
      <c r="F850" s="215"/>
      <c r="G850" s="478"/>
      <c r="H850" s="204"/>
    </row>
    <row r="851" spans="2:8" ht="33">
      <c r="B851" s="211" t="s">
        <v>7228</v>
      </c>
      <c r="C851" s="212" t="s">
        <v>8045</v>
      </c>
      <c r="D851" s="213" t="s">
        <v>1356</v>
      </c>
      <c r="E851" s="214" t="s">
        <v>2283</v>
      </c>
      <c r="F851" s="215"/>
      <c r="G851" s="478"/>
      <c r="H851" s="204"/>
    </row>
    <row r="852" spans="2:8">
      <c r="B852" s="211" t="s">
        <v>7230</v>
      </c>
      <c r="C852" s="212" t="s">
        <v>8046</v>
      </c>
      <c r="D852" s="213" t="s">
        <v>1367</v>
      </c>
      <c r="E852" s="214" t="s">
        <v>2298</v>
      </c>
      <c r="F852" s="215"/>
      <c r="G852" s="478"/>
      <c r="H852" s="204"/>
    </row>
    <row r="853" spans="2:8" ht="33">
      <c r="B853" s="211" t="s">
        <v>7233</v>
      </c>
      <c r="C853" s="212" t="s">
        <v>8047</v>
      </c>
      <c r="D853" s="213" t="s">
        <v>1591</v>
      </c>
      <c r="E853" s="214" t="s">
        <v>2298</v>
      </c>
      <c r="F853" s="215"/>
      <c r="G853" s="478"/>
      <c r="H853" s="204"/>
    </row>
    <row r="854" spans="2:8" ht="33">
      <c r="B854" s="211" t="s">
        <v>7485</v>
      </c>
      <c r="C854" s="212" t="s">
        <v>8048</v>
      </c>
      <c r="D854" s="213" t="s">
        <v>1367</v>
      </c>
      <c r="E854" s="214" t="s">
        <v>2298</v>
      </c>
      <c r="F854" s="215"/>
      <c r="G854" s="478"/>
      <c r="H854" s="204"/>
    </row>
    <row r="855" spans="2:8" ht="33">
      <c r="B855" s="211" t="s">
        <v>7487</v>
      </c>
      <c r="C855" s="212" t="s">
        <v>8049</v>
      </c>
      <c r="D855" s="213" t="s">
        <v>2160</v>
      </c>
      <c r="E855" s="214" t="s">
        <v>2298</v>
      </c>
      <c r="F855" s="215"/>
      <c r="G855" s="478"/>
      <c r="H855" s="204"/>
    </row>
    <row r="856" spans="2:8" ht="33">
      <c r="B856" s="211" t="s">
        <v>7489</v>
      </c>
      <c r="C856" s="212" t="s">
        <v>8050</v>
      </c>
      <c r="D856" s="213" t="s">
        <v>1591</v>
      </c>
      <c r="E856" s="214" t="s">
        <v>2298</v>
      </c>
      <c r="F856" s="215"/>
      <c r="G856" s="478"/>
      <c r="H856" s="204"/>
    </row>
    <row r="857" spans="2:8" ht="33">
      <c r="B857" s="211" t="s">
        <v>5845</v>
      </c>
      <c r="C857" s="212" t="s">
        <v>8051</v>
      </c>
      <c r="D857" s="213" t="s">
        <v>1389</v>
      </c>
      <c r="E857" s="214" t="s">
        <v>2298</v>
      </c>
      <c r="F857" s="215"/>
      <c r="G857" s="478"/>
      <c r="H857" s="204"/>
    </row>
    <row r="858" spans="2:8">
      <c r="B858" s="211" t="s">
        <v>7492</v>
      </c>
      <c r="C858" s="212" t="s">
        <v>8052</v>
      </c>
      <c r="D858" s="213" t="s">
        <v>1982</v>
      </c>
      <c r="E858" s="214" t="s">
        <v>2298</v>
      </c>
      <c r="F858" s="215"/>
      <c r="G858" s="478"/>
      <c r="H858" s="204"/>
    </row>
    <row r="859" spans="2:8" ht="33">
      <c r="B859" s="211" t="s">
        <v>7250</v>
      </c>
      <c r="C859" s="212" t="s">
        <v>8053</v>
      </c>
      <c r="D859" s="213" t="s">
        <v>1356</v>
      </c>
      <c r="E859" s="214" t="s">
        <v>2283</v>
      </c>
      <c r="F859" s="215"/>
      <c r="G859" s="478"/>
      <c r="H859" s="204"/>
    </row>
    <row r="860" spans="2:8">
      <c r="B860" s="211" t="s">
        <v>7252</v>
      </c>
      <c r="C860" s="212" t="s">
        <v>8054</v>
      </c>
      <c r="D860" s="213" t="s">
        <v>1367</v>
      </c>
      <c r="E860" s="214" t="s">
        <v>2298</v>
      </c>
      <c r="F860" s="215"/>
      <c r="G860" s="478"/>
      <c r="H860" s="204"/>
    </row>
    <row r="861" spans="2:8" ht="33">
      <c r="B861" s="211" t="s">
        <v>7254</v>
      </c>
      <c r="C861" s="212" t="s">
        <v>8055</v>
      </c>
      <c r="D861" s="213" t="s">
        <v>1591</v>
      </c>
      <c r="E861" s="214" t="s">
        <v>2298</v>
      </c>
      <c r="F861" s="215"/>
      <c r="G861" s="478"/>
      <c r="H861" s="204"/>
    </row>
    <row r="862" spans="2:8" ht="33">
      <c r="B862" s="211" t="s">
        <v>7497</v>
      </c>
      <c r="C862" s="212" t="s">
        <v>8056</v>
      </c>
      <c r="D862" s="213" t="s">
        <v>1367</v>
      </c>
      <c r="E862" s="214" t="s">
        <v>2298</v>
      </c>
      <c r="F862" s="215"/>
      <c r="G862" s="478"/>
      <c r="H862" s="204"/>
    </row>
    <row r="863" spans="2:8" ht="33">
      <c r="B863" s="211" t="s">
        <v>7499</v>
      </c>
      <c r="C863" s="212" t="s">
        <v>8057</v>
      </c>
      <c r="D863" s="213" t="s">
        <v>2160</v>
      </c>
      <c r="E863" s="214" t="s">
        <v>2298</v>
      </c>
      <c r="F863" s="215"/>
      <c r="G863" s="478"/>
      <c r="H863" s="204"/>
    </row>
    <row r="864" spans="2:8" ht="33">
      <c r="B864" s="211" t="s">
        <v>7501</v>
      </c>
      <c r="C864" s="212" t="s">
        <v>8058</v>
      </c>
      <c r="D864" s="213" t="s">
        <v>1591</v>
      </c>
      <c r="E864" s="214" t="s">
        <v>2298</v>
      </c>
      <c r="F864" s="215"/>
      <c r="G864" s="478"/>
      <c r="H864" s="204"/>
    </row>
    <row r="865" spans="2:8" ht="33">
      <c r="B865" s="211" t="s">
        <v>5864</v>
      </c>
      <c r="C865" s="212" t="s">
        <v>8059</v>
      </c>
      <c r="D865" s="213" t="s">
        <v>1389</v>
      </c>
      <c r="E865" s="214" t="s">
        <v>2298</v>
      </c>
      <c r="F865" s="215"/>
      <c r="G865" s="478"/>
      <c r="H865" s="204"/>
    </row>
    <row r="866" spans="2:8">
      <c r="B866" s="211" t="s">
        <v>7504</v>
      </c>
      <c r="C866" s="212" t="s">
        <v>8060</v>
      </c>
      <c r="D866" s="213" t="s">
        <v>1982</v>
      </c>
      <c r="E866" s="214" t="s">
        <v>2298</v>
      </c>
      <c r="F866" s="215"/>
      <c r="G866" s="478"/>
      <c r="H866" s="204"/>
    </row>
    <row r="867" spans="2:8" ht="33">
      <c r="B867" s="211" t="s">
        <v>7265</v>
      </c>
      <c r="C867" s="212" t="s">
        <v>8061</v>
      </c>
      <c r="D867" s="213" t="s">
        <v>1356</v>
      </c>
      <c r="E867" s="214" t="s">
        <v>2283</v>
      </c>
      <c r="F867" s="215"/>
      <c r="G867" s="478"/>
      <c r="H867" s="204"/>
    </row>
    <row r="868" spans="2:8">
      <c r="B868" s="211" t="s">
        <v>7267</v>
      </c>
      <c r="C868" s="212" t="s">
        <v>8062</v>
      </c>
      <c r="D868" s="213" t="s">
        <v>1367</v>
      </c>
      <c r="E868" s="214" t="s">
        <v>2298</v>
      </c>
      <c r="F868" s="215"/>
      <c r="G868" s="478"/>
      <c r="H868" s="204"/>
    </row>
    <row r="869" spans="2:8" ht="33">
      <c r="B869" s="211" t="s">
        <v>7269</v>
      </c>
      <c r="C869" s="212" t="s">
        <v>8063</v>
      </c>
      <c r="D869" s="213" t="s">
        <v>1591</v>
      </c>
      <c r="E869" s="214" t="s">
        <v>2298</v>
      </c>
      <c r="F869" s="215"/>
      <c r="G869" s="478"/>
      <c r="H869" s="204"/>
    </row>
    <row r="870" spans="2:8" ht="33">
      <c r="B870" s="211" t="s">
        <v>7509</v>
      </c>
      <c r="C870" s="212" t="s">
        <v>8064</v>
      </c>
      <c r="D870" s="213" t="s">
        <v>1367</v>
      </c>
      <c r="E870" s="214" t="s">
        <v>2298</v>
      </c>
      <c r="F870" s="215"/>
      <c r="G870" s="478"/>
      <c r="H870" s="204"/>
    </row>
    <row r="871" spans="2:8" ht="33">
      <c r="B871" s="211" t="s">
        <v>7511</v>
      </c>
      <c r="C871" s="212" t="s">
        <v>8065</v>
      </c>
      <c r="D871" s="213" t="s">
        <v>2160</v>
      </c>
      <c r="E871" s="214" t="s">
        <v>2298</v>
      </c>
      <c r="F871" s="215"/>
      <c r="G871" s="478"/>
      <c r="H871" s="204"/>
    </row>
    <row r="872" spans="2:8" ht="33">
      <c r="B872" s="211" t="s">
        <v>7513</v>
      </c>
      <c r="C872" s="212" t="s">
        <v>8066</v>
      </c>
      <c r="D872" s="213" t="s">
        <v>1591</v>
      </c>
      <c r="E872" s="214" t="s">
        <v>2298</v>
      </c>
      <c r="F872" s="215"/>
      <c r="G872" s="478"/>
      <c r="H872" s="204"/>
    </row>
    <row r="873" spans="2:8" ht="33">
      <c r="B873" s="211" t="s">
        <v>5881</v>
      </c>
      <c r="C873" s="212" t="s">
        <v>8067</v>
      </c>
      <c r="D873" s="213" t="s">
        <v>1389</v>
      </c>
      <c r="E873" s="214" t="s">
        <v>2298</v>
      </c>
      <c r="F873" s="215"/>
      <c r="G873" s="478"/>
      <c r="H873" s="204"/>
    </row>
    <row r="874" spans="2:8" ht="17.25" thickBot="1">
      <c r="B874" s="218" t="s">
        <v>7516</v>
      </c>
      <c r="C874" s="219" t="s">
        <v>8068</v>
      </c>
      <c r="D874" s="220" t="s">
        <v>1982</v>
      </c>
      <c r="E874" s="221" t="s">
        <v>2298</v>
      </c>
      <c r="F874" s="222"/>
      <c r="G874" s="479"/>
      <c r="H874" s="204"/>
    </row>
    <row r="875" spans="2:8" ht="20.100000000000001" customHeight="1" thickBot="1">
      <c r="B875" s="341" t="s">
        <v>7280</v>
      </c>
      <c r="C875" s="501"/>
      <c r="D875" s="502"/>
      <c r="E875" s="466"/>
      <c r="F875" s="466"/>
      <c r="G875" s="467"/>
      <c r="H875" s="204"/>
    </row>
    <row r="876" spans="2:8" ht="16.5" customHeight="1">
      <c r="B876" s="205" t="s">
        <v>7518</v>
      </c>
      <c r="C876" s="206" t="s">
        <v>8069</v>
      </c>
      <c r="D876" s="207" t="s">
        <v>2279</v>
      </c>
      <c r="E876" s="208" t="s">
        <v>2298</v>
      </c>
      <c r="F876" s="209"/>
      <c r="G876" s="477" t="s">
        <v>6396</v>
      </c>
      <c r="H876" s="204"/>
    </row>
    <row r="877" spans="2:8" ht="30" customHeight="1">
      <c r="B877" s="211" t="s">
        <v>5889</v>
      </c>
      <c r="C877" s="212" t="s">
        <v>8070</v>
      </c>
      <c r="D877" s="213" t="s">
        <v>1367</v>
      </c>
      <c r="E877" s="214" t="s">
        <v>2298</v>
      </c>
      <c r="F877" s="215"/>
      <c r="G877" s="478"/>
      <c r="H877" s="204"/>
    </row>
    <row r="878" spans="2:8">
      <c r="B878" s="211" t="s">
        <v>5892</v>
      </c>
      <c r="C878" s="212" t="s">
        <v>8071</v>
      </c>
      <c r="D878" s="213" t="s">
        <v>3221</v>
      </c>
      <c r="E878" s="214" t="s">
        <v>2298</v>
      </c>
      <c r="F878" s="215"/>
      <c r="G878" s="478"/>
      <c r="H878" s="204"/>
    </row>
    <row r="879" spans="2:8">
      <c r="B879" s="211" t="s">
        <v>5894</v>
      </c>
      <c r="C879" s="212" t="s">
        <v>8072</v>
      </c>
      <c r="D879" s="213" t="s">
        <v>1367</v>
      </c>
      <c r="E879" s="214" t="s">
        <v>2298</v>
      </c>
      <c r="F879" s="215"/>
      <c r="G879" s="478"/>
      <c r="H879" s="204"/>
    </row>
    <row r="880" spans="2:8" ht="33">
      <c r="B880" s="211" t="s">
        <v>7288</v>
      </c>
      <c r="C880" s="212" t="s">
        <v>8073</v>
      </c>
      <c r="D880" s="213" t="s">
        <v>1356</v>
      </c>
      <c r="E880" s="214" t="s">
        <v>2283</v>
      </c>
      <c r="F880" s="215"/>
      <c r="G880" s="478"/>
      <c r="H880" s="204"/>
    </row>
    <row r="881" spans="2:8">
      <c r="B881" s="211" t="s">
        <v>7290</v>
      </c>
      <c r="C881" s="212" t="s">
        <v>8074</v>
      </c>
      <c r="D881" s="213" t="s">
        <v>1367</v>
      </c>
      <c r="E881" s="214" t="s">
        <v>2298</v>
      </c>
      <c r="F881" s="215"/>
      <c r="G881" s="478"/>
      <c r="H881" s="204"/>
    </row>
    <row r="882" spans="2:8" ht="33">
      <c r="B882" s="211" t="s">
        <v>7292</v>
      </c>
      <c r="C882" s="212" t="s">
        <v>8075</v>
      </c>
      <c r="D882" s="213" t="s">
        <v>1591</v>
      </c>
      <c r="E882" s="214" t="s">
        <v>2298</v>
      </c>
      <c r="F882" s="215"/>
      <c r="G882" s="478"/>
      <c r="H882" s="204"/>
    </row>
    <row r="883" spans="2:8" ht="33">
      <c r="B883" s="211" t="s">
        <v>7526</v>
      </c>
      <c r="C883" s="212" t="s">
        <v>8076</v>
      </c>
      <c r="D883" s="213" t="s">
        <v>1367</v>
      </c>
      <c r="E883" s="214" t="s">
        <v>2298</v>
      </c>
      <c r="F883" s="215"/>
      <c r="G883" s="478"/>
      <c r="H883" s="204"/>
    </row>
    <row r="884" spans="2:8" ht="33">
      <c r="B884" s="211" t="s">
        <v>7528</v>
      </c>
      <c r="C884" s="212" t="s">
        <v>8077</v>
      </c>
      <c r="D884" s="213" t="s">
        <v>2160</v>
      </c>
      <c r="E884" s="214" t="s">
        <v>2298</v>
      </c>
      <c r="F884" s="215"/>
      <c r="G884" s="478"/>
      <c r="H884" s="204"/>
    </row>
    <row r="885" spans="2:8" ht="33">
      <c r="B885" s="211" t="s">
        <v>7530</v>
      </c>
      <c r="C885" s="212" t="s">
        <v>8078</v>
      </c>
      <c r="D885" s="213" t="s">
        <v>1591</v>
      </c>
      <c r="E885" s="214" t="s">
        <v>2298</v>
      </c>
      <c r="F885" s="215"/>
      <c r="G885" s="478"/>
      <c r="H885" s="204"/>
    </row>
    <row r="886" spans="2:8" ht="33">
      <c r="B886" s="211" t="s">
        <v>5908</v>
      </c>
      <c r="C886" s="212" t="s">
        <v>8079</v>
      </c>
      <c r="D886" s="213" t="s">
        <v>1389</v>
      </c>
      <c r="E886" s="214" t="s">
        <v>2298</v>
      </c>
      <c r="F886" s="215"/>
      <c r="G886" s="478"/>
      <c r="H886" s="204"/>
    </row>
    <row r="887" spans="2:8">
      <c r="B887" s="211" t="s">
        <v>7533</v>
      </c>
      <c r="C887" s="212" t="s">
        <v>8080</v>
      </c>
      <c r="D887" s="213" t="s">
        <v>1982</v>
      </c>
      <c r="E887" s="214" t="s">
        <v>2298</v>
      </c>
      <c r="F887" s="215"/>
      <c r="G887" s="478"/>
      <c r="H887" s="204"/>
    </row>
    <row r="888" spans="2:8" ht="33">
      <c r="B888" s="211" t="s">
        <v>7303</v>
      </c>
      <c r="C888" s="212" t="s">
        <v>8081</v>
      </c>
      <c r="D888" s="213" t="s">
        <v>1356</v>
      </c>
      <c r="E888" s="214" t="s">
        <v>2283</v>
      </c>
      <c r="F888" s="215"/>
      <c r="G888" s="478"/>
      <c r="H888" s="204"/>
    </row>
    <row r="889" spans="2:8">
      <c r="B889" s="211" t="s">
        <v>7305</v>
      </c>
      <c r="C889" s="212" t="s">
        <v>8082</v>
      </c>
      <c r="D889" s="213" t="s">
        <v>1367</v>
      </c>
      <c r="E889" s="214" t="s">
        <v>2298</v>
      </c>
      <c r="F889" s="215"/>
      <c r="G889" s="478"/>
      <c r="H889" s="204"/>
    </row>
    <row r="890" spans="2:8" ht="33">
      <c r="B890" s="211" t="s">
        <v>7307</v>
      </c>
      <c r="C890" s="212" t="s">
        <v>8083</v>
      </c>
      <c r="D890" s="213" t="s">
        <v>1591</v>
      </c>
      <c r="E890" s="214" t="s">
        <v>2298</v>
      </c>
      <c r="F890" s="215"/>
      <c r="G890" s="478"/>
      <c r="H890" s="204"/>
    </row>
    <row r="891" spans="2:8" ht="33">
      <c r="B891" s="211" t="s">
        <v>7538</v>
      </c>
      <c r="C891" s="212" t="s">
        <v>8084</v>
      </c>
      <c r="D891" s="213" t="s">
        <v>1367</v>
      </c>
      <c r="E891" s="214" t="s">
        <v>2298</v>
      </c>
      <c r="F891" s="215"/>
      <c r="G891" s="478"/>
      <c r="H891" s="204"/>
    </row>
    <row r="892" spans="2:8" ht="33">
      <c r="B892" s="211" t="s">
        <v>7540</v>
      </c>
      <c r="C892" s="212" t="s">
        <v>8085</v>
      </c>
      <c r="D892" s="213" t="s">
        <v>2160</v>
      </c>
      <c r="E892" s="214" t="s">
        <v>2298</v>
      </c>
      <c r="F892" s="215"/>
      <c r="G892" s="478"/>
      <c r="H892" s="204"/>
    </row>
    <row r="893" spans="2:8" ht="33">
      <c r="B893" s="211" t="s">
        <v>7542</v>
      </c>
      <c r="C893" s="212" t="s">
        <v>8086</v>
      </c>
      <c r="D893" s="213" t="s">
        <v>1591</v>
      </c>
      <c r="E893" s="214" t="s">
        <v>2298</v>
      </c>
      <c r="F893" s="215"/>
      <c r="G893" s="478"/>
      <c r="H893" s="204"/>
    </row>
    <row r="894" spans="2:8" ht="33">
      <c r="B894" s="211" t="s">
        <v>5924</v>
      </c>
      <c r="C894" s="212" t="s">
        <v>8087</v>
      </c>
      <c r="D894" s="213" t="s">
        <v>1389</v>
      </c>
      <c r="E894" s="214" t="s">
        <v>2298</v>
      </c>
      <c r="F894" s="215"/>
      <c r="G894" s="478"/>
      <c r="H894" s="204"/>
    </row>
    <row r="895" spans="2:8">
      <c r="B895" s="211" t="s">
        <v>7545</v>
      </c>
      <c r="C895" s="212" t="s">
        <v>8088</v>
      </c>
      <c r="D895" s="213" t="s">
        <v>1982</v>
      </c>
      <c r="E895" s="214" t="s">
        <v>2298</v>
      </c>
      <c r="F895" s="215"/>
      <c r="G895" s="478"/>
      <c r="H895" s="204"/>
    </row>
    <row r="896" spans="2:8" ht="33">
      <c r="B896" s="211" t="s">
        <v>7318</v>
      </c>
      <c r="C896" s="212" t="s">
        <v>8089</v>
      </c>
      <c r="D896" s="213" t="s">
        <v>1356</v>
      </c>
      <c r="E896" s="214" t="s">
        <v>2283</v>
      </c>
      <c r="F896" s="215"/>
      <c r="G896" s="478"/>
      <c r="H896" s="204"/>
    </row>
    <row r="897" spans="2:8">
      <c r="B897" s="211" t="s">
        <v>7320</v>
      </c>
      <c r="C897" s="212" t="s">
        <v>8090</v>
      </c>
      <c r="D897" s="213" t="s">
        <v>1367</v>
      </c>
      <c r="E897" s="214" t="s">
        <v>2298</v>
      </c>
      <c r="F897" s="215"/>
      <c r="G897" s="478"/>
      <c r="H897" s="204"/>
    </row>
    <row r="898" spans="2:8" ht="33">
      <c r="B898" s="211" t="s">
        <v>7322</v>
      </c>
      <c r="C898" s="212" t="s">
        <v>8091</v>
      </c>
      <c r="D898" s="213" t="s">
        <v>1591</v>
      </c>
      <c r="E898" s="214" t="s">
        <v>2298</v>
      </c>
      <c r="F898" s="215"/>
      <c r="G898" s="478"/>
      <c r="H898" s="204"/>
    </row>
    <row r="899" spans="2:8" ht="33">
      <c r="B899" s="211" t="s">
        <v>7550</v>
      </c>
      <c r="C899" s="212" t="s">
        <v>8092</v>
      </c>
      <c r="D899" s="213" t="s">
        <v>1367</v>
      </c>
      <c r="E899" s="214" t="s">
        <v>2298</v>
      </c>
      <c r="F899" s="215"/>
      <c r="G899" s="478"/>
      <c r="H899" s="204"/>
    </row>
    <row r="900" spans="2:8" ht="33">
      <c r="B900" s="211" t="s">
        <v>7552</v>
      </c>
      <c r="C900" s="212" t="s">
        <v>8093</v>
      </c>
      <c r="D900" s="213" t="s">
        <v>2160</v>
      </c>
      <c r="E900" s="214" t="s">
        <v>2298</v>
      </c>
      <c r="F900" s="215"/>
      <c r="G900" s="478"/>
      <c r="H900" s="204"/>
    </row>
    <row r="901" spans="2:8" ht="33">
      <c r="B901" s="211" t="s">
        <v>7554</v>
      </c>
      <c r="C901" s="212" t="s">
        <v>8094</v>
      </c>
      <c r="D901" s="213" t="s">
        <v>1591</v>
      </c>
      <c r="E901" s="214" t="s">
        <v>2298</v>
      </c>
      <c r="F901" s="215"/>
      <c r="G901" s="478"/>
      <c r="H901" s="204"/>
    </row>
    <row r="902" spans="2:8" ht="33">
      <c r="B902" s="211" t="s">
        <v>5940</v>
      </c>
      <c r="C902" s="212" t="s">
        <v>8095</v>
      </c>
      <c r="D902" s="213" t="s">
        <v>1389</v>
      </c>
      <c r="E902" s="214" t="s">
        <v>2298</v>
      </c>
      <c r="F902" s="215"/>
      <c r="G902" s="478"/>
      <c r="H902" s="204"/>
    </row>
    <row r="903" spans="2:8" ht="17.25" thickBot="1">
      <c r="B903" s="218" t="s">
        <v>7557</v>
      </c>
      <c r="C903" s="219" t="s">
        <v>8096</v>
      </c>
      <c r="D903" s="220" t="s">
        <v>1982</v>
      </c>
      <c r="E903" s="221" t="s">
        <v>2298</v>
      </c>
      <c r="F903" s="222"/>
      <c r="G903" s="479"/>
      <c r="H903" s="204"/>
    </row>
    <row r="904" spans="2:8" ht="20.100000000000001" customHeight="1" thickBot="1">
      <c r="B904" s="341" t="s">
        <v>7333</v>
      </c>
      <c r="C904" s="501"/>
      <c r="D904" s="502"/>
      <c r="E904" s="466"/>
      <c r="F904" s="466"/>
      <c r="G904" s="467"/>
      <c r="H904" s="204"/>
    </row>
    <row r="905" spans="2:8">
      <c r="B905" s="205" t="s">
        <v>7559</v>
      </c>
      <c r="C905" s="206" t="s">
        <v>8097</v>
      </c>
      <c r="D905" s="207" t="s">
        <v>2279</v>
      </c>
      <c r="E905" s="208" t="s">
        <v>2298</v>
      </c>
      <c r="F905" s="209"/>
      <c r="G905" s="477" t="s">
        <v>6425</v>
      </c>
      <c r="H905" s="204"/>
    </row>
    <row r="906" spans="2:8">
      <c r="B906" s="211" t="s">
        <v>5947</v>
      </c>
      <c r="C906" s="212" t="s">
        <v>8098</v>
      </c>
      <c r="D906" s="213" t="s">
        <v>1367</v>
      </c>
      <c r="E906" s="214" t="s">
        <v>2298</v>
      </c>
      <c r="F906" s="215"/>
      <c r="G906" s="478"/>
      <c r="H906" s="204"/>
    </row>
    <row r="907" spans="2:8">
      <c r="B907" s="211" t="s">
        <v>5949</v>
      </c>
      <c r="C907" s="212" t="s">
        <v>8099</v>
      </c>
      <c r="D907" s="213" t="s">
        <v>3221</v>
      </c>
      <c r="E907" s="214" t="s">
        <v>2298</v>
      </c>
      <c r="F907" s="215"/>
      <c r="G907" s="478"/>
      <c r="H907" s="204"/>
    </row>
    <row r="908" spans="2:8">
      <c r="B908" s="211" t="s">
        <v>5951</v>
      </c>
      <c r="C908" s="212" t="s">
        <v>8100</v>
      </c>
      <c r="D908" s="213" t="s">
        <v>1367</v>
      </c>
      <c r="E908" s="214" t="s">
        <v>2298</v>
      </c>
      <c r="F908" s="215"/>
      <c r="G908" s="478"/>
      <c r="H908" s="204"/>
    </row>
    <row r="909" spans="2:8" ht="33">
      <c r="B909" s="211" t="s">
        <v>7339</v>
      </c>
      <c r="C909" s="212" t="s">
        <v>8101</v>
      </c>
      <c r="D909" s="213" t="s">
        <v>1356</v>
      </c>
      <c r="E909" s="214" t="s">
        <v>2283</v>
      </c>
      <c r="F909" s="215"/>
      <c r="G909" s="478"/>
      <c r="H909" s="204"/>
    </row>
    <row r="910" spans="2:8">
      <c r="B910" s="211" t="s">
        <v>7341</v>
      </c>
      <c r="C910" s="212" t="s">
        <v>8102</v>
      </c>
      <c r="D910" s="213" t="s">
        <v>1367</v>
      </c>
      <c r="E910" s="214" t="s">
        <v>2298</v>
      </c>
      <c r="F910" s="215"/>
      <c r="G910" s="478"/>
      <c r="H910" s="204"/>
    </row>
    <row r="911" spans="2:8" ht="33">
      <c r="B911" s="211" t="s">
        <v>7343</v>
      </c>
      <c r="C911" s="212" t="s">
        <v>8103</v>
      </c>
      <c r="D911" s="213" t="s">
        <v>1591</v>
      </c>
      <c r="E911" s="214" t="s">
        <v>2298</v>
      </c>
      <c r="F911" s="215"/>
      <c r="G911" s="478"/>
      <c r="H911" s="204"/>
    </row>
    <row r="912" spans="2:8" ht="33">
      <c r="B912" s="211" t="s">
        <v>7567</v>
      </c>
      <c r="C912" s="212" t="s">
        <v>8104</v>
      </c>
      <c r="D912" s="213" t="s">
        <v>1367</v>
      </c>
      <c r="E912" s="214" t="s">
        <v>2298</v>
      </c>
      <c r="F912" s="215"/>
      <c r="G912" s="478"/>
      <c r="H912" s="204"/>
    </row>
    <row r="913" spans="2:8" ht="33">
      <c r="B913" s="211" t="s">
        <v>7569</v>
      </c>
      <c r="C913" s="212" t="s">
        <v>8105</v>
      </c>
      <c r="D913" s="213" t="s">
        <v>2160</v>
      </c>
      <c r="E913" s="214" t="s">
        <v>2298</v>
      </c>
      <c r="F913" s="215"/>
      <c r="G913" s="478"/>
      <c r="H913" s="204"/>
    </row>
    <row r="914" spans="2:8" ht="33">
      <c r="B914" s="211" t="s">
        <v>7571</v>
      </c>
      <c r="C914" s="212" t="s">
        <v>8106</v>
      </c>
      <c r="D914" s="213" t="s">
        <v>1591</v>
      </c>
      <c r="E914" s="214" t="s">
        <v>2298</v>
      </c>
      <c r="F914" s="215"/>
      <c r="G914" s="478"/>
      <c r="H914" s="204"/>
    </row>
    <row r="915" spans="2:8" ht="33">
      <c r="B915" s="211" t="s">
        <v>5965</v>
      </c>
      <c r="C915" s="212" t="s">
        <v>8107</v>
      </c>
      <c r="D915" s="213" t="s">
        <v>1389</v>
      </c>
      <c r="E915" s="214" t="s">
        <v>2298</v>
      </c>
      <c r="F915" s="215"/>
      <c r="G915" s="478"/>
      <c r="H915" s="204"/>
    </row>
    <row r="916" spans="2:8">
      <c r="B916" s="211" t="s">
        <v>7574</v>
      </c>
      <c r="C916" s="212" t="s">
        <v>8108</v>
      </c>
      <c r="D916" s="213" t="s">
        <v>1982</v>
      </c>
      <c r="E916" s="214" t="s">
        <v>2298</v>
      </c>
      <c r="F916" s="215"/>
      <c r="G916" s="478"/>
      <c r="H916" s="204"/>
    </row>
    <row r="917" spans="2:8" ht="33">
      <c r="B917" s="211" t="s">
        <v>7354</v>
      </c>
      <c r="C917" s="212" t="s">
        <v>8109</v>
      </c>
      <c r="D917" s="213" t="s">
        <v>1356</v>
      </c>
      <c r="E917" s="214" t="s">
        <v>2283</v>
      </c>
      <c r="F917" s="215"/>
      <c r="G917" s="478"/>
      <c r="H917" s="204"/>
    </row>
    <row r="918" spans="2:8">
      <c r="B918" s="211" t="s">
        <v>7356</v>
      </c>
      <c r="C918" s="212" t="s">
        <v>8110</v>
      </c>
      <c r="D918" s="213" t="s">
        <v>1367</v>
      </c>
      <c r="E918" s="214" t="s">
        <v>2298</v>
      </c>
      <c r="F918" s="215"/>
      <c r="G918" s="478"/>
      <c r="H918" s="204"/>
    </row>
    <row r="919" spans="2:8" ht="33">
      <c r="B919" s="211" t="s">
        <v>7358</v>
      </c>
      <c r="C919" s="212" t="s">
        <v>8111</v>
      </c>
      <c r="D919" s="213" t="s">
        <v>1591</v>
      </c>
      <c r="E919" s="214" t="s">
        <v>2298</v>
      </c>
      <c r="F919" s="215"/>
      <c r="G919" s="478"/>
      <c r="H919" s="204"/>
    </row>
    <row r="920" spans="2:8" ht="33">
      <c r="B920" s="211" t="s">
        <v>7579</v>
      </c>
      <c r="C920" s="212" t="s">
        <v>8112</v>
      </c>
      <c r="D920" s="213" t="s">
        <v>1367</v>
      </c>
      <c r="E920" s="214" t="s">
        <v>2298</v>
      </c>
      <c r="F920" s="215"/>
      <c r="G920" s="478"/>
      <c r="H920" s="204"/>
    </row>
    <row r="921" spans="2:8" ht="33">
      <c r="B921" s="211" t="s">
        <v>7581</v>
      </c>
      <c r="C921" s="212" t="s">
        <v>8113</v>
      </c>
      <c r="D921" s="213" t="s">
        <v>2160</v>
      </c>
      <c r="E921" s="214" t="s">
        <v>2298</v>
      </c>
      <c r="F921" s="215"/>
      <c r="G921" s="478"/>
      <c r="H921" s="204"/>
    </row>
    <row r="922" spans="2:8" ht="33">
      <c r="B922" s="211" t="s">
        <v>7583</v>
      </c>
      <c r="C922" s="212" t="s">
        <v>8114</v>
      </c>
      <c r="D922" s="213" t="s">
        <v>1591</v>
      </c>
      <c r="E922" s="214" t="s">
        <v>2298</v>
      </c>
      <c r="F922" s="215"/>
      <c r="G922" s="478"/>
      <c r="H922" s="204"/>
    </row>
    <row r="923" spans="2:8" ht="33">
      <c r="B923" s="211" t="s">
        <v>5981</v>
      </c>
      <c r="C923" s="212" t="s">
        <v>8115</v>
      </c>
      <c r="D923" s="213" t="s">
        <v>1389</v>
      </c>
      <c r="E923" s="214" t="s">
        <v>2298</v>
      </c>
      <c r="F923" s="215"/>
      <c r="G923" s="478"/>
      <c r="H923" s="204"/>
    </row>
    <row r="924" spans="2:8">
      <c r="B924" s="211" t="s">
        <v>7586</v>
      </c>
      <c r="C924" s="212" t="s">
        <v>8116</v>
      </c>
      <c r="D924" s="213" t="s">
        <v>1982</v>
      </c>
      <c r="E924" s="214" t="s">
        <v>2298</v>
      </c>
      <c r="F924" s="215"/>
      <c r="G924" s="478"/>
      <c r="H924" s="204"/>
    </row>
    <row r="925" spans="2:8" ht="33">
      <c r="B925" s="211" t="s">
        <v>7369</v>
      </c>
      <c r="C925" s="212" t="s">
        <v>8117</v>
      </c>
      <c r="D925" s="213" t="s">
        <v>1356</v>
      </c>
      <c r="E925" s="214" t="s">
        <v>2283</v>
      </c>
      <c r="F925" s="215"/>
      <c r="G925" s="478"/>
      <c r="H925" s="204"/>
    </row>
    <row r="926" spans="2:8">
      <c r="B926" s="211" t="s">
        <v>7371</v>
      </c>
      <c r="C926" s="212" t="s">
        <v>8118</v>
      </c>
      <c r="D926" s="213" t="s">
        <v>1367</v>
      </c>
      <c r="E926" s="214" t="s">
        <v>2298</v>
      </c>
      <c r="F926" s="215"/>
      <c r="G926" s="478"/>
      <c r="H926" s="204"/>
    </row>
    <row r="927" spans="2:8" ht="33">
      <c r="B927" s="211" t="s">
        <v>7373</v>
      </c>
      <c r="C927" s="212" t="s">
        <v>8119</v>
      </c>
      <c r="D927" s="213" t="s">
        <v>1591</v>
      </c>
      <c r="E927" s="214" t="s">
        <v>2298</v>
      </c>
      <c r="F927" s="215"/>
      <c r="G927" s="478"/>
      <c r="H927" s="204"/>
    </row>
    <row r="928" spans="2:8" ht="33">
      <c r="B928" s="211" t="s">
        <v>7591</v>
      </c>
      <c r="C928" s="212" t="s">
        <v>8120</v>
      </c>
      <c r="D928" s="213" t="s">
        <v>1367</v>
      </c>
      <c r="E928" s="214" t="s">
        <v>2298</v>
      </c>
      <c r="F928" s="215"/>
      <c r="G928" s="478"/>
      <c r="H928" s="204"/>
    </row>
    <row r="929" spans="1:8" ht="33">
      <c r="B929" s="211" t="s">
        <v>7593</v>
      </c>
      <c r="C929" s="212" t="s">
        <v>8121</v>
      </c>
      <c r="D929" s="213" t="s">
        <v>2160</v>
      </c>
      <c r="E929" s="214" t="s">
        <v>2298</v>
      </c>
      <c r="F929" s="215"/>
      <c r="G929" s="478"/>
      <c r="H929" s="204"/>
    </row>
    <row r="930" spans="1:8" ht="33">
      <c r="B930" s="211" t="s">
        <v>7595</v>
      </c>
      <c r="C930" s="212" t="s">
        <v>8122</v>
      </c>
      <c r="D930" s="213" t="s">
        <v>1591</v>
      </c>
      <c r="E930" s="214" t="s">
        <v>2298</v>
      </c>
      <c r="F930" s="215"/>
      <c r="G930" s="478"/>
      <c r="H930" s="204"/>
    </row>
    <row r="931" spans="1:8" ht="33">
      <c r="B931" s="211" t="s">
        <v>5997</v>
      </c>
      <c r="C931" s="212" t="s">
        <v>8123</v>
      </c>
      <c r="D931" s="213" t="s">
        <v>1389</v>
      </c>
      <c r="E931" s="214" t="s">
        <v>2298</v>
      </c>
      <c r="F931" s="215"/>
      <c r="G931" s="478"/>
      <c r="H931" s="204"/>
    </row>
    <row r="932" spans="1:8" ht="17.25" thickBot="1">
      <c r="B932" s="218" t="s">
        <v>7598</v>
      </c>
      <c r="C932" s="219" t="s">
        <v>8124</v>
      </c>
      <c r="D932" s="220" t="s">
        <v>1982</v>
      </c>
      <c r="E932" s="221" t="s">
        <v>2298</v>
      </c>
      <c r="F932" s="222"/>
      <c r="G932" s="479"/>
      <c r="H932" s="204"/>
    </row>
    <row r="933" spans="1:8" s="44" customFormat="1" ht="18">
      <c r="A933" s="8"/>
      <c r="B933" s="510" t="s">
        <v>7384</v>
      </c>
      <c r="C933" s="511"/>
      <c r="D933" s="442"/>
      <c r="E933" s="275"/>
      <c r="F933" s="275"/>
      <c r="G933" s="370"/>
      <c r="H933" s="204"/>
    </row>
    <row r="934" spans="1:8" s="44" customFormat="1" ht="18.75" thickBot="1">
      <c r="A934" s="8"/>
      <c r="B934" s="512" t="s">
        <v>7007</v>
      </c>
      <c r="C934" s="513"/>
      <c r="D934" s="312"/>
      <c r="E934" s="282"/>
      <c r="F934" s="282"/>
      <c r="G934" s="309"/>
      <c r="H934" s="204"/>
    </row>
    <row r="935" spans="1:8" s="44" customFormat="1" ht="20.100000000000001" customHeight="1" thickBot="1">
      <c r="A935" s="8"/>
      <c r="B935" s="341" t="s">
        <v>7221</v>
      </c>
      <c r="C935" s="501"/>
      <c r="D935" s="502"/>
      <c r="E935" s="466"/>
      <c r="F935" s="466"/>
      <c r="G935" s="467"/>
      <c r="H935" s="204"/>
    </row>
    <row r="936" spans="1:8" ht="16.5" customHeight="1">
      <c r="B936" s="205" t="s">
        <v>5822</v>
      </c>
      <c r="C936" s="206" t="s">
        <v>8125</v>
      </c>
      <c r="D936" s="207" t="s">
        <v>1367</v>
      </c>
      <c r="E936" s="208" t="s">
        <v>2298</v>
      </c>
      <c r="F936" s="209"/>
      <c r="G936" s="477" t="s">
        <v>6368</v>
      </c>
      <c r="H936" s="204"/>
    </row>
    <row r="937" spans="1:8">
      <c r="B937" s="211" t="s">
        <v>5824</v>
      </c>
      <c r="C937" s="212" t="s">
        <v>8126</v>
      </c>
      <c r="D937" s="213" t="s">
        <v>3221</v>
      </c>
      <c r="E937" s="214" t="s">
        <v>2298</v>
      </c>
      <c r="F937" s="215"/>
      <c r="G937" s="478"/>
      <c r="H937" s="204"/>
    </row>
    <row r="938" spans="1:8">
      <c r="B938" s="211" t="s">
        <v>5827</v>
      </c>
      <c r="C938" s="212" t="s">
        <v>8127</v>
      </c>
      <c r="D938" s="213" t="s">
        <v>1367</v>
      </c>
      <c r="E938" s="214" t="s">
        <v>2298</v>
      </c>
      <c r="F938" s="215"/>
      <c r="G938" s="478"/>
      <c r="H938" s="204"/>
    </row>
    <row r="939" spans="1:8" ht="33">
      <c r="B939" s="211" t="s">
        <v>7228</v>
      </c>
      <c r="C939" s="212" t="s">
        <v>8128</v>
      </c>
      <c r="D939" s="213" t="s">
        <v>1356</v>
      </c>
      <c r="E939" s="214" t="s">
        <v>2283</v>
      </c>
      <c r="F939" s="215"/>
      <c r="G939" s="478"/>
      <c r="H939" s="204"/>
    </row>
    <row r="940" spans="1:8">
      <c r="B940" s="211" t="s">
        <v>7230</v>
      </c>
      <c r="C940" s="212" t="s">
        <v>8129</v>
      </c>
      <c r="D940" s="213" t="s">
        <v>1367</v>
      </c>
      <c r="E940" s="214" t="s">
        <v>2298</v>
      </c>
      <c r="F940" s="215"/>
      <c r="G940" s="478"/>
      <c r="H940" s="204"/>
    </row>
    <row r="941" spans="1:8" ht="33">
      <c r="B941" s="211" t="s">
        <v>7233</v>
      </c>
      <c r="C941" s="212" t="s">
        <v>8130</v>
      </c>
      <c r="D941" s="213" t="s">
        <v>1591</v>
      </c>
      <c r="E941" s="214" t="s">
        <v>2298</v>
      </c>
      <c r="F941" s="215"/>
      <c r="G941" s="478"/>
      <c r="H941" s="204"/>
    </row>
    <row r="942" spans="1:8" ht="33">
      <c r="B942" s="211" t="s">
        <v>7485</v>
      </c>
      <c r="C942" s="212" t="s">
        <v>8131</v>
      </c>
      <c r="D942" s="213" t="s">
        <v>1367</v>
      </c>
      <c r="E942" s="214" t="s">
        <v>2298</v>
      </c>
      <c r="F942" s="215"/>
      <c r="G942" s="478"/>
      <c r="H942" s="204"/>
    </row>
    <row r="943" spans="1:8" ht="33">
      <c r="B943" s="211" t="s">
        <v>7487</v>
      </c>
      <c r="C943" s="212" t="s">
        <v>8132</v>
      </c>
      <c r="D943" s="213" t="s">
        <v>2160</v>
      </c>
      <c r="E943" s="214" t="s">
        <v>2298</v>
      </c>
      <c r="F943" s="215"/>
      <c r="G943" s="478"/>
      <c r="H943" s="204"/>
    </row>
    <row r="944" spans="1:8" ht="33">
      <c r="B944" s="211" t="s">
        <v>7489</v>
      </c>
      <c r="C944" s="212" t="s">
        <v>8133</v>
      </c>
      <c r="D944" s="213" t="s">
        <v>1591</v>
      </c>
      <c r="E944" s="214" t="s">
        <v>2298</v>
      </c>
      <c r="F944" s="215"/>
      <c r="G944" s="478"/>
      <c r="H944" s="204"/>
    </row>
    <row r="945" spans="2:8" ht="33">
      <c r="B945" s="211" t="s">
        <v>5845</v>
      </c>
      <c r="C945" s="212" t="s">
        <v>8134</v>
      </c>
      <c r="D945" s="213" t="s">
        <v>1389</v>
      </c>
      <c r="E945" s="214" t="s">
        <v>2298</v>
      </c>
      <c r="F945" s="215"/>
      <c r="G945" s="478"/>
      <c r="H945" s="204"/>
    </row>
    <row r="946" spans="2:8">
      <c r="B946" s="211" t="s">
        <v>7492</v>
      </c>
      <c r="C946" s="212" t="s">
        <v>8135</v>
      </c>
      <c r="D946" s="213" t="s">
        <v>1982</v>
      </c>
      <c r="E946" s="214" t="s">
        <v>2298</v>
      </c>
      <c r="F946" s="215"/>
      <c r="G946" s="478"/>
      <c r="H946" s="204"/>
    </row>
    <row r="947" spans="2:8" ht="33">
      <c r="B947" s="211" t="s">
        <v>7250</v>
      </c>
      <c r="C947" s="212" t="s">
        <v>8136</v>
      </c>
      <c r="D947" s="213" t="s">
        <v>1356</v>
      </c>
      <c r="E947" s="214" t="s">
        <v>2283</v>
      </c>
      <c r="F947" s="215"/>
      <c r="G947" s="478"/>
      <c r="H947" s="204"/>
    </row>
    <row r="948" spans="2:8">
      <c r="B948" s="211" t="s">
        <v>7252</v>
      </c>
      <c r="C948" s="212" t="s">
        <v>8137</v>
      </c>
      <c r="D948" s="213" t="s">
        <v>1367</v>
      </c>
      <c r="E948" s="214" t="s">
        <v>2298</v>
      </c>
      <c r="F948" s="215"/>
      <c r="G948" s="478"/>
      <c r="H948" s="204"/>
    </row>
    <row r="949" spans="2:8" ht="33">
      <c r="B949" s="211" t="s">
        <v>7254</v>
      </c>
      <c r="C949" s="212" t="s">
        <v>8138</v>
      </c>
      <c r="D949" s="213" t="s">
        <v>1591</v>
      </c>
      <c r="E949" s="214" t="s">
        <v>2298</v>
      </c>
      <c r="F949" s="215"/>
      <c r="G949" s="478"/>
      <c r="H949" s="204"/>
    </row>
    <row r="950" spans="2:8" ht="33">
      <c r="B950" s="211" t="s">
        <v>7497</v>
      </c>
      <c r="C950" s="212" t="s">
        <v>8139</v>
      </c>
      <c r="D950" s="213" t="s">
        <v>1367</v>
      </c>
      <c r="E950" s="214" t="s">
        <v>2298</v>
      </c>
      <c r="F950" s="215"/>
      <c r="G950" s="478"/>
      <c r="H950" s="204"/>
    </row>
    <row r="951" spans="2:8" ht="33">
      <c r="B951" s="211" t="s">
        <v>7499</v>
      </c>
      <c r="C951" s="212" t="s">
        <v>8140</v>
      </c>
      <c r="D951" s="213" t="s">
        <v>2160</v>
      </c>
      <c r="E951" s="214" t="s">
        <v>2298</v>
      </c>
      <c r="F951" s="215"/>
      <c r="G951" s="478"/>
      <c r="H951" s="204"/>
    </row>
    <row r="952" spans="2:8" ht="33">
      <c r="B952" s="211" t="s">
        <v>7501</v>
      </c>
      <c r="C952" s="212" t="s">
        <v>8141</v>
      </c>
      <c r="D952" s="213" t="s">
        <v>1591</v>
      </c>
      <c r="E952" s="214" t="s">
        <v>2298</v>
      </c>
      <c r="F952" s="215"/>
      <c r="G952" s="478"/>
      <c r="H952" s="204"/>
    </row>
    <row r="953" spans="2:8" ht="33">
      <c r="B953" s="211" t="s">
        <v>5864</v>
      </c>
      <c r="C953" s="212" t="s">
        <v>8142</v>
      </c>
      <c r="D953" s="213" t="s">
        <v>1389</v>
      </c>
      <c r="E953" s="214" t="s">
        <v>2298</v>
      </c>
      <c r="F953" s="215"/>
      <c r="G953" s="478"/>
      <c r="H953" s="204"/>
    </row>
    <row r="954" spans="2:8">
      <c r="B954" s="211" t="s">
        <v>7504</v>
      </c>
      <c r="C954" s="212" t="s">
        <v>8143</v>
      </c>
      <c r="D954" s="213" t="s">
        <v>1982</v>
      </c>
      <c r="E954" s="214" t="s">
        <v>2298</v>
      </c>
      <c r="F954" s="215"/>
      <c r="G954" s="478"/>
      <c r="H954" s="204"/>
    </row>
    <row r="955" spans="2:8" ht="33">
      <c r="B955" s="211" t="s">
        <v>7265</v>
      </c>
      <c r="C955" s="212" t="s">
        <v>8144</v>
      </c>
      <c r="D955" s="213" t="s">
        <v>1356</v>
      </c>
      <c r="E955" s="214" t="s">
        <v>2283</v>
      </c>
      <c r="F955" s="215"/>
      <c r="G955" s="478"/>
      <c r="H955" s="204"/>
    </row>
    <row r="956" spans="2:8">
      <c r="B956" s="211" t="s">
        <v>7267</v>
      </c>
      <c r="C956" s="212" t="s">
        <v>8145</v>
      </c>
      <c r="D956" s="213" t="s">
        <v>1367</v>
      </c>
      <c r="E956" s="214" t="s">
        <v>2298</v>
      </c>
      <c r="F956" s="215"/>
      <c r="G956" s="478"/>
      <c r="H956" s="204"/>
    </row>
    <row r="957" spans="2:8" ht="33">
      <c r="B957" s="211" t="s">
        <v>7269</v>
      </c>
      <c r="C957" s="212" t="s">
        <v>8146</v>
      </c>
      <c r="D957" s="213" t="s">
        <v>1591</v>
      </c>
      <c r="E957" s="214" t="s">
        <v>2298</v>
      </c>
      <c r="F957" s="215"/>
      <c r="G957" s="478"/>
      <c r="H957" s="204"/>
    </row>
    <row r="958" spans="2:8" ht="33">
      <c r="B958" s="211" t="s">
        <v>7509</v>
      </c>
      <c r="C958" s="212" t="s">
        <v>8147</v>
      </c>
      <c r="D958" s="213" t="s">
        <v>1367</v>
      </c>
      <c r="E958" s="214" t="s">
        <v>2298</v>
      </c>
      <c r="F958" s="215"/>
      <c r="G958" s="478"/>
      <c r="H958" s="204"/>
    </row>
    <row r="959" spans="2:8" ht="33">
      <c r="B959" s="211" t="s">
        <v>7511</v>
      </c>
      <c r="C959" s="212" t="s">
        <v>8148</v>
      </c>
      <c r="D959" s="213" t="s">
        <v>2160</v>
      </c>
      <c r="E959" s="214" t="s">
        <v>2298</v>
      </c>
      <c r="F959" s="215"/>
      <c r="G959" s="478"/>
      <c r="H959" s="204"/>
    </row>
    <row r="960" spans="2:8" ht="33">
      <c r="B960" s="211" t="s">
        <v>7513</v>
      </c>
      <c r="C960" s="212" t="s">
        <v>8149</v>
      </c>
      <c r="D960" s="213" t="s">
        <v>1591</v>
      </c>
      <c r="E960" s="214" t="s">
        <v>2298</v>
      </c>
      <c r="F960" s="215"/>
      <c r="G960" s="478"/>
      <c r="H960" s="204"/>
    </row>
    <row r="961" spans="1:8" ht="33">
      <c r="B961" s="211" t="s">
        <v>5881</v>
      </c>
      <c r="C961" s="212" t="s">
        <v>8150</v>
      </c>
      <c r="D961" s="213" t="s">
        <v>1389</v>
      </c>
      <c r="E961" s="214" t="s">
        <v>2298</v>
      </c>
      <c r="F961" s="215"/>
      <c r="G961" s="478"/>
      <c r="H961" s="204"/>
    </row>
    <row r="962" spans="1:8" ht="17.25" thickBot="1">
      <c r="B962" s="218" t="s">
        <v>7516</v>
      </c>
      <c r="C962" s="219" t="s">
        <v>8151</v>
      </c>
      <c r="D962" s="220" t="s">
        <v>1982</v>
      </c>
      <c r="E962" s="221" t="s">
        <v>2298</v>
      </c>
      <c r="F962" s="222"/>
      <c r="G962" s="479"/>
      <c r="H962" s="204"/>
    </row>
    <row r="963" spans="1:8" s="44" customFormat="1" ht="20.100000000000001" customHeight="1" thickBot="1">
      <c r="A963" s="8"/>
      <c r="B963" s="341" t="s">
        <v>7280</v>
      </c>
      <c r="C963" s="501"/>
      <c r="D963" s="502"/>
      <c r="E963" s="466"/>
      <c r="F963" s="466"/>
      <c r="G963" s="467"/>
      <c r="H963" s="204"/>
    </row>
    <row r="964" spans="1:8" ht="16.5" customHeight="1">
      <c r="B964" s="205" t="s">
        <v>7518</v>
      </c>
      <c r="C964" s="206" t="s">
        <v>8152</v>
      </c>
      <c r="D964" s="207" t="s">
        <v>2279</v>
      </c>
      <c r="E964" s="208" t="s">
        <v>2298</v>
      </c>
      <c r="F964" s="209"/>
      <c r="G964" s="477" t="s">
        <v>6396</v>
      </c>
      <c r="H964" s="204"/>
    </row>
    <row r="965" spans="1:8">
      <c r="B965" s="211" t="s">
        <v>5889</v>
      </c>
      <c r="C965" s="212" t="s">
        <v>8153</v>
      </c>
      <c r="D965" s="213" t="s">
        <v>1367</v>
      </c>
      <c r="E965" s="214" t="s">
        <v>2298</v>
      </c>
      <c r="F965" s="215"/>
      <c r="G965" s="478"/>
      <c r="H965" s="204"/>
    </row>
    <row r="966" spans="1:8">
      <c r="B966" s="211" t="s">
        <v>5892</v>
      </c>
      <c r="C966" s="212" t="s">
        <v>8154</v>
      </c>
      <c r="D966" s="213" t="s">
        <v>3221</v>
      </c>
      <c r="E966" s="214" t="s">
        <v>2298</v>
      </c>
      <c r="F966" s="215"/>
      <c r="G966" s="478"/>
      <c r="H966" s="204"/>
    </row>
    <row r="967" spans="1:8">
      <c r="B967" s="211" t="s">
        <v>5894</v>
      </c>
      <c r="C967" s="212" t="s">
        <v>8155</v>
      </c>
      <c r="D967" s="213" t="s">
        <v>1367</v>
      </c>
      <c r="E967" s="214" t="s">
        <v>2298</v>
      </c>
      <c r="F967" s="215"/>
      <c r="G967" s="478"/>
      <c r="H967" s="204"/>
    </row>
    <row r="968" spans="1:8" ht="33">
      <c r="B968" s="211" t="s">
        <v>7288</v>
      </c>
      <c r="C968" s="212" t="s">
        <v>8156</v>
      </c>
      <c r="D968" s="213" t="s">
        <v>1356</v>
      </c>
      <c r="E968" s="214" t="s">
        <v>2283</v>
      </c>
      <c r="F968" s="215"/>
      <c r="G968" s="478"/>
      <c r="H968" s="204"/>
    </row>
    <row r="969" spans="1:8">
      <c r="B969" s="211" t="s">
        <v>7290</v>
      </c>
      <c r="C969" s="212" t="s">
        <v>8157</v>
      </c>
      <c r="D969" s="213" t="s">
        <v>1367</v>
      </c>
      <c r="E969" s="214" t="s">
        <v>2298</v>
      </c>
      <c r="F969" s="215"/>
      <c r="G969" s="478"/>
      <c r="H969" s="204"/>
    </row>
    <row r="970" spans="1:8" ht="33">
      <c r="B970" s="211" t="s">
        <v>7292</v>
      </c>
      <c r="C970" s="212" t="s">
        <v>8158</v>
      </c>
      <c r="D970" s="213" t="s">
        <v>1591</v>
      </c>
      <c r="E970" s="214" t="s">
        <v>2298</v>
      </c>
      <c r="F970" s="215"/>
      <c r="G970" s="478"/>
      <c r="H970" s="204"/>
    </row>
    <row r="971" spans="1:8" ht="33">
      <c r="B971" s="211" t="s">
        <v>7526</v>
      </c>
      <c r="C971" s="212" t="s">
        <v>8159</v>
      </c>
      <c r="D971" s="213" t="s">
        <v>1367</v>
      </c>
      <c r="E971" s="214" t="s">
        <v>2298</v>
      </c>
      <c r="F971" s="215"/>
      <c r="G971" s="478"/>
      <c r="H971" s="204"/>
    </row>
    <row r="972" spans="1:8" ht="33">
      <c r="B972" s="211" t="s">
        <v>7528</v>
      </c>
      <c r="C972" s="212" t="s">
        <v>8160</v>
      </c>
      <c r="D972" s="213" t="s">
        <v>2160</v>
      </c>
      <c r="E972" s="214" t="s">
        <v>2298</v>
      </c>
      <c r="F972" s="215"/>
      <c r="G972" s="478"/>
      <c r="H972" s="204"/>
    </row>
    <row r="973" spans="1:8" ht="33">
      <c r="B973" s="211" t="s">
        <v>7530</v>
      </c>
      <c r="C973" s="212" t="s">
        <v>8161</v>
      </c>
      <c r="D973" s="213" t="s">
        <v>1591</v>
      </c>
      <c r="E973" s="214" t="s">
        <v>2298</v>
      </c>
      <c r="F973" s="215"/>
      <c r="G973" s="478"/>
      <c r="H973" s="204"/>
    </row>
    <row r="974" spans="1:8" ht="33">
      <c r="B974" s="211" t="s">
        <v>5908</v>
      </c>
      <c r="C974" s="212" t="s">
        <v>8162</v>
      </c>
      <c r="D974" s="213" t="s">
        <v>1389</v>
      </c>
      <c r="E974" s="214" t="s">
        <v>2298</v>
      </c>
      <c r="F974" s="215"/>
      <c r="G974" s="478"/>
      <c r="H974" s="204"/>
    </row>
    <row r="975" spans="1:8">
      <c r="B975" s="211" t="s">
        <v>7533</v>
      </c>
      <c r="C975" s="212" t="s">
        <v>8163</v>
      </c>
      <c r="D975" s="213" t="s">
        <v>1982</v>
      </c>
      <c r="E975" s="214" t="s">
        <v>2298</v>
      </c>
      <c r="F975" s="215"/>
      <c r="G975" s="478"/>
      <c r="H975" s="204"/>
    </row>
    <row r="976" spans="1:8" ht="33">
      <c r="B976" s="211" t="s">
        <v>7303</v>
      </c>
      <c r="C976" s="212" t="s">
        <v>8164</v>
      </c>
      <c r="D976" s="213" t="s">
        <v>1356</v>
      </c>
      <c r="E976" s="214" t="s">
        <v>2283</v>
      </c>
      <c r="F976" s="215"/>
      <c r="G976" s="478"/>
      <c r="H976" s="204"/>
    </row>
    <row r="977" spans="1:8">
      <c r="B977" s="211" t="s">
        <v>7305</v>
      </c>
      <c r="C977" s="212" t="s">
        <v>8165</v>
      </c>
      <c r="D977" s="213" t="s">
        <v>1367</v>
      </c>
      <c r="E977" s="214" t="s">
        <v>2298</v>
      </c>
      <c r="F977" s="215"/>
      <c r="G977" s="478"/>
      <c r="H977" s="204"/>
    </row>
    <row r="978" spans="1:8" ht="33">
      <c r="B978" s="211" t="s">
        <v>7307</v>
      </c>
      <c r="C978" s="212" t="s">
        <v>8166</v>
      </c>
      <c r="D978" s="213" t="s">
        <v>1591</v>
      </c>
      <c r="E978" s="214" t="s">
        <v>2298</v>
      </c>
      <c r="F978" s="215"/>
      <c r="G978" s="478"/>
      <c r="H978" s="204"/>
    </row>
    <row r="979" spans="1:8" ht="33">
      <c r="B979" s="211" t="s">
        <v>7538</v>
      </c>
      <c r="C979" s="212" t="s">
        <v>8167</v>
      </c>
      <c r="D979" s="213" t="s">
        <v>1367</v>
      </c>
      <c r="E979" s="214" t="s">
        <v>2298</v>
      </c>
      <c r="F979" s="215"/>
      <c r="G979" s="478"/>
      <c r="H979" s="204"/>
    </row>
    <row r="980" spans="1:8" ht="33">
      <c r="B980" s="211" t="s">
        <v>7540</v>
      </c>
      <c r="C980" s="212" t="s">
        <v>8168</v>
      </c>
      <c r="D980" s="213" t="s">
        <v>2160</v>
      </c>
      <c r="E980" s="214" t="s">
        <v>2298</v>
      </c>
      <c r="F980" s="215"/>
      <c r="G980" s="478"/>
      <c r="H980" s="204"/>
    </row>
    <row r="981" spans="1:8" ht="33">
      <c r="B981" s="211" t="s">
        <v>7542</v>
      </c>
      <c r="C981" s="212" t="s">
        <v>8169</v>
      </c>
      <c r="D981" s="213" t="s">
        <v>1591</v>
      </c>
      <c r="E981" s="214" t="s">
        <v>2298</v>
      </c>
      <c r="F981" s="215"/>
      <c r="G981" s="478"/>
      <c r="H981" s="204"/>
    </row>
    <row r="982" spans="1:8" ht="33">
      <c r="B982" s="211" t="s">
        <v>5924</v>
      </c>
      <c r="C982" s="212" t="s">
        <v>8170</v>
      </c>
      <c r="D982" s="213" t="s">
        <v>1389</v>
      </c>
      <c r="E982" s="214" t="s">
        <v>2298</v>
      </c>
      <c r="F982" s="215"/>
      <c r="G982" s="478"/>
      <c r="H982" s="204"/>
    </row>
    <row r="983" spans="1:8">
      <c r="B983" s="211" t="s">
        <v>7545</v>
      </c>
      <c r="C983" s="212" t="s">
        <v>8171</v>
      </c>
      <c r="D983" s="213" t="s">
        <v>1982</v>
      </c>
      <c r="E983" s="214" t="s">
        <v>2298</v>
      </c>
      <c r="F983" s="215"/>
      <c r="G983" s="478"/>
      <c r="H983" s="204"/>
    </row>
    <row r="984" spans="1:8" ht="33">
      <c r="B984" s="211" t="s">
        <v>7318</v>
      </c>
      <c r="C984" s="212" t="s">
        <v>8172</v>
      </c>
      <c r="D984" s="213" t="s">
        <v>1356</v>
      </c>
      <c r="E984" s="214" t="s">
        <v>2283</v>
      </c>
      <c r="F984" s="215"/>
      <c r="G984" s="478"/>
      <c r="H984" s="204"/>
    </row>
    <row r="985" spans="1:8">
      <c r="B985" s="211" t="s">
        <v>7320</v>
      </c>
      <c r="C985" s="212" t="s">
        <v>8173</v>
      </c>
      <c r="D985" s="213" t="s">
        <v>1367</v>
      </c>
      <c r="E985" s="214" t="s">
        <v>2298</v>
      </c>
      <c r="F985" s="215"/>
      <c r="G985" s="478"/>
      <c r="H985" s="204"/>
    </row>
    <row r="986" spans="1:8" ht="33">
      <c r="B986" s="211" t="s">
        <v>7322</v>
      </c>
      <c r="C986" s="212" t="s">
        <v>8174</v>
      </c>
      <c r="D986" s="213" t="s">
        <v>1591</v>
      </c>
      <c r="E986" s="214" t="s">
        <v>2298</v>
      </c>
      <c r="F986" s="215"/>
      <c r="G986" s="478"/>
      <c r="H986" s="204"/>
    </row>
    <row r="987" spans="1:8" ht="33">
      <c r="B987" s="211" t="s">
        <v>7550</v>
      </c>
      <c r="C987" s="212" t="s">
        <v>8175</v>
      </c>
      <c r="D987" s="213" t="s">
        <v>1367</v>
      </c>
      <c r="E987" s="214" t="s">
        <v>2298</v>
      </c>
      <c r="F987" s="215"/>
      <c r="G987" s="478"/>
      <c r="H987" s="204"/>
    </row>
    <row r="988" spans="1:8" ht="33">
      <c r="B988" s="211" t="s">
        <v>7552</v>
      </c>
      <c r="C988" s="212" t="s">
        <v>8176</v>
      </c>
      <c r="D988" s="213" t="s">
        <v>2160</v>
      </c>
      <c r="E988" s="214" t="s">
        <v>2298</v>
      </c>
      <c r="F988" s="215"/>
      <c r="G988" s="478"/>
      <c r="H988" s="204"/>
    </row>
    <row r="989" spans="1:8" ht="33">
      <c r="B989" s="211" t="s">
        <v>7554</v>
      </c>
      <c r="C989" s="212" t="s">
        <v>8177</v>
      </c>
      <c r="D989" s="213" t="s">
        <v>1591</v>
      </c>
      <c r="E989" s="214" t="s">
        <v>2298</v>
      </c>
      <c r="F989" s="215"/>
      <c r="G989" s="478"/>
      <c r="H989" s="204"/>
    </row>
    <row r="990" spans="1:8" ht="33">
      <c r="B990" s="211" t="s">
        <v>5940</v>
      </c>
      <c r="C990" s="212" t="s">
        <v>8178</v>
      </c>
      <c r="D990" s="213" t="s">
        <v>1389</v>
      </c>
      <c r="E990" s="214" t="s">
        <v>2298</v>
      </c>
      <c r="F990" s="215"/>
      <c r="G990" s="478"/>
      <c r="H990" s="204"/>
    </row>
    <row r="991" spans="1:8" ht="17.25" thickBot="1">
      <c r="B991" s="218" t="s">
        <v>7557</v>
      </c>
      <c r="C991" s="219" t="s">
        <v>8179</v>
      </c>
      <c r="D991" s="220" t="s">
        <v>1982</v>
      </c>
      <c r="E991" s="221" t="s">
        <v>2298</v>
      </c>
      <c r="F991" s="222"/>
      <c r="G991" s="479"/>
      <c r="H991" s="204"/>
    </row>
    <row r="992" spans="1:8" s="44" customFormat="1" ht="20.100000000000001" customHeight="1" thickBot="1">
      <c r="A992" s="8"/>
      <c r="B992" s="341" t="s">
        <v>7333</v>
      </c>
      <c r="C992" s="501"/>
      <c r="D992" s="502"/>
      <c r="E992" s="466"/>
      <c r="F992" s="466"/>
      <c r="G992" s="467"/>
      <c r="H992" s="204"/>
    </row>
    <row r="993" spans="2:8" ht="16.5" customHeight="1">
      <c r="B993" s="205" t="s">
        <v>7559</v>
      </c>
      <c r="C993" s="206" t="s">
        <v>8180</v>
      </c>
      <c r="D993" s="207" t="s">
        <v>2279</v>
      </c>
      <c r="E993" s="208" t="s">
        <v>2298</v>
      </c>
      <c r="F993" s="209"/>
      <c r="G993" s="477" t="s">
        <v>6425</v>
      </c>
      <c r="H993" s="204"/>
    </row>
    <row r="994" spans="2:8">
      <c r="B994" s="211" t="s">
        <v>5947</v>
      </c>
      <c r="C994" s="212" t="s">
        <v>8181</v>
      </c>
      <c r="D994" s="213" t="s">
        <v>1367</v>
      </c>
      <c r="E994" s="214" t="s">
        <v>2298</v>
      </c>
      <c r="F994" s="215"/>
      <c r="G994" s="478"/>
      <c r="H994" s="204"/>
    </row>
    <row r="995" spans="2:8">
      <c r="B995" s="211" t="s">
        <v>5949</v>
      </c>
      <c r="C995" s="212" t="s">
        <v>8182</v>
      </c>
      <c r="D995" s="213" t="s">
        <v>3221</v>
      </c>
      <c r="E995" s="214" t="s">
        <v>2298</v>
      </c>
      <c r="F995" s="215"/>
      <c r="G995" s="478"/>
      <c r="H995" s="204"/>
    </row>
    <row r="996" spans="2:8">
      <c r="B996" s="211" t="s">
        <v>5951</v>
      </c>
      <c r="C996" s="212" t="s">
        <v>8183</v>
      </c>
      <c r="D996" s="213" t="s">
        <v>1367</v>
      </c>
      <c r="E996" s="214" t="s">
        <v>2298</v>
      </c>
      <c r="F996" s="215"/>
      <c r="G996" s="478"/>
      <c r="H996" s="204"/>
    </row>
    <row r="997" spans="2:8" ht="33">
      <c r="B997" s="211" t="s">
        <v>8184</v>
      </c>
      <c r="C997" s="212" t="s">
        <v>8185</v>
      </c>
      <c r="D997" s="213" t="s">
        <v>1356</v>
      </c>
      <c r="E997" s="214" t="s">
        <v>2283</v>
      </c>
      <c r="F997" s="215"/>
      <c r="G997" s="478"/>
      <c r="H997" s="204"/>
    </row>
    <row r="998" spans="2:8">
      <c r="B998" s="211" t="s">
        <v>8186</v>
      </c>
      <c r="C998" s="212" t="s">
        <v>8187</v>
      </c>
      <c r="D998" s="213" t="s">
        <v>1367</v>
      </c>
      <c r="E998" s="214" t="s">
        <v>2298</v>
      </c>
      <c r="F998" s="215"/>
      <c r="G998" s="478"/>
      <c r="H998" s="204"/>
    </row>
    <row r="999" spans="2:8" ht="33">
      <c r="B999" s="211" t="s">
        <v>8188</v>
      </c>
      <c r="C999" s="212" t="s">
        <v>8189</v>
      </c>
      <c r="D999" s="213" t="s">
        <v>1591</v>
      </c>
      <c r="E999" s="214" t="s">
        <v>2298</v>
      </c>
      <c r="F999" s="215"/>
      <c r="G999" s="478"/>
      <c r="H999" s="204"/>
    </row>
    <row r="1000" spans="2:8" ht="33">
      <c r="B1000" s="211" t="s">
        <v>8190</v>
      </c>
      <c r="C1000" s="212" t="s">
        <v>8191</v>
      </c>
      <c r="D1000" s="213" t="s">
        <v>1367</v>
      </c>
      <c r="E1000" s="214" t="s">
        <v>2298</v>
      </c>
      <c r="F1000" s="215"/>
      <c r="G1000" s="478"/>
      <c r="H1000" s="204"/>
    </row>
    <row r="1001" spans="2:8" ht="33">
      <c r="B1001" s="211" t="s">
        <v>8192</v>
      </c>
      <c r="C1001" s="212" t="s">
        <v>8193</v>
      </c>
      <c r="D1001" s="213" t="s">
        <v>2160</v>
      </c>
      <c r="E1001" s="214" t="s">
        <v>2298</v>
      </c>
      <c r="F1001" s="215"/>
      <c r="G1001" s="478"/>
      <c r="H1001" s="204"/>
    </row>
    <row r="1002" spans="2:8" ht="33">
      <c r="B1002" s="211" t="s">
        <v>8194</v>
      </c>
      <c r="C1002" s="212" t="s">
        <v>8195</v>
      </c>
      <c r="D1002" s="213" t="s">
        <v>1591</v>
      </c>
      <c r="E1002" s="214" t="s">
        <v>2298</v>
      </c>
      <c r="F1002" s="215"/>
      <c r="G1002" s="478"/>
      <c r="H1002" s="204"/>
    </row>
    <row r="1003" spans="2:8" ht="33">
      <c r="B1003" s="211" t="s">
        <v>8196</v>
      </c>
      <c r="C1003" s="212" t="s">
        <v>8197</v>
      </c>
      <c r="D1003" s="213" t="s">
        <v>1389</v>
      </c>
      <c r="E1003" s="214" t="s">
        <v>2298</v>
      </c>
      <c r="F1003" s="215"/>
      <c r="G1003" s="478"/>
      <c r="H1003" s="204"/>
    </row>
    <row r="1004" spans="2:8">
      <c r="B1004" s="211" t="s">
        <v>8198</v>
      </c>
      <c r="C1004" s="212" t="s">
        <v>8199</v>
      </c>
      <c r="D1004" s="213" t="s">
        <v>1982</v>
      </c>
      <c r="E1004" s="214" t="s">
        <v>2298</v>
      </c>
      <c r="F1004" s="215"/>
      <c r="G1004" s="478"/>
      <c r="H1004" s="204"/>
    </row>
    <row r="1005" spans="2:8" ht="33">
      <c r="B1005" s="211" t="s">
        <v>8200</v>
      </c>
      <c r="C1005" s="212" t="s">
        <v>8201</v>
      </c>
      <c r="D1005" s="213" t="s">
        <v>1356</v>
      </c>
      <c r="E1005" s="214" t="s">
        <v>2283</v>
      </c>
      <c r="F1005" s="215"/>
      <c r="G1005" s="478"/>
      <c r="H1005" s="204"/>
    </row>
    <row r="1006" spans="2:8">
      <c r="B1006" s="211" t="s">
        <v>8202</v>
      </c>
      <c r="C1006" s="212" t="s">
        <v>8203</v>
      </c>
      <c r="D1006" s="213" t="s">
        <v>1367</v>
      </c>
      <c r="E1006" s="214" t="s">
        <v>2298</v>
      </c>
      <c r="F1006" s="215"/>
      <c r="G1006" s="478"/>
      <c r="H1006" s="204"/>
    </row>
    <row r="1007" spans="2:8" ht="33">
      <c r="B1007" s="211" t="s">
        <v>8204</v>
      </c>
      <c r="C1007" s="212" t="s">
        <v>8205</v>
      </c>
      <c r="D1007" s="213" t="s">
        <v>1591</v>
      </c>
      <c r="E1007" s="214" t="s">
        <v>2298</v>
      </c>
      <c r="F1007" s="215"/>
      <c r="G1007" s="478"/>
      <c r="H1007" s="204"/>
    </row>
    <row r="1008" spans="2:8" ht="33">
      <c r="B1008" s="211" t="s">
        <v>8206</v>
      </c>
      <c r="C1008" s="212" t="s">
        <v>8207</v>
      </c>
      <c r="D1008" s="213" t="s">
        <v>1367</v>
      </c>
      <c r="E1008" s="214" t="s">
        <v>2298</v>
      </c>
      <c r="F1008" s="215"/>
      <c r="G1008" s="478"/>
      <c r="H1008" s="204"/>
    </row>
    <row r="1009" spans="2:8" ht="33">
      <c r="B1009" s="211" t="s">
        <v>8208</v>
      </c>
      <c r="C1009" s="212" t="s">
        <v>8209</v>
      </c>
      <c r="D1009" s="213" t="s">
        <v>2160</v>
      </c>
      <c r="E1009" s="214" t="s">
        <v>2298</v>
      </c>
      <c r="F1009" s="215"/>
      <c r="G1009" s="478"/>
      <c r="H1009" s="204"/>
    </row>
    <row r="1010" spans="2:8" ht="33">
      <c r="B1010" s="211" t="s">
        <v>8210</v>
      </c>
      <c r="C1010" s="212" t="s">
        <v>8211</v>
      </c>
      <c r="D1010" s="213" t="s">
        <v>1591</v>
      </c>
      <c r="E1010" s="214" t="s">
        <v>2298</v>
      </c>
      <c r="F1010" s="215"/>
      <c r="G1010" s="478"/>
      <c r="H1010" s="204"/>
    </row>
    <row r="1011" spans="2:8" ht="33">
      <c r="B1011" s="211" t="s">
        <v>8212</v>
      </c>
      <c r="C1011" s="212" t="s">
        <v>8213</v>
      </c>
      <c r="D1011" s="213" t="s">
        <v>1389</v>
      </c>
      <c r="E1011" s="214" t="s">
        <v>2298</v>
      </c>
      <c r="F1011" s="215"/>
      <c r="G1011" s="478"/>
      <c r="H1011" s="204"/>
    </row>
    <row r="1012" spans="2:8">
      <c r="B1012" s="211" t="s">
        <v>8214</v>
      </c>
      <c r="C1012" s="212" t="s">
        <v>8215</v>
      </c>
      <c r="D1012" s="213" t="s">
        <v>1982</v>
      </c>
      <c r="E1012" s="214" t="s">
        <v>2298</v>
      </c>
      <c r="F1012" s="215"/>
      <c r="G1012" s="478"/>
      <c r="H1012" s="204"/>
    </row>
    <row r="1013" spans="2:8" ht="33">
      <c r="B1013" s="211" t="s">
        <v>8216</v>
      </c>
      <c r="C1013" s="212" t="s">
        <v>8217</v>
      </c>
      <c r="D1013" s="213" t="s">
        <v>1356</v>
      </c>
      <c r="E1013" s="214" t="s">
        <v>2283</v>
      </c>
      <c r="F1013" s="215"/>
      <c r="G1013" s="478"/>
      <c r="H1013" s="204"/>
    </row>
    <row r="1014" spans="2:8">
      <c r="B1014" s="211" t="s">
        <v>8218</v>
      </c>
      <c r="C1014" s="212" t="s">
        <v>8219</v>
      </c>
      <c r="D1014" s="213" t="s">
        <v>1367</v>
      </c>
      <c r="E1014" s="214" t="s">
        <v>2298</v>
      </c>
      <c r="F1014" s="215"/>
      <c r="G1014" s="478"/>
      <c r="H1014" s="204"/>
    </row>
    <row r="1015" spans="2:8" ht="33">
      <c r="B1015" s="211" t="s">
        <v>8220</v>
      </c>
      <c r="C1015" s="212" t="s">
        <v>8221</v>
      </c>
      <c r="D1015" s="213" t="s">
        <v>1591</v>
      </c>
      <c r="E1015" s="214" t="s">
        <v>2298</v>
      </c>
      <c r="F1015" s="215"/>
      <c r="G1015" s="478"/>
      <c r="H1015" s="204"/>
    </row>
    <row r="1016" spans="2:8" ht="33">
      <c r="B1016" s="211" t="s">
        <v>8222</v>
      </c>
      <c r="C1016" s="212" t="s">
        <v>8223</v>
      </c>
      <c r="D1016" s="213" t="s">
        <v>1367</v>
      </c>
      <c r="E1016" s="214" t="s">
        <v>2298</v>
      </c>
      <c r="F1016" s="215"/>
      <c r="G1016" s="478"/>
      <c r="H1016" s="204"/>
    </row>
    <row r="1017" spans="2:8" ht="33">
      <c r="B1017" s="211" t="s">
        <v>8224</v>
      </c>
      <c r="C1017" s="212" t="s">
        <v>8225</v>
      </c>
      <c r="D1017" s="213" t="s">
        <v>2160</v>
      </c>
      <c r="E1017" s="214" t="s">
        <v>2298</v>
      </c>
      <c r="F1017" s="215"/>
      <c r="G1017" s="478"/>
      <c r="H1017" s="204"/>
    </row>
    <row r="1018" spans="2:8" ht="33">
      <c r="B1018" s="211" t="s">
        <v>8226</v>
      </c>
      <c r="C1018" s="212" t="s">
        <v>8227</v>
      </c>
      <c r="D1018" s="213" t="s">
        <v>1591</v>
      </c>
      <c r="E1018" s="214" t="s">
        <v>2298</v>
      </c>
      <c r="F1018" s="215"/>
      <c r="G1018" s="478"/>
      <c r="H1018" s="204"/>
    </row>
    <row r="1019" spans="2:8" ht="33">
      <c r="B1019" s="211" t="s">
        <v>8228</v>
      </c>
      <c r="C1019" s="212" t="s">
        <v>8229</v>
      </c>
      <c r="D1019" s="213" t="s">
        <v>1389</v>
      </c>
      <c r="E1019" s="214" t="s">
        <v>2298</v>
      </c>
      <c r="F1019" s="215"/>
      <c r="G1019" s="478"/>
      <c r="H1019" s="204"/>
    </row>
    <row r="1020" spans="2:8" ht="17.25" thickBot="1">
      <c r="B1020" s="218" t="s">
        <v>8230</v>
      </c>
      <c r="C1020" s="219" t="s">
        <v>8231</v>
      </c>
      <c r="D1020" s="220" t="s">
        <v>1982</v>
      </c>
      <c r="E1020" s="221" t="s">
        <v>2298</v>
      </c>
      <c r="F1020" s="222"/>
      <c r="G1020" s="516"/>
      <c r="H1020" s="204"/>
    </row>
    <row r="1021" spans="2:8">
      <c r="B1021" s="211" t="s">
        <v>8232</v>
      </c>
      <c r="C1021" s="212" t="s">
        <v>8233</v>
      </c>
      <c r="D1021" s="213" t="s">
        <v>1393</v>
      </c>
      <c r="E1021" s="214" t="s">
        <v>2000</v>
      </c>
      <c r="F1021" s="215"/>
      <c r="G1021" s="313"/>
      <c r="H1021" s="204"/>
    </row>
    <row r="1022" spans="2:8" ht="17.25" thickBot="1">
      <c r="B1022" s="211" t="s">
        <v>8234</v>
      </c>
      <c r="C1022" s="212" t="s">
        <v>8235</v>
      </c>
      <c r="D1022" s="213" t="s">
        <v>1397</v>
      </c>
      <c r="E1022" s="214" t="s">
        <v>4673</v>
      </c>
      <c r="F1022" s="215"/>
      <c r="G1022" s="313"/>
      <c r="H1022" s="204"/>
    </row>
    <row r="1023" spans="2:8" ht="20.100000000000001" customHeight="1" thickBot="1">
      <c r="B1023" s="201" t="s">
        <v>8236</v>
      </c>
      <c r="C1023" s="416"/>
      <c r="D1023" s="417"/>
      <c r="E1023" s="418"/>
      <c r="F1023" s="418"/>
      <c r="G1023" s="419"/>
      <c r="H1023" s="204"/>
    </row>
    <row r="1024" spans="2:8">
      <c r="B1024" s="205" t="s">
        <v>8237</v>
      </c>
      <c r="C1024" s="206" t="s">
        <v>8238</v>
      </c>
      <c r="D1024" s="207" t="s">
        <v>1389</v>
      </c>
      <c r="E1024" s="208" t="s">
        <v>4687</v>
      </c>
      <c r="F1024" s="209"/>
      <c r="G1024" s="210" t="s">
        <v>8239</v>
      </c>
      <c r="H1024" s="204"/>
    </row>
    <row r="1025" spans="2:8" ht="30">
      <c r="B1025" s="211" t="s">
        <v>8240</v>
      </c>
      <c r="C1025" s="212" t="s">
        <v>8241</v>
      </c>
      <c r="D1025" s="213" t="s">
        <v>1464</v>
      </c>
      <c r="E1025" s="214" t="s">
        <v>4687</v>
      </c>
      <c r="F1025" s="215"/>
      <c r="G1025" s="313" t="s">
        <v>8242</v>
      </c>
      <c r="H1025" s="204"/>
    </row>
    <row r="1026" spans="2:8">
      <c r="B1026" s="235" t="s">
        <v>8243</v>
      </c>
      <c r="C1026" s="212" t="s">
        <v>8244</v>
      </c>
      <c r="D1026" s="213" t="s">
        <v>3221</v>
      </c>
      <c r="E1026" s="517" t="s">
        <v>8245</v>
      </c>
      <c r="F1026" s="236"/>
      <c r="G1026" s="271" t="s">
        <v>8246</v>
      </c>
      <c r="H1026" s="238"/>
    </row>
    <row r="1027" spans="2:8" ht="45">
      <c r="B1027" s="235" t="s">
        <v>8247</v>
      </c>
      <c r="C1027" s="212" t="s">
        <v>8248</v>
      </c>
      <c r="D1027" s="213" t="s">
        <v>1389</v>
      </c>
      <c r="E1027" s="517" t="s">
        <v>8249</v>
      </c>
      <c r="F1027" s="236"/>
      <c r="G1027" s="518" t="s">
        <v>8250</v>
      </c>
      <c r="H1027" s="238"/>
    </row>
    <row r="1028" spans="2:8" ht="60">
      <c r="B1028" s="235" t="s">
        <v>8251</v>
      </c>
      <c r="C1028" s="212" t="s">
        <v>8252</v>
      </c>
      <c r="D1028" s="213" t="s">
        <v>1464</v>
      </c>
      <c r="E1028" s="517" t="s">
        <v>8249</v>
      </c>
      <c r="F1028" s="236"/>
      <c r="G1028" s="319" t="s">
        <v>8253</v>
      </c>
      <c r="H1028" s="238"/>
    </row>
    <row r="1029" spans="2:8" ht="30">
      <c r="B1029" s="235" t="s">
        <v>8254</v>
      </c>
      <c r="C1029" s="212" t="s">
        <v>8255</v>
      </c>
      <c r="D1029" s="213" t="s">
        <v>1569</v>
      </c>
      <c r="E1029" s="4" t="s">
        <v>4687</v>
      </c>
      <c r="F1029" s="236"/>
      <c r="G1029" s="237" t="s">
        <v>8256</v>
      </c>
      <c r="H1029" s="238"/>
    </row>
    <row r="1030" spans="2:8" ht="60.75" thickBot="1">
      <c r="B1030" s="235" t="s">
        <v>8257</v>
      </c>
      <c r="C1030" s="212" t="s">
        <v>8258</v>
      </c>
      <c r="D1030" s="213" t="s">
        <v>1569</v>
      </c>
      <c r="E1030" s="4" t="s">
        <v>8249</v>
      </c>
      <c r="F1030" s="236"/>
      <c r="G1030" s="519" t="s">
        <v>8259</v>
      </c>
      <c r="H1030" s="238"/>
    </row>
    <row r="1031" spans="2:8" ht="20.100000000000001" customHeight="1" thickBot="1">
      <c r="B1031" s="341" t="s">
        <v>8260</v>
      </c>
      <c r="C1031" s="501"/>
      <c r="D1031" s="502"/>
      <c r="E1031" s="466"/>
      <c r="F1031" s="466"/>
      <c r="G1031" s="467"/>
      <c r="H1031" s="204"/>
    </row>
    <row r="1032" spans="2:8">
      <c r="B1032" s="205" t="s">
        <v>3217</v>
      </c>
      <c r="C1032" s="206" t="s">
        <v>8261</v>
      </c>
      <c r="D1032" s="207" t="s">
        <v>2238</v>
      </c>
      <c r="E1032" s="208" t="s">
        <v>4687</v>
      </c>
      <c r="F1032" s="209"/>
      <c r="G1032" s="210"/>
      <c r="H1032" s="204"/>
    </row>
    <row r="1033" spans="2:8">
      <c r="B1033" s="211" t="s">
        <v>3218</v>
      </c>
      <c r="C1033" s="212" t="s">
        <v>8262</v>
      </c>
      <c r="D1033" s="213" t="s">
        <v>1576</v>
      </c>
      <c r="E1033" s="214" t="s">
        <v>4687</v>
      </c>
      <c r="F1033" s="215"/>
      <c r="G1033" s="313" t="s">
        <v>8263</v>
      </c>
      <c r="H1033" s="204"/>
    </row>
    <row r="1034" spans="2:8">
      <c r="B1034" s="211" t="s">
        <v>8264</v>
      </c>
      <c r="C1034" s="212" t="s">
        <v>8265</v>
      </c>
      <c r="D1034" s="213" t="s">
        <v>1389</v>
      </c>
      <c r="E1034" s="214" t="s">
        <v>4687</v>
      </c>
      <c r="F1034" s="215"/>
      <c r="G1034" s="313" t="s">
        <v>8266</v>
      </c>
      <c r="H1034" s="204"/>
    </row>
    <row r="1035" spans="2:8">
      <c r="B1035" s="211" t="s">
        <v>8267</v>
      </c>
      <c r="C1035" s="212" t="s">
        <v>8268</v>
      </c>
      <c r="D1035" s="213" t="s">
        <v>3219</v>
      </c>
      <c r="E1035" s="214" t="s">
        <v>4687</v>
      </c>
      <c r="F1035" s="215"/>
      <c r="G1035" s="313"/>
      <c r="H1035" s="204"/>
    </row>
    <row r="1036" spans="2:8">
      <c r="B1036" s="211" t="s">
        <v>8269</v>
      </c>
      <c r="C1036" s="212" t="s">
        <v>8270</v>
      </c>
      <c r="D1036" s="213" t="s">
        <v>1426</v>
      </c>
      <c r="E1036" s="214" t="s">
        <v>6915</v>
      </c>
      <c r="F1036" s="215"/>
      <c r="G1036" s="313"/>
      <c r="H1036" s="204"/>
    </row>
    <row r="1037" spans="2:8">
      <c r="B1037" s="211" t="s">
        <v>8271</v>
      </c>
      <c r="C1037" s="212" t="s">
        <v>8272</v>
      </c>
      <c r="D1037" s="213" t="s">
        <v>1426</v>
      </c>
      <c r="E1037" s="214" t="s">
        <v>4673</v>
      </c>
      <c r="F1037" s="215"/>
      <c r="G1037" s="313"/>
      <c r="H1037" s="204"/>
    </row>
    <row r="1038" spans="2:8" ht="75">
      <c r="B1038" s="235" t="s">
        <v>8273</v>
      </c>
      <c r="C1038" s="212" t="s">
        <v>8274</v>
      </c>
      <c r="D1038" s="213" t="s">
        <v>1389</v>
      </c>
      <c r="E1038" s="4" t="s">
        <v>8249</v>
      </c>
      <c r="F1038" s="236"/>
      <c r="G1038" s="237" t="s">
        <v>8275</v>
      </c>
      <c r="H1038" s="238"/>
    </row>
    <row r="1039" spans="2:8" ht="30.75" thickBot="1">
      <c r="B1039" s="211" t="s">
        <v>8276</v>
      </c>
      <c r="C1039" s="212" t="s">
        <v>8277</v>
      </c>
      <c r="D1039" s="213" t="s">
        <v>1593</v>
      </c>
      <c r="E1039" s="214" t="s">
        <v>4687</v>
      </c>
      <c r="F1039" s="215"/>
      <c r="G1039" s="313" t="s">
        <v>8278</v>
      </c>
      <c r="H1039" s="204"/>
    </row>
    <row r="1040" spans="2:8" ht="20.100000000000001" customHeight="1" thickBot="1">
      <c r="B1040" s="341" t="s">
        <v>8279</v>
      </c>
      <c r="C1040" s="501"/>
      <c r="D1040" s="502"/>
      <c r="E1040" s="466"/>
      <c r="F1040" s="466"/>
      <c r="G1040" s="467"/>
      <c r="H1040" s="204"/>
    </row>
    <row r="1041" spans="2:8">
      <c r="B1041" s="205" t="s">
        <v>3217</v>
      </c>
      <c r="C1041" s="206" t="s">
        <v>8280</v>
      </c>
      <c r="D1041" s="207" t="s">
        <v>2238</v>
      </c>
      <c r="E1041" s="208" t="s">
        <v>4687</v>
      </c>
      <c r="F1041" s="209"/>
      <c r="G1041" s="350" t="s">
        <v>8281</v>
      </c>
      <c r="H1041" s="204"/>
    </row>
    <row r="1042" spans="2:8">
      <c r="B1042" s="211" t="s">
        <v>3218</v>
      </c>
      <c r="C1042" s="212" t="s">
        <v>8282</v>
      </c>
      <c r="D1042" s="213" t="s">
        <v>1576</v>
      </c>
      <c r="E1042" s="214" t="s">
        <v>4687</v>
      </c>
      <c r="F1042" s="215"/>
      <c r="G1042" s="233"/>
      <c r="H1042" s="204"/>
    </row>
    <row r="1043" spans="2:8">
      <c r="B1043" s="211" t="s">
        <v>8264</v>
      </c>
      <c r="C1043" s="212" t="s">
        <v>8283</v>
      </c>
      <c r="D1043" s="213" t="s">
        <v>1389</v>
      </c>
      <c r="E1043" s="214" t="s">
        <v>4687</v>
      </c>
      <c r="F1043" s="215"/>
      <c r="G1043" s="233"/>
      <c r="H1043" s="204"/>
    </row>
    <row r="1044" spans="2:8">
      <c r="B1044" s="211" t="s">
        <v>8267</v>
      </c>
      <c r="C1044" s="212" t="s">
        <v>8284</v>
      </c>
      <c r="D1044" s="213" t="s">
        <v>3219</v>
      </c>
      <c r="E1044" s="214" t="s">
        <v>4687</v>
      </c>
      <c r="F1044" s="215"/>
      <c r="G1044" s="233"/>
      <c r="H1044" s="204"/>
    </row>
    <row r="1045" spans="2:8">
      <c r="B1045" s="211" t="s">
        <v>8269</v>
      </c>
      <c r="C1045" s="212" t="s">
        <v>8285</v>
      </c>
      <c r="D1045" s="213" t="s">
        <v>1426</v>
      </c>
      <c r="E1045" s="214" t="s">
        <v>6915</v>
      </c>
      <c r="F1045" s="215"/>
      <c r="G1045" s="233"/>
      <c r="H1045" s="204"/>
    </row>
    <row r="1046" spans="2:8">
      <c r="B1046" s="211" t="s">
        <v>8271</v>
      </c>
      <c r="C1046" s="212" t="s">
        <v>8286</v>
      </c>
      <c r="D1046" s="213" t="s">
        <v>1426</v>
      </c>
      <c r="E1046" s="214" t="s">
        <v>4673</v>
      </c>
      <c r="F1046" s="215"/>
      <c r="G1046" s="233"/>
      <c r="H1046" s="204"/>
    </row>
    <row r="1047" spans="2:8">
      <c r="B1047" s="211" t="s">
        <v>8287</v>
      </c>
      <c r="C1047" s="212" t="s">
        <v>8288</v>
      </c>
      <c r="D1047" s="213" t="s">
        <v>1389</v>
      </c>
      <c r="E1047" s="214" t="s">
        <v>4687</v>
      </c>
      <c r="F1047" s="215"/>
      <c r="G1047" s="233"/>
      <c r="H1047" s="204"/>
    </row>
    <row r="1048" spans="2:8" ht="17.25" thickBot="1">
      <c r="B1048" s="211" t="s">
        <v>8276</v>
      </c>
      <c r="C1048" s="212" t="s">
        <v>8289</v>
      </c>
      <c r="D1048" s="213" t="s">
        <v>1593</v>
      </c>
      <c r="E1048" s="214" t="s">
        <v>4687</v>
      </c>
      <c r="F1048" s="215"/>
      <c r="G1048" s="234"/>
      <c r="H1048" s="204"/>
    </row>
    <row r="1049" spans="2:8" ht="20.100000000000001" customHeight="1" thickBot="1">
      <c r="B1049" s="341" t="s">
        <v>8290</v>
      </c>
      <c r="C1049" s="501"/>
      <c r="D1049" s="502"/>
      <c r="E1049" s="466"/>
      <c r="F1049" s="466"/>
      <c r="G1049" s="467"/>
      <c r="H1049" s="204"/>
    </row>
    <row r="1050" spans="2:8">
      <c r="B1050" s="205" t="s">
        <v>3217</v>
      </c>
      <c r="C1050" s="206" t="s">
        <v>8291</v>
      </c>
      <c r="D1050" s="207" t="s">
        <v>2238</v>
      </c>
      <c r="E1050" s="208" t="s">
        <v>4687</v>
      </c>
      <c r="F1050" s="209"/>
      <c r="G1050" s="350" t="s">
        <v>8281</v>
      </c>
      <c r="H1050" s="204"/>
    </row>
    <row r="1051" spans="2:8">
      <c r="B1051" s="211" t="s">
        <v>3218</v>
      </c>
      <c r="C1051" s="212" t="s">
        <v>8292</v>
      </c>
      <c r="D1051" s="213" t="s">
        <v>1576</v>
      </c>
      <c r="E1051" s="214" t="s">
        <v>4687</v>
      </c>
      <c r="F1051" s="215"/>
      <c r="G1051" s="233"/>
      <c r="H1051" s="204"/>
    </row>
    <row r="1052" spans="2:8">
      <c r="B1052" s="211" t="s">
        <v>8264</v>
      </c>
      <c r="C1052" s="212" t="s">
        <v>8293</v>
      </c>
      <c r="D1052" s="213" t="s">
        <v>1389</v>
      </c>
      <c r="E1052" s="214" t="s">
        <v>4687</v>
      </c>
      <c r="F1052" s="215"/>
      <c r="G1052" s="233"/>
      <c r="H1052" s="204"/>
    </row>
    <row r="1053" spans="2:8">
      <c r="B1053" s="211" t="s">
        <v>8267</v>
      </c>
      <c r="C1053" s="212" t="s">
        <v>8294</v>
      </c>
      <c r="D1053" s="213" t="s">
        <v>3219</v>
      </c>
      <c r="E1053" s="214" t="s">
        <v>4687</v>
      </c>
      <c r="F1053" s="215"/>
      <c r="G1053" s="233"/>
      <c r="H1053" s="204"/>
    </row>
    <row r="1054" spans="2:8">
      <c r="B1054" s="211" t="s">
        <v>8269</v>
      </c>
      <c r="C1054" s="212" t="s">
        <v>8295</v>
      </c>
      <c r="D1054" s="213" t="s">
        <v>1426</v>
      </c>
      <c r="E1054" s="214" t="s">
        <v>6915</v>
      </c>
      <c r="F1054" s="215"/>
      <c r="G1054" s="233"/>
      <c r="H1054" s="204"/>
    </row>
    <row r="1055" spans="2:8">
      <c r="B1055" s="211" t="s">
        <v>8271</v>
      </c>
      <c r="C1055" s="212" t="s">
        <v>8296</v>
      </c>
      <c r="D1055" s="213" t="s">
        <v>1426</v>
      </c>
      <c r="E1055" s="214" t="s">
        <v>4673</v>
      </c>
      <c r="F1055" s="215"/>
      <c r="G1055" s="233"/>
      <c r="H1055" s="204"/>
    </row>
    <row r="1056" spans="2:8">
      <c r="B1056" s="211" t="s">
        <v>8287</v>
      </c>
      <c r="C1056" s="212" t="s">
        <v>8297</v>
      </c>
      <c r="D1056" s="213" t="s">
        <v>1389</v>
      </c>
      <c r="E1056" s="214" t="s">
        <v>4687</v>
      </c>
      <c r="F1056" s="215"/>
      <c r="G1056" s="233"/>
      <c r="H1056" s="204"/>
    </row>
    <row r="1057" spans="2:8" ht="17.25" thickBot="1">
      <c r="B1057" s="211" t="s">
        <v>8276</v>
      </c>
      <c r="C1057" s="212" t="s">
        <v>8298</v>
      </c>
      <c r="D1057" s="213" t="s">
        <v>1593</v>
      </c>
      <c r="E1057" s="214" t="s">
        <v>4687</v>
      </c>
      <c r="F1057" s="215"/>
      <c r="G1057" s="234"/>
      <c r="H1057" s="204"/>
    </row>
    <row r="1058" spans="2:8" ht="20.100000000000001" customHeight="1" thickBot="1">
      <c r="B1058" s="341" t="s">
        <v>8299</v>
      </c>
      <c r="C1058" s="501"/>
      <c r="D1058" s="502"/>
      <c r="E1058" s="466"/>
      <c r="F1058" s="466"/>
      <c r="G1058" s="467"/>
      <c r="H1058" s="204"/>
    </row>
    <row r="1059" spans="2:8">
      <c r="B1059" s="205" t="s">
        <v>3217</v>
      </c>
      <c r="C1059" s="206" t="s">
        <v>8300</v>
      </c>
      <c r="D1059" s="207" t="s">
        <v>2238</v>
      </c>
      <c r="E1059" s="208" t="s">
        <v>4687</v>
      </c>
      <c r="F1059" s="209"/>
      <c r="G1059" s="350" t="s">
        <v>8281</v>
      </c>
      <c r="H1059" s="204"/>
    </row>
    <row r="1060" spans="2:8">
      <c r="B1060" s="211" t="s">
        <v>3218</v>
      </c>
      <c r="C1060" s="212" t="s">
        <v>8301</v>
      </c>
      <c r="D1060" s="213" t="s">
        <v>1576</v>
      </c>
      <c r="E1060" s="214" t="s">
        <v>4687</v>
      </c>
      <c r="F1060" s="215"/>
      <c r="G1060" s="233"/>
      <c r="H1060" s="204"/>
    </row>
    <row r="1061" spans="2:8">
      <c r="B1061" s="211" t="s">
        <v>8264</v>
      </c>
      <c r="C1061" s="212" t="s">
        <v>8302</v>
      </c>
      <c r="D1061" s="213" t="s">
        <v>1389</v>
      </c>
      <c r="E1061" s="214" t="s">
        <v>4687</v>
      </c>
      <c r="F1061" s="215"/>
      <c r="G1061" s="233"/>
      <c r="H1061" s="204"/>
    </row>
    <row r="1062" spans="2:8">
      <c r="B1062" s="211" t="s">
        <v>8267</v>
      </c>
      <c r="C1062" s="212" t="s">
        <v>8303</v>
      </c>
      <c r="D1062" s="213" t="s">
        <v>3219</v>
      </c>
      <c r="E1062" s="214" t="s">
        <v>4687</v>
      </c>
      <c r="F1062" s="215"/>
      <c r="G1062" s="233"/>
      <c r="H1062" s="204"/>
    </row>
    <row r="1063" spans="2:8">
      <c r="B1063" s="211" t="s">
        <v>8269</v>
      </c>
      <c r="C1063" s="212" t="s">
        <v>8304</v>
      </c>
      <c r="D1063" s="213" t="s">
        <v>1426</v>
      </c>
      <c r="E1063" s="214" t="s">
        <v>6915</v>
      </c>
      <c r="F1063" s="215"/>
      <c r="G1063" s="233"/>
      <c r="H1063" s="204"/>
    </row>
    <row r="1064" spans="2:8">
      <c r="B1064" s="211" t="s">
        <v>8271</v>
      </c>
      <c r="C1064" s="212" t="s">
        <v>8305</v>
      </c>
      <c r="D1064" s="213" t="s">
        <v>1426</v>
      </c>
      <c r="E1064" s="214" t="s">
        <v>4673</v>
      </c>
      <c r="F1064" s="215"/>
      <c r="G1064" s="233"/>
      <c r="H1064" s="204"/>
    </row>
    <row r="1065" spans="2:8">
      <c r="B1065" s="211" t="s">
        <v>8287</v>
      </c>
      <c r="C1065" s="212" t="s">
        <v>8306</v>
      </c>
      <c r="D1065" s="213" t="s">
        <v>1389</v>
      </c>
      <c r="E1065" s="214" t="s">
        <v>4687</v>
      </c>
      <c r="F1065" s="215"/>
      <c r="G1065" s="233"/>
      <c r="H1065" s="204"/>
    </row>
    <row r="1066" spans="2:8" ht="17.25" thickBot="1">
      <c r="B1066" s="211" t="s">
        <v>8276</v>
      </c>
      <c r="C1066" s="212" t="s">
        <v>8307</v>
      </c>
      <c r="D1066" s="213" t="s">
        <v>1593</v>
      </c>
      <c r="E1066" s="214" t="s">
        <v>4687</v>
      </c>
      <c r="F1066" s="215"/>
      <c r="G1066" s="234"/>
      <c r="H1066" s="204"/>
    </row>
    <row r="1067" spans="2:8" ht="20.100000000000001" customHeight="1" thickBot="1">
      <c r="B1067" s="341" t="s">
        <v>8308</v>
      </c>
      <c r="C1067" s="501"/>
      <c r="D1067" s="502"/>
      <c r="E1067" s="466"/>
      <c r="F1067" s="466"/>
      <c r="G1067" s="467"/>
      <c r="H1067" s="204"/>
    </row>
    <row r="1068" spans="2:8">
      <c r="B1068" s="205" t="s">
        <v>3217</v>
      </c>
      <c r="C1068" s="206" t="s">
        <v>8309</v>
      </c>
      <c r="D1068" s="207" t="s">
        <v>2238</v>
      </c>
      <c r="E1068" s="208" t="s">
        <v>4687</v>
      </c>
      <c r="F1068" s="209"/>
      <c r="G1068" s="350" t="s">
        <v>8281</v>
      </c>
      <c r="H1068" s="204"/>
    </row>
    <row r="1069" spans="2:8">
      <c r="B1069" s="211" t="s">
        <v>3218</v>
      </c>
      <c r="C1069" s="212" t="s">
        <v>8310</v>
      </c>
      <c r="D1069" s="213" t="s">
        <v>1576</v>
      </c>
      <c r="E1069" s="214" t="s">
        <v>4687</v>
      </c>
      <c r="F1069" s="215"/>
      <c r="G1069" s="233"/>
      <c r="H1069" s="204"/>
    </row>
    <row r="1070" spans="2:8">
      <c r="B1070" s="211" t="s">
        <v>8264</v>
      </c>
      <c r="C1070" s="212" t="s">
        <v>8311</v>
      </c>
      <c r="D1070" s="213" t="s">
        <v>1389</v>
      </c>
      <c r="E1070" s="214" t="s">
        <v>4687</v>
      </c>
      <c r="F1070" s="215"/>
      <c r="G1070" s="233"/>
      <c r="H1070" s="204"/>
    </row>
    <row r="1071" spans="2:8">
      <c r="B1071" s="211" t="s">
        <v>8267</v>
      </c>
      <c r="C1071" s="212" t="s">
        <v>8312</v>
      </c>
      <c r="D1071" s="213" t="s">
        <v>3219</v>
      </c>
      <c r="E1071" s="214" t="s">
        <v>4687</v>
      </c>
      <c r="F1071" s="215"/>
      <c r="G1071" s="233"/>
      <c r="H1071" s="204"/>
    </row>
    <row r="1072" spans="2:8">
      <c r="B1072" s="211" t="s">
        <v>8269</v>
      </c>
      <c r="C1072" s="212" t="s">
        <v>8313</v>
      </c>
      <c r="D1072" s="213" t="s">
        <v>1426</v>
      </c>
      <c r="E1072" s="214" t="s">
        <v>6915</v>
      </c>
      <c r="F1072" s="215"/>
      <c r="G1072" s="233"/>
      <c r="H1072" s="204"/>
    </row>
    <row r="1073" spans="2:8">
      <c r="B1073" s="211" t="s">
        <v>8271</v>
      </c>
      <c r="C1073" s="212" t="s">
        <v>8314</v>
      </c>
      <c r="D1073" s="213" t="s">
        <v>1426</v>
      </c>
      <c r="E1073" s="214" t="s">
        <v>4673</v>
      </c>
      <c r="F1073" s="215"/>
      <c r="G1073" s="233"/>
      <c r="H1073" s="204"/>
    </row>
    <row r="1074" spans="2:8">
      <c r="B1074" s="211" t="s">
        <v>8287</v>
      </c>
      <c r="C1074" s="212" t="s">
        <v>8315</v>
      </c>
      <c r="D1074" s="213" t="s">
        <v>1389</v>
      </c>
      <c r="E1074" s="214" t="s">
        <v>4687</v>
      </c>
      <c r="F1074" s="215"/>
      <c r="G1074" s="233"/>
      <c r="H1074" s="204"/>
    </row>
    <row r="1075" spans="2:8" ht="17.25" thickBot="1">
      <c r="B1075" s="211" t="s">
        <v>8276</v>
      </c>
      <c r="C1075" s="212" t="s">
        <v>8316</v>
      </c>
      <c r="D1075" s="213" t="s">
        <v>1593</v>
      </c>
      <c r="E1075" s="214" t="s">
        <v>4687</v>
      </c>
      <c r="F1075" s="215"/>
      <c r="G1075" s="234"/>
      <c r="H1075" s="204"/>
    </row>
    <row r="1076" spans="2:8" ht="20.100000000000001" customHeight="1" thickBot="1">
      <c r="B1076" s="341" t="s">
        <v>8317</v>
      </c>
      <c r="C1076" s="501"/>
      <c r="D1076" s="502"/>
      <c r="E1076" s="466"/>
      <c r="F1076" s="466"/>
      <c r="G1076" s="467"/>
      <c r="H1076" s="204"/>
    </row>
    <row r="1077" spans="2:8">
      <c r="B1077" s="205" t="s">
        <v>3217</v>
      </c>
      <c r="C1077" s="206" t="s">
        <v>8318</v>
      </c>
      <c r="D1077" s="207" t="s">
        <v>2238</v>
      </c>
      <c r="E1077" s="208" t="s">
        <v>4687</v>
      </c>
      <c r="F1077" s="209"/>
      <c r="G1077" s="350" t="s">
        <v>8281</v>
      </c>
      <c r="H1077" s="204"/>
    </row>
    <row r="1078" spans="2:8">
      <c r="B1078" s="211" t="s">
        <v>3218</v>
      </c>
      <c r="C1078" s="212" t="s">
        <v>8319</v>
      </c>
      <c r="D1078" s="213" t="s">
        <v>1576</v>
      </c>
      <c r="E1078" s="214" t="s">
        <v>4687</v>
      </c>
      <c r="F1078" s="215"/>
      <c r="G1078" s="233"/>
      <c r="H1078" s="204"/>
    </row>
    <row r="1079" spans="2:8">
      <c r="B1079" s="211" t="s">
        <v>8264</v>
      </c>
      <c r="C1079" s="212" t="s">
        <v>8320</v>
      </c>
      <c r="D1079" s="213" t="s">
        <v>1389</v>
      </c>
      <c r="E1079" s="214" t="s">
        <v>4687</v>
      </c>
      <c r="F1079" s="215"/>
      <c r="G1079" s="233"/>
      <c r="H1079" s="204"/>
    </row>
    <row r="1080" spans="2:8">
      <c r="B1080" s="211" t="s">
        <v>8267</v>
      </c>
      <c r="C1080" s="212" t="s">
        <v>8321</v>
      </c>
      <c r="D1080" s="213" t="s">
        <v>3219</v>
      </c>
      <c r="E1080" s="214" t="s">
        <v>4687</v>
      </c>
      <c r="F1080" s="215"/>
      <c r="G1080" s="233"/>
      <c r="H1080" s="204"/>
    </row>
    <row r="1081" spans="2:8">
      <c r="B1081" s="211" t="s">
        <v>8269</v>
      </c>
      <c r="C1081" s="212" t="s">
        <v>8322</v>
      </c>
      <c r="D1081" s="213" t="s">
        <v>1426</v>
      </c>
      <c r="E1081" s="214" t="s">
        <v>6915</v>
      </c>
      <c r="F1081" s="215"/>
      <c r="G1081" s="233"/>
      <c r="H1081" s="204"/>
    </row>
    <row r="1082" spans="2:8">
      <c r="B1082" s="211" t="s">
        <v>8271</v>
      </c>
      <c r="C1082" s="212" t="s">
        <v>8323</v>
      </c>
      <c r="D1082" s="213" t="s">
        <v>1426</v>
      </c>
      <c r="E1082" s="214" t="s">
        <v>4673</v>
      </c>
      <c r="F1082" s="215"/>
      <c r="G1082" s="233"/>
      <c r="H1082" s="204"/>
    </row>
    <row r="1083" spans="2:8">
      <c r="B1083" s="211" t="s">
        <v>8287</v>
      </c>
      <c r="C1083" s="212" t="s">
        <v>8324</v>
      </c>
      <c r="D1083" s="213" t="s">
        <v>1389</v>
      </c>
      <c r="E1083" s="214" t="s">
        <v>4687</v>
      </c>
      <c r="F1083" s="215"/>
      <c r="G1083" s="233"/>
      <c r="H1083" s="204"/>
    </row>
    <row r="1084" spans="2:8" ht="17.25" thickBot="1">
      <c r="B1084" s="211" t="s">
        <v>8276</v>
      </c>
      <c r="C1084" s="212" t="s">
        <v>8325</v>
      </c>
      <c r="D1084" s="213" t="s">
        <v>1593</v>
      </c>
      <c r="E1084" s="214" t="s">
        <v>4687</v>
      </c>
      <c r="F1084" s="215"/>
      <c r="G1084" s="234"/>
      <c r="H1084" s="204"/>
    </row>
    <row r="1085" spans="2:8" ht="20.100000000000001" customHeight="1" thickBot="1">
      <c r="B1085" s="341" t="s">
        <v>8326</v>
      </c>
      <c r="C1085" s="501"/>
      <c r="D1085" s="502"/>
      <c r="E1085" s="466"/>
      <c r="F1085" s="466"/>
      <c r="G1085" s="467"/>
      <c r="H1085" s="204"/>
    </row>
    <row r="1086" spans="2:8">
      <c r="B1086" s="205" t="s">
        <v>3217</v>
      </c>
      <c r="C1086" s="206" t="s">
        <v>8327</v>
      </c>
      <c r="D1086" s="207" t="s">
        <v>2238</v>
      </c>
      <c r="E1086" s="208" t="s">
        <v>4687</v>
      </c>
      <c r="F1086" s="209"/>
      <c r="G1086" s="350" t="s">
        <v>8281</v>
      </c>
      <c r="H1086" s="204"/>
    </row>
    <row r="1087" spans="2:8">
      <c r="B1087" s="211" t="s">
        <v>3218</v>
      </c>
      <c r="C1087" s="212" t="s">
        <v>8328</v>
      </c>
      <c r="D1087" s="213" t="s">
        <v>1576</v>
      </c>
      <c r="E1087" s="214" t="s">
        <v>4687</v>
      </c>
      <c r="F1087" s="215"/>
      <c r="G1087" s="233"/>
      <c r="H1087" s="204"/>
    </row>
    <row r="1088" spans="2:8">
      <c r="B1088" s="211" t="s">
        <v>8264</v>
      </c>
      <c r="C1088" s="212" t="s">
        <v>8329</v>
      </c>
      <c r="D1088" s="213" t="s">
        <v>1389</v>
      </c>
      <c r="E1088" s="214" t="s">
        <v>4687</v>
      </c>
      <c r="F1088" s="215"/>
      <c r="G1088" s="233"/>
      <c r="H1088" s="204"/>
    </row>
    <row r="1089" spans="2:8">
      <c r="B1089" s="211" t="s">
        <v>8267</v>
      </c>
      <c r="C1089" s="212" t="s">
        <v>8330</v>
      </c>
      <c r="D1089" s="213" t="s">
        <v>3219</v>
      </c>
      <c r="E1089" s="214" t="s">
        <v>4687</v>
      </c>
      <c r="F1089" s="215"/>
      <c r="G1089" s="233"/>
      <c r="H1089" s="204"/>
    </row>
    <row r="1090" spans="2:8">
      <c r="B1090" s="211" t="s">
        <v>8269</v>
      </c>
      <c r="C1090" s="212" t="s">
        <v>8331</v>
      </c>
      <c r="D1090" s="213" t="s">
        <v>1426</v>
      </c>
      <c r="E1090" s="214" t="s">
        <v>6915</v>
      </c>
      <c r="F1090" s="215"/>
      <c r="G1090" s="233"/>
      <c r="H1090" s="204"/>
    </row>
    <row r="1091" spans="2:8">
      <c r="B1091" s="211" t="s">
        <v>8271</v>
      </c>
      <c r="C1091" s="212" t="s">
        <v>8332</v>
      </c>
      <c r="D1091" s="213" t="s">
        <v>1426</v>
      </c>
      <c r="E1091" s="214" t="s">
        <v>4673</v>
      </c>
      <c r="F1091" s="215"/>
      <c r="G1091" s="233"/>
      <c r="H1091" s="204"/>
    </row>
    <row r="1092" spans="2:8">
      <c r="B1092" s="211" t="s">
        <v>8287</v>
      </c>
      <c r="C1092" s="212" t="s">
        <v>8333</v>
      </c>
      <c r="D1092" s="213" t="s">
        <v>1389</v>
      </c>
      <c r="E1092" s="214" t="s">
        <v>4687</v>
      </c>
      <c r="F1092" s="215"/>
      <c r="G1092" s="233"/>
      <c r="H1092" s="204"/>
    </row>
    <row r="1093" spans="2:8" ht="17.25" thickBot="1">
      <c r="B1093" s="211" t="s">
        <v>8276</v>
      </c>
      <c r="C1093" s="212" t="s">
        <v>8334</v>
      </c>
      <c r="D1093" s="213" t="s">
        <v>1593</v>
      </c>
      <c r="E1093" s="214" t="s">
        <v>4687</v>
      </c>
      <c r="F1093" s="215"/>
      <c r="G1093" s="234"/>
      <c r="H1093" s="204"/>
    </row>
    <row r="1094" spans="2:8" ht="20.100000000000001" customHeight="1" thickBot="1">
      <c r="B1094" s="341" t="s">
        <v>8335</v>
      </c>
      <c r="C1094" s="501"/>
      <c r="D1094" s="502"/>
      <c r="E1094" s="466"/>
      <c r="F1094" s="466"/>
      <c r="G1094" s="467"/>
      <c r="H1094" s="204"/>
    </row>
    <row r="1095" spans="2:8">
      <c r="B1095" s="205" t="s">
        <v>3217</v>
      </c>
      <c r="C1095" s="206" t="s">
        <v>8336</v>
      </c>
      <c r="D1095" s="207" t="s">
        <v>2238</v>
      </c>
      <c r="E1095" s="208" t="s">
        <v>4687</v>
      </c>
      <c r="F1095" s="209"/>
      <c r="G1095" s="350" t="s">
        <v>8281</v>
      </c>
      <c r="H1095" s="204"/>
    </row>
    <row r="1096" spans="2:8">
      <c r="B1096" s="211" t="s">
        <v>3218</v>
      </c>
      <c r="C1096" s="212" t="s">
        <v>8337</v>
      </c>
      <c r="D1096" s="213" t="s">
        <v>1576</v>
      </c>
      <c r="E1096" s="214" t="s">
        <v>4687</v>
      </c>
      <c r="F1096" s="215"/>
      <c r="G1096" s="233"/>
      <c r="H1096" s="204"/>
    </row>
    <row r="1097" spans="2:8">
      <c r="B1097" s="211" t="s">
        <v>8264</v>
      </c>
      <c r="C1097" s="212" t="s">
        <v>8338</v>
      </c>
      <c r="D1097" s="213" t="s">
        <v>1389</v>
      </c>
      <c r="E1097" s="214" t="s">
        <v>4687</v>
      </c>
      <c r="F1097" s="215"/>
      <c r="G1097" s="233"/>
      <c r="H1097" s="204"/>
    </row>
    <row r="1098" spans="2:8">
      <c r="B1098" s="211" t="s">
        <v>8267</v>
      </c>
      <c r="C1098" s="212" t="s">
        <v>8339</v>
      </c>
      <c r="D1098" s="213" t="s">
        <v>3219</v>
      </c>
      <c r="E1098" s="214" t="s">
        <v>4687</v>
      </c>
      <c r="F1098" s="215"/>
      <c r="G1098" s="233"/>
      <c r="H1098" s="204"/>
    </row>
    <row r="1099" spans="2:8">
      <c r="B1099" s="211" t="s">
        <v>8269</v>
      </c>
      <c r="C1099" s="212" t="s">
        <v>8340</v>
      </c>
      <c r="D1099" s="213" t="s">
        <v>1426</v>
      </c>
      <c r="E1099" s="214" t="s">
        <v>6915</v>
      </c>
      <c r="F1099" s="215"/>
      <c r="G1099" s="233"/>
      <c r="H1099" s="204"/>
    </row>
    <row r="1100" spans="2:8">
      <c r="B1100" s="211" t="s">
        <v>8271</v>
      </c>
      <c r="C1100" s="212" t="s">
        <v>8341</v>
      </c>
      <c r="D1100" s="213" t="s">
        <v>1426</v>
      </c>
      <c r="E1100" s="214" t="s">
        <v>4673</v>
      </c>
      <c r="F1100" s="215"/>
      <c r="G1100" s="233"/>
      <c r="H1100" s="204"/>
    </row>
    <row r="1101" spans="2:8">
      <c r="B1101" s="211" t="s">
        <v>8287</v>
      </c>
      <c r="C1101" s="212" t="s">
        <v>8342</v>
      </c>
      <c r="D1101" s="213" t="s">
        <v>1389</v>
      </c>
      <c r="E1101" s="214" t="s">
        <v>4687</v>
      </c>
      <c r="F1101" s="215"/>
      <c r="G1101" s="233"/>
      <c r="H1101" s="204"/>
    </row>
    <row r="1102" spans="2:8" ht="17.25" thickBot="1">
      <c r="B1102" s="211" t="s">
        <v>8276</v>
      </c>
      <c r="C1102" s="212" t="s">
        <v>8343</v>
      </c>
      <c r="D1102" s="213" t="s">
        <v>1593</v>
      </c>
      <c r="E1102" s="214" t="s">
        <v>4687</v>
      </c>
      <c r="F1102" s="215"/>
      <c r="G1102" s="234"/>
      <c r="H1102" s="204"/>
    </row>
    <row r="1103" spans="2:8" ht="20.100000000000001" customHeight="1" thickBot="1">
      <c r="B1103" s="341" t="s">
        <v>8344</v>
      </c>
      <c r="C1103" s="501"/>
      <c r="D1103" s="502"/>
      <c r="E1103" s="466"/>
      <c r="F1103" s="466"/>
      <c r="G1103" s="467"/>
      <c r="H1103" s="204"/>
    </row>
    <row r="1104" spans="2:8">
      <c r="B1104" s="205" t="s">
        <v>3217</v>
      </c>
      <c r="C1104" s="206" t="s">
        <v>8345</v>
      </c>
      <c r="D1104" s="207" t="s">
        <v>2238</v>
      </c>
      <c r="E1104" s="208" t="s">
        <v>4687</v>
      </c>
      <c r="F1104" s="209"/>
      <c r="G1104" s="350" t="s">
        <v>8281</v>
      </c>
      <c r="H1104" s="204"/>
    </row>
    <row r="1105" spans="2:8">
      <c r="B1105" s="211" t="s">
        <v>3218</v>
      </c>
      <c r="C1105" s="212" t="s">
        <v>8346</v>
      </c>
      <c r="D1105" s="213" t="s">
        <v>1576</v>
      </c>
      <c r="E1105" s="214" t="s">
        <v>4687</v>
      </c>
      <c r="F1105" s="215"/>
      <c r="G1105" s="233"/>
      <c r="H1105" s="204"/>
    </row>
    <row r="1106" spans="2:8">
      <c r="B1106" s="211" t="s">
        <v>8264</v>
      </c>
      <c r="C1106" s="212" t="s">
        <v>8347</v>
      </c>
      <c r="D1106" s="213" t="s">
        <v>1389</v>
      </c>
      <c r="E1106" s="214" t="s">
        <v>4687</v>
      </c>
      <c r="F1106" s="215"/>
      <c r="G1106" s="233"/>
      <c r="H1106" s="204"/>
    </row>
    <row r="1107" spans="2:8">
      <c r="B1107" s="211" t="s">
        <v>8267</v>
      </c>
      <c r="C1107" s="212" t="s">
        <v>8348</v>
      </c>
      <c r="D1107" s="213" t="s">
        <v>3219</v>
      </c>
      <c r="E1107" s="214" t="s">
        <v>4687</v>
      </c>
      <c r="F1107" s="215"/>
      <c r="G1107" s="233"/>
      <c r="H1107" s="204"/>
    </row>
    <row r="1108" spans="2:8">
      <c r="B1108" s="211" t="s">
        <v>8269</v>
      </c>
      <c r="C1108" s="212" t="s">
        <v>8349</v>
      </c>
      <c r="D1108" s="213" t="s">
        <v>1426</v>
      </c>
      <c r="E1108" s="214" t="s">
        <v>6915</v>
      </c>
      <c r="F1108" s="215"/>
      <c r="G1108" s="233"/>
      <c r="H1108" s="204"/>
    </row>
    <row r="1109" spans="2:8">
      <c r="B1109" s="211" t="s">
        <v>8271</v>
      </c>
      <c r="C1109" s="212" t="s">
        <v>8350</v>
      </c>
      <c r="D1109" s="213" t="s">
        <v>1426</v>
      </c>
      <c r="E1109" s="214" t="s">
        <v>4673</v>
      </c>
      <c r="F1109" s="215"/>
      <c r="G1109" s="233"/>
      <c r="H1109" s="204"/>
    </row>
    <row r="1110" spans="2:8">
      <c r="B1110" s="211" t="s">
        <v>8287</v>
      </c>
      <c r="C1110" s="212" t="s">
        <v>8351</v>
      </c>
      <c r="D1110" s="213" t="s">
        <v>1389</v>
      </c>
      <c r="E1110" s="214" t="s">
        <v>4687</v>
      </c>
      <c r="F1110" s="215"/>
      <c r="G1110" s="233"/>
      <c r="H1110" s="204"/>
    </row>
    <row r="1111" spans="2:8" ht="17.25" thickBot="1">
      <c r="B1111" s="211" t="s">
        <v>8276</v>
      </c>
      <c r="C1111" s="212" t="s">
        <v>8352</v>
      </c>
      <c r="D1111" s="213" t="s">
        <v>1593</v>
      </c>
      <c r="E1111" s="214" t="s">
        <v>4687</v>
      </c>
      <c r="F1111" s="215"/>
      <c r="G1111" s="234"/>
      <c r="H1111" s="204"/>
    </row>
    <row r="1112" spans="2:8" ht="20.100000000000001" customHeight="1" thickBot="1">
      <c r="B1112" s="341" t="s">
        <v>8353</v>
      </c>
      <c r="C1112" s="501"/>
      <c r="D1112" s="502"/>
      <c r="E1112" s="466"/>
      <c r="F1112" s="466"/>
      <c r="G1112" s="467"/>
      <c r="H1112" s="204"/>
    </row>
    <row r="1113" spans="2:8">
      <c r="B1113" s="205" t="s">
        <v>3217</v>
      </c>
      <c r="C1113" s="206" t="s">
        <v>8354</v>
      </c>
      <c r="D1113" s="207" t="s">
        <v>2238</v>
      </c>
      <c r="E1113" s="208" t="s">
        <v>4687</v>
      </c>
      <c r="F1113" s="209"/>
      <c r="G1113" s="350" t="s">
        <v>8281</v>
      </c>
      <c r="H1113" s="204"/>
    </row>
    <row r="1114" spans="2:8">
      <c r="B1114" s="211" t="s">
        <v>3218</v>
      </c>
      <c r="C1114" s="212" t="s">
        <v>8355</v>
      </c>
      <c r="D1114" s="213" t="s">
        <v>1576</v>
      </c>
      <c r="E1114" s="214" t="s">
        <v>4687</v>
      </c>
      <c r="F1114" s="215"/>
      <c r="G1114" s="233"/>
      <c r="H1114" s="204"/>
    </row>
    <row r="1115" spans="2:8">
      <c r="B1115" s="211" t="s">
        <v>8264</v>
      </c>
      <c r="C1115" s="212" t="s">
        <v>8356</v>
      </c>
      <c r="D1115" s="213" t="s">
        <v>1389</v>
      </c>
      <c r="E1115" s="214" t="s">
        <v>4687</v>
      </c>
      <c r="F1115" s="215"/>
      <c r="G1115" s="233"/>
      <c r="H1115" s="204"/>
    </row>
    <row r="1116" spans="2:8">
      <c r="B1116" s="211" t="s">
        <v>8267</v>
      </c>
      <c r="C1116" s="212" t="s">
        <v>8357</v>
      </c>
      <c r="D1116" s="213" t="s">
        <v>3219</v>
      </c>
      <c r="E1116" s="214" t="s">
        <v>2000</v>
      </c>
      <c r="F1116" s="215"/>
      <c r="G1116" s="233"/>
      <c r="H1116" s="204"/>
    </row>
    <row r="1117" spans="2:8">
      <c r="B1117" s="211" t="s">
        <v>8269</v>
      </c>
      <c r="C1117" s="212" t="s">
        <v>8358</v>
      </c>
      <c r="D1117" s="213" t="s">
        <v>1426</v>
      </c>
      <c r="E1117" s="214" t="s">
        <v>2001</v>
      </c>
      <c r="F1117" s="215"/>
      <c r="G1117" s="233"/>
      <c r="H1117" s="204"/>
    </row>
    <row r="1118" spans="2:8">
      <c r="B1118" s="211" t="s">
        <v>8271</v>
      </c>
      <c r="C1118" s="212" t="s">
        <v>8359</v>
      </c>
      <c r="D1118" s="213" t="s">
        <v>1426</v>
      </c>
      <c r="E1118" s="214" t="s">
        <v>4673</v>
      </c>
      <c r="F1118" s="215"/>
      <c r="G1118" s="233"/>
      <c r="H1118" s="204"/>
    </row>
    <row r="1119" spans="2:8">
      <c r="B1119" s="211" t="s">
        <v>8287</v>
      </c>
      <c r="C1119" s="212" t="s">
        <v>8360</v>
      </c>
      <c r="D1119" s="213" t="s">
        <v>1389</v>
      </c>
      <c r="E1119" s="214" t="s">
        <v>4687</v>
      </c>
      <c r="F1119" s="215"/>
      <c r="G1119" s="233"/>
      <c r="H1119" s="204"/>
    </row>
    <row r="1120" spans="2:8" ht="17.25" thickBot="1">
      <c r="B1120" s="218" t="s">
        <v>8276</v>
      </c>
      <c r="C1120" s="219" t="s">
        <v>8361</v>
      </c>
      <c r="D1120" s="220" t="s">
        <v>1593</v>
      </c>
      <c r="E1120" s="221" t="s">
        <v>4687</v>
      </c>
      <c r="F1120" s="222"/>
      <c r="G1120" s="234"/>
      <c r="H1120" s="204"/>
    </row>
    <row r="1121" spans="2:8">
      <c r="B1121" s="211" t="s">
        <v>8362</v>
      </c>
      <c r="C1121" s="212" t="s">
        <v>8363</v>
      </c>
      <c r="D1121" s="213" t="s">
        <v>2372</v>
      </c>
      <c r="E1121" s="214" t="s">
        <v>4673</v>
      </c>
      <c r="F1121" s="215"/>
      <c r="G1121" s="232" t="s">
        <v>1374</v>
      </c>
      <c r="H1121" s="204"/>
    </row>
    <row r="1122" spans="2:8">
      <c r="B1122" s="211" t="s">
        <v>8364</v>
      </c>
      <c r="C1122" s="212" t="s">
        <v>8365</v>
      </c>
      <c r="D1122" s="213" t="s">
        <v>1964</v>
      </c>
      <c r="E1122" s="214" t="s">
        <v>2339</v>
      </c>
      <c r="F1122" s="215"/>
      <c r="G1122" s="258"/>
      <c r="H1122" s="204"/>
    </row>
    <row r="1123" spans="2:8">
      <c r="B1123" s="259" t="s">
        <v>8366</v>
      </c>
      <c r="C1123" s="260" t="s">
        <v>8367</v>
      </c>
      <c r="D1123" s="261" t="s">
        <v>2372</v>
      </c>
      <c r="E1123" s="262" t="s">
        <v>1357</v>
      </c>
      <c r="F1123" s="263"/>
      <c r="G1123" s="608" t="s">
        <v>8373</v>
      </c>
      <c r="H1123" s="204"/>
    </row>
    <row r="1124" spans="2:8">
      <c r="B1124" s="259" t="s">
        <v>8368</v>
      </c>
      <c r="C1124" s="260" t="s">
        <v>8369</v>
      </c>
      <c r="D1124" s="261" t="s">
        <v>1964</v>
      </c>
      <c r="E1124" s="262" t="s">
        <v>2339</v>
      </c>
      <c r="F1124" s="263"/>
      <c r="G1124" s="609"/>
      <c r="H1124" s="204"/>
    </row>
    <row r="1125" spans="2:8">
      <c r="B1125" s="211" t="s">
        <v>8370</v>
      </c>
      <c r="C1125" s="212" t="s">
        <v>1114</v>
      </c>
      <c r="D1125" s="213" t="s">
        <v>2372</v>
      </c>
      <c r="E1125" s="214" t="s">
        <v>4673</v>
      </c>
      <c r="F1125" s="215"/>
      <c r="G1125" s="232" t="s">
        <v>1374</v>
      </c>
      <c r="H1125" s="204"/>
    </row>
    <row r="1126" spans="2:8" ht="17.25" thickBot="1">
      <c r="B1126" s="211" t="s">
        <v>8371</v>
      </c>
      <c r="C1126" s="212" t="s">
        <v>8372</v>
      </c>
      <c r="D1126" s="213" t="s">
        <v>1964</v>
      </c>
      <c r="E1126" s="214" t="s">
        <v>4673</v>
      </c>
      <c r="F1126" s="215"/>
      <c r="G1126" s="258"/>
      <c r="H1126" s="204"/>
    </row>
    <row r="1127" spans="2:8">
      <c r="B1127" s="339"/>
      <c r="C1127" s="339"/>
      <c r="D1127" s="227"/>
      <c r="E1127" s="227"/>
      <c r="F1127" s="227"/>
      <c r="G1127" s="436"/>
      <c r="H1127" s="8"/>
    </row>
  </sheetData>
  <mergeCells count="2">
    <mergeCell ref="G32:G33"/>
    <mergeCell ref="G1123:G1124"/>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outlinePr summaryBelow="0"/>
    <pageSetUpPr fitToPage="1"/>
  </sheetPr>
  <dimension ref="A1:H7"/>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8379</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ht="30">
      <c r="B5" s="205" t="s">
        <v>8380</v>
      </c>
      <c r="C5" s="206" t="s">
        <v>8381</v>
      </c>
      <c r="D5" s="207" t="s">
        <v>1356</v>
      </c>
      <c r="E5" s="208" t="s">
        <v>1357</v>
      </c>
      <c r="F5" s="209" t="s">
        <v>1358</v>
      </c>
      <c r="G5" s="210" t="s">
        <v>8382</v>
      </c>
      <c r="H5" s="204"/>
    </row>
    <row r="6" spans="1:8" ht="17.25" thickBot="1">
      <c r="B6" s="211" t="s">
        <v>8383</v>
      </c>
      <c r="C6" s="212" t="s">
        <v>8384</v>
      </c>
      <c r="D6" s="213" t="s">
        <v>1426</v>
      </c>
      <c r="E6" s="214" t="s">
        <v>1363</v>
      </c>
      <c r="F6" s="215"/>
      <c r="G6" s="313"/>
      <c r="H6" s="204"/>
    </row>
    <row r="7" spans="1:8" ht="20.100000000000001" customHeight="1">
      <c r="B7" s="224"/>
      <c r="C7" s="224"/>
      <c r="D7" s="225"/>
      <c r="E7" s="226"/>
      <c r="F7" s="226"/>
      <c r="G7" s="224"/>
      <c r="H7"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outlinePr summaryBelow="0"/>
    <pageSetUpPr fitToPage="1"/>
  </sheetPr>
  <dimension ref="A1:H13"/>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8385</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c r="B5" s="205" t="s">
        <v>7206</v>
      </c>
      <c r="C5" s="206" t="s">
        <v>8386</v>
      </c>
      <c r="D5" s="207" t="s">
        <v>2160</v>
      </c>
      <c r="E5" s="208" t="s">
        <v>1357</v>
      </c>
      <c r="F5" s="209" t="s">
        <v>1358</v>
      </c>
      <c r="G5" s="210"/>
      <c r="H5" s="204"/>
    </row>
    <row r="6" spans="1:8">
      <c r="B6" s="211" t="s">
        <v>8387</v>
      </c>
      <c r="C6" s="212" t="s">
        <v>8388</v>
      </c>
      <c r="D6" s="213" t="s">
        <v>3216</v>
      </c>
      <c r="E6" s="214" t="s">
        <v>1363</v>
      </c>
      <c r="F6" s="215"/>
      <c r="G6" s="313"/>
      <c r="H6" s="204"/>
    </row>
    <row r="7" spans="1:8" ht="30" customHeight="1">
      <c r="B7" s="211" t="s">
        <v>8389</v>
      </c>
      <c r="C7" s="212" t="s">
        <v>8390</v>
      </c>
      <c r="D7" s="213" t="s">
        <v>2160</v>
      </c>
      <c r="E7" s="214" t="s">
        <v>2000</v>
      </c>
      <c r="F7" s="215"/>
      <c r="G7" s="232" t="s">
        <v>8391</v>
      </c>
      <c r="H7" s="204"/>
    </row>
    <row r="8" spans="1:8" ht="30" customHeight="1">
      <c r="B8" s="211" t="s">
        <v>8392</v>
      </c>
      <c r="C8" s="212" t="s">
        <v>8393</v>
      </c>
      <c r="D8" s="213" t="s">
        <v>2160</v>
      </c>
      <c r="E8" s="214" t="s">
        <v>2000</v>
      </c>
      <c r="F8" s="215"/>
      <c r="G8" s="233"/>
      <c r="H8" s="204"/>
    </row>
    <row r="9" spans="1:8" ht="30" customHeight="1">
      <c r="B9" s="211" t="s">
        <v>8394</v>
      </c>
      <c r="C9" s="212" t="s">
        <v>8395</v>
      </c>
      <c r="D9" s="213" t="s">
        <v>2160</v>
      </c>
      <c r="E9" s="214" t="s">
        <v>2000</v>
      </c>
      <c r="F9" s="215"/>
      <c r="G9" s="233"/>
      <c r="H9" s="204"/>
    </row>
    <row r="10" spans="1:8" ht="30" customHeight="1">
      <c r="B10" s="211" t="s">
        <v>8396</v>
      </c>
      <c r="C10" s="212" t="s">
        <v>8397</v>
      </c>
      <c r="D10" s="213" t="s">
        <v>2160</v>
      </c>
      <c r="E10" s="214" t="s">
        <v>2000</v>
      </c>
      <c r="F10" s="215"/>
      <c r="G10" s="233"/>
      <c r="H10" s="204"/>
    </row>
    <row r="11" spans="1:8" ht="30" customHeight="1">
      <c r="B11" s="211" t="s">
        <v>8398</v>
      </c>
      <c r="C11" s="212" t="s">
        <v>8399</v>
      </c>
      <c r="D11" s="213" t="s">
        <v>2160</v>
      </c>
      <c r="E11" s="214" t="s">
        <v>2000</v>
      </c>
      <c r="F11" s="215"/>
      <c r="G11" s="233"/>
      <c r="H11" s="204"/>
    </row>
    <row r="12" spans="1:8" ht="30.75" customHeight="1" thickBot="1">
      <c r="B12" s="211" t="s">
        <v>8400</v>
      </c>
      <c r="C12" s="212" t="s">
        <v>8401</v>
      </c>
      <c r="D12" s="213" t="s">
        <v>2160</v>
      </c>
      <c r="E12" s="214" t="s">
        <v>2000</v>
      </c>
      <c r="F12" s="215"/>
      <c r="G12" s="234"/>
      <c r="H12" s="204"/>
    </row>
    <row r="13" spans="1:8" ht="20.100000000000001" customHeight="1">
      <c r="B13" s="224"/>
      <c r="C13" s="224"/>
      <c r="D13" s="225"/>
      <c r="E13" s="226"/>
      <c r="F13" s="226"/>
      <c r="G13" s="224"/>
      <c r="H13"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outlinePr summaryBelow="0"/>
    <pageSetUpPr fitToPage="1"/>
  </sheetPr>
  <dimension ref="B1:H1056"/>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228" customWidth="1"/>
    <col min="7" max="7" width="98.7109375" style="8" customWidth="1"/>
    <col min="8" max="8" width="2.7109375" style="8" customWidth="1"/>
    <col min="9" max="16384" width="10.28515625" style="8"/>
  </cols>
  <sheetData>
    <row r="1" spans="2:8" ht="13.5" customHeight="1" thickBot="1">
      <c r="B1" s="430"/>
      <c r="C1" s="430"/>
      <c r="D1" s="526"/>
      <c r="E1" s="527"/>
      <c r="F1" s="527"/>
      <c r="G1" s="430"/>
      <c r="H1" s="430"/>
    </row>
    <row r="2" spans="2:8" ht="44.1" customHeight="1" thickBot="1">
      <c r="B2" s="528" t="s">
        <v>28</v>
      </c>
      <c r="C2" s="529"/>
      <c r="D2" s="529"/>
      <c r="E2" s="529"/>
      <c r="F2" s="529"/>
      <c r="G2" s="530"/>
      <c r="H2" s="531"/>
    </row>
    <row r="3" spans="2:8" ht="13.5" customHeight="1">
      <c r="B3" s="436"/>
      <c r="C3" s="436"/>
      <c r="D3" s="436"/>
      <c r="E3" s="436"/>
      <c r="F3" s="436"/>
      <c r="G3" s="436"/>
    </row>
    <row r="4" spans="2:8">
      <c r="B4" s="8" t="s">
        <v>8402</v>
      </c>
      <c r="D4" s="8"/>
      <c r="E4" s="8"/>
      <c r="F4" s="8"/>
    </row>
    <row r="5" spans="2:8" ht="13.5" customHeight="1" thickBot="1">
      <c r="B5" s="532"/>
      <c r="C5" s="532"/>
      <c r="D5" s="532"/>
      <c r="E5" s="532"/>
      <c r="F5" s="532"/>
      <c r="G5" s="532"/>
    </row>
    <row r="6" spans="2:8" ht="20.25" customHeight="1" thickBot="1">
      <c r="B6" s="533" t="s">
        <v>26</v>
      </c>
      <c r="C6" s="534" t="s">
        <v>1348</v>
      </c>
      <c r="D6" s="534" t="s">
        <v>1349</v>
      </c>
      <c r="E6" s="534" t="s">
        <v>1350</v>
      </c>
      <c r="F6" s="535" t="s">
        <v>1351</v>
      </c>
      <c r="G6" s="536" t="s">
        <v>1041</v>
      </c>
    </row>
    <row r="7" spans="2:8" ht="20.100000000000001" customHeight="1" thickBot="1">
      <c r="B7" s="201" t="s">
        <v>7009</v>
      </c>
      <c r="C7" s="416"/>
      <c r="D7" s="417"/>
      <c r="E7" s="428"/>
      <c r="F7" s="428"/>
      <c r="G7" s="537"/>
      <c r="H7" s="238"/>
    </row>
    <row r="8" spans="2:8" ht="30">
      <c r="B8" s="438" t="s">
        <v>8403</v>
      </c>
      <c r="C8" s="206" t="s">
        <v>8404</v>
      </c>
      <c r="D8" s="207" t="s">
        <v>1528</v>
      </c>
      <c r="E8" s="431" t="s">
        <v>1357</v>
      </c>
      <c r="F8" s="432" t="s">
        <v>1358</v>
      </c>
      <c r="G8" s="538" t="s">
        <v>8405</v>
      </c>
      <c r="H8" s="238"/>
    </row>
    <row r="9" spans="2:8" ht="30">
      <c r="B9" s="235" t="s">
        <v>8406</v>
      </c>
      <c r="C9" s="212" t="s">
        <v>8407</v>
      </c>
      <c r="D9" s="213" t="s">
        <v>2243</v>
      </c>
      <c r="E9" s="4" t="s">
        <v>2000</v>
      </c>
      <c r="F9" s="236"/>
      <c r="G9" s="237" t="s">
        <v>8408</v>
      </c>
      <c r="H9" s="238"/>
    </row>
    <row r="10" spans="2:8">
      <c r="B10" s="235" t="s">
        <v>8409</v>
      </c>
      <c r="C10" s="212" t="s">
        <v>8410</v>
      </c>
      <c r="D10" s="213" t="s">
        <v>1362</v>
      </c>
      <c r="E10" s="4" t="s">
        <v>6915</v>
      </c>
      <c r="F10" s="236"/>
      <c r="G10" s="237"/>
      <c r="H10" s="238"/>
    </row>
    <row r="11" spans="2:8">
      <c r="B11" s="235" t="s">
        <v>8411</v>
      </c>
      <c r="C11" s="212" t="s">
        <v>8412</v>
      </c>
      <c r="D11" s="213" t="s">
        <v>1362</v>
      </c>
      <c r="E11" s="4" t="s">
        <v>4673</v>
      </c>
      <c r="F11" s="236"/>
      <c r="G11" s="237"/>
      <c r="H11" s="238"/>
    </row>
    <row r="12" spans="2:8">
      <c r="B12" s="235" t="s">
        <v>7019</v>
      </c>
      <c r="C12" s="212" t="s">
        <v>8413</v>
      </c>
      <c r="D12" s="213" t="s">
        <v>1387</v>
      </c>
      <c r="E12" s="4" t="s">
        <v>6915</v>
      </c>
      <c r="F12" s="236"/>
      <c r="G12" s="237"/>
      <c r="H12" s="238"/>
    </row>
    <row r="13" spans="2:8">
      <c r="B13" s="235" t="s">
        <v>8414</v>
      </c>
      <c r="C13" s="212" t="s">
        <v>8415</v>
      </c>
      <c r="D13" s="213" t="s">
        <v>1387</v>
      </c>
      <c r="E13" s="4" t="s">
        <v>4673</v>
      </c>
      <c r="F13" s="236"/>
      <c r="G13" s="237"/>
      <c r="H13" s="238"/>
    </row>
    <row r="14" spans="2:8">
      <c r="B14" s="235" t="s">
        <v>8416</v>
      </c>
      <c r="C14" s="212" t="s">
        <v>8417</v>
      </c>
      <c r="D14" s="213" t="s">
        <v>1362</v>
      </c>
      <c r="E14" s="4" t="s">
        <v>6915</v>
      </c>
      <c r="F14" s="236"/>
      <c r="G14" s="237"/>
      <c r="H14" s="238"/>
    </row>
    <row r="15" spans="2:8">
      <c r="B15" s="235" t="s">
        <v>8418</v>
      </c>
      <c r="C15" s="212" t="s">
        <v>8419</v>
      </c>
      <c r="D15" s="213" t="s">
        <v>1367</v>
      </c>
      <c r="E15" s="4" t="s">
        <v>4687</v>
      </c>
      <c r="F15" s="236"/>
      <c r="G15" s="237" t="s">
        <v>8420</v>
      </c>
      <c r="H15" s="238"/>
    </row>
    <row r="16" spans="2:8">
      <c r="B16" s="235" t="s">
        <v>1445</v>
      </c>
      <c r="C16" s="212" t="s">
        <v>8421</v>
      </c>
      <c r="D16" s="213" t="s">
        <v>1397</v>
      </c>
      <c r="E16" s="4" t="s">
        <v>1357</v>
      </c>
      <c r="F16" s="236"/>
      <c r="G16" s="237"/>
      <c r="H16" s="238"/>
    </row>
    <row r="17" spans="2:8" ht="30">
      <c r="B17" s="347" t="s">
        <v>7029</v>
      </c>
      <c r="C17" s="260" t="s">
        <v>8422</v>
      </c>
      <c r="D17" s="261" t="s">
        <v>1367</v>
      </c>
      <c r="E17" s="242" t="s">
        <v>2000</v>
      </c>
      <c r="F17" s="348"/>
      <c r="G17" s="351" t="s">
        <v>7031</v>
      </c>
      <c r="H17" s="238"/>
    </row>
    <row r="18" spans="2:8" ht="30">
      <c r="B18" s="235" t="s">
        <v>7032</v>
      </c>
      <c r="C18" s="212" t="s">
        <v>1344</v>
      </c>
      <c r="D18" s="256" t="s">
        <v>1367</v>
      </c>
      <c r="E18" s="5" t="s">
        <v>4687</v>
      </c>
      <c r="F18" s="236"/>
      <c r="G18" s="237" t="s">
        <v>10842</v>
      </c>
      <c r="H18" s="238"/>
    </row>
    <row r="19" spans="2:8" ht="45">
      <c r="B19" s="235" t="s">
        <v>7034</v>
      </c>
      <c r="C19" s="212" t="s">
        <v>1345</v>
      </c>
      <c r="D19" s="213" t="s">
        <v>1584</v>
      </c>
      <c r="E19" s="4" t="s">
        <v>7035</v>
      </c>
      <c r="F19" s="236"/>
      <c r="G19" s="237" t="s">
        <v>10844</v>
      </c>
      <c r="H19" s="238"/>
    </row>
    <row r="20" spans="2:8">
      <c r="B20" s="235" t="s">
        <v>7036</v>
      </c>
      <c r="C20" s="212" t="s">
        <v>8423</v>
      </c>
      <c r="D20" s="213" t="s">
        <v>1397</v>
      </c>
      <c r="E20" s="4" t="s">
        <v>4687</v>
      </c>
      <c r="F20" s="236"/>
      <c r="G20" s="237"/>
      <c r="H20" s="238"/>
    </row>
    <row r="21" spans="2:8">
      <c r="B21" s="235" t="s">
        <v>8424</v>
      </c>
      <c r="C21" s="212" t="s">
        <v>8425</v>
      </c>
      <c r="D21" s="213" t="s">
        <v>1464</v>
      </c>
      <c r="E21" s="4" t="s">
        <v>6915</v>
      </c>
      <c r="F21" s="236"/>
      <c r="G21" s="237"/>
      <c r="H21" s="238"/>
    </row>
    <row r="22" spans="2:8">
      <c r="B22" s="235" t="s">
        <v>8426</v>
      </c>
      <c r="C22" s="212" t="s">
        <v>8427</v>
      </c>
      <c r="D22" s="213" t="s">
        <v>2240</v>
      </c>
      <c r="E22" s="4" t="s">
        <v>6915</v>
      </c>
      <c r="F22" s="236"/>
      <c r="G22" s="237"/>
      <c r="H22" s="238"/>
    </row>
    <row r="23" spans="2:8">
      <c r="B23" s="235" t="s">
        <v>8428</v>
      </c>
      <c r="C23" s="212" t="s">
        <v>8429</v>
      </c>
      <c r="D23" s="213" t="s">
        <v>1426</v>
      </c>
      <c r="E23" s="4" t="s">
        <v>6915</v>
      </c>
      <c r="F23" s="236"/>
      <c r="G23" s="237"/>
      <c r="H23" s="238"/>
    </row>
    <row r="24" spans="2:8">
      <c r="B24" s="235" t="s">
        <v>8430</v>
      </c>
      <c r="C24" s="212" t="s">
        <v>8431</v>
      </c>
      <c r="D24" s="213" t="s">
        <v>2241</v>
      </c>
      <c r="E24" s="4" t="s">
        <v>6915</v>
      </c>
      <c r="F24" s="236"/>
      <c r="G24" s="237"/>
      <c r="H24" s="238"/>
    </row>
    <row r="25" spans="2:8">
      <c r="B25" s="235" t="s">
        <v>7046</v>
      </c>
      <c r="C25" s="212" t="s">
        <v>8432</v>
      </c>
      <c r="D25" s="213" t="s">
        <v>1533</v>
      </c>
      <c r="E25" s="4" t="s">
        <v>6915</v>
      </c>
      <c r="F25" s="236"/>
      <c r="G25" s="237"/>
      <c r="H25" s="238"/>
    </row>
    <row r="26" spans="2:8">
      <c r="B26" s="235" t="s">
        <v>7048</v>
      </c>
      <c r="C26" s="212" t="s">
        <v>8433</v>
      </c>
      <c r="D26" s="213" t="s">
        <v>1533</v>
      </c>
      <c r="E26" s="4" t="s">
        <v>6915</v>
      </c>
      <c r="F26" s="236"/>
      <c r="G26" s="237"/>
      <c r="H26" s="238"/>
    </row>
    <row r="27" spans="2:8">
      <c r="B27" s="235" t="s">
        <v>7050</v>
      </c>
      <c r="C27" s="212" t="s">
        <v>8434</v>
      </c>
      <c r="D27" s="213" t="s">
        <v>7052</v>
      </c>
      <c r="E27" s="4" t="s">
        <v>2001</v>
      </c>
      <c r="F27" s="236"/>
      <c r="G27" s="237"/>
      <c r="H27" s="238"/>
    </row>
    <row r="28" spans="2:8">
      <c r="B28" s="235" t="s">
        <v>1494</v>
      </c>
      <c r="C28" s="212" t="s">
        <v>8435</v>
      </c>
      <c r="D28" s="213" t="s">
        <v>1387</v>
      </c>
      <c r="E28" s="4" t="s">
        <v>6915</v>
      </c>
      <c r="F28" s="236"/>
      <c r="G28" s="237"/>
      <c r="H28" s="238"/>
    </row>
    <row r="29" spans="2:8">
      <c r="B29" s="235" t="s">
        <v>1496</v>
      </c>
      <c r="C29" s="212" t="s">
        <v>8436</v>
      </c>
      <c r="D29" s="213" t="s">
        <v>1387</v>
      </c>
      <c r="E29" s="4" t="s">
        <v>6915</v>
      </c>
      <c r="F29" s="236"/>
      <c r="G29" s="237"/>
      <c r="H29" s="238"/>
    </row>
    <row r="30" spans="2:8">
      <c r="B30" s="235" t="s">
        <v>1498</v>
      </c>
      <c r="C30" s="212" t="s">
        <v>8437</v>
      </c>
      <c r="D30" s="213" t="s">
        <v>1387</v>
      </c>
      <c r="E30" s="4" t="s">
        <v>1363</v>
      </c>
      <c r="F30" s="236"/>
      <c r="G30" s="237"/>
      <c r="H30" s="238"/>
    </row>
    <row r="31" spans="2:8" ht="60">
      <c r="B31" s="347" t="s">
        <v>8438</v>
      </c>
      <c r="C31" s="260" t="s">
        <v>1122</v>
      </c>
      <c r="D31" s="261" t="s">
        <v>1528</v>
      </c>
      <c r="E31" s="242" t="s">
        <v>1357</v>
      </c>
      <c r="F31" s="348"/>
      <c r="G31" s="352" t="s">
        <v>8439</v>
      </c>
      <c r="H31" s="238"/>
    </row>
    <row r="32" spans="2:8" ht="30">
      <c r="B32" s="347" t="s">
        <v>8440</v>
      </c>
      <c r="C32" s="260" t="s">
        <v>1123</v>
      </c>
      <c r="D32" s="261" t="s">
        <v>1362</v>
      </c>
      <c r="E32" s="242" t="s">
        <v>6915</v>
      </c>
      <c r="F32" s="348"/>
      <c r="G32" s="352" t="s">
        <v>7060</v>
      </c>
      <c r="H32" s="238"/>
    </row>
    <row r="33" spans="2:8" ht="30.75" thickBot="1">
      <c r="B33" s="347" t="s">
        <v>8441</v>
      </c>
      <c r="C33" s="260" t="s">
        <v>1124</v>
      </c>
      <c r="D33" s="261" t="s">
        <v>1387</v>
      </c>
      <c r="E33" s="242" t="s">
        <v>6915</v>
      </c>
      <c r="F33" s="348"/>
      <c r="G33" s="352" t="s">
        <v>7060</v>
      </c>
      <c r="H33" s="238"/>
    </row>
    <row r="34" spans="2:8" ht="20.100000000000001" customHeight="1" thickBot="1">
      <c r="B34" s="201" t="s">
        <v>7065</v>
      </c>
      <c r="C34" s="416"/>
      <c r="D34" s="417"/>
      <c r="E34" s="428"/>
      <c r="F34" s="428"/>
      <c r="G34" s="537"/>
      <c r="H34" s="238"/>
    </row>
    <row r="35" spans="2:8">
      <c r="B35" s="438" t="s">
        <v>8442</v>
      </c>
      <c r="C35" s="206" t="s">
        <v>8443</v>
      </c>
      <c r="D35" s="207" t="s">
        <v>1387</v>
      </c>
      <c r="E35" s="431" t="s">
        <v>2001</v>
      </c>
      <c r="F35" s="432"/>
      <c r="G35" s="538"/>
      <c r="H35" s="238"/>
    </row>
    <row r="36" spans="2:8">
      <c r="B36" s="235" t="s">
        <v>8444</v>
      </c>
      <c r="C36" s="212" t="s">
        <v>8445</v>
      </c>
      <c r="D36" s="213" t="s">
        <v>1533</v>
      </c>
      <c r="E36" s="4" t="s">
        <v>2001</v>
      </c>
      <c r="F36" s="236"/>
      <c r="G36" s="237"/>
      <c r="H36" s="238"/>
    </row>
    <row r="37" spans="2:8">
      <c r="B37" s="235" t="s">
        <v>8446</v>
      </c>
      <c r="C37" s="212" t="s">
        <v>8447</v>
      </c>
      <c r="D37" s="213" t="s">
        <v>1533</v>
      </c>
      <c r="E37" s="4" t="s">
        <v>2001</v>
      </c>
      <c r="F37" s="236"/>
      <c r="G37" s="237"/>
      <c r="H37" s="238"/>
    </row>
    <row r="38" spans="2:8">
      <c r="B38" s="235" t="s">
        <v>8448</v>
      </c>
      <c r="C38" s="212" t="s">
        <v>8449</v>
      </c>
      <c r="D38" s="213" t="s">
        <v>1426</v>
      </c>
      <c r="E38" s="4" t="s">
        <v>2001</v>
      </c>
      <c r="F38" s="236"/>
      <c r="G38" s="237"/>
      <c r="H38" s="238"/>
    </row>
    <row r="39" spans="2:8">
      <c r="B39" s="235" t="s">
        <v>8450</v>
      </c>
      <c r="C39" s="212" t="s">
        <v>8451</v>
      </c>
      <c r="D39" s="213" t="s">
        <v>1426</v>
      </c>
      <c r="E39" s="4" t="s">
        <v>2001</v>
      </c>
      <c r="F39" s="236"/>
      <c r="G39" s="237"/>
      <c r="H39" s="238"/>
    </row>
    <row r="40" spans="2:8">
      <c r="B40" s="235" t="s">
        <v>8452</v>
      </c>
      <c r="C40" s="212" t="s">
        <v>8453</v>
      </c>
      <c r="D40" s="213" t="s">
        <v>1533</v>
      </c>
      <c r="E40" s="4" t="s">
        <v>2001</v>
      </c>
      <c r="F40" s="236"/>
      <c r="G40" s="237"/>
      <c r="H40" s="238"/>
    </row>
    <row r="41" spans="2:8" ht="17.25" thickBot="1">
      <c r="B41" s="235" t="s">
        <v>7078</v>
      </c>
      <c r="C41" s="212" t="s">
        <v>8454</v>
      </c>
      <c r="D41" s="213" t="s">
        <v>7052</v>
      </c>
      <c r="E41" s="4" t="s">
        <v>4648</v>
      </c>
      <c r="F41" s="236"/>
      <c r="G41" s="237"/>
      <c r="H41" s="238"/>
    </row>
    <row r="42" spans="2:8" ht="20.100000000000001" customHeight="1" thickBot="1">
      <c r="B42" s="201" t="s">
        <v>4666</v>
      </c>
      <c r="C42" s="416"/>
      <c r="D42" s="417"/>
      <c r="E42" s="428"/>
      <c r="F42" s="428"/>
      <c r="G42" s="537"/>
      <c r="H42" s="238"/>
    </row>
    <row r="43" spans="2:8" ht="30" customHeight="1">
      <c r="B43" s="438" t="s">
        <v>8455</v>
      </c>
      <c r="C43" s="206" t="s">
        <v>8456</v>
      </c>
      <c r="D43" s="207" t="s">
        <v>1356</v>
      </c>
      <c r="E43" s="431" t="s">
        <v>2339</v>
      </c>
      <c r="F43" s="432"/>
      <c r="G43" s="485" t="s">
        <v>8457</v>
      </c>
      <c r="H43" s="238"/>
    </row>
    <row r="44" spans="2:8">
      <c r="B44" s="235" t="s">
        <v>8458</v>
      </c>
      <c r="C44" s="212" t="s">
        <v>8459</v>
      </c>
      <c r="D44" s="213" t="s">
        <v>1356</v>
      </c>
      <c r="E44" s="4" t="s">
        <v>2339</v>
      </c>
      <c r="F44" s="236"/>
      <c r="G44" s="346"/>
      <c r="H44" s="238"/>
    </row>
    <row r="45" spans="2:8">
      <c r="B45" s="235" t="s">
        <v>8460</v>
      </c>
      <c r="C45" s="212" t="s">
        <v>8461</v>
      </c>
      <c r="D45" s="213" t="s">
        <v>1356</v>
      </c>
      <c r="E45" s="4" t="s">
        <v>2339</v>
      </c>
      <c r="F45" s="236"/>
      <c r="G45" s="346"/>
      <c r="H45" s="238"/>
    </row>
    <row r="46" spans="2:8">
      <c r="B46" s="235" t="s">
        <v>8462</v>
      </c>
      <c r="C46" s="212" t="s">
        <v>8463</v>
      </c>
      <c r="D46" s="213" t="s">
        <v>1356</v>
      </c>
      <c r="E46" s="4" t="s">
        <v>2339</v>
      </c>
      <c r="F46" s="236"/>
      <c r="G46" s="346"/>
      <c r="H46" s="238"/>
    </row>
    <row r="47" spans="2:8" ht="17.25" thickBot="1">
      <c r="B47" s="235" t="s">
        <v>8464</v>
      </c>
      <c r="C47" s="212" t="s">
        <v>8465</v>
      </c>
      <c r="D47" s="213" t="s">
        <v>1356</v>
      </c>
      <c r="E47" s="4" t="s">
        <v>2339</v>
      </c>
      <c r="F47" s="236"/>
      <c r="G47" s="248"/>
      <c r="H47" s="238"/>
    </row>
    <row r="48" spans="2:8" ht="20.100000000000001" customHeight="1" thickBot="1">
      <c r="B48" s="201" t="s">
        <v>8466</v>
      </c>
      <c r="C48" s="416"/>
      <c r="D48" s="417"/>
      <c r="E48" s="428"/>
      <c r="F48" s="428"/>
      <c r="G48" s="537"/>
      <c r="H48" s="238"/>
    </row>
    <row r="49" spans="2:8">
      <c r="B49" s="438" t="s">
        <v>8467</v>
      </c>
      <c r="C49" s="206" t="s">
        <v>8468</v>
      </c>
      <c r="D49" s="207" t="s">
        <v>1614</v>
      </c>
      <c r="E49" s="431" t="s">
        <v>2000</v>
      </c>
      <c r="F49" s="432"/>
      <c r="G49" s="538" t="s">
        <v>8469</v>
      </c>
      <c r="H49" s="238"/>
    </row>
    <row r="50" spans="2:8" ht="90">
      <c r="B50" s="235" t="s">
        <v>7101</v>
      </c>
      <c r="C50" s="212" t="s">
        <v>8470</v>
      </c>
      <c r="D50" s="213" t="s">
        <v>1576</v>
      </c>
      <c r="E50" s="4" t="s">
        <v>7103</v>
      </c>
      <c r="F50" s="236"/>
      <c r="G50" s="237" t="s">
        <v>4685</v>
      </c>
      <c r="H50" s="238"/>
    </row>
    <row r="51" spans="2:8" ht="90">
      <c r="B51" s="235" t="s">
        <v>7104</v>
      </c>
      <c r="C51" s="212" t="s">
        <v>8471</v>
      </c>
      <c r="D51" s="213" t="s">
        <v>1527</v>
      </c>
      <c r="E51" s="4" t="s">
        <v>7106</v>
      </c>
      <c r="F51" s="236"/>
      <c r="G51" s="237" t="s">
        <v>8472</v>
      </c>
      <c r="H51" s="238"/>
    </row>
    <row r="52" spans="2:8">
      <c r="B52" s="235" t="s">
        <v>8473</v>
      </c>
      <c r="C52" s="212" t="s">
        <v>8474</v>
      </c>
      <c r="D52" s="213" t="s">
        <v>2236</v>
      </c>
      <c r="E52" s="4" t="s">
        <v>4673</v>
      </c>
      <c r="F52" s="236"/>
      <c r="G52" s="237" t="s">
        <v>8475</v>
      </c>
      <c r="H52" s="238"/>
    </row>
    <row r="53" spans="2:8">
      <c r="B53" s="235" t="s">
        <v>8476</v>
      </c>
      <c r="C53" s="212" t="s">
        <v>8477</v>
      </c>
      <c r="D53" s="213" t="s">
        <v>8478</v>
      </c>
      <c r="E53" s="4" t="s">
        <v>4673</v>
      </c>
      <c r="F53" s="236"/>
      <c r="G53" s="237" t="s">
        <v>8475</v>
      </c>
      <c r="H53" s="238"/>
    </row>
    <row r="54" spans="2:8" ht="45">
      <c r="B54" s="235" t="s">
        <v>8479</v>
      </c>
      <c r="C54" s="212" t="s">
        <v>8480</v>
      </c>
      <c r="D54" s="213" t="s">
        <v>2237</v>
      </c>
      <c r="E54" s="4" t="s">
        <v>4673</v>
      </c>
      <c r="F54" s="236"/>
      <c r="G54" s="237" t="s">
        <v>8481</v>
      </c>
      <c r="H54" s="238"/>
    </row>
    <row r="55" spans="2:8" ht="60">
      <c r="B55" s="347" t="s">
        <v>8482</v>
      </c>
      <c r="C55" s="260" t="s">
        <v>886</v>
      </c>
      <c r="D55" s="261" t="s">
        <v>1528</v>
      </c>
      <c r="E55" s="242" t="s">
        <v>4673</v>
      </c>
      <c r="F55" s="348"/>
      <c r="G55" s="351" t="s">
        <v>7145</v>
      </c>
      <c r="H55" s="238"/>
    </row>
    <row r="56" spans="2:8" ht="30">
      <c r="B56" s="347" t="s">
        <v>1567</v>
      </c>
      <c r="C56" s="260" t="s">
        <v>8483</v>
      </c>
      <c r="D56" s="261" t="s">
        <v>2160</v>
      </c>
      <c r="E56" s="242" t="s">
        <v>1465</v>
      </c>
      <c r="F56" s="348"/>
      <c r="G56" s="237" t="s">
        <v>8484</v>
      </c>
      <c r="H56" s="238"/>
    </row>
    <row r="57" spans="2:8" ht="30">
      <c r="B57" s="235" t="s">
        <v>8485</v>
      </c>
      <c r="C57" s="212" t="s">
        <v>8486</v>
      </c>
      <c r="D57" s="213" t="s">
        <v>2160</v>
      </c>
      <c r="E57" s="4" t="s">
        <v>2000</v>
      </c>
      <c r="F57" s="236"/>
      <c r="G57" s="237" t="s">
        <v>8487</v>
      </c>
      <c r="H57" s="238"/>
    </row>
    <row r="58" spans="2:8" ht="30">
      <c r="B58" s="235" t="s">
        <v>8488</v>
      </c>
      <c r="C58" s="212" t="s">
        <v>8489</v>
      </c>
      <c r="D58" s="213">
        <v>9</v>
      </c>
      <c r="E58" s="4" t="s">
        <v>2000</v>
      </c>
      <c r="F58" s="236"/>
      <c r="G58" s="237" t="s">
        <v>8490</v>
      </c>
      <c r="H58" s="238"/>
    </row>
    <row r="59" spans="2:8" ht="30">
      <c r="B59" s="235" t="s">
        <v>8491</v>
      </c>
      <c r="C59" s="212" t="s">
        <v>8492</v>
      </c>
      <c r="D59" s="213" t="s">
        <v>1367</v>
      </c>
      <c r="E59" s="4" t="s">
        <v>2000</v>
      </c>
      <c r="F59" s="236"/>
      <c r="G59" s="237" t="s">
        <v>8493</v>
      </c>
      <c r="H59" s="238"/>
    </row>
    <row r="60" spans="2:8" ht="30">
      <c r="B60" s="235" t="s">
        <v>8494</v>
      </c>
      <c r="C60" s="212" t="s">
        <v>8495</v>
      </c>
      <c r="D60" s="213" t="s">
        <v>1367</v>
      </c>
      <c r="E60" s="4" t="s">
        <v>4687</v>
      </c>
      <c r="F60" s="236"/>
      <c r="G60" s="237" t="s">
        <v>8496</v>
      </c>
      <c r="H60" s="238"/>
    </row>
    <row r="61" spans="2:8" ht="45">
      <c r="B61" s="235" t="s">
        <v>8497</v>
      </c>
      <c r="C61" s="212" t="s">
        <v>8498</v>
      </c>
      <c r="D61" s="213" t="s">
        <v>1531</v>
      </c>
      <c r="E61" s="4" t="s">
        <v>4687</v>
      </c>
      <c r="F61" s="236"/>
      <c r="G61" s="237" t="s">
        <v>8499</v>
      </c>
      <c r="H61" s="238"/>
    </row>
    <row r="62" spans="2:8">
      <c r="B62" s="235" t="s">
        <v>8500</v>
      </c>
      <c r="C62" s="212" t="s">
        <v>885</v>
      </c>
      <c r="D62" s="213" t="s">
        <v>1393</v>
      </c>
      <c r="E62" s="4" t="s">
        <v>2000</v>
      </c>
      <c r="F62" s="236"/>
      <c r="G62" s="351" t="s">
        <v>8503</v>
      </c>
      <c r="H62" s="238"/>
    </row>
    <row r="63" spans="2:8">
      <c r="B63" s="235" t="s">
        <v>8501</v>
      </c>
      <c r="C63" s="212" t="s">
        <v>8502</v>
      </c>
      <c r="D63" s="213" t="s">
        <v>1397</v>
      </c>
      <c r="E63" s="4" t="s">
        <v>4673</v>
      </c>
      <c r="F63" s="236"/>
      <c r="G63" s="435"/>
      <c r="H63" s="238"/>
    </row>
    <row r="64" spans="2:8">
      <c r="B64" s="235" t="s">
        <v>851</v>
      </c>
      <c r="C64" s="212" t="s">
        <v>852</v>
      </c>
      <c r="D64" s="213" t="s">
        <v>1393</v>
      </c>
      <c r="E64" s="4" t="s">
        <v>2000</v>
      </c>
      <c r="F64" s="236"/>
      <c r="G64" s="237"/>
      <c r="H64" s="238"/>
    </row>
    <row r="65" spans="2:8">
      <c r="B65" s="235" t="s">
        <v>853</v>
      </c>
      <c r="C65" s="212" t="s">
        <v>854</v>
      </c>
      <c r="D65" s="213" t="s">
        <v>1397</v>
      </c>
      <c r="E65" s="4" t="s">
        <v>4673</v>
      </c>
      <c r="F65" s="236"/>
      <c r="G65" s="237"/>
      <c r="H65" s="238"/>
    </row>
    <row r="66" spans="2:8">
      <c r="B66" s="235" t="s">
        <v>383</v>
      </c>
      <c r="C66" s="212" t="s">
        <v>855</v>
      </c>
      <c r="D66" s="213" t="s">
        <v>1393</v>
      </c>
      <c r="E66" s="4" t="s">
        <v>2000</v>
      </c>
      <c r="F66" s="236"/>
      <c r="G66" s="237"/>
      <c r="H66" s="238"/>
    </row>
    <row r="67" spans="2:8">
      <c r="B67" s="235" t="s">
        <v>384</v>
      </c>
      <c r="C67" s="212" t="s">
        <v>856</v>
      </c>
      <c r="D67" s="213" t="s">
        <v>1397</v>
      </c>
      <c r="E67" s="4" t="s">
        <v>4673</v>
      </c>
      <c r="F67" s="236"/>
      <c r="G67" s="237"/>
      <c r="H67" s="238"/>
    </row>
    <row r="68" spans="2:8" ht="30">
      <c r="B68" s="347" t="s">
        <v>808</v>
      </c>
      <c r="C68" s="260" t="s">
        <v>8504</v>
      </c>
      <c r="D68" s="261" t="s">
        <v>1367</v>
      </c>
      <c r="E68" s="242" t="s">
        <v>1465</v>
      </c>
      <c r="F68" s="348"/>
      <c r="G68" s="351" t="s">
        <v>8505</v>
      </c>
      <c r="H68" s="238"/>
    </row>
    <row r="69" spans="2:8">
      <c r="B69" s="235" t="s">
        <v>8506</v>
      </c>
      <c r="C69" s="212" t="s">
        <v>1118</v>
      </c>
      <c r="D69" s="213" t="s">
        <v>1367</v>
      </c>
      <c r="E69" s="4" t="s">
        <v>2000</v>
      </c>
      <c r="F69" s="236"/>
      <c r="G69" s="237" t="s">
        <v>8507</v>
      </c>
      <c r="H69" s="238"/>
    </row>
    <row r="70" spans="2:8" ht="30">
      <c r="B70" s="235" t="s">
        <v>8508</v>
      </c>
      <c r="C70" s="212" t="s">
        <v>8509</v>
      </c>
      <c r="D70" s="213" t="s">
        <v>2236</v>
      </c>
      <c r="E70" s="4" t="s">
        <v>4673</v>
      </c>
      <c r="F70" s="236"/>
      <c r="G70" s="237" t="s">
        <v>8510</v>
      </c>
      <c r="H70" s="238"/>
    </row>
    <row r="71" spans="2:8" ht="45">
      <c r="B71" s="235" t="s">
        <v>8511</v>
      </c>
      <c r="C71" s="212" t="s">
        <v>8512</v>
      </c>
      <c r="D71" s="213" t="s">
        <v>1367</v>
      </c>
      <c r="E71" s="4" t="s">
        <v>4687</v>
      </c>
      <c r="F71" s="236"/>
      <c r="G71" s="237" t="s">
        <v>8513</v>
      </c>
      <c r="H71" s="238"/>
    </row>
    <row r="72" spans="2:8" ht="60">
      <c r="B72" s="235" t="s">
        <v>8514</v>
      </c>
      <c r="C72" s="212" t="s">
        <v>8515</v>
      </c>
      <c r="D72" s="213" t="s">
        <v>2237</v>
      </c>
      <c r="E72" s="4" t="s">
        <v>4673</v>
      </c>
      <c r="F72" s="236"/>
      <c r="G72" s="237" t="s">
        <v>8516</v>
      </c>
      <c r="H72" s="238"/>
    </row>
    <row r="73" spans="2:8" ht="75">
      <c r="B73" s="347" t="s">
        <v>8517</v>
      </c>
      <c r="C73" s="260" t="s">
        <v>8518</v>
      </c>
      <c r="D73" s="261" t="s">
        <v>1367</v>
      </c>
      <c r="E73" s="242" t="s">
        <v>4687</v>
      </c>
      <c r="F73" s="348"/>
      <c r="G73" s="351" t="s">
        <v>8519</v>
      </c>
      <c r="H73" s="238"/>
    </row>
    <row r="74" spans="2:8" ht="75">
      <c r="B74" s="347" t="s">
        <v>8520</v>
      </c>
      <c r="C74" s="260" t="s">
        <v>8521</v>
      </c>
      <c r="D74" s="261" t="s">
        <v>1528</v>
      </c>
      <c r="E74" s="242" t="s">
        <v>4673</v>
      </c>
      <c r="F74" s="348"/>
      <c r="G74" s="351" t="s">
        <v>8522</v>
      </c>
      <c r="H74" s="238"/>
    </row>
    <row r="75" spans="2:8" ht="45">
      <c r="B75" s="235" t="s">
        <v>657</v>
      </c>
      <c r="C75" s="212" t="s">
        <v>857</v>
      </c>
      <c r="D75" s="213" t="s">
        <v>1356</v>
      </c>
      <c r="E75" s="4" t="s">
        <v>1357</v>
      </c>
      <c r="F75" s="236"/>
      <c r="G75" s="351" t="s">
        <v>9587</v>
      </c>
      <c r="H75" s="238"/>
    </row>
    <row r="76" spans="2:8" ht="45">
      <c r="B76" s="235" t="s">
        <v>658</v>
      </c>
      <c r="C76" s="212" t="s">
        <v>858</v>
      </c>
      <c r="D76" s="213" t="s">
        <v>1356</v>
      </c>
      <c r="E76" s="4" t="s">
        <v>1357</v>
      </c>
      <c r="F76" s="236"/>
      <c r="G76" s="237" t="s">
        <v>8523</v>
      </c>
      <c r="H76" s="238"/>
    </row>
    <row r="77" spans="2:8" ht="45">
      <c r="B77" s="235" t="s">
        <v>659</v>
      </c>
      <c r="C77" s="212" t="s">
        <v>859</v>
      </c>
      <c r="D77" s="213" t="s">
        <v>1356</v>
      </c>
      <c r="E77" s="4" t="s">
        <v>1357</v>
      </c>
      <c r="F77" s="236"/>
      <c r="G77" s="237" t="s">
        <v>8524</v>
      </c>
      <c r="H77" s="238"/>
    </row>
    <row r="78" spans="2:8" ht="45">
      <c r="B78" s="235" t="s">
        <v>660</v>
      </c>
      <c r="C78" s="212" t="s">
        <v>860</v>
      </c>
      <c r="D78" s="213" t="s">
        <v>1356</v>
      </c>
      <c r="E78" s="4" t="s">
        <v>1357</v>
      </c>
      <c r="F78" s="236"/>
      <c r="G78" s="237" t="s">
        <v>8525</v>
      </c>
      <c r="H78" s="238"/>
    </row>
    <row r="79" spans="2:8" ht="45">
      <c r="B79" s="235" t="s">
        <v>661</v>
      </c>
      <c r="C79" s="212" t="s">
        <v>861</v>
      </c>
      <c r="D79" s="213" t="s">
        <v>1356</v>
      </c>
      <c r="E79" s="4" t="s">
        <v>1357</v>
      </c>
      <c r="F79" s="236"/>
      <c r="G79" s="237" t="s">
        <v>8526</v>
      </c>
      <c r="H79" s="238"/>
    </row>
    <row r="80" spans="2:8" ht="45">
      <c r="B80" s="235" t="s">
        <v>662</v>
      </c>
      <c r="C80" s="212" t="s">
        <v>862</v>
      </c>
      <c r="D80" s="213" t="s">
        <v>1356</v>
      </c>
      <c r="E80" s="4" t="s">
        <v>1357</v>
      </c>
      <c r="F80" s="236"/>
      <c r="G80" s="237" t="s">
        <v>8527</v>
      </c>
      <c r="H80" s="238"/>
    </row>
    <row r="81" spans="2:8" ht="30">
      <c r="B81" s="235" t="s">
        <v>7153</v>
      </c>
      <c r="C81" s="212" t="s">
        <v>8528</v>
      </c>
      <c r="D81" s="213" t="s">
        <v>1367</v>
      </c>
      <c r="E81" s="4" t="s">
        <v>4687</v>
      </c>
      <c r="F81" s="236"/>
      <c r="G81" s="237" t="s">
        <v>8529</v>
      </c>
      <c r="H81" s="238"/>
    </row>
    <row r="82" spans="2:8" ht="45.75" thickBot="1">
      <c r="B82" s="539" t="s">
        <v>7155</v>
      </c>
      <c r="C82" s="219" t="s">
        <v>8530</v>
      </c>
      <c r="D82" s="220" t="s">
        <v>1527</v>
      </c>
      <c r="E82" s="540" t="s">
        <v>1357</v>
      </c>
      <c r="F82" s="541"/>
      <c r="G82" s="542" t="s">
        <v>8531</v>
      </c>
      <c r="H82" s="238"/>
    </row>
    <row r="83" spans="2:8">
      <c r="B83" s="249" t="s">
        <v>4313</v>
      </c>
      <c r="C83" s="520"/>
      <c r="D83" s="454"/>
      <c r="E83" s="521"/>
      <c r="F83" s="521"/>
      <c r="G83" s="522"/>
      <c r="H83" s="238"/>
    </row>
    <row r="84" spans="2:8" ht="17.25" thickBot="1">
      <c r="B84" s="252" t="s">
        <v>8532</v>
      </c>
      <c r="C84" s="523"/>
      <c r="D84" s="459"/>
      <c r="E84" s="524"/>
      <c r="F84" s="524"/>
      <c r="G84" s="525"/>
      <c r="H84" s="238"/>
    </row>
    <row r="85" spans="2:8">
      <c r="B85" s="235" t="s">
        <v>8533</v>
      </c>
      <c r="C85" s="212" t="s">
        <v>8534</v>
      </c>
      <c r="D85" s="213" t="s">
        <v>1367</v>
      </c>
      <c r="E85" s="4" t="s">
        <v>2000</v>
      </c>
      <c r="F85" s="236"/>
      <c r="G85" s="237" t="s">
        <v>7161</v>
      </c>
      <c r="H85" s="238"/>
    </row>
    <row r="86" spans="2:8">
      <c r="B86" s="235" t="s">
        <v>8535</v>
      </c>
      <c r="C86" s="212" t="s">
        <v>8536</v>
      </c>
      <c r="D86" s="213" t="s">
        <v>1367</v>
      </c>
      <c r="E86" s="4" t="s">
        <v>2000</v>
      </c>
      <c r="F86" s="236"/>
      <c r="G86" s="237" t="s">
        <v>1555</v>
      </c>
      <c r="H86" s="238"/>
    </row>
    <row r="87" spans="2:8">
      <c r="B87" s="235" t="s">
        <v>8537</v>
      </c>
      <c r="C87" s="212" t="s">
        <v>1132</v>
      </c>
      <c r="D87" s="213" t="s">
        <v>1367</v>
      </c>
      <c r="E87" s="4" t="s">
        <v>2000</v>
      </c>
      <c r="F87" s="236"/>
      <c r="G87" s="237" t="s">
        <v>8538</v>
      </c>
      <c r="H87" s="238"/>
    </row>
    <row r="88" spans="2:8">
      <c r="B88" s="235" t="s">
        <v>8539</v>
      </c>
      <c r="C88" s="212" t="s">
        <v>1133</v>
      </c>
      <c r="D88" s="213" t="s">
        <v>1367</v>
      </c>
      <c r="E88" s="4" t="s">
        <v>2000</v>
      </c>
      <c r="F88" s="236"/>
      <c r="G88" s="237" t="s">
        <v>8540</v>
      </c>
      <c r="H88" s="238"/>
    </row>
    <row r="89" spans="2:8" ht="17.25" thickBot="1">
      <c r="B89" s="235" t="s">
        <v>4345</v>
      </c>
      <c r="C89" s="212" t="s">
        <v>1134</v>
      </c>
      <c r="D89" s="213" t="s">
        <v>1367</v>
      </c>
      <c r="E89" s="4" t="s">
        <v>2000</v>
      </c>
      <c r="F89" s="236"/>
      <c r="G89" s="237" t="s">
        <v>8541</v>
      </c>
      <c r="H89" s="238"/>
    </row>
    <row r="90" spans="2:8">
      <c r="B90" s="249" t="s">
        <v>8542</v>
      </c>
      <c r="C90" s="520"/>
      <c r="D90" s="454"/>
      <c r="E90" s="521"/>
      <c r="F90" s="521"/>
      <c r="G90" s="522"/>
      <c r="H90" s="238"/>
    </row>
    <row r="91" spans="2:8" ht="17.25" thickBot="1">
      <c r="B91" s="252" t="s">
        <v>8532</v>
      </c>
      <c r="C91" s="523"/>
      <c r="D91" s="459"/>
      <c r="E91" s="524"/>
      <c r="F91" s="524"/>
      <c r="G91" s="525"/>
      <c r="H91" s="238"/>
    </row>
    <row r="92" spans="2:8" ht="30.75" thickBot="1">
      <c r="B92" s="438" t="s">
        <v>8543</v>
      </c>
      <c r="C92" s="206" t="s">
        <v>8544</v>
      </c>
      <c r="D92" s="207" t="s">
        <v>1528</v>
      </c>
      <c r="E92" s="431" t="s">
        <v>4673</v>
      </c>
      <c r="F92" s="432"/>
      <c r="G92" s="538" t="s">
        <v>8545</v>
      </c>
      <c r="H92" s="238"/>
    </row>
    <row r="93" spans="2:8" ht="20.100000000000001" customHeight="1" thickBot="1">
      <c r="B93" s="474" t="s">
        <v>8546</v>
      </c>
      <c r="C93" s="463"/>
      <c r="D93" s="464"/>
      <c r="E93" s="475"/>
      <c r="F93" s="475"/>
      <c r="G93" s="476"/>
      <c r="H93" s="238"/>
    </row>
    <row r="94" spans="2:8" ht="90">
      <c r="B94" s="438" t="s">
        <v>7200</v>
      </c>
      <c r="C94" s="206" t="s">
        <v>8547</v>
      </c>
      <c r="D94" s="423" t="s">
        <v>1576</v>
      </c>
      <c r="E94" s="433" t="s">
        <v>7202</v>
      </c>
      <c r="F94" s="432"/>
      <c r="G94" s="538" t="s">
        <v>4685</v>
      </c>
      <c r="H94" s="238"/>
    </row>
    <row r="95" spans="2:8" ht="30">
      <c r="B95" s="543" t="s">
        <v>433</v>
      </c>
      <c r="C95" s="544" t="s">
        <v>8548</v>
      </c>
      <c r="D95" s="545" t="s">
        <v>1367</v>
      </c>
      <c r="E95" s="6" t="s">
        <v>2000</v>
      </c>
      <c r="F95" s="546"/>
      <c r="G95" s="346" t="s">
        <v>8549</v>
      </c>
      <c r="H95" s="238"/>
    </row>
    <row r="96" spans="2:8">
      <c r="B96" s="235" t="s">
        <v>8550</v>
      </c>
      <c r="C96" s="212" t="s">
        <v>8551</v>
      </c>
      <c r="D96" s="213" t="s">
        <v>2160</v>
      </c>
      <c r="E96" s="4" t="s">
        <v>2339</v>
      </c>
      <c r="F96" s="236"/>
      <c r="G96" s="237" t="s">
        <v>8552</v>
      </c>
      <c r="H96" s="238"/>
    </row>
    <row r="97" spans="2:8" ht="30">
      <c r="B97" s="235" t="s">
        <v>8553</v>
      </c>
      <c r="C97" s="212" t="s">
        <v>8554</v>
      </c>
      <c r="D97" s="213" t="s">
        <v>1367</v>
      </c>
      <c r="E97" s="4" t="s">
        <v>2000</v>
      </c>
      <c r="F97" s="236"/>
      <c r="G97" s="237" t="s">
        <v>8555</v>
      </c>
      <c r="H97" s="238"/>
    </row>
    <row r="98" spans="2:8" ht="30">
      <c r="B98" s="235" t="s">
        <v>8556</v>
      </c>
      <c r="C98" s="212" t="s">
        <v>8557</v>
      </c>
      <c r="D98" s="213" t="s">
        <v>1367</v>
      </c>
      <c r="E98" s="4" t="s">
        <v>2000</v>
      </c>
      <c r="F98" s="236"/>
      <c r="G98" s="237" t="s">
        <v>8558</v>
      </c>
      <c r="H98" s="238"/>
    </row>
    <row r="99" spans="2:8" ht="45">
      <c r="B99" s="347" t="s">
        <v>8559</v>
      </c>
      <c r="C99" s="260" t="s">
        <v>8560</v>
      </c>
      <c r="D99" s="261" t="s">
        <v>2160</v>
      </c>
      <c r="E99" s="242" t="s">
        <v>2339</v>
      </c>
      <c r="F99" s="348"/>
      <c r="G99" s="351" t="s">
        <v>8561</v>
      </c>
      <c r="H99" s="238"/>
    </row>
    <row r="100" spans="2:8" ht="60">
      <c r="B100" s="347" t="s">
        <v>8562</v>
      </c>
      <c r="C100" s="260" t="s">
        <v>8563</v>
      </c>
      <c r="D100" s="261" t="s">
        <v>1367</v>
      </c>
      <c r="E100" s="242" t="s">
        <v>2000</v>
      </c>
      <c r="F100" s="348"/>
      <c r="G100" s="351" t="s">
        <v>8564</v>
      </c>
      <c r="H100" s="238"/>
    </row>
    <row r="101" spans="2:8" ht="60.75" thickBot="1">
      <c r="B101" s="347" t="s">
        <v>809</v>
      </c>
      <c r="C101" s="260" t="s">
        <v>8565</v>
      </c>
      <c r="D101" s="261" t="s">
        <v>1367</v>
      </c>
      <c r="E101" s="242" t="s">
        <v>2000</v>
      </c>
      <c r="F101" s="348"/>
      <c r="G101" s="351" t="s">
        <v>8564</v>
      </c>
      <c r="H101" s="238"/>
    </row>
    <row r="102" spans="2:8" ht="20.100000000000001" customHeight="1" thickBot="1">
      <c r="B102" s="474" t="s">
        <v>8566</v>
      </c>
      <c r="C102" s="463"/>
      <c r="D102" s="464"/>
      <c r="E102" s="475"/>
      <c r="F102" s="475"/>
      <c r="G102" s="476"/>
      <c r="H102" s="238"/>
    </row>
    <row r="103" spans="2:8" ht="20.100000000000001" customHeight="1" thickBot="1">
      <c r="B103" s="474" t="s">
        <v>4717</v>
      </c>
      <c r="C103" s="463"/>
      <c r="D103" s="464"/>
      <c r="E103" s="475"/>
      <c r="F103" s="475"/>
      <c r="G103" s="476"/>
      <c r="H103" s="238"/>
    </row>
    <row r="104" spans="2:8">
      <c r="B104" s="438" t="s">
        <v>8567</v>
      </c>
      <c r="C104" s="206" t="s">
        <v>8568</v>
      </c>
      <c r="D104" s="207" t="s">
        <v>1367</v>
      </c>
      <c r="E104" s="431" t="s">
        <v>2000</v>
      </c>
      <c r="F104" s="432"/>
      <c r="G104" s="538" t="s">
        <v>8569</v>
      </c>
      <c r="H104" s="238"/>
    </row>
    <row r="105" spans="2:8" ht="30">
      <c r="B105" s="235" t="s">
        <v>4721</v>
      </c>
      <c r="C105" s="212" t="s">
        <v>8570</v>
      </c>
      <c r="D105" s="213" t="s">
        <v>3221</v>
      </c>
      <c r="E105" s="4" t="s">
        <v>2000</v>
      </c>
      <c r="F105" s="236"/>
      <c r="G105" s="237" t="s">
        <v>8571</v>
      </c>
      <c r="H105" s="238"/>
    </row>
    <row r="106" spans="2:8" ht="30">
      <c r="B106" s="235" t="s">
        <v>4725</v>
      </c>
      <c r="C106" s="212" t="s">
        <v>8572</v>
      </c>
      <c r="D106" s="213" t="s">
        <v>1367</v>
      </c>
      <c r="E106" s="4" t="s">
        <v>2000</v>
      </c>
      <c r="F106" s="236"/>
      <c r="G106" s="237" t="s">
        <v>7227</v>
      </c>
      <c r="H106" s="238"/>
    </row>
    <row r="107" spans="2:8" ht="33">
      <c r="B107" s="235" t="s">
        <v>4728</v>
      </c>
      <c r="C107" s="212" t="s">
        <v>8573</v>
      </c>
      <c r="D107" s="213" t="s">
        <v>1356</v>
      </c>
      <c r="E107" s="4" t="s">
        <v>2339</v>
      </c>
      <c r="F107" s="236"/>
      <c r="G107" s="237" t="s">
        <v>4730</v>
      </c>
      <c r="H107" s="238"/>
    </row>
    <row r="108" spans="2:8">
      <c r="B108" s="235" t="s">
        <v>8574</v>
      </c>
      <c r="C108" s="212" t="s">
        <v>8575</v>
      </c>
      <c r="D108" s="213" t="s">
        <v>1367</v>
      </c>
      <c r="E108" s="4" t="s">
        <v>2000</v>
      </c>
      <c r="F108" s="236"/>
      <c r="G108" s="237" t="s">
        <v>7232</v>
      </c>
      <c r="H108" s="238"/>
    </row>
    <row r="109" spans="2:8" ht="33">
      <c r="B109" s="235" t="s">
        <v>4734</v>
      </c>
      <c r="C109" s="212" t="s">
        <v>8576</v>
      </c>
      <c r="D109" s="213">
        <v>3</v>
      </c>
      <c r="E109" s="4" t="s">
        <v>2000</v>
      </c>
      <c r="F109" s="236"/>
      <c r="G109" s="237" t="s">
        <v>8577</v>
      </c>
      <c r="H109" s="238"/>
    </row>
    <row r="110" spans="2:8" ht="33">
      <c r="B110" s="235" t="s">
        <v>8578</v>
      </c>
      <c r="C110" s="212" t="s">
        <v>8579</v>
      </c>
      <c r="D110" s="213" t="s">
        <v>1367</v>
      </c>
      <c r="E110" s="4" t="s">
        <v>2000</v>
      </c>
      <c r="F110" s="236"/>
      <c r="G110" s="237" t="s">
        <v>7238</v>
      </c>
      <c r="H110" s="238"/>
    </row>
    <row r="111" spans="2:8" ht="60">
      <c r="B111" s="235" t="s">
        <v>8580</v>
      </c>
      <c r="C111" s="212" t="s">
        <v>8581</v>
      </c>
      <c r="D111" s="213" t="s">
        <v>2160</v>
      </c>
      <c r="E111" s="4" t="s">
        <v>2000</v>
      </c>
      <c r="F111" s="236"/>
      <c r="G111" s="237" t="s">
        <v>4742</v>
      </c>
      <c r="H111" s="238"/>
    </row>
    <row r="112" spans="2:8" ht="60">
      <c r="B112" s="235" t="s">
        <v>8582</v>
      </c>
      <c r="C112" s="212" t="s">
        <v>8583</v>
      </c>
      <c r="D112" s="213">
        <v>3</v>
      </c>
      <c r="E112" s="4" t="s">
        <v>2000</v>
      </c>
      <c r="F112" s="236"/>
      <c r="G112" s="237" t="s">
        <v>4745</v>
      </c>
      <c r="H112" s="238"/>
    </row>
    <row r="113" spans="2:8" ht="33">
      <c r="B113" s="235" t="s">
        <v>4746</v>
      </c>
      <c r="C113" s="212" t="s">
        <v>8584</v>
      </c>
      <c r="D113" s="213">
        <v>1</v>
      </c>
      <c r="E113" s="4" t="s">
        <v>2000</v>
      </c>
      <c r="F113" s="236"/>
      <c r="G113" s="237" t="s">
        <v>8585</v>
      </c>
      <c r="H113" s="238"/>
    </row>
    <row r="114" spans="2:8" ht="135">
      <c r="B114" s="235" t="s">
        <v>8586</v>
      </c>
      <c r="C114" s="212" t="s">
        <v>8587</v>
      </c>
      <c r="D114" s="213" t="s">
        <v>4751</v>
      </c>
      <c r="E114" s="4" t="s">
        <v>2000</v>
      </c>
      <c r="F114" s="236"/>
      <c r="G114" s="237" t="s">
        <v>8588</v>
      </c>
      <c r="H114" s="238"/>
    </row>
    <row r="115" spans="2:8" ht="33">
      <c r="B115" s="235" t="s">
        <v>4753</v>
      </c>
      <c r="C115" s="212" t="s">
        <v>8589</v>
      </c>
      <c r="D115" s="213" t="s">
        <v>1356</v>
      </c>
      <c r="E115" s="4" t="s">
        <v>2339</v>
      </c>
      <c r="F115" s="236"/>
      <c r="G115" s="351" t="s">
        <v>8590</v>
      </c>
      <c r="H115" s="238"/>
    </row>
    <row r="116" spans="2:8">
      <c r="B116" s="235" t="s">
        <v>8591</v>
      </c>
      <c r="C116" s="212" t="s">
        <v>8592</v>
      </c>
      <c r="D116" s="213" t="s">
        <v>1367</v>
      </c>
      <c r="E116" s="4" t="s">
        <v>2000</v>
      </c>
      <c r="F116" s="236"/>
      <c r="G116" s="301"/>
      <c r="H116" s="238"/>
    </row>
    <row r="117" spans="2:8" ht="33">
      <c r="B117" s="235" t="s">
        <v>4758</v>
      </c>
      <c r="C117" s="212" t="s">
        <v>8593</v>
      </c>
      <c r="D117" s="213">
        <v>3</v>
      </c>
      <c r="E117" s="4" t="s">
        <v>2000</v>
      </c>
      <c r="F117" s="236"/>
      <c r="G117" s="301"/>
      <c r="H117" s="238"/>
    </row>
    <row r="118" spans="2:8" ht="33">
      <c r="B118" s="235" t="s">
        <v>8594</v>
      </c>
      <c r="C118" s="212" t="s">
        <v>8595</v>
      </c>
      <c r="D118" s="213" t="s">
        <v>1367</v>
      </c>
      <c r="E118" s="4" t="s">
        <v>2000</v>
      </c>
      <c r="F118" s="236"/>
      <c r="G118" s="301"/>
      <c r="H118" s="238"/>
    </row>
    <row r="119" spans="2:8" ht="33">
      <c r="B119" s="235" t="s">
        <v>8596</v>
      </c>
      <c r="C119" s="212" t="s">
        <v>8597</v>
      </c>
      <c r="D119" s="213" t="s">
        <v>2160</v>
      </c>
      <c r="E119" s="4" t="s">
        <v>2000</v>
      </c>
      <c r="F119" s="236"/>
      <c r="G119" s="301"/>
      <c r="H119" s="238"/>
    </row>
    <row r="120" spans="2:8" ht="33">
      <c r="B120" s="235" t="s">
        <v>8598</v>
      </c>
      <c r="C120" s="212" t="s">
        <v>8599</v>
      </c>
      <c r="D120" s="213">
        <v>3</v>
      </c>
      <c r="E120" s="4" t="s">
        <v>2000</v>
      </c>
      <c r="F120" s="236"/>
      <c r="G120" s="301"/>
      <c r="H120" s="238"/>
    </row>
    <row r="121" spans="2:8" ht="33">
      <c r="B121" s="235" t="s">
        <v>4766</v>
      </c>
      <c r="C121" s="212" t="s">
        <v>8600</v>
      </c>
      <c r="D121" s="213">
        <v>1</v>
      </c>
      <c r="E121" s="4" t="s">
        <v>2000</v>
      </c>
      <c r="F121" s="236"/>
      <c r="G121" s="301"/>
      <c r="H121" s="238"/>
    </row>
    <row r="122" spans="2:8">
      <c r="B122" s="235" t="s">
        <v>8601</v>
      </c>
      <c r="C122" s="212" t="s">
        <v>8602</v>
      </c>
      <c r="D122" s="213" t="s">
        <v>4751</v>
      </c>
      <c r="E122" s="4" t="s">
        <v>2000</v>
      </c>
      <c r="F122" s="236"/>
      <c r="G122" s="547"/>
      <c r="H122" s="238"/>
    </row>
    <row r="123" spans="2:8" ht="33">
      <c r="B123" s="235" t="s">
        <v>4770</v>
      </c>
      <c r="C123" s="212" t="s">
        <v>8603</v>
      </c>
      <c r="D123" s="213" t="s">
        <v>1356</v>
      </c>
      <c r="E123" s="4" t="s">
        <v>2339</v>
      </c>
      <c r="F123" s="236"/>
      <c r="G123" s="351" t="s">
        <v>8604</v>
      </c>
      <c r="H123" s="238"/>
    </row>
    <row r="124" spans="2:8">
      <c r="B124" s="235" t="s">
        <v>8605</v>
      </c>
      <c r="C124" s="212" t="s">
        <v>8606</v>
      </c>
      <c r="D124" s="213" t="s">
        <v>1367</v>
      </c>
      <c r="E124" s="4" t="s">
        <v>2000</v>
      </c>
      <c r="F124" s="236"/>
      <c r="G124" s="301"/>
      <c r="H124" s="238"/>
    </row>
    <row r="125" spans="2:8" ht="33">
      <c r="B125" s="235" t="s">
        <v>4775</v>
      </c>
      <c r="C125" s="212" t="s">
        <v>8607</v>
      </c>
      <c r="D125" s="213">
        <v>3</v>
      </c>
      <c r="E125" s="4" t="s">
        <v>2000</v>
      </c>
      <c r="F125" s="236"/>
      <c r="G125" s="301"/>
      <c r="H125" s="238"/>
    </row>
    <row r="126" spans="2:8" ht="33">
      <c r="B126" s="235" t="s">
        <v>8608</v>
      </c>
      <c r="C126" s="212" t="s">
        <v>8609</v>
      </c>
      <c r="D126" s="213" t="s">
        <v>1367</v>
      </c>
      <c r="E126" s="4" t="s">
        <v>2000</v>
      </c>
      <c r="F126" s="236"/>
      <c r="G126" s="301"/>
      <c r="H126" s="238"/>
    </row>
    <row r="127" spans="2:8" ht="33">
      <c r="B127" s="235" t="s">
        <v>8610</v>
      </c>
      <c r="C127" s="212" t="s">
        <v>8611</v>
      </c>
      <c r="D127" s="213" t="s">
        <v>2160</v>
      </c>
      <c r="E127" s="4" t="s">
        <v>2000</v>
      </c>
      <c r="F127" s="236"/>
      <c r="G127" s="301"/>
      <c r="H127" s="238"/>
    </row>
    <row r="128" spans="2:8" ht="33">
      <c r="B128" s="235" t="s">
        <v>8612</v>
      </c>
      <c r="C128" s="212" t="s">
        <v>8613</v>
      </c>
      <c r="D128" s="213">
        <v>3</v>
      </c>
      <c r="E128" s="4" t="s">
        <v>2000</v>
      </c>
      <c r="F128" s="236"/>
      <c r="G128" s="301"/>
      <c r="H128" s="238"/>
    </row>
    <row r="129" spans="2:8" ht="33">
      <c r="B129" s="235" t="s">
        <v>4783</v>
      </c>
      <c r="C129" s="212" t="s">
        <v>8614</v>
      </c>
      <c r="D129" s="213">
        <v>1</v>
      </c>
      <c r="E129" s="4" t="s">
        <v>2000</v>
      </c>
      <c r="F129" s="236"/>
      <c r="G129" s="301"/>
      <c r="H129" s="238"/>
    </row>
    <row r="130" spans="2:8" ht="17.25" thickBot="1">
      <c r="B130" s="235" t="s">
        <v>8615</v>
      </c>
      <c r="C130" s="212" t="s">
        <v>8616</v>
      </c>
      <c r="D130" s="213" t="s">
        <v>4751</v>
      </c>
      <c r="E130" s="4" t="s">
        <v>2000</v>
      </c>
      <c r="F130" s="236"/>
      <c r="G130" s="302"/>
      <c r="H130" s="238"/>
    </row>
    <row r="131" spans="2:8" ht="20.100000000000001" customHeight="1" thickBot="1">
      <c r="B131" s="474" t="s">
        <v>4787</v>
      </c>
      <c r="C131" s="463"/>
      <c r="D131" s="464"/>
      <c r="E131" s="475"/>
      <c r="F131" s="475"/>
      <c r="G131" s="476"/>
      <c r="H131" s="238"/>
    </row>
    <row r="132" spans="2:8" ht="105">
      <c r="B132" s="468" t="s">
        <v>8617</v>
      </c>
      <c r="C132" s="317" t="s">
        <v>8618</v>
      </c>
      <c r="D132" s="500" t="s">
        <v>4751</v>
      </c>
      <c r="E132" s="246" t="s">
        <v>2000</v>
      </c>
      <c r="F132" s="344"/>
      <c r="G132" s="516" t="s">
        <v>8619</v>
      </c>
      <c r="H132" s="238"/>
    </row>
    <row r="133" spans="2:8" ht="30" customHeight="1">
      <c r="B133" s="235" t="s">
        <v>8620</v>
      </c>
      <c r="C133" s="212" t="s">
        <v>8621</v>
      </c>
      <c r="D133" s="213" t="s">
        <v>1367</v>
      </c>
      <c r="E133" s="4" t="s">
        <v>2000</v>
      </c>
      <c r="F133" s="236"/>
      <c r="G133" s="351" t="s">
        <v>4793</v>
      </c>
      <c r="H133" s="238"/>
    </row>
    <row r="134" spans="2:8">
      <c r="B134" s="235" t="s">
        <v>4794</v>
      </c>
      <c r="C134" s="212" t="s">
        <v>8622</v>
      </c>
      <c r="D134" s="213" t="s">
        <v>3221</v>
      </c>
      <c r="E134" s="4" t="s">
        <v>2000</v>
      </c>
      <c r="F134" s="236"/>
      <c r="G134" s="346"/>
      <c r="H134" s="238"/>
    </row>
    <row r="135" spans="2:8">
      <c r="B135" s="235" t="s">
        <v>4796</v>
      </c>
      <c r="C135" s="212" t="s">
        <v>8623</v>
      </c>
      <c r="D135" s="213" t="s">
        <v>1367</v>
      </c>
      <c r="E135" s="4" t="s">
        <v>2000</v>
      </c>
      <c r="F135" s="236"/>
      <c r="G135" s="346"/>
      <c r="H135" s="238"/>
    </row>
    <row r="136" spans="2:8" ht="33">
      <c r="B136" s="235" t="s">
        <v>4798</v>
      </c>
      <c r="C136" s="212" t="s">
        <v>8624</v>
      </c>
      <c r="D136" s="213" t="s">
        <v>1356</v>
      </c>
      <c r="E136" s="4" t="s">
        <v>2339</v>
      </c>
      <c r="F136" s="236"/>
      <c r="G136" s="346"/>
      <c r="H136" s="238"/>
    </row>
    <row r="137" spans="2:8">
      <c r="B137" s="235" t="s">
        <v>8625</v>
      </c>
      <c r="C137" s="212" t="s">
        <v>8626</v>
      </c>
      <c r="D137" s="213" t="s">
        <v>1367</v>
      </c>
      <c r="E137" s="4" t="s">
        <v>2000</v>
      </c>
      <c r="F137" s="236"/>
      <c r="G137" s="346"/>
      <c r="H137" s="238"/>
    </row>
    <row r="138" spans="2:8" ht="33">
      <c r="B138" s="235" t="s">
        <v>4802</v>
      </c>
      <c r="C138" s="212" t="s">
        <v>8627</v>
      </c>
      <c r="D138" s="213">
        <v>3</v>
      </c>
      <c r="E138" s="4" t="s">
        <v>2000</v>
      </c>
      <c r="F138" s="236"/>
      <c r="G138" s="346"/>
      <c r="H138" s="238"/>
    </row>
    <row r="139" spans="2:8" ht="33">
      <c r="B139" s="235" t="s">
        <v>8628</v>
      </c>
      <c r="C139" s="212" t="s">
        <v>8629</v>
      </c>
      <c r="D139" s="213" t="s">
        <v>1367</v>
      </c>
      <c r="E139" s="4" t="s">
        <v>2000</v>
      </c>
      <c r="F139" s="236"/>
      <c r="G139" s="346"/>
      <c r="H139" s="238"/>
    </row>
    <row r="140" spans="2:8" ht="33">
      <c r="B140" s="235" t="s">
        <v>8630</v>
      </c>
      <c r="C140" s="212" t="s">
        <v>8631</v>
      </c>
      <c r="D140" s="213" t="s">
        <v>2160</v>
      </c>
      <c r="E140" s="4" t="s">
        <v>2000</v>
      </c>
      <c r="F140" s="236"/>
      <c r="G140" s="346"/>
      <c r="H140" s="238"/>
    </row>
    <row r="141" spans="2:8" ht="33">
      <c r="B141" s="235" t="s">
        <v>8632</v>
      </c>
      <c r="C141" s="212" t="s">
        <v>8633</v>
      </c>
      <c r="D141" s="213">
        <v>3</v>
      </c>
      <c r="E141" s="4" t="s">
        <v>2000</v>
      </c>
      <c r="F141" s="236"/>
      <c r="G141" s="346"/>
      <c r="H141" s="238"/>
    </row>
    <row r="142" spans="2:8" ht="33">
      <c r="B142" s="235" t="s">
        <v>4810</v>
      </c>
      <c r="C142" s="212" t="s">
        <v>8634</v>
      </c>
      <c r="D142" s="213">
        <v>1</v>
      </c>
      <c r="E142" s="4" t="s">
        <v>2000</v>
      </c>
      <c r="F142" s="236"/>
      <c r="G142" s="346"/>
      <c r="H142" s="238"/>
    </row>
    <row r="143" spans="2:8">
      <c r="B143" s="235" t="s">
        <v>8635</v>
      </c>
      <c r="C143" s="212" t="s">
        <v>8636</v>
      </c>
      <c r="D143" s="213" t="s">
        <v>4751</v>
      </c>
      <c r="E143" s="4" t="s">
        <v>2000</v>
      </c>
      <c r="F143" s="236"/>
      <c r="G143" s="346"/>
      <c r="H143" s="238"/>
    </row>
    <row r="144" spans="2:8" ht="33">
      <c r="B144" s="235" t="s">
        <v>4814</v>
      </c>
      <c r="C144" s="212" t="s">
        <v>8637</v>
      </c>
      <c r="D144" s="213" t="s">
        <v>1356</v>
      </c>
      <c r="E144" s="4" t="s">
        <v>2339</v>
      </c>
      <c r="F144" s="236"/>
      <c r="G144" s="346"/>
      <c r="H144" s="238"/>
    </row>
    <row r="145" spans="2:8">
      <c r="B145" s="235" t="s">
        <v>8638</v>
      </c>
      <c r="C145" s="212" t="s">
        <v>8639</v>
      </c>
      <c r="D145" s="213" t="s">
        <v>1367</v>
      </c>
      <c r="E145" s="4" t="s">
        <v>2000</v>
      </c>
      <c r="F145" s="236"/>
      <c r="G145" s="346"/>
      <c r="H145" s="238"/>
    </row>
    <row r="146" spans="2:8" ht="33">
      <c r="B146" s="235" t="s">
        <v>4818</v>
      </c>
      <c r="C146" s="212" t="s">
        <v>8640</v>
      </c>
      <c r="D146" s="213">
        <v>3</v>
      </c>
      <c r="E146" s="4" t="s">
        <v>2000</v>
      </c>
      <c r="F146" s="236"/>
      <c r="G146" s="346"/>
      <c r="H146" s="238"/>
    </row>
    <row r="147" spans="2:8" ht="33">
      <c r="B147" s="235" t="s">
        <v>8641</v>
      </c>
      <c r="C147" s="212" t="s">
        <v>8642</v>
      </c>
      <c r="D147" s="213" t="s">
        <v>1367</v>
      </c>
      <c r="E147" s="4" t="s">
        <v>2000</v>
      </c>
      <c r="F147" s="236"/>
      <c r="G147" s="346"/>
      <c r="H147" s="238"/>
    </row>
    <row r="148" spans="2:8" ht="33">
      <c r="B148" s="235" t="s">
        <v>8643</v>
      </c>
      <c r="C148" s="212" t="s">
        <v>8644</v>
      </c>
      <c r="D148" s="213" t="s">
        <v>2160</v>
      </c>
      <c r="E148" s="4" t="s">
        <v>2000</v>
      </c>
      <c r="F148" s="236"/>
      <c r="G148" s="346"/>
      <c r="H148" s="238"/>
    </row>
    <row r="149" spans="2:8" ht="33">
      <c r="B149" s="235" t="s">
        <v>8645</v>
      </c>
      <c r="C149" s="212" t="s">
        <v>8646</v>
      </c>
      <c r="D149" s="213">
        <v>3</v>
      </c>
      <c r="E149" s="4" t="s">
        <v>2000</v>
      </c>
      <c r="F149" s="236"/>
      <c r="G149" s="346"/>
      <c r="H149" s="238"/>
    </row>
    <row r="150" spans="2:8" ht="33">
      <c r="B150" s="235" t="s">
        <v>4826</v>
      </c>
      <c r="C150" s="212" t="s">
        <v>8647</v>
      </c>
      <c r="D150" s="213">
        <v>1</v>
      </c>
      <c r="E150" s="4" t="s">
        <v>2000</v>
      </c>
      <c r="F150" s="236"/>
      <c r="G150" s="346"/>
      <c r="H150" s="238"/>
    </row>
    <row r="151" spans="2:8">
      <c r="B151" s="235" t="s">
        <v>8648</v>
      </c>
      <c r="C151" s="212" t="s">
        <v>8649</v>
      </c>
      <c r="D151" s="213" t="s">
        <v>4751</v>
      </c>
      <c r="E151" s="4" t="s">
        <v>2000</v>
      </c>
      <c r="F151" s="236"/>
      <c r="G151" s="346"/>
      <c r="H151" s="238"/>
    </row>
    <row r="152" spans="2:8" ht="33">
      <c r="B152" s="235" t="s">
        <v>4830</v>
      </c>
      <c r="C152" s="212" t="s">
        <v>8650</v>
      </c>
      <c r="D152" s="213" t="s">
        <v>1356</v>
      </c>
      <c r="E152" s="4" t="s">
        <v>2339</v>
      </c>
      <c r="F152" s="236"/>
      <c r="G152" s="346"/>
      <c r="H152" s="238"/>
    </row>
    <row r="153" spans="2:8">
      <c r="B153" s="235" t="s">
        <v>8651</v>
      </c>
      <c r="C153" s="212" t="s">
        <v>8652</v>
      </c>
      <c r="D153" s="213" t="s">
        <v>1367</v>
      </c>
      <c r="E153" s="4" t="s">
        <v>2000</v>
      </c>
      <c r="F153" s="236"/>
      <c r="G153" s="346"/>
      <c r="H153" s="238"/>
    </row>
    <row r="154" spans="2:8" ht="33">
      <c r="B154" s="235" t="s">
        <v>4834</v>
      </c>
      <c r="C154" s="212" t="s">
        <v>8653</v>
      </c>
      <c r="D154" s="213">
        <v>3</v>
      </c>
      <c r="E154" s="4" t="s">
        <v>2000</v>
      </c>
      <c r="F154" s="236"/>
      <c r="G154" s="346"/>
      <c r="H154" s="238"/>
    </row>
    <row r="155" spans="2:8" ht="33">
      <c r="B155" s="235" t="s">
        <v>8654</v>
      </c>
      <c r="C155" s="212" t="s">
        <v>8655</v>
      </c>
      <c r="D155" s="213" t="s">
        <v>1367</v>
      </c>
      <c r="E155" s="4" t="s">
        <v>2000</v>
      </c>
      <c r="F155" s="236"/>
      <c r="G155" s="346"/>
      <c r="H155" s="238"/>
    </row>
    <row r="156" spans="2:8" ht="33">
      <c r="B156" s="235" t="s">
        <v>8656</v>
      </c>
      <c r="C156" s="212" t="s">
        <v>8657</v>
      </c>
      <c r="D156" s="213" t="s">
        <v>2160</v>
      </c>
      <c r="E156" s="4" t="s">
        <v>2000</v>
      </c>
      <c r="F156" s="236"/>
      <c r="G156" s="346"/>
      <c r="H156" s="238"/>
    </row>
    <row r="157" spans="2:8" ht="33">
      <c r="B157" s="235" t="s">
        <v>8658</v>
      </c>
      <c r="C157" s="212" t="s">
        <v>8659</v>
      </c>
      <c r="D157" s="213">
        <v>3</v>
      </c>
      <c r="E157" s="4" t="s">
        <v>2000</v>
      </c>
      <c r="F157" s="236"/>
      <c r="G157" s="346"/>
      <c r="H157" s="238"/>
    </row>
    <row r="158" spans="2:8" ht="33">
      <c r="B158" s="235" t="s">
        <v>4842</v>
      </c>
      <c r="C158" s="212" t="s">
        <v>8660</v>
      </c>
      <c r="D158" s="213">
        <v>1</v>
      </c>
      <c r="E158" s="4" t="s">
        <v>2000</v>
      </c>
      <c r="F158" s="236"/>
      <c r="G158" s="610"/>
      <c r="H158" s="238"/>
    </row>
    <row r="159" spans="2:8" ht="17.25" thickBot="1">
      <c r="B159" s="235" t="s">
        <v>8661</v>
      </c>
      <c r="C159" s="212" t="s">
        <v>8662</v>
      </c>
      <c r="D159" s="213" t="s">
        <v>4751</v>
      </c>
      <c r="E159" s="4" t="s">
        <v>2000</v>
      </c>
      <c r="F159" s="236"/>
      <c r="G159" s="612"/>
      <c r="H159" s="238"/>
    </row>
    <row r="160" spans="2:8" ht="20.100000000000001" customHeight="1" thickBot="1">
      <c r="B160" s="474" t="s">
        <v>4962</v>
      </c>
      <c r="C160" s="463"/>
      <c r="D160" s="464"/>
      <c r="E160" s="475"/>
      <c r="F160" s="475"/>
      <c r="G160" s="476"/>
      <c r="H160" s="238"/>
    </row>
    <row r="161" spans="2:8" ht="30" customHeight="1">
      <c r="B161" s="235" t="s">
        <v>8663</v>
      </c>
      <c r="C161" s="212" t="s">
        <v>8664</v>
      </c>
      <c r="D161" s="256" t="s">
        <v>4751</v>
      </c>
      <c r="E161" s="5" t="s">
        <v>2000</v>
      </c>
      <c r="F161" s="236"/>
      <c r="G161" s="351" t="s">
        <v>8665</v>
      </c>
      <c r="H161" s="238"/>
    </row>
    <row r="162" spans="2:8">
      <c r="B162" s="235" t="s">
        <v>8666</v>
      </c>
      <c r="C162" s="212" t="s">
        <v>8667</v>
      </c>
      <c r="D162" s="213" t="s">
        <v>1367</v>
      </c>
      <c r="E162" s="4" t="s">
        <v>2000</v>
      </c>
      <c r="F162" s="236"/>
      <c r="G162" s="301"/>
      <c r="H162" s="238"/>
    </row>
    <row r="163" spans="2:8">
      <c r="B163" s="235" t="s">
        <v>4851</v>
      </c>
      <c r="C163" s="212" t="s">
        <v>8668</v>
      </c>
      <c r="D163" s="213" t="s">
        <v>3221</v>
      </c>
      <c r="E163" s="4" t="s">
        <v>2000</v>
      </c>
      <c r="F163" s="236"/>
      <c r="G163" s="346"/>
      <c r="H163" s="238"/>
    </row>
    <row r="164" spans="2:8">
      <c r="B164" s="235" t="s">
        <v>4853</v>
      </c>
      <c r="C164" s="212" t="s">
        <v>8669</v>
      </c>
      <c r="D164" s="213" t="s">
        <v>1367</v>
      </c>
      <c r="E164" s="4" t="s">
        <v>2000</v>
      </c>
      <c r="F164" s="236"/>
      <c r="G164" s="346"/>
      <c r="H164" s="238"/>
    </row>
    <row r="165" spans="2:8" ht="33">
      <c r="B165" s="235" t="s">
        <v>4855</v>
      </c>
      <c r="C165" s="212" t="s">
        <v>8670</v>
      </c>
      <c r="D165" s="213" t="s">
        <v>1356</v>
      </c>
      <c r="E165" s="4" t="s">
        <v>2339</v>
      </c>
      <c r="F165" s="236"/>
      <c r="G165" s="346"/>
      <c r="H165" s="238"/>
    </row>
    <row r="166" spans="2:8">
      <c r="B166" s="235" t="s">
        <v>8671</v>
      </c>
      <c r="C166" s="212" t="s">
        <v>8672</v>
      </c>
      <c r="D166" s="213" t="s">
        <v>1367</v>
      </c>
      <c r="E166" s="4" t="s">
        <v>2000</v>
      </c>
      <c r="F166" s="236"/>
      <c r="G166" s="346"/>
      <c r="H166" s="238"/>
    </row>
    <row r="167" spans="2:8" ht="33">
      <c r="B167" s="235" t="s">
        <v>4859</v>
      </c>
      <c r="C167" s="212" t="s">
        <v>8673</v>
      </c>
      <c r="D167" s="213">
        <v>3</v>
      </c>
      <c r="E167" s="4" t="s">
        <v>2000</v>
      </c>
      <c r="F167" s="236"/>
      <c r="G167" s="346"/>
      <c r="H167" s="238"/>
    </row>
    <row r="168" spans="2:8" ht="33">
      <c r="B168" s="235" t="s">
        <v>8674</v>
      </c>
      <c r="C168" s="212" t="s">
        <v>8675</v>
      </c>
      <c r="D168" s="213" t="s">
        <v>1367</v>
      </c>
      <c r="E168" s="4" t="s">
        <v>2000</v>
      </c>
      <c r="F168" s="236"/>
      <c r="G168" s="346"/>
      <c r="H168" s="238"/>
    </row>
    <row r="169" spans="2:8" ht="33">
      <c r="B169" s="235" t="s">
        <v>8676</v>
      </c>
      <c r="C169" s="212" t="s">
        <v>8677</v>
      </c>
      <c r="D169" s="213" t="s">
        <v>2160</v>
      </c>
      <c r="E169" s="4" t="s">
        <v>2000</v>
      </c>
      <c r="F169" s="236"/>
      <c r="G169" s="346"/>
      <c r="H169" s="238"/>
    </row>
    <row r="170" spans="2:8" ht="33">
      <c r="B170" s="235" t="s">
        <v>8678</v>
      </c>
      <c r="C170" s="212" t="s">
        <v>8679</v>
      </c>
      <c r="D170" s="213">
        <v>3</v>
      </c>
      <c r="E170" s="4" t="s">
        <v>2000</v>
      </c>
      <c r="F170" s="236"/>
      <c r="G170" s="346"/>
      <c r="H170" s="238"/>
    </row>
    <row r="171" spans="2:8" ht="33">
      <c r="B171" s="235" t="s">
        <v>4867</v>
      </c>
      <c r="C171" s="212" t="s">
        <v>8680</v>
      </c>
      <c r="D171" s="213">
        <v>1</v>
      </c>
      <c r="E171" s="4" t="s">
        <v>2000</v>
      </c>
      <c r="F171" s="236"/>
      <c r="G171" s="346"/>
      <c r="H171" s="238"/>
    </row>
    <row r="172" spans="2:8">
      <c r="B172" s="235" t="s">
        <v>8681</v>
      </c>
      <c r="C172" s="212" t="s">
        <v>8682</v>
      </c>
      <c r="D172" s="213" t="s">
        <v>4751</v>
      </c>
      <c r="E172" s="4" t="s">
        <v>2000</v>
      </c>
      <c r="F172" s="236"/>
      <c r="G172" s="346"/>
      <c r="H172" s="238"/>
    </row>
    <row r="173" spans="2:8" ht="33">
      <c r="B173" s="235" t="s">
        <v>4871</v>
      </c>
      <c r="C173" s="212" t="s">
        <v>8683</v>
      </c>
      <c r="D173" s="213" t="s">
        <v>1356</v>
      </c>
      <c r="E173" s="4" t="s">
        <v>2339</v>
      </c>
      <c r="F173" s="236"/>
      <c r="G173" s="346"/>
      <c r="H173" s="238"/>
    </row>
    <row r="174" spans="2:8">
      <c r="B174" s="235" t="s">
        <v>8684</v>
      </c>
      <c r="C174" s="212" t="s">
        <v>8685</v>
      </c>
      <c r="D174" s="213" t="s">
        <v>1367</v>
      </c>
      <c r="E174" s="4" t="s">
        <v>2000</v>
      </c>
      <c r="F174" s="236"/>
      <c r="G174" s="346"/>
      <c r="H174" s="238"/>
    </row>
    <row r="175" spans="2:8" ht="33">
      <c r="B175" s="235" t="s">
        <v>4875</v>
      </c>
      <c r="C175" s="212" t="s">
        <v>8686</v>
      </c>
      <c r="D175" s="213">
        <v>3</v>
      </c>
      <c r="E175" s="4" t="s">
        <v>2000</v>
      </c>
      <c r="F175" s="236"/>
      <c r="G175" s="346"/>
      <c r="H175" s="238"/>
    </row>
    <row r="176" spans="2:8" ht="33">
      <c r="B176" s="235" t="s">
        <v>8687</v>
      </c>
      <c r="C176" s="212" t="s">
        <v>8688</v>
      </c>
      <c r="D176" s="213" t="s">
        <v>1367</v>
      </c>
      <c r="E176" s="4" t="s">
        <v>2000</v>
      </c>
      <c r="F176" s="236"/>
      <c r="G176" s="346"/>
      <c r="H176" s="238"/>
    </row>
    <row r="177" spans="2:8" ht="33">
      <c r="B177" s="235" t="s">
        <v>8689</v>
      </c>
      <c r="C177" s="212" t="s">
        <v>8690</v>
      </c>
      <c r="D177" s="213" t="s">
        <v>2160</v>
      </c>
      <c r="E177" s="4" t="s">
        <v>2000</v>
      </c>
      <c r="F177" s="236"/>
      <c r="G177" s="346"/>
      <c r="H177" s="238"/>
    </row>
    <row r="178" spans="2:8" ht="33">
      <c r="B178" s="235" t="s">
        <v>8691</v>
      </c>
      <c r="C178" s="212" t="s">
        <v>8692</v>
      </c>
      <c r="D178" s="213">
        <v>3</v>
      </c>
      <c r="E178" s="4" t="s">
        <v>2000</v>
      </c>
      <c r="F178" s="236"/>
      <c r="G178" s="346"/>
      <c r="H178" s="238"/>
    </row>
    <row r="179" spans="2:8" ht="33">
      <c r="B179" s="235" t="s">
        <v>4883</v>
      </c>
      <c r="C179" s="212" t="s">
        <v>8693</v>
      </c>
      <c r="D179" s="213">
        <v>1</v>
      </c>
      <c r="E179" s="4" t="s">
        <v>2000</v>
      </c>
      <c r="F179" s="236"/>
      <c r="G179" s="346"/>
      <c r="H179" s="238"/>
    </row>
    <row r="180" spans="2:8">
      <c r="B180" s="235" t="s">
        <v>8694</v>
      </c>
      <c r="C180" s="212" t="s">
        <v>8695</v>
      </c>
      <c r="D180" s="213" t="s">
        <v>4751</v>
      </c>
      <c r="E180" s="4" t="s">
        <v>2000</v>
      </c>
      <c r="F180" s="236"/>
      <c r="G180" s="346"/>
      <c r="H180" s="238"/>
    </row>
    <row r="181" spans="2:8" ht="33">
      <c r="B181" s="235" t="s">
        <v>4887</v>
      </c>
      <c r="C181" s="212" t="s">
        <v>8696</v>
      </c>
      <c r="D181" s="213" t="s">
        <v>1356</v>
      </c>
      <c r="E181" s="4" t="s">
        <v>2339</v>
      </c>
      <c r="F181" s="236"/>
      <c r="G181" s="346"/>
      <c r="H181" s="238"/>
    </row>
    <row r="182" spans="2:8">
      <c r="B182" s="235" t="s">
        <v>8697</v>
      </c>
      <c r="C182" s="212" t="s">
        <v>8698</v>
      </c>
      <c r="D182" s="213" t="s">
        <v>1367</v>
      </c>
      <c r="E182" s="4" t="s">
        <v>2000</v>
      </c>
      <c r="F182" s="236"/>
      <c r="G182" s="346"/>
      <c r="H182" s="238"/>
    </row>
    <row r="183" spans="2:8" ht="33">
      <c r="B183" s="235" t="s">
        <v>4891</v>
      </c>
      <c r="C183" s="212" t="s">
        <v>8699</v>
      </c>
      <c r="D183" s="213">
        <v>3</v>
      </c>
      <c r="E183" s="4" t="s">
        <v>2000</v>
      </c>
      <c r="F183" s="236"/>
      <c r="G183" s="346"/>
      <c r="H183" s="238"/>
    </row>
    <row r="184" spans="2:8" ht="33">
      <c r="B184" s="235" t="s">
        <v>8700</v>
      </c>
      <c r="C184" s="212" t="s">
        <v>8701</v>
      </c>
      <c r="D184" s="213" t="s">
        <v>1367</v>
      </c>
      <c r="E184" s="4" t="s">
        <v>2000</v>
      </c>
      <c r="F184" s="236"/>
      <c r="G184" s="346"/>
      <c r="H184" s="238"/>
    </row>
    <row r="185" spans="2:8" ht="33">
      <c r="B185" s="235" t="s">
        <v>8702</v>
      </c>
      <c r="C185" s="212" t="s">
        <v>8703</v>
      </c>
      <c r="D185" s="213" t="s">
        <v>2160</v>
      </c>
      <c r="E185" s="4" t="s">
        <v>2000</v>
      </c>
      <c r="F185" s="236"/>
      <c r="G185" s="346"/>
      <c r="H185" s="238"/>
    </row>
    <row r="186" spans="2:8" ht="33">
      <c r="B186" s="235" t="s">
        <v>8704</v>
      </c>
      <c r="C186" s="212" t="s">
        <v>8705</v>
      </c>
      <c r="D186" s="213">
        <v>3</v>
      </c>
      <c r="E186" s="4" t="s">
        <v>2000</v>
      </c>
      <c r="F186" s="236"/>
      <c r="G186" s="610"/>
      <c r="H186" s="238"/>
    </row>
    <row r="187" spans="2:8" ht="33">
      <c r="B187" s="235" t="s">
        <v>4899</v>
      </c>
      <c r="C187" s="212" t="s">
        <v>8706</v>
      </c>
      <c r="D187" s="213">
        <v>1</v>
      </c>
      <c r="E187" s="4" t="s">
        <v>2000</v>
      </c>
      <c r="F187" s="236"/>
      <c r="G187" s="611"/>
      <c r="H187" s="238"/>
    </row>
    <row r="188" spans="2:8" ht="17.25" thickBot="1">
      <c r="B188" s="235" t="s">
        <v>8707</v>
      </c>
      <c r="C188" s="212" t="s">
        <v>8708</v>
      </c>
      <c r="D188" s="213" t="s">
        <v>4751</v>
      </c>
      <c r="E188" s="4" t="s">
        <v>2000</v>
      </c>
      <c r="F188" s="236"/>
      <c r="G188" s="612"/>
      <c r="H188" s="238"/>
    </row>
    <row r="189" spans="2:8" ht="18">
      <c r="B189" s="469" t="s">
        <v>4903</v>
      </c>
      <c r="C189" s="548"/>
      <c r="D189" s="274"/>
      <c r="E189" s="437"/>
      <c r="F189" s="437"/>
      <c r="G189" s="470"/>
      <c r="H189" s="238"/>
    </row>
    <row r="190" spans="2:8" ht="18.75" thickBot="1">
      <c r="B190" s="549" t="s">
        <v>8709</v>
      </c>
      <c r="C190" s="550"/>
      <c r="D190" s="280"/>
      <c r="E190" s="472"/>
      <c r="F190" s="472"/>
      <c r="G190" s="473"/>
      <c r="H190" s="238"/>
    </row>
    <row r="191" spans="2:8" ht="20.100000000000001" customHeight="1" thickBot="1">
      <c r="B191" s="474" t="s">
        <v>8710</v>
      </c>
      <c r="C191" s="463"/>
      <c r="D191" s="464"/>
      <c r="E191" s="475"/>
      <c r="F191" s="475"/>
      <c r="G191" s="476"/>
      <c r="H191" s="238"/>
    </row>
    <row r="192" spans="2:8">
      <c r="B192" s="235" t="s">
        <v>8567</v>
      </c>
      <c r="C192" s="212" t="s">
        <v>8711</v>
      </c>
      <c r="D192" s="213" t="s">
        <v>1367</v>
      </c>
      <c r="E192" s="4" t="s">
        <v>2000</v>
      </c>
      <c r="F192" s="236"/>
      <c r="G192" s="485" t="s">
        <v>8712</v>
      </c>
      <c r="H192" s="238"/>
    </row>
    <row r="193" spans="2:8">
      <c r="B193" s="235" t="s">
        <v>4721</v>
      </c>
      <c r="C193" s="212" t="s">
        <v>8713</v>
      </c>
      <c r="D193" s="213" t="s">
        <v>3221</v>
      </c>
      <c r="E193" s="4" t="s">
        <v>2000</v>
      </c>
      <c r="F193" s="236"/>
      <c r="G193" s="346"/>
      <c r="H193" s="238"/>
    </row>
    <row r="194" spans="2:8">
      <c r="B194" s="235" t="s">
        <v>4725</v>
      </c>
      <c r="C194" s="212" t="s">
        <v>8714</v>
      </c>
      <c r="D194" s="213" t="s">
        <v>1367</v>
      </c>
      <c r="E194" s="4" t="s">
        <v>2000</v>
      </c>
      <c r="F194" s="236"/>
      <c r="G194" s="346"/>
      <c r="H194" s="238"/>
    </row>
    <row r="195" spans="2:8" ht="33">
      <c r="B195" s="235" t="s">
        <v>4728</v>
      </c>
      <c r="C195" s="212" t="s">
        <v>8715</v>
      </c>
      <c r="D195" s="213" t="s">
        <v>1356</v>
      </c>
      <c r="E195" s="4" t="s">
        <v>2339</v>
      </c>
      <c r="F195" s="236"/>
      <c r="G195" s="346"/>
      <c r="H195" s="238"/>
    </row>
    <row r="196" spans="2:8">
      <c r="B196" s="235" t="s">
        <v>8574</v>
      </c>
      <c r="C196" s="212" t="s">
        <v>8716</v>
      </c>
      <c r="D196" s="213" t="s">
        <v>1367</v>
      </c>
      <c r="E196" s="4" t="s">
        <v>2000</v>
      </c>
      <c r="F196" s="236"/>
      <c r="G196" s="346"/>
      <c r="H196" s="238"/>
    </row>
    <row r="197" spans="2:8" ht="33">
      <c r="B197" s="235" t="s">
        <v>4734</v>
      </c>
      <c r="C197" s="212" t="s">
        <v>8717</v>
      </c>
      <c r="D197" s="213">
        <v>3</v>
      </c>
      <c r="E197" s="4" t="s">
        <v>2000</v>
      </c>
      <c r="F197" s="236"/>
      <c r="G197" s="346"/>
      <c r="H197" s="238"/>
    </row>
    <row r="198" spans="2:8" ht="33">
      <c r="B198" s="235" t="s">
        <v>8578</v>
      </c>
      <c r="C198" s="212" t="s">
        <v>8718</v>
      </c>
      <c r="D198" s="213" t="s">
        <v>1367</v>
      </c>
      <c r="E198" s="4" t="s">
        <v>2000</v>
      </c>
      <c r="F198" s="236"/>
      <c r="G198" s="346"/>
      <c r="H198" s="238"/>
    </row>
    <row r="199" spans="2:8" ht="33">
      <c r="B199" s="235" t="s">
        <v>8580</v>
      </c>
      <c r="C199" s="212" t="s">
        <v>8719</v>
      </c>
      <c r="D199" s="213" t="s">
        <v>2160</v>
      </c>
      <c r="E199" s="4" t="s">
        <v>2000</v>
      </c>
      <c r="F199" s="236"/>
      <c r="G199" s="346"/>
      <c r="H199" s="238"/>
    </row>
    <row r="200" spans="2:8" ht="33">
      <c r="B200" s="235" t="s">
        <v>8582</v>
      </c>
      <c r="C200" s="212" t="s">
        <v>8720</v>
      </c>
      <c r="D200" s="213">
        <v>3</v>
      </c>
      <c r="E200" s="4" t="s">
        <v>2000</v>
      </c>
      <c r="F200" s="236"/>
      <c r="G200" s="346"/>
      <c r="H200" s="238"/>
    </row>
    <row r="201" spans="2:8" ht="33">
      <c r="B201" s="235" t="s">
        <v>4746</v>
      </c>
      <c r="C201" s="212" t="s">
        <v>8721</v>
      </c>
      <c r="D201" s="213">
        <v>1</v>
      </c>
      <c r="E201" s="4" t="s">
        <v>2000</v>
      </c>
      <c r="F201" s="236"/>
      <c r="G201" s="346"/>
      <c r="H201" s="238"/>
    </row>
    <row r="202" spans="2:8">
      <c r="B202" s="235" t="s">
        <v>8586</v>
      </c>
      <c r="C202" s="212" t="s">
        <v>8722</v>
      </c>
      <c r="D202" s="213" t="s">
        <v>4751</v>
      </c>
      <c r="E202" s="4" t="s">
        <v>2000</v>
      </c>
      <c r="F202" s="236"/>
      <c r="G202" s="346"/>
      <c r="H202" s="238"/>
    </row>
    <row r="203" spans="2:8" ht="33">
      <c r="B203" s="235" t="s">
        <v>4753</v>
      </c>
      <c r="C203" s="212" t="s">
        <v>8723</v>
      </c>
      <c r="D203" s="213" t="s">
        <v>1356</v>
      </c>
      <c r="E203" s="4" t="s">
        <v>2339</v>
      </c>
      <c r="F203" s="236"/>
      <c r="G203" s="346"/>
      <c r="H203" s="238"/>
    </row>
    <row r="204" spans="2:8">
      <c r="B204" s="235" t="s">
        <v>8591</v>
      </c>
      <c r="C204" s="212" t="s">
        <v>8724</v>
      </c>
      <c r="D204" s="213" t="s">
        <v>1367</v>
      </c>
      <c r="E204" s="4" t="s">
        <v>2000</v>
      </c>
      <c r="F204" s="236"/>
      <c r="G204" s="346"/>
      <c r="H204" s="238"/>
    </row>
    <row r="205" spans="2:8" ht="33">
      <c r="B205" s="235" t="s">
        <v>4758</v>
      </c>
      <c r="C205" s="212" t="s">
        <v>8725</v>
      </c>
      <c r="D205" s="213">
        <v>3</v>
      </c>
      <c r="E205" s="4" t="s">
        <v>2000</v>
      </c>
      <c r="F205" s="236"/>
      <c r="G205" s="346"/>
      <c r="H205" s="238"/>
    </row>
    <row r="206" spans="2:8" ht="33">
      <c r="B206" s="235" t="s">
        <v>8594</v>
      </c>
      <c r="C206" s="212" t="s">
        <v>8726</v>
      </c>
      <c r="D206" s="213" t="s">
        <v>1367</v>
      </c>
      <c r="E206" s="4" t="s">
        <v>2000</v>
      </c>
      <c r="F206" s="236"/>
      <c r="G206" s="346"/>
      <c r="H206" s="238"/>
    </row>
    <row r="207" spans="2:8" ht="33">
      <c r="B207" s="235" t="s">
        <v>8596</v>
      </c>
      <c r="C207" s="212" t="s">
        <v>8727</v>
      </c>
      <c r="D207" s="213" t="s">
        <v>2160</v>
      </c>
      <c r="E207" s="4" t="s">
        <v>2000</v>
      </c>
      <c r="F207" s="236"/>
      <c r="G207" s="346"/>
      <c r="H207" s="238"/>
    </row>
    <row r="208" spans="2:8" ht="33">
      <c r="B208" s="235" t="s">
        <v>8598</v>
      </c>
      <c r="C208" s="212" t="s">
        <v>8728</v>
      </c>
      <c r="D208" s="213">
        <v>3</v>
      </c>
      <c r="E208" s="4" t="s">
        <v>2000</v>
      </c>
      <c r="F208" s="236"/>
      <c r="G208" s="346"/>
      <c r="H208" s="238"/>
    </row>
    <row r="209" spans="2:8" ht="33">
      <c r="B209" s="235" t="s">
        <v>4766</v>
      </c>
      <c r="C209" s="212" t="s">
        <v>8729</v>
      </c>
      <c r="D209" s="213">
        <v>1</v>
      </c>
      <c r="E209" s="4" t="s">
        <v>2000</v>
      </c>
      <c r="F209" s="236"/>
      <c r="G209" s="346"/>
      <c r="H209" s="238"/>
    </row>
    <row r="210" spans="2:8">
      <c r="B210" s="235" t="s">
        <v>8601</v>
      </c>
      <c r="C210" s="212" t="s">
        <v>8730</v>
      </c>
      <c r="D210" s="213" t="s">
        <v>4751</v>
      </c>
      <c r="E210" s="4" t="s">
        <v>2000</v>
      </c>
      <c r="F210" s="236"/>
      <c r="G210" s="346"/>
      <c r="H210" s="238"/>
    </row>
    <row r="211" spans="2:8" ht="33">
      <c r="B211" s="235" t="s">
        <v>4770</v>
      </c>
      <c r="C211" s="212" t="s">
        <v>8731</v>
      </c>
      <c r="D211" s="213" t="s">
        <v>1356</v>
      </c>
      <c r="E211" s="4" t="s">
        <v>2339</v>
      </c>
      <c r="F211" s="236"/>
      <c r="G211" s="346"/>
      <c r="H211" s="238"/>
    </row>
    <row r="212" spans="2:8">
      <c r="B212" s="235" t="s">
        <v>8605</v>
      </c>
      <c r="C212" s="212" t="s">
        <v>8732</v>
      </c>
      <c r="D212" s="213" t="s">
        <v>1367</v>
      </c>
      <c r="E212" s="4" t="s">
        <v>2000</v>
      </c>
      <c r="F212" s="236"/>
      <c r="G212" s="346"/>
      <c r="H212" s="238"/>
    </row>
    <row r="213" spans="2:8" ht="33">
      <c r="B213" s="235" t="s">
        <v>4775</v>
      </c>
      <c r="C213" s="212" t="s">
        <v>8733</v>
      </c>
      <c r="D213" s="213">
        <v>3</v>
      </c>
      <c r="E213" s="4" t="s">
        <v>2000</v>
      </c>
      <c r="F213" s="236"/>
      <c r="G213" s="346"/>
      <c r="H213" s="238"/>
    </row>
    <row r="214" spans="2:8" ht="33">
      <c r="B214" s="235" t="s">
        <v>8608</v>
      </c>
      <c r="C214" s="212" t="s">
        <v>8734</v>
      </c>
      <c r="D214" s="213" t="s">
        <v>1367</v>
      </c>
      <c r="E214" s="4" t="s">
        <v>2000</v>
      </c>
      <c r="F214" s="236"/>
      <c r="G214" s="346"/>
      <c r="H214" s="238"/>
    </row>
    <row r="215" spans="2:8" ht="33">
      <c r="B215" s="235" t="s">
        <v>8610</v>
      </c>
      <c r="C215" s="212" t="s">
        <v>8735</v>
      </c>
      <c r="D215" s="213" t="s">
        <v>2160</v>
      </c>
      <c r="E215" s="4" t="s">
        <v>2000</v>
      </c>
      <c r="F215" s="236"/>
      <c r="G215" s="346"/>
      <c r="H215" s="238"/>
    </row>
    <row r="216" spans="2:8" ht="33">
      <c r="B216" s="235" t="s">
        <v>8612</v>
      </c>
      <c r="C216" s="212" t="s">
        <v>8736</v>
      </c>
      <c r="D216" s="213">
        <v>3</v>
      </c>
      <c r="E216" s="4" t="s">
        <v>2000</v>
      </c>
      <c r="F216" s="236"/>
      <c r="G216" s="610"/>
      <c r="H216" s="238"/>
    </row>
    <row r="217" spans="2:8" ht="33">
      <c r="B217" s="235" t="s">
        <v>4783</v>
      </c>
      <c r="C217" s="212" t="s">
        <v>8737</v>
      </c>
      <c r="D217" s="213">
        <v>1</v>
      </c>
      <c r="E217" s="4" t="s">
        <v>2000</v>
      </c>
      <c r="F217" s="236"/>
      <c r="G217" s="611"/>
      <c r="H217" s="238"/>
    </row>
    <row r="218" spans="2:8" ht="17.25" thickBot="1">
      <c r="B218" s="539" t="s">
        <v>8615</v>
      </c>
      <c r="C218" s="219" t="s">
        <v>8738</v>
      </c>
      <c r="D218" s="220" t="s">
        <v>4751</v>
      </c>
      <c r="E218" s="540" t="s">
        <v>2000</v>
      </c>
      <c r="F218" s="541"/>
      <c r="G218" s="612"/>
      <c r="H218" s="238"/>
    </row>
    <row r="219" spans="2:8" ht="20.100000000000001" customHeight="1" thickBot="1">
      <c r="B219" s="474" t="s">
        <v>4787</v>
      </c>
      <c r="C219" s="463"/>
      <c r="D219" s="464"/>
      <c r="E219" s="475"/>
      <c r="F219" s="475"/>
      <c r="G219" s="476"/>
      <c r="H219" s="238"/>
    </row>
    <row r="220" spans="2:8">
      <c r="B220" s="235" t="s">
        <v>8617</v>
      </c>
      <c r="C220" s="212" t="s">
        <v>8739</v>
      </c>
      <c r="D220" s="213" t="s">
        <v>4751</v>
      </c>
      <c r="E220" s="4" t="s">
        <v>2000</v>
      </c>
      <c r="F220" s="236"/>
      <c r="G220" s="351" t="s">
        <v>8740</v>
      </c>
      <c r="H220" s="238"/>
    </row>
    <row r="221" spans="2:8">
      <c r="B221" s="235" t="s">
        <v>8620</v>
      </c>
      <c r="C221" s="212" t="s">
        <v>8741</v>
      </c>
      <c r="D221" s="213" t="s">
        <v>1367</v>
      </c>
      <c r="E221" s="4" t="s">
        <v>2000</v>
      </c>
      <c r="F221" s="236"/>
      <c r="G221" s="346"/>
      <c r="H221" s="238"/>
    </row>
    <row r="222" spans="2:8">
      <c r="B222" s="235" t="s">
        <v>4794</v>
      </c>
      <c r="C222" s="212" t="s">
        <v>8742</v>
      </c>
      <c r="D222" s="213" t="s">
        <v>3221</v>
      </c>
      <c r="E222" s="4" t="s">
        <v>2000</v>
      </c>
      <c r="F222" s="236"/>
      <c r="G222" s="346"/>
      <c r="H222" s="238"/>
    </row>
    <row r="223" spans="2:8">
      <c r="B223" s="235" t="s">
        <v>4796</v>
      </c>
      <c r="C223" s="212" t="s">
        <v>8743</v>
      </c>
      <c r="D223" s="213" t="s">
        <v>1367</v>
      </c>
      <c r="E223" s="4" t="s">
        <v>2000</v>
      </c>
      <c r="F223" s="236"/>
      <c r="G223" s="346"/>
      <c r="H223" s="238"/>
    </row>
    <row r="224" spans="2:8" ht="33">
      <c r="B224" s="235" t="s">
        <v>4798</v>
      </c>
      <c r="C224" s="212" t="s">
        <v>8744</v>
      </c>
      <c r="D224" s="213" t="s">
        <v>1356</v>
      </c>
      <c r="E224" s="4" t="s">
        <v>2339</v>
      </c>
      <c r="F224" s="236"/>
      <c r="G224" s="346"/>
      <c r="H224" s="238"/>
    </row>
    <row r="225" spans="2:8">
      <c r="B225" s="235" t="s">
        <v>8625</v>
      </c>
      <c r="C225" s="212" t="s">
        <v>8745</v>
      </c>
      <c r="D225" s="213" t="s">
        <v>1367</v>
      </c>
      <c r="E225" s="4" t="s">
        <v>2000</v>
      </c>
      <c r="F225" s="236"/>
      <c r="G225" s="346"/>
      <c r="H225" s="238"/>
    </row>
    <row r="226" spans="2:8" ht="33">
      <c r="B226" s="235" t="s">
        <v>4802</v>
      </c>
      <c r="C226" s="212" t="s">
        <v>8746</v>
      </c>
      <c r="D226" s="213">
        <v>3</v>
      </c>
      <c r="E226" s="4" t="s">
        <v>2000</v>
      </c>
      <c r="F226" s="236"/>
      <c r="G226" s="346"/>
      <c r="H226" s="238"/>
    </row>
    <row r="227" spans="2:8" ht="33">
      <c r="B227" s="235" t="s">
        <v>8628</v>
      </c>
      <c r="C227" s="212" t="s">
        <v>8747</v>
      </c>
      <c r="D227" s="213" t="s">
        <v>1367</v>
      </c>
      <c r="E227" s="4" t="s">
        <v>2000</v>
      </c>
      <c r="F227" s="236"/>
      <c r="G227" s="346"/>
      <c r="H227" s="238"/>
    </row>
    <row r="228" spans="2:8" ht="33">
      <c r="B228" s="235" t="s">
        <v>8630</v>
      </c>
      <c r="C228" s="212" t="s">
        <v>8748</v>
      </c>
      <c r="D228" s="213" t="s">
        <v>2160</v>
      </c>
      <c r="E228" s="4" t="s">
        <v>2000</v>
      </c>
      <c r="F228" s="236"/>
      <c r="G228" s="346"/>
      <c r="H228" s="238"/>
    </row>
    <row r="229" spans="2:8" ht="33">
      <c r="B229" s="235" t="s">
        <v>8632</v>
      </c>
      <c r="C229" s="212" t="s">
        <v>8749</v>
      </c>
      <c r="D229" s="213">
        <v>3</v>
      </c>
      <c r="E229" s="4" t="s">
        <v>2000</v>
      </c>
      <c r="F229" s="236"/>
      <c r="G229" s="346"/>
      <c r="H229" s="238"/>
    </row>
    <row r="230" spans="2:8" ht="33">
      <c r="B230" s="235" t="s">
        <v>4810</v>
      </c>
      <c r="C230" s="212" t="s">
        <v>8750</v>
      </c>
      <c r="D230" s="213">
        <v>1</v>
      </c>
      <c r="E230" s="4" t="s">
        <v>2000</v>
      </c>
      <c r="F230" s="236"/>
      <c r="G230" s="346"/>
      <c r="H230" s="238"/>
    </row>
    <row r="231" spans="2:8">
      <c r="B231" s="235" t="s">
        <v>8635</v>
      </c>
      <c r="C231" s="212" t="s">
        <v>8751</v>
      </c>
      <c r="D231" s="213" t="s">
        <v>4751</v>
      </c>
      <c r="E231" s="4" t="s">
        <v>2000</v>
      </c>
      <c r="F231" s="236"/>
      <c r="G231" s="346"/>
      <c r="H231" s="238"/>
    </row>
    <row r="232" spans="2:8" ht="33">
      <c r="B232" s="235" t="s">
        <v>4814</v>
      </c>
      <c r="C232" s="212" t="s">
        <v>8752</v>
      </c>
      <c r="D232" s="213" t="s">
        <v>1356</v>
      </c>
      <c r="E232" s="4" t="s">
        <v>2339</v>
      </c>
      <c r="F232" s="236"/>
      <c r="G232" s="346"/>
      <c r="H232" s="238"/>
    </row>
    <row r="233" spans="2:8">
      <c r="B233" s="235" t="s">
        <v>8638</v>
      </c>
      <c r="C233" s="212" t="s">
        <v>8753</v>
      </c>
      <c r="D233" s="213" t="s">
        <v>1367</v>
      </c>
      <c r="E233" s="4" t="s">
        <v>2000</v>
      </c>
      <c r="F233" s="236"/>
      <c r="G233" s="346"/>
      <c r="H233" s="238"/>
    </row>
    <row r="234" spans="2:8" ht="33">
      <c r="B234" s="235" t="s">
        <v>4818</v>
      </c>
      <c r="C234" s="212" t="s">
        <v>8754</v>
      </c>
      <c r="D234" s="213">
        <v>3</v>
      </c>
      <c r="E234" s="4" t="s">
        <v>2000</v>
      </c>
      <c r="F234" s="236"/>
      <c r="G234" s="346"/>
      <c r="H234" s="238"/>
    </row>
    <row r="235" spans="2:8" ht="33">
      <c r="B235" s="235" t="s">
        <v>8641</v>
      </c>
      <c r="C235" s="212" t="s">
        <v>8755</v>
      </c>
      <c r="D235" s="213" t="s">
        <v>1367</v>
      </c>
      <c r="E235" s="4" t="s">
        <v>2000</v>
      </c>
      <c r="F235" s="236"/>
      <c r="G235" s="346"/>
      <c r="H235" s="238"/>
    </row>
    <row r="236" spans="2:8" ht="33">
      <c r="B236" s="235" t="s">
        <v>8643</v>
      </c>
      <c r="C236" s="212" t="s">
        <v>8756</v>
      </c>
      <c r="D236" s="213" t="s">
        <v>2160</v>
      </c>
      <c r="E236" s="4" t="s">
        <v>2000</v>
      </c>
      <c r="F236" s="236"/>
      <c r="G236" s="346"/>
      <c r="H236" s="238"/>
    </row>
    <row r="237" spans="2:8" ht="33">
      <c r="B237" s="235" t="s">
        <v>8645</v>
      </c>
      <c r="C237" s="212" t="s">
        <v>8757</v>
      </c>
      <c r="D237" s="213">
        <v>3</v>
      </c>
      <c r="E237" s="4" t="s">
        <v>2000</v>
      </c>
      <c r="F237" s="236"/>
      <c r="G237" s="346"/>
      <c r="H237" s="238"/>
    </row>
    <row r="238" spans="2:8" ht="33">
      <c r="B238" s="235" t="s">
        <v>4826</v>
      </c>
      <c r="C238" s="212" t="s">
        <v>8758</v>
      </c>
      <c r="D238" s="213">
        <v>1</v>
      </c>
      <c r="E238" s="4" t="s">
        <v>2000</v>
      </c>
      <c r="F238" s="236"/>
      <c r="G238" s="346"/>
      <c r="H238" s="238"/>
    </row>
    <row r="239" spans="2:8">
      <c r="B239" s="235" t="s">
        <v>8648</v>
      </c>
      <c r="C239" s="212" t="s">
        <v>8759</v>
      </c>
      <c r="D239" s="213" t="s">
        <v>4751</v>
      </c>
      <c r="E239" s="4" t="s">
        <v>2000</v>
      </c>
      <c r="F239" s="236"/>
      <c r="G239" s="346"/>
      <c r="H239" s="238"/>
    </row>
    <row r="240" spans="2:8" ht="33">
      <c r="B240" s="235" t="s">
        <v>4830</v>
      </c>
      <c r="C240" s="212" t="s">
        <v>8760</v>
      </c>
      <c r="D240" s="213" t="s">
        <v>1356</v>
      </c>
      <c r="E240" s="4" t="s">
        <v>2339</v>
      </c>
      <c r="F240" s="236"/>
      <c r="G240" s="346"/>
      <c r="H240" s="238"/>
    </row>
    <row r="241" spans="2:8">
      <c r="B241" s="235" t="s">
        <v>8651</v>
      </c>
      <c r="C241" s="212" t="s">
        <v>8761</v>
      </c>
      <c r="D241" s="213" t="s">
        <v>1367</v>
      </c>
      <c r="E241" s="4" t="s">
        <v>2000</v>
      </c>
      <c r="F241" s="236"/>
      <c r="G241" s="346"/>
      <c r="H241" s="238"/>
    </row>
    <row r="242" spans="2:8" ht="33">
      <c r="B242" s="235" t="s">
        <v>4834</v>
      </c>
      <c r="C242" s="212" t="s">
        <v>8762</v>
      </c>
      <c r="D242" s="213">
        <v>3</v>
      </c>
      <c r="E242" s="4" t="s">
        <v>2000</v>
      </c>
      <c r="F242" s="236"/>
      <c r="G242" s="346"/>
      <c r="H242" s="238"/>
    </row>
    <row r="243" spans="2:8" ht="33">
      <c r="B243" s="235" t="s">
        <v>8654</v>
      </c>
      <c r="C243" s="212" t="s">
        <v>8763</v>
      </c>
      <c r="D243" s="213" t="s">
        <v>1367</v>
      </c>
      <c r="E243" s="4" t="s">
        <v>2000</v>
      </c>
      <c r="F243" s="236"/>
      <c r="G243" s="346"/>
      <c r="H243" s="238"/>
    </row>
    <row r="244" spans="2:8" ht="33">
      <c r="B244" s="235" t="s">
        <v>8656</v>
      </c>
      <c r="C244" s="212" t="s">
        <v>8764</v>
      </c>
      <c r="D244" s="213" t="s">
        <v>2160</v>
      </c>
      <c r="E244" s="4" t="s">
        <v>2000</v>
      </c>
      <c r="F244" s="236"/>
      <c r="G244" s="346"/>
      <c r="H244" s="238"/>
    </row>
    <row r="245" spans="2:8" ht="33">
      <c r="B245" s="235" t="s">
        <v>8658</v>
      </c>
      <c r="C245" s="212" t="s">
        <v>8765</v>
      </c>
      <c r="D245" s="213">
        <v>3</v>
      </c>
      <c r="E245" s="4" t="s">
        <v>2000</v>
      </c>
      <c r="F245" s="236"/>
      <c r="G245" s="610"/>
      <c r="H245" s="238"/>
    </row>
    <row r="246" spans="2:8" ht="33">
      <c r="B246" s="235" t="s">
        <v>4842</v>
      </c>
      <c r="C246" s="212" t="s">
        <v>8766</v>
      </c>
      <c r="D246" s="213">
        <v>1</v>
      </c>
      <c r="E246" s="4" t="s">
        <v>2000</v>
      </c>
      <c r="F246" s="236"/>
      <c r="G246" s="611"/>
      <c r="H246" s="238"/>
    </row>
    <row r="247" spans="2:8" ht="17.25" thickBot="1">
      <c r="B247" s="539" t="s">
        <v>8661</v>
      </c>
      <c r="C247" s="219" t="s">
        <v>8767</v>
      </c>
      <c r="D247" s="220" t="s">
        <v>4751</v>
      </c>
      <c r="E247" s="540" t="s">
        <v>2000</v>
      </c>
      <c r="F247" s="541"/>
      <c r="G247" s="612"/>
      <c r="H247" s="238"/>
    </row>
    <row r="248" spans="2:8" ht="20.100000000000001" customHeight="1" thickBot="1">
      <c r="B248" s="474" t="s">
        <v>4962</v>
      </c>
      <c r="C248" s="463"/>
      <c r="D248" s="464"/>
      <c r="E248" s="475"/>
      <c r="F248" s="475"/>
      <c r="G248" s="476"/>
      <c r="H248" s="238"/>
    </row>
    <row r="249" spans="2:8">
      <c r="B249" s="235" t="s">
        <v>8663</v>
      </c>
      <c r="C249" s="212" t="s">
        <v>8768</v>
      </c>
      <c r="D249" s="213" t="s">
        <v>4751</v>
      </c>
      <c r="E249" s="4" t="s">
        <v>2000</v>
      </c>
      <c r="F249" s="236"/>
      <c r="G249" s="351" t="s">
        <v>8769</v>
      </c>
      <c r="H249" s="238"/>
    </row>
    <row r="250" spans="2:8">
      <c r="B250" s="235" t="s">
        <v>8666</v>
      </c>
      <c r="C250" s="212" t="s">
        <v>8770</v>
      </c>
      <c r="D250" s="213" t="s">
        <v>1367</v>
      </c>
      <c r="E250" s="4" t="s">
        <v>2000</v>
      </c>
      <c r="F250" s="236"/>
      <c r="G250" s="346"/>
      <c r="H250" s="238"/>
    </row>
    <row r="251" spans="2:8">
      <c r="B251" s="235" t="s">
        <v>4851</v>
      </c>
      <c r="C251" s="212" t="s">
        <v>8771</v>
      </c>
      <c r="D251" s="213" t="s">
        <v>3221</v>
      </c>
      <c r="E251" s="4" t="s">
        <v>2000</v>
      </c>
      <c r="F251" s="236"/>
      <c r="G251" s="346"/>
      <c r="H251" s="238"/>
    </row>
    <row r="252" spans="2:8">
      <c r="B252" s="235" t="s">
        <v>4853</v>
      </c>
      <c r="C252" s="212" t="s">
        <v>8772</v>
      </c>
      <c r="D252" s="213" t="s">
        <v>1367</v>
      </c>
      <c r="E252" s="4" t="s">
        <v>2000</v>
      </c>
      <c r="F252" s="236"/>
      <c r="G252" s="346"/>
      <c r="H252" s="238"/>
    </row>
    <row r="253" spans="2:8" ht="33">
      <c r="B253" s="235" t="s">
        <v>4855</v>
      </c>
      <c r="C253" s="212" t="s">
        <v>8773</v>
      </c>
      <c r="D253" s="213" t="s">
        <v>1356</v>
      </c>
      <c r="E253" s="4" t="s">
        <v>2339</v>
      </c>
      <c r="F253" s="236"/>
      <c r="G253" s="346"/>
      <c r="H253" s="238"/>
    </row>
    <row r="254" spans="2:8">
      <c r="B254" s="235" t="s">
        <v>8671</v>
      </c>
      <c r="C254" s="212" t="s">
        <v>8774</v>
      </c>
      <c r="D254" s="213" t="s">
        <v>1367</v>
      </c>
      <c r="E254" s="4" t="s">
        <v>2000</v>
      </c>
      <c r="F254" s="236"/>
      <c r="G254" s="346"/>
      <c r="H254" s="238"/>
    </row>
    <row r="255" spans="2:8" ht="33">
      <c r="B255" s="235" t="s">
        <v>4859</v>
      </c>
      <c r="C255" s="212" t="s">
        <v>8775</v>
      </c>
      <c r="D255" s="213">
        <v>3</v>
      </c>
      <c r="E255" s="4" t="s">
        <v>2000</v>
      </c>
      <c r="F255" s="236"/>
      <c r="G255" s="346"/>
      <c r="H255" s="238"/>
    </row>
    <row r="256" spans="2:8" ht="33">
      <c r="B256" s="235" t="s">
        <v>8674</v>
      </c>
      <c r="C256" s="212" t="s">
        <v>8776</v>
      </c>
      <c r="D256" s="213" t="s">
        <v>1367</v>
      </c>
      <c r="E256" s="4" t="s">
        <v>2000</v>
      </c>
      <c r="F256" s="236"/>
      <c r="G256" s="346"/>
      <c r="H256" s="238"/>
    </row>
    <row r="257" spans="2:8" ht="33">
      <c r="B257" s="235" t="s">
        <v>8676</v>
      </c>
      <c r="C257" s="212" t="s">
        <v>8777</v>
      </c>
      <c r="D257" s="213" t="s">
        <v>2160</v>
      </c>
      <c r="E257" s="4" t="s">
        <v>2000</v>
      </c>
      <c r="F257" s="236"/>
      <c r="G257" s="346"/>
      <c r="H257" s="238"/>
    </row>
    <row r="258" spans="2:8" ht="33">
      <c r="B258" s="235" t="s">
        <v>8678</v>
      </c>
      <c r="C258" s="212" t="s">
        <v>8778</v>
      </c>
      <c r="D258" s="213">
        <v>3</v>
      </c>
      <c r="E258" s="4" t="s">
        <v>2000</v>
      </c>
      <c r="F258" s="236"/>
      <c r="G258" s="346"/>
      <c r="H258" s="238"/>
    </row>
    <row r="259" spans="2:8" ht="33">
      <c r="B259" s="235" t="s">
        <v>4867</v>
      </c>
      <c r="C259" s="212" t="s">
        <v>8779</v>
      </c>
      <c r="D259" s="213">
        <v>1</v>
      </c>
      <c r="E259" s="4" t="s">
        <v>2000</v>
      </c>
      <c r="F259" s="236"/>
      <c r="G259" s="346"/>
      <c r="H259" s="238"/>
    </row>
    <row r="260" spans="2:8">
      <c r="B260" s="235" t="s">
        <v>8681</v>
      </c>
      <c r="C260" s="212" t="s">
        <v>8780</v>
      </c>
      <c r="D260" s="213" t="s">
        <v>4751</v>
      </c>
      <c r="E260" s="4" t="s">
        <v>2000</v>
      </c>
      <c r="F260" s="236"/>
      <c r="G260" s="346"/>
      <c r="H260" s="238"/>
    </row>
    <row r="261" spans="2:8" ht="33">
      <c r="B261" s="235" t="s">
        <v>4871</v>
      </c>
      <c r="C261" s="212" t="s">
        <v>8781</v>
      </c>
      <c r="D261" s="213" t="s">
        <v>1356</v>
      </c>
      <c r="E261" s="4" t="s">
        <v>2339</v>
      </c>
      <c r="F261" s="236"/>
      <c r="G261" s="346"/>
      <c r="H261" s="238"/>
    </row>
    <row r="262" spans="2:8">
      <c r="B262" s="235" t="s">
        <v>8684</v>
      </c>
      <c r="C262" s="212" t="s">
        <v>8782</v>
      </c>
      <c r="D262" s="213" t="s">
        <v>1367</v>
      </c>
      <c r="E262" s="4" t="s">
        <v>2000</v>
      </c>
      <c r="F262" s="236"/>
      <c r="G262" s="346"/>
      <c r="H262" s="238"/>
    </row>
    <row r="263" spans="2:8" ht="33">
      <c r="B263" s="235" t="s">
        <v>4875</v>
      </c>
      <c r="C263" s="212" t="s">
        <v>8783</v>
      </c>
      <c r="D263" s="213">
        <v>3</v>
      </c>
      <c r="E263" s="4" t="s">
        <v>2000</v>
      </c>
      <c r="F263" s="236"/>
      <c r="G263" s="346"/>
      <c r="H263" s="238"/>
    </row>
    <row r="264" spans="2:8" ht="33">
      <c r="B264" s="235" t="s">
        <v>8687</v>
      </c>
      <c r="C264" s="212" t="s">
        <v>8784</v>
      </c>
      <c r="D264" s="213" t="s">
        <v>1367</v>
      </c>
      <c r="E264" s="4" t="s">
        <v>2000</v>
      </c>
      <c r="F264" s="236"/>
      <c r="G264" s="346"/>
      <c r="H264" s="238"/>
    </row>
    <row r="265" spans="2:8" ht="33">
      <c r="B265" s="235" t="s">
        <v>8689</v>
      </c>
      <c r="C265" s="212" t="s">
        <v>8785</v>
      </c>
      <c r="D265" s="213" t="s">
        <v>2160</v>
      </c>
      <c r="E265" s="4" t="s">
        <v>2000</v>
      </c>
      <c r="F265" s="236"/>
      <c r="G265" s="346"/>
      <c r="H265" s="238"/>
    </row>
    <row r="266" spans="2:8" ht="33">
      <c r="B266" s="235" t="s">
        <v>8691</v>
      </c>
      <c r="C266" s="212" t="s">
        <v>8786</v>
      </c>
      <c r="D266" s="213">
        <v>3</v>
      </c>
      <c r="E266" s="4" t="s">
        <v>2000</v>
      </c>
      <c r="F266" s="236"/>
      <c r="G266" s="346"/>
      <c r="H266" s="238"/>
    </row>
    <row r="267" spans="2:8" ht="33">
      <c r="B267" s="235" t="s">
        <v>4883</v>
      </c>
      <c r="C267" s="212" t="s">
        <v>8787</v>
      </c>
      <c r="D267" s="213">
        <v>1</v>
      </c>
      <c r="E267" s="4" t="s">
        <v>2000</v>
      </c>
      <c r="F267" s="236"/>
      <c r="G267" s="346"/>
      <c r="H267" s="238"/>
    </row>
    <row r="268" spans="2:8">
      <c r="B268" s="235" t="s">
        <v>8694</v>
      </c>
      <c r="C268" s="212" t="s">
        <v>8788</v>
      </c>
      <c r="D268" s="213" t="s">
        <v>4751</v>
      </c>
      <c r="E268" s="4" t="s">
        <v>2000</v>
      </c>
      <c r="F268" s="236"/>
      <c r="G268" s="346"/>
      <c r="H268" s="238"/>
    </row>
    <row r="269" spans="2:8" ht="33">
      <c r="B269" s="235" t="s">
        <v>4887</v>
      </c>
      <c r="C269" s="212" t="s">
        <v>8789</v>
      </c>
      <c r="D269" s="213" t="s">
        <v>1356</v>
      </c>
      <c r="E269" s="4" t="s">
        <v>2339</v>
      </c>
      <c r="F269" s="236"/>
      <c r="G269" s="346"/>
      <c r="H269" s="238"/>
    </row>
    <row r="270" spans="2:8">
      <c r="B270" s="235" t="s">
        <v>8697</v>
      </c>
      <c r="C270" s="212" t="s">
        <v>8790</v>
      </c>
      <c r="D270" s="213" t="s">
        <v>1367</v>
      </c>
      <c r="E270" s="4" t="s">
        <v>2000</v>
      </c>
      <c r="F270" s="236"/>
      <c r="G270" s="346"/>
      <c r="H270" s="238"/>
    </row>
    <row r="271" spans="2:8" ht="33">
      <c r="B271" s="235" t="s">
        <v>4891</v>
      </c>
      <c r="C271" s="212" t="s">
        <v>8791</v>
      </c>
      <c r="D271" s="213">
        <v>3</v>
      </c>
      <c r="E271" s="4" t="s">
        <v>2000</v>
      </c>
      <c r="F271" s="236"/>
      <c r="G271" s="346"/>
      <c r="H271" s="238"/>
    </row>
    <row r="272" spans="2:8" ht="33">
      <c r="B272" s="235" t="s">
        <v>8700</v>
      </c>
      <c r="C272" s="212" t="s">
        <v>8792</v>
      </c>
      <c r="D272" s="213" t="s">
        <v>1367</v>
      </c>
      <c r="E272" s="4" t="s">
        <v>2000</v>
      </c>
      <c r="F272" s="236"/>
      <c r="G272" s="346"/>
      <c r="H272" s="238"/>
    </row>
    <row r="273" spans="2:8" ht="33">
      <c r="B273" s="235" t="s">
        <v>8702</v>
      </c>
      <c r="C273" s="212" t="s">
        <v>8793</v>
      </c>
      <c r="D273" s="213" t="s">
        <v>2160</v>
      </c>
      <c r="E273" s="4" t="s">
        <v>2000</v>
      </c>
      <c r="F273" s="236"/>
      <c r="G273" s="346"/>
      <c r="H273" s="238"/>
    </row>
    <row r="274" spans="2:8" ht="33">
      <c r="B274" s="235" t="s">
        <v>8704</v>
      </c>
      <c r="C274" s="212" t="s">
        <v>8794</v>
      </c>
      <c r="D274" s="213">
        <v>3</v>
      </c>
      <c r="E274" s="4" t="s">
        <v>2000</v>
      </c>
      <c r="F274" s="236"/>
      <c r="G274" s="346"/>
      <c r="H274" s="238"/>
    </row>
    <row r="275" spans="2:8" ht="33">
      <c r="B275" s="235" t="s">
        <v>4899</v>
      </c>
      <c r="C275" s="212" t="s">
        <v>8795</v>
      </c>
      <c r="D275" s="213">
        <v>1</v>
      </c>
      <c r="E275" s="4" t="s">
        <v>2000</v>
      </c>
      <c r="F275" s="236"/>
      <c r="G275" s="610"/>
      <c r="H275" s="238"/>
    </row>
    <row r="276" spans="2:8" ht="17.25" thickBot="1">
      <c r="B276" s="539" t="s">
        <v>8707</v>
      </c>
      <c r="C276" s="219" t="s">
        <v>8796</v>
      </c>
      <c r="D276" s="220" t="s">
        <v>4751</v>
      </c>
      <c r="E276" s="540" t="s">
        <v>2000</v>
      </c>
      <c r="F276" s="541"/>
      <c r="G276" s="612"/>
      <c r="H276" s="238"/>
    </row>
    <row r="277" spans="2:8" ht="17.25" thickBot="1">
      <c r="B277" s="551" t="s">
        <v>4991</v>
      </c>
      <c r="C277" s="463"/>
      <c r="D277" s="464"/>
      <c r="E277" s="475"/>
      <c r="F277" s="475"/>
      <c r="G277" s="476"/>
      <c r="H277" s="238"/>
    </row>
    <row r="278" spans="2:8">
      <c r="B278" s="235" t="s">
        <v>7200</v>
      </c>
      <c r="C278" s="515" t="s">
        <v>8797</v>
      </c>
      <c r="D278" s="213" t="s">
        <v>1576</v>
      </c>
      <c r="E278" s="4" t="s">
        <v>7202</v>
      </c>
      <c r="F278" s="236"/>
      <c r="G278" s="485" t="s">
        <v>8798</v>
      </c>
      <c r="H278" s="238"/>
    </row>
    <row r="279" spans="2:8">
      <c r="B279" s="235" t="s">
        <v>8799</v>
      </c>
      <c r="C279" s="552" t="s">
        <v>8800</v>
      </c>
      <c r="D279" s="213" t="s">
        <v>1367</v>
      </c>
      <c r="E279" s="4" t="s">
        <v>2000</v>
      </c>
      <c r="F279" s="236"/>
      <c r="G279" s="301"/>
      <c r="H279" s="238"/>
    </row>
    <row r="280" spans="2:8">
      <c r="B280" s="235" t="s">
        <v>8550</v>
      </c>
      <c r="C280" s="552" t="s">
        <v>8801</v>
      </c>
      <c r="D280" s="213" t="s">
        <v>2160</v>
      </c>
      <c r="E280" s="4" t="s">
        <v>2339</v>
      </c>
      <c r="F280" s="236"/>
      <c r="G280" s="301"/>
      <c r="H280" s="238"/>
    </row>
    <row r="281" spans="2:8">
      <c r="B281" s="235" t="s">
        <v>8553</v>
      </c>
      <c r="C281" s="552" t="s">
        <v>8802</v>
      </c>
      <c r="D281" s="213" t="s">
        <v>1367</v>
      </c>
      <c r="E281" s="4" t="s">
        <v>2000</v>
      </c>
      <c r="F281" s="236"/>
      <c r="G281" s="301"/>
      <c r="H281" s="238"/>
    </row>
    <row r="282" spans="2:8">
      <c r="B282" s="235" t="s">
        <v>8556</v>
      </c>
      <c r="C282" s="552" t="s">
        <v>8803</v>
      </c>
      <c r="D282" s="213" t="s">
        <v>1367</v>
      </c>
      <c r="E282" s="4" t="s">
        <v>2000</v>
      </c>
      <c r="F282" s="236"/>
      <c r="G282" s="301"/>
      <c r="H282" s="238"/>
    </row>
    <row r="283" spans="2:8">
      <c r="B283" s="347" t="s">
        <v>8559</v>
      </c>
      <c r="C283" s="552" t="s">
        <v>8804</v>
      </c>
      <c r="D283" s="261" t="s">
        <v>2160</v>
      </c>
      <c r="E283" s="242" t="s">
        <v>2339</v>
      </c>
      <c r="F283" s="348"/>
      <c r="G283" s="301"/>
      <c r="H283" s="238"/>
    </row>
    <row r="284" spans="2:8">
      <c r="B284" s="347" t="s">
        <v>8562</v>
      </c>
      <c r="C284" s="552" t="s">
        <v>8805</v>
      </c>
      <c r="D284" s="261" t="s">
        <v>1367</v>
      </c>
      <c r="E284" s="242" t="s">
        <v>2000</v>
      </c>
      <c r="F284" s="348"/>
      <c r="G284" s="301"/>
      <c r="H284" s="238"/>
    </row>
    <row r="285" spans="2:8" ht="17.25" thickBot="1">
      <c r="B285" s="347" t="s">
        <v>809</v>
      </c>
      <c r="C285" s="552" t="s">
        <v>8806</v>
      </c>
      <c r="D285" s="261" t="s">
        <v>1367</v>
      </c>
      <c r="E285" s="242" t="s">
        <v>2000</v>
      </c>
      <c r="F285" s="348"/>
      <c r="G285" s="302"/>
      <c r="H285" s="238"/>
    </row>
    <row r="286" spans="2:8" ht="20.100000000000001" customHeight="1" thickBot="1">
      <c r="B286" s="474" t="s">
        <v>8566</v>
      </c>
      <c r="C286" s="463"/>
      <c r="D286" s="464"/>
      <c r="E286" s="475"/>
      <c r="F286" s="475"/>
      <c r="G286" s="476"/>
      <c r="H286" s="238"/>
    </row>
    <row r="287" spans="2:8" ht="20.100000000000001" customHeight="1" thickBot="1">
      <c r="B287" s="474" t="s">
        <v>4717</v>
      </c>
      <c r="C287" s="463"/>
      <c r="D287" s="464"/>
      <c r="E287" s="475"/>
      <c r="F287" s="475"/>
      <c r="G287" s="476"/>
      <c r="H287" s="238"/>
    </row>
    <row r="288" spans="2:8" ht="30">
      <c r="B288" s="438" t="s">
        <v>8567</v>
      </c>
      <c r="C288" s="553" t="s">
        <v>8807</v>
      </c>
      <c r="D288" s="207" t="s">
        <v>1367</v>
      </c>
      <c r="E288" s="431" t="s">
        <v>2000</v>
      </c>
      <c r="F288" s="432"/>
      <c r="G288" s="485" t="s">
        <v>8808</v>
      </c>
      <c r="H288" s="238"/>
    </row>
    <row r="289" spans="2:8">
      <c r="B289" s="235" t="s">
        <v>4721</v>
      </c>
      <c r="C289" s="553" t="s">
        <v>8809</v>
      </c>
      <c r="D289" s="213" t="s">
        <v>3221</v>
      </c>
      <c r="E289" s="4" t="s">
        <v>2000</v>
      </c>
      <c r="F289" s="236"/>
      <c r="G289" s="301"/>
      <c r="H289" s="238"/>
    </row>
    <row r="290" spans="2:8">
      <c r="B290" s="235" t="s">
        <v>4725</v>
      </c>
      <c r="C290" s="553" t="s">
        <v>8810</v>
      </c>
      <c r="D290" s="213" t="s">
        <v>1367</v>
      </c>
      <c r="E290" s="4" t="s">
        <v>2000</v>
      </c>
      <c r="F290" s="236"/>
      <c r="G290" s="301"/>
      <c r="H290" s="238"/>
    </row>
    <row r="291" spans="2:8" ht="33">
      <c r="B291" s="235" t="s">
        <v>8811</v>
      </c>
      <c r="C291" s="553" t="s">
        <v>8812</v>
      </c>
      <c r="D291" s="213" t="s">
        <v>1356</v>
      </c>
      <c r="E291" s="4" t="s">
        <v>2339</v>
      </c>
      <c r="F291" s="236"/>
      <c r="G291" s="301"/>
      <c r="H291" s="238"/>
    </row>
    <row r="292" spans="2:8">
      <c r="B292" s="235" t="s">
        <v>8574</v>
      </c>
      <c r="C292" s="553" t="s">
        <v>8813</v>
      </c>
      <c r="D292" s="213" t="s">
        <v>1367</v>
      </c>
      <c r="E292" s="4" t="s">
        <v>2000</v>
      </c>
      <c r="F292" s="236"/>
      <c r="G292" s="301"/>
      <c r="H292" s="238"/>
    </row>
    <row r="293" spans="2:8" ht="33">
      <c r="B293" s="235" t="s">
        <v>4734</v>
      </c>
      <c r="C293" s="553" t="s">
        <v>8814</v>
      </c>
      <c r="D293" s="213">
        <v>3</v>
      </c>
      <c r="E293" s="4" t="s">
        <v>2000</v>
      </c>
      <c r="F293" s="236"/>
      <c r="G293" s="301"/>
      <c r="H293" s="238"/>
    </row>
    <row r="294" spans="2:8" ht="33">
      <c r="B294" s="235" t="s">
        <v>8578</v>
      </c>
      <c r="C294" s="553" t="s">
        <v>8815</v>
      </c>
      <c r="D294" s="213" t="s">
        <v>1367</v>
      </c>
      <c r="E294" s="4" t="s">
        <v>2000</v>
      </c>
      <c r="F294" s="236"/>
      <c r="G294" s="301"/>
      <c r="H294" s="238"/>
    </row>
    <row r="295" spans="2:8" ht="33">
      <c r="B295" s="235" t="s">
        <v>8580</v>
      </c>
      <c r="C295" s="553" t="s">
        <v>8816</v>
      </c>
      <c r="D295" s="213" t="s">
        <v>2160</v>
      </c>
      <c r="E295" s="4" t="s">
        <v>2000</v>
      </c>
      <c r="F295" s="236"/>
      <c r="G295" s="301"/>
      <c r="H295" s="238"/>
    </row>
    <row r="296" spans="2:8" ht="33">
      <c r="B296" s="235" t="s">
        <v>8582</v>
      </c>
      <c r="C296" s="553" t="s">
        <v>8817</v>
      </c>
      <c r="D296" s="213">
        <v>3</v>
      </c>
      <c r="E296" s="4" t="s">
        <v>2000</v>
      </c>
      <c r="F296" s="236"/>
      <c r="G296" s="301"/>
      <c r="H296" s="238"/>
    </row>
    <row r="297" spans="2:8" ht="33">
      <c r="B297" s="235" t="s">
        <v>4746</v>
      </c>
      <c r="C297" s="553" t="s">
        <v>8818</v>
      </c>
      <c r="D297" s="213">
        <v>1</v>
      </c>
      <c r="E297" s="4" t="s">
        <v>2000</v>
      </c>
      <c r="F297" s="236"/>
      <c r="G297" s="301"/>
      <c r="H297" s="238"/>
    </row>
    <row r="298" spans="2:8">
      <c r="B298" s="235" t="s">
        <v>8586</v>
      </c>
      <c r="C298" s="553" t="s">
        <v>8819</v>
      </c>
      <c r="D298" s="213" t="s">
        <v>4751</v>
      </c>
      <c r="E298" s="4" t="s">
        <v>2000</v>
      </c>
      <c r="F298" s="236"/>
      <c r="G298" s="301"/>
      <c r="H298" s="238"/>
    </row>
    <row r="299" spans="2:8" ht="33">
      <c r="B299" s="235" t="s">
        <v>4753</v>
      </c>
      <c r="C299" s="553" t="s">
        <v>8820</v>
      </c>
      <c r="D299" s="213" t="s">
        <v>1356</v>
      </c>
      <c r="E299" s="4" t="s">
        <v>2339</v>
      </c>
      <c r="F299" s="236"/>
      <c r="G299" s="301"/>
      <c r="H299" s="238"/>
    </row>
    <row r="300" spans="2:8">
      <c r="B300" s="235" t="s">
        <v>8591</v>
      </c>
      <c r="C300" s="553" t="s">
        <v>8821</v>
      </c>
      <c r="D300" s="213" t="s">
        <v>1367</v>
      </c>
      <c r="E300" s="4" t="s">
        <v>2000</v>
      </c>
      <c r="F300" s="236"/>
      <c r="G300" s="301"/>
      <c r="H300" s="238"/>
    </row>
    <row r="301" spans="2:8" ht="33">
      <c r="B301" s="235" t="s">
        <v>4758</v>
      </c>
      <c r="C301" s="553" t="s">
        <v>8822</v>
      </c>
      <c r="D301" s="213">
        <v>3</v>
      </c>
      <c r="E301" s="4" t="s">
        <v>2000</v>
      </c>
      <c r="F301" s="236"/>
      <c r="G301" s="301"/>
      <c r="H301" s="238"/>
    </row>
    <row r="302" spans="2:8" ht="33">
      <c r="B302" s="235" t="s">
        <v>8594</v>
      </c>
      <c r="C302" s="553" t="s">
        <v>8823</v>
      </c>
      <c r="D302" s="213" t="s">
        <v>1367</v>
      </c>
      <c r="E302" s="4" t="s">
        <v>2000</v>
      </c>
      <c r="F302" s="236"/>
      <c r="G302" s="301"/>
      <c r="H302" s="238"/>
    </row>
    <row r="303" spans="2:8" ht="33">
      <c r="B303" s="235" t="s">
        <v>8596</v>
      </c>
      <c r="C303" s="553" t="s">
        <v>8824</v>
      </c>
      <c r="D303" s="213" t="s">
        <v>2160</v>
      </c>
      <c r="E303" s="4" t="s">
        <v>2000</v>
      </c>
      <c r="F303" s="236"/>
      <c r="G303" s="301"/>
      <c r="H303" s="238"/>
    </row>
    <row r="304" spans="2:8" ht="33">
      <c r="B304" s="235" t="s">
        <v>8598</v>
      </c>
      <c r="C304" s="553" t="s">
        <v>8825</v>
      </c>
      <c r="D304" s="213">
        <v>3</v>
      </c>
      <c r="E304" s="4" t="s">
        <v>2000</v>
      </c>
      <c r="F304" s="236"/>
      <c r="G304" s="301"/>
      <c r="H304" s="238"/>
    </row>
    <row r="305" spans="2:8" ht="33">
      <c r="B305" s="235" t="s">
        <v>4766</v>
      </c>
      <c r="C305" s="553" t="s">
        <v>8826</v>
      </c>
      <c r="D305" s="213">
        <v>1</v>
      </c>
      <c r="E305" s="4" t="s">
        <v>2000</v>
      </c>
      <c r="F305" s="236"/>
      <c r="G305" s="301"/>
      <c r="H305" s="238"/>
    </row>
    <row r="306" spans="2:8">
      <c r="B306" s="235" t="s">
        <v>8601</v>
      </c>
      <c r="C306" s="553" t="s">
        <v>8827</v>
      </c>
      <c r="D306" s="213" t="s">
        <v>4751</v>
      </c>
      <c r="E306" s="4" t="s">
        <v>2000</v>
      </c>
      <c r="F306" s="236"/>
      <c r="G306" s="301"/>
      <c r="H306" s="238"/>
    </row>
    <row r="307" spans="2:8" ht="33">
      <c r="B307" s="235" t="s">
        <v>4770</v>
      </c>
      <c r="C307" s="553" t="s">
        <v>8828</v>
      </c>
      <c r="D307" s="213" t="s">
        <v>1356</v>
      </c>
      <c r="E307" s="4" t="s">
        <v>2339</v>
      </c>
      <c r="F307" s="236"/>
      <c r="G307" s="301"/>
      <c r="H307" s="238"/>
    </row>
    <row r="308" spans="2:8">
      <c r="B308" s="235" t="s">
        <v>8605</v>
      </c>
      <c r="C308" s="553" t="s">
        <v>8829</v>
      </c>
      <c r="D308" s="213" t="s">
        <v>1367</v>
      </c>
      <c r="E308" s="4" t="s">
        <v>2000</v>
      </c>
      <c r="F308" s="236"/>
      <c r="G308" s="301"/>
      <c r="H308" s="238"/>
    </row>
    <row r="309" spans="2:8" ht="33">
      <c r="B309" s="235" t="s">
        <v>4775</v>
      </c>
      <c r="C309" s="553" t="s">
        <v>8830</v>
      </c>
      <c r="D309" s="213">
        <v>3</v>
      </c>
      <c r="E309" s="4" t="s">
        <v>2000</v>
      </c>
      <c r="F309" s="236"/>
      <c r="G309" s="301"/>
      <c r="H309" s="238"/>
    </row>
    <row r="310" spans="2:8" ht="33">
      <c r="B310" s="235" t="s">
        <v>8608</v>
      </c>
      <c r="C310" s="553" t="s">
        <v>8831</v>
      </c>
      <c r="D310" s="213" t="s">
        <v>1367</v>
      </c>
      <c r="E310" s="4" t="s">
        <v>2000</v>
      </c>
      <c r="F310" s="236"/>
      <c r="G310" s="301"/>
      <c r="H310" s="238"/>
    </row>
    <row r="311" spans="2:8" ht="33">
      <c r="B311" s="235" t="s">
        <v>8610</v>
      </c>
      <c r="C311" s="553" t="s">
        <v>8832</v>
      </c>
      <c r="D311" s="213" t="s">
        <v>2160</v>
      </c>
      <c r="E311" s="4" t="s">
        <v>2000</v>
      </c>
      <c r="F311" s="236"/>
      <c r="G311" s="301"/>
      <c r="H311" s="238"/>
    </row>
    <row r="312" spans="2:8" ht="33">
      <c r="B312" s="235" t="s">
        <v>8612</v>
      </c>
      <c r="C312" s="553" t="s">
        <v>8833</v>
      </c>
      <c r="D312" s="213">
        <v>3</v>
      </c>
      <c r="E312" s="4" t="s">
        <v>2000</v>
      </c>
      <c r="F312" s="236"/>
      <c r="G312" s="301"/>
      <c r="H312" s="238"/>
    </row>
    <row r="313" spans="2:8" ht="33">
      <c r="B313" s="235" t="s">
        <v>4783</v>
      </c>
      <c r="C313" s="553" t="s">
        <v>8834</v>
      </c>
      <c r="D313" s="213">
        <v>1</v>
      </c>
      <c r="E313" s="4" t="s">
        <v>2000</v>
      </c>
      <c r="F313" s="236"/>
      <c r="G313" s="301"/>
      <c r="H313" s="238"/>
    </row>
    <row r="314" spans="2:8" ht="17.25" thickBot="1">
      <c r="B314" s="235" t="s">
        <v>8615</v>
      </c>
      <c r="C314" s="553" t="s">
        <v>8835</v>
      </c>
      <c r="D314" s="213" t="s">
        <v>4751</v>
      </c>
      <c r="E314" s="4" t="s">
        <v>2000</v>
      </c>
      <c r="F314" s="236"/>
      <c r="G314" s="302"/>
      <c r="H314" s="238"/>
    </row>
    <row r="315" spans="2:8" ht="20.100000000000001" customHeight="1" thickBot="1">
      <c r="B315" s="474" t="s">
        <v>4787</v>
      </c>
      <c r="C315" s="463"/>
      <c r="D315" s="464"/>
      <c r="E315" s="475"/>
      <c r="F315" s="475"/>
      <c r="G315" s="476"/>
      <c r="H315" s="238"/>
    </row>
    <row r="316" spans="2:8" ht="30">
      <c r="B316" s="438" t="s">
        <v>8617</v>
      </c>
      <c r="C316" s="554" t="s">
        <v>8836</v>
      </c>
      <c r="D316" s="207" t="s">
        <v>4751</v>
      </c>
      <c r="E316" s="431" t="s">
        <v>2000</v>
      </c>
      <c r="F316" s="432"/>
      <c r="G316" s="485" t="s">
        <v>8808</v>
      </c>
      <c r="H316" s="238"/>
    </row>
    <row r="317" spans="2:8" ht="30" customHeight="1">
      <c r="B317" s="235" t="s">
        <v>8620</v>
      </c>
      <c r="C317" s="554" t="s">
        <v>8837</v>
      </c>
      <c r="D317" s="213" t="s">
        <v>1367</v>
      </c>
      <c r="E317" s="4" t="s">
        <v>2000</v>
      </c>
      <c r="F317" s="236"/>
      <c r="G317" s="301"/>
      <c r="H317" s="238"/>
    </row>
    <row r="318" spans="2:8">
      <c r="B318" s="235" t="s">
        <v>4794</v>
      </c>
      <c r="C318" s="554" t="s">
        <v>8838</v>
      </c>
      <c r="D318" s="213" t="s">
        <v>3221</v>
      </c>
      <c r="E318" s="4" t="s">
        <v>2000</v>
      </c>
      <c r="F318" s="236"/>
      <c r="G318" s="301"/>
      <c r="H318" s="238"/>
    </row>
    <row r="319" spans="2:8">
      <c r="B319" s="235" t="s">
        <v>4796</v>
      </c>
      <c r="C319" s="554" t="s">
        <v>8839</v>
      </c>
      <c r="D319" s="213" t="s">
        <v>1367</v>
      </c>
      <c r="E319" s="4" t="s">
        <v>2000</v>
      </c>
      <c r="F319" s="236"/>
      <c r="G319" s="301"/>
      <c r="H319" s="238"/>
    </row>
    <row r="320" spans="2:8" ht="33">
      <c r="B320" s="235" t="s">
        <v>4798</v>
      </c>
      <c r="C320" s="554" t="s">
        <v>8840</v>
      </c>
      <c r="D320" s="213" t="s">
        <v>1356</v>
      </c>
      <c r="E320" s="4" t="s">
        <v>2339</v>
      </c>
      <c r="F320" s="236"/>
      <c r="G320" s="301"/>
      <c r="H320" s="238"/>
    </row>
    <row r="321" spans="2:8">
      <c r="B321" s="235" t="s">
        <v>8625</v>
      </c>
      <c r="C321" s="554" t="s">
        <v>8841</v>
      </c>
      <c r="D321" s="213" t="s">
        <v>1367</v>
      </c>
      <c r="E321" s="4" t="s">
        <v>2000</v>
      </c>
      <c r="F321" s="236"/>
      <c r="G321" s="301"/>
      <c r="H321" s="238"/>
    </row>
    <row r="322" spans="2:8" ht="33">
      <c r="B322" s="235" t="s">
        <v>4802</v>
      </c>
      <c r="C322" s="554" t="s">
        <v>8842</v>
      </c>
      <c r="D322" s="213">
        <v>3</v>
      </c>
      <c r="E322" s="4" t="s">
        <v>2000</v>
      </c>
      <c r="F322" s="236"/>
      <c r="G322" s="301"/>
      <c r="H322" s="238"/>
    </row>
    <row r="323" spans="2:8" ht="33">
      <c r="B323" s="235" t="s">
        <v>8628</v>
      </c>
      <c r="C323" s="554" t="s">
        <v>8843</v>
      </c>
      <c r="D323" s="213" t="s">
        <v>1367</v>
      </c>
      <c r="E323" s="4" t="s">
        <v>2000</v>
      </c>
      <c r="F323" s="236"/>
      <c r="G323" s="301"/>
      <c r="H323" s="238"/>
    </row>
    <row r="324" spans="2:8" ht="33">
      <c r="B324" s="235" t="s">
        <v>8630</v>
      </c>
      <c r="C324" s="554" t="s">
        <v>8844</v>
      </c>
      <c r="D324" s="213" t="s">
        <v>2160</v>
      </c>
      <c r="E324" s="4" t="s">
        <v>2000</v>
      </c>
      <c r="F324" s="236"/>
      <c r="G324" s="301"/>
      <c r="H324" s="238"/>
    </row>
    <row r="325" spans="2:8" ht="33">
      <c r="B325" s="235" t="s">
        <v>8632</v>
      </c>
      <c r="C325" s="554" t="s">
        <v>8845</v>
      </c>
      <c r="D325" s="213">
        <v>3</v>
      </c>
      <c r="E325" s="4" t="s">
        <v>2000</v>
      </c>
      <c r="F325" s="236"/>
      <c r="G325" s="301"/>
      <c r="H325" s="238"/>
    </row>
    <row r="326" spans="2:8" ht="33">
      <c r="B326" s="235" t="s">
        <v>4810</v>
      </c>
      <c r="C326" s="554" t="s">
        <v>8846</v>
      </c>
      <c r="D326" s="213">
        <v>1</v>
      </c>
      <c r="E326" s="4" t="s">
        <v>2000</v>
      </c>
      <c r="F326" s="236"/>
      <c r="G326" s="301"/>
      <c r="H326" s="238"/>
    </row>
    <row r="327" spans="2:8">
      <c r="B327" s="235" t="s">
        <v>8635</v>
      </c>
      <c r="C327" s="554" t="s">
        <v>8847</v>
      </c>
      <c r="D327" s="213" t="s">
        <v>4751</v>
      </c>
      <c r="E327" s="4" t="s">
        <v>2000</v>
      </c>
      <c r="F327" s="236"/>
      <c r="G327" s="301"/>
      <c r="H327" s="238"/>
    </row>
    <row r="328" spans="2:8" ht="33">
      <c r="B328" s="235" t="s">
        <v>4814</v>
      </c>
      <c r="C328" s="554" t="s">
        <v>8848</v>
      </c>
      <c r="D328" s="213" t="s">
        <v>1356</v>
      </c>
      <c r="E328" s="4" t="s">
        <v>2339</v>
      </c>
      <c r="F328" s="236"/>
      <c r="G328" s="301"/>
      <c r="H328" s="238"/>
    </row>
    <row r="329" spans="2:8">
      <c r="B329" s="235" t="s">
        <v>8638</v>
      </c>
      <c r="C329" s="554" t="s">
        <v>8849</v>
      </c>
      <c r="D329" s="213" t="s">
        <v>1367</v>
      </c>
      <c r="E329" s="4" t="s">
        <v>2000</v>
      </c>
      <c r="F329" s="236"/>
      <c r="G329" s="301"/>
      <c r="H329" s="238"/>
    </row>
    <row r="330" spans="2:8" ht="33">
      <c r="B330" s="235" t="s">
        <v>4818</v>
      </c>
      <c r="C330" s="554" t="s">
        <v>8850</v>
      </c>
      <c r="D330" s="213">
        <v>3</v>
      </c>
      <c r="E330" s="4" t="s">
        <v>2000</v>
      </c>
      <c r="F330" s="236"/>
      <c r="G330" s="301"/>
      <c r="H330" s="238"/>
    </row>
    <row r="331" spans="2:8" ht="33">
      <c r="B331" s="235" t="s">
        <v>8641</v>
      </c>
      <c r="C331" s="554" t="s">
        <v>8851</v>
      </c>
      <c r="D331" s="213" t="s">
        <v>1367</v>
      </c>
      <c r="E331" s="4" t="s">
        <v>2000</v>
      </c>
      <c r="F331" s="236"/>
      <c r="G331" s="301"/>
      <c r="H331" s="238"/>
    </row>
    <row r="332" spans="2:8" ht="33">
      <c r="B332" s="235" t="s">
        <v>8643</v>
      </c>
      <c r="C332" s="554" t="s">
        <v>8852</v>
      </c>
      <c r="D332" s="213" t="s">
        <v>2160</v>
      </c>
      <c r="E332" s="4" t="s">
        <v>2000</v>
      </c>
      <c r="F332" s="236"/>
      <c r="G332" s="301"/>
      <c r="H332" s="238"/>
    </row>
    <row r="333" spans="2:8" ht="33">
      <c r="B333" s="235" t="s">
        <v>8645</v>
      </c>
      <c r="C333" s="554" t="s">
        <v>8853</v>
      </c>
      <c r="D333" s="213">
        <v>3</v>
      </c>
      <c r="E333" s="4" t="s">
        <v>2000</v>
      </c>
      <c r="F333" s="236"/>
      <c r="G333" s="301"/>
      <c r="H333" s="238"/>
    </row>
    <row r="334" spans="2:8" ht="33">
      <c r="B334" s="235" t="s">
        <v>4826</v>
      </c>
      <c r="C334" s="554" t="s">
        <v>8854</v>
      </c>
      <c r="D334" s="213">
        <v>1</v>
      </c>
      <c r="E334" s="4" t="s">
        <v>2000</v>
      </c>
      <c r="F334" s="236"/>
      <c r="G334" s="301"/>
      <c r="H334" s="238"/>
    </row>
    <row r="335" spans="2:8">
      <c r="B335" s="235" t="s">
        <v>8648</v>
      </c>
      <c r="C335" s="554" t="s">
        <v>8855</v>
      </c>
      <c r="D335" s="213" t="s">
        <v>4751</v>
      </c>
      <c r="E335" s="4" t="s">
        <v>2000</v>
      </c>
      <c r="F335" s="236"/>
      <c r="G335" s="301"/>
      <c r="H335" s="238"/>
    </row>
    <row r="336" spans="2:8" ht="33">
      <c r="B336" s="235" t="s">
        <v>4830</v>
      </c>
      <c r="C336" s="554" t="s">
        <v>8856</v>
      </c>
      <c r="D336" s="213" t="s">
        <v>1356</v>
      </c>
      <c r="E336" s="4" t="s">
        <v>2339</v>
      </c>
      <c r="F336" s="236"/>
      <c r="G336" s="301"/>
      <c r="H336" s="238"/>
    </row>
    <row r="337" spans="2:8">
      <c r="B337" s="235" t="s">
        <v>8651</v>
      </c>
      <c r="C337" s="554" t="s">
        <v>8857</v>
      </c>
      <c r="D337" s="213" t="s">
        <v>1367</v>
      </c>
      <c r="E337" s="4" t="s">
        <v>2000</v>
      </c>
      <c r="F337" s="236"/>
      <c r="G337" s="301"/>
      <c r="H337" s="238"/>
    </row>
    <row r="338" spans="2:8" ht="33">
      <c r="B338" s="235" t="s">
        <v>4834</v>
      </c>
      <c r="C338" s="554" t="s">
        <v>8858</v>
      </c>
      <c r="D338" s="213">
        <v>3</v>
      </c>
      <c r="E338" s="4" t="s">
        <v>2000</v>
      </c>
      <c r="F338" s="236"/>
      <c r="G338" s="301"/>
      <c r="H338" s="238"/>
    </row>
    <row r="339" spans="2:8" ht="33">
      <c r="B339" s="235" t="s">
        <v>8654</v>
      </c>
      <c r="C339" s="554" t="s">
        <v>8859</v>
      </c>
      <c r="D339" s="213" t="s">
        <v>1367</v>
      </c>
      <c r="E339" s="4" t="s">
        <v>2000</v>
      </c>
      <c r="F339" s="236"/>
      <c r="G339" s="301"/>
      <c r="H339" s="238"/>
    </row>
    <row r="340" spans="2:8" ht="33">
      <c r="B340" s="235" t="s">
        <v>8656</v>
      </c>
      <c r="C340" s="554" t="s">
        <v>8860</v>
      </c>
      <c r="D340" s="213" t="s">
        <v>2160</v>
      </c>
      <c r="E340" s="4" t="s">
        <v>2000</v>
      </c>
      <c r="F340" s="236"/>
      <c r="G340" s="301"/>
      <c r="H340" s="238"/>
    </row>
    <row r="341" spans="2:8" ht="33">
      <c r="B341" s="235" t="s">
        <v>8658</v>
      </c>
      <c r="C341" s="554" t="s">
        <v>8861</v>
      </c>
      <c r="D341" s="213">
        <v>3</v>
      </c>
      <c r="E341" s="4" t="s">
        <v>2000</v>
      </c>
      <c r="F341" s="236"/>
      <c r="G341" s="301"/>
      <c r="H341" s="238"/>
    </row>
    <row r="342" spans="2:8" ht="33">
      <c r="B342" s="235" t="s">
        <v>4842</v>
      </c>
      <c r="C342" s="554" t="s">
        <v>8862</v>
      </c>
      <c r="D342" s="213">
        <v>1</v>
      </c>
      <c r="E342" s="4" t="s">
        <v>2000</v>
      </c>
      <c r="F342" s="236"/>
      <c r="G342" s="301"/>
      <c r="H342" s="238"/>
    </row>
    <row r="343" spans="2:8" ht="17.25" thickBot="1">
      <c r="B343" s="235" t="s">
        <v>8661</v>
      </c>
      <c r="C343" s="554" t="s">
        <v>8863</v>
      </c>
      <c r="D343" s="213" t="s">
        <v>4751</v>
      </c>
      <c r="E343" s="4" t="s">
        <v>2000</v>
      </c>
      <c r="F343" s="236"/>
      <c r="G343" s="302"/>
      <c r="H343" s="238"/>
    </row>
    <row r="344" spans="2:8" ht="20.100000000000001" customHeight="1" thickBot="1">
      <c r="B344" s="474" t="s">
        <v>4962</v>
      </c>
      <c r="C344" s="463"/>
      <c r="D344" s="464"/>
      <c r="E344" s="475"/>
      <c r="F344" s="475"/>
      <c r="G344" s="476"/>
      <c r="H344" s="238"/>
    </row>
    <row r="345" spans="2:8" ht="30">
      <c r="B345" s="438" t="s">
        <v>8663</v>
      </c>
      <c r="C345" s="554" t="s">
        <v>8864</v>
      </c>
      <c r="D345" s="207" t="s">
        <v>4751</v>
      </c>
      <c r="E345" s="431" t="s">
        <v>2000</v>
      </c>
      <c r="F345" s="432"/>
      <c r="G345" s="485" t="s">
        <v>8808</v>
      </c>
      <c r="H345" s="238"/>
    </row>
    <row r="346" spans="2:8">
      <c r="B346" s="235" t="s">
        <v>8666</v>
      </c>
      <c r="C346" s="554" t="s">
        <v>8865</v>
      </c>
      <c r="D346" s="213" t="s">
        <v>1367</v>
      </c>
      <c r="E346" s="4" t="s">
        <v>2000</v>
      </c>
      <c r="F346" s="236"/>
      <c r="G346" s="346"/>
      <c r="H346" s="238"/>
    </row>
    <row r="347" spans="2:8">
      <c r="B347" s="235" t="s">
        <v>4851</v>
      </c>
      <c r="C347" s="554" t="s">
        <v>8866</v>
      </c>
      <c r="D347" s="213" t="s">
        <v>3221</v>
      </c>
      <c r="E347" s="4" t="s">
        <v>2000</v>
      </c>
      <c r="F347" s="236"/>
      <c r="G347" s="346"/>
      <c r="H347" s="238"/>
    </row>
    <row r="348" spans="2:8">
      <c r="B348" s="235" t="s">
        <v>4853</v>
      </c>
      <c r="C348" s="554" t="s">
        <v>8867</v>
      </c>
      <c r="D348" s="213" t="s">
        <v>1367</v>
      </c>
      <c r="E348" s="4" t="s">
        <v>2000</v>
      </c>
      <c r="F348" s="236"/>
      <c r="G348" s="346"/>
      <c r="H348" s="238"/>
    </row>
    <row r="349" spans="2:8" ht="33">
      <c r="B349" s="235" t="s">
        <v>4855</v>
      </c>
      <c r="C349" s="554" t="s">
        <v>8868</v>
      </c>
      <c r="D349" s="213" t="s">
        <v>1356</v>
      </c>
      <c r="E349" s="4" t="s">
        <v>2339</v>
      </c>
      <c r="F349" s="236"/>
      <c r="G349" s="346"/>
      <c r="H349" s="238"/>
    </row>
    <row r="350" spans="2:8">
      <c r="B350" s="235" t="s">
        <v>8671</v>
      </c>
      <c r="C350" s="554" t="s">
        <v>8869</v>
      </c>
      <c r="D350" s="213" t="s">
        <v>1367</v>
      </c>
      <c r="E350" s="4" t="s">
        <v>2000</v>
      </c>
      <c r="F350" s="236"/>
      <c r="G350" s="346"/>
      <c r="H350" s="238"/>
    </row>
    <row r="351" spans="2:8" ht="33">
      <c r="B351" s="235" t="s">
        <v>4859</v>
      </c>
      <c r="C351" s="554" t="s">
        <v>8870</v>
      </c>
      <c r="D351" s="213">
        <v>3</v>
      </c>
      <c r="E351" s="4" t="s">
        <v>2000</v>
      </c>
      <c r="F351" s="236"/>
      <c r="G351" s="346"/>
      <c r="H351" s="238"/>
    </row>
    <row r="352" spans="2:8" ht="33">
      <c r="B352" s="235" t="s">
        <v>8674</v>
      </c>
      <c r="C352" s="554" t="s">
        <v>8871</v>
      </c>
      <c r="D352" s="213" t="s">
        <v>1367</v>
      </c>
      <c r="E352" s="4" t="s">
        <v>2000</v>
      </c>
      <c r="F352" s="236"/>
      <c r="G352" s="346"/>
      <c r="H352" s="238"/>
    </row>
    <row r="353" spans="2:8" ht="33">
      <c r="B353" s="235" t="s">
        <v>8676</v>
      </c>
      <c r="C353" s="554" t="s">
        <v>8872</v>
      </c>
      <c r="D353" s="213" t="s">
        <v>2160</v>
      </c>
      <c r="E353" s="4" t="s">
        <v>2000</v>
      </c>
      <c r="F353" s="236"/>
      <c r="G353" s="346"/>
      <c r="H353" s="238"/>
    </row>
    <row r="354" spans="2:8" ht="33">
      <c r="B354" s="235" t="s">
        <v>8678</v>
      </c>
      <c r="C354" s="554" t="s">
        <v>8873</v>
      </c>
      <c r="D354" s="213">
        <v>3</v>
      </c>
      <c r="E354" s="4" t="s">
        <v>2000</v>
      </c>
      <c r="F354" s="236"/>
      <c r="G354" s="346"/>
      <c r="H354" s="238"/>
    </row>
    <row r="355" spans="2:8" ht="33">
      <c r="B355" s="235" t="s">
        <v>4867</v>
      </c>
      <c r="C355" s="554" t="s">
        <v>8874</v>
      </c>
      <c r="D355" s="213">
        <v>1</v>
      </c>
      <c r="E355" s="4" t="s">
        <v>2000</v>
      </c>
      <c r="F355" s="236"/>
      <c r="G355" s="346"/>
      <c r="H355" s="238"/>
    </row>
    <row r="356" spans="2:8">
      <c r="B356" s="235" t="s">
        <v>8681</v>
      </c>
      <c r="C356" s="554" t="s">
        <v>8875</v>
      </c>
      <c r="D356" s="213" t="s">
        <v>4751</v>
      </c>
      <c r="E356" s="4" t="s">
        <v>2000</v>
      </c>
      <c r="F356" s="236"/>
      <c r="G356" s="346"/>
      <c r="H356" s="238"/>
    </row>
    <row r="357" spans="2:8" ht="33">
      <c r="B357" s="235" t="s">
        <v>4871</v>
      </c>
      <c r="C357" s="554" t="s">
        <v>8876</v>
      </c>
      <c r="D357" s="213" t="s">
        <v>1356</v>
      </c>
      <c r="E357" s="4" t="s">
        <v>2339</v>
      </c>
      <c r="F357" s="236"/>
      <c r="G357" s="346"/>
      <c r="H357" s="238"/>
    </row>
    <row r="358" spans="2:8">
      <c r="B358" s="235" t="s">
        <v>8684</v>
      </c>
      <c r="C358" s="554" t="s">
        <v>8877</v>
      </c>
      <c r="D358" s="213" t="s">
        <v>1367</v>
      </c>
      <c r="E358" s="4" t="s">
        <v>2000</v>
      </c>
      <c r="F358" s="236"/>
      <c r="G358" s="346"/>
      <c r="H358" s="238"/>
    </row>
    <row r="359" spans="2:8" ht="33">
      <c r="B359" s="235" t="s">
        <v>4875</v>
      </c>
      <c r="C359" s="554" t="s">
        <v>8878</v>
      </c>
      <c r="D359" s="213">
        <v>3</v>
      </c>
      <c r="E359" s="4" t="s">
        <v>2000</v>
      </c>
      <c r="F359" s="236"/>
      <c r="G359" s="346"/>
      <c r="H359" s="238"/>
    </row>
    <row r="360" spans="2:8" ht="33">
      <c r="B360" s="235" t="s">
        <v>8687</v>
      </c>
      <c r="C360" s="554" t="s">
        <v>8879</v>
      </c>
      <c r="D360" s="213" t="s">
        <v>1367</v>
      </c>
      <c r="E360" s="4" t="s">
        <v>2000</v>
      </c>
      <c r="F360" s="236"/>
      <c r="G360" s="346"/>
      <c r="H360" s="238"/>
    </row>
    <row r="361" spans="2:8" ht="33">
      <c r="B361" s="235" t="s">
        <v>8689</v>
      </c>
      <c r="C361" s="554" t="s">
        <v>8880</v>
      </c>
      <c r="D361" s="213" t="s">
        <v>2160</v>
      </c>
      <c r="E361" s="4" t="s">
        <v>2000</v>
      </c>
      <c r="F361" s="236"/>
      <c r="G361" s="346"/>
      <c r="H361" s="238"/>
    </row>
    <row r="362" spans="2:8" ht="33">
      <c r="B362" s="235" t="s">
        <v>8691</v>
      </c>
      <c r="C362" s="554" t="s">
        <v>8881</v>
      </c>
      <c r="D362" s="213">
        <v>3</v>
      </c>
      <c r="E362" s="4" t="s">
        <v>2000</v>
      </c>
      <c r="F362" s="236"/>
      <c r="G362" s="346"/>
      <c r="H362" s="238"/>
    </row>
    <row r="363" spans="2:8" ht="33">
      <c r="B363" s="235" t="s">
        <v>4883</v>
      </c>
      <c r="C363" s="554" t="s">
        <v>8882</v>
      </c>
      <c r="D363" s="213">
        <v>1</v>
      </c>
      <c r="E363" s="4" t="s">
        <v>2000</v>
      </c>
      <c r="F363" s="236"/>
      <c r="G363" s="346"/>
      <c r="H363" s="238"/>
    </row>
    <row r="364" spans="2:8">
      <c r="B364" s="235" t="s">
        <v>8694</v>
      </c>
      <c r="C364" s="554" t="s">
        <v>8883</v>
      </c>
      <c r="D364" s="213" t="s">
        <v>4751</v>
      </c>
      <c r="E364" s="4" t="s">
        <v>2000</v>
      </c>
      <c r="F364" s="236"/>
      <c r="G364" s="346"/>
      <c r="H364" s="238"/>
    </row>
    <row r="365" spans="2:8" ht="33">
      <c r="B365" s="235" t="s">
        <v>4887</v>
      </c>
      <c r="C365" s="554" t="s">
        <v>8884</v>
      </c>
      <c r="D365" s="213" t="s">
        <v>1356</v>
      </c>
      <c r="E365" s="4" t="s">
        <v>2339</v>
      </c>
      <c r="F365" s="236"/>
      <c r="G365" s="346"/>
      <c r="H365" s="238"/>
    </row>
    <row r="366" spans="2:8">
      <c r="B366" s="235" t="s">
        <v>8697</v>
      </c>
      <c r="C366" s="554" t="s">
        <v>8885</v>
      </c>
      <c r="D366" s="213" t="s">
        <v>1367</v>
      </c>
      <c r="E366" s="4" t="s">
        <v>2000</v>
      </c>
      <c r="F366" s="236"/>
      <c r="G366" s="346"/>
      <c r="H366" s="238"/>
    </row>
    <row r="367" spans="2:8" ht="33">
      <c r="B367" s="235" t="s">
        <v>4891</v>
      </c>
      <c r="C367" s="554" t="s">
        <v>8886</v>
      </c>
      <c r="D367" s="213">
        <v>3</v>
      </c>
      <c r="E367" s="4" t="s">
        <v>2000</v>
      </c>
      <c r="F367" s="236"/>
      <c r="G367" s="346"/>
      <c r="H367" s="238"/>
    </row>
    <row r="368" spans="2:8" ht="33">
      <c r="B368" s="235" t="s">
        <v>8700</v>
      </c>
      <c r="C368" s="554" t="s">
        <v>8887</v>
      </c>
      <c r="D368" s="213" t="s">
        <v>1367</v>
      </c>
      <c r="E368" s="4" t="s">
        <v>2000</v>
      </c>
      <c r="F368" s="236"/>
      <c r="G368" s="346"/>
      <c r="H368" s="238"/>
    </row>
    <row r="369" spans="2:8" ht="33">
      <c r="B369" s="235" t="s">
        <v>8702</v>
      </c>
      <c r="C369" s="554" t="s">
        <v>8888</v>
      </c>
      <c r="D369" s="213" t="s">
        <v>2160</v>
      </c>
      <c r="E369" s="4" t="s">
        <v>2000</v>
      </c>
      <c r="F369" s="236"/>
      <c r="G369" s="346"/>
      <c r="H369" s="238"/>
    </row>
    <row r="370" spans="2:8" ht="33">
      <c r="B370" s="235" t="s">
        <v>8704</v>
      </c>
      <c r="C370" s="554" t="s">
        <v>8889</v>
      </c>
      <c r="D370" s="213">
        <v>3</v>
      </c>
      <c r="E370" s="4" t="s">
        <v>2000</v>
      </c>
      <c r="F370" s="236"/>
      <c r="G370" s="610"/>
      <c r="H370" s="238"/>
    </row>
    <row r="371" spans="2:8" ht="33">
      <c r="B371" s="235" t="s">
        <v>4899</v>
      </c>
      <c r="C371" s="554" t="s">
        <v>8890</v>
      </c>
      <c r="D371" s="213">
        <v>1</v>
      </c>
      <c r="E371" s="4" t="s">
        <v>2000</v>
      </c>
      <c r="F371" s="236"/>
      <c r="G371" s="611"/>
      <c r="H371" s="238"/>
    </row>
    <row r="372" spans="2:8" ht="17.25" thickBot="1">
      <c r="B372" s="235" t="s">
        <v>8707</v>
      </c>
      <c r="C372" s="554" t="s">
        <v>8891</v>
      </c>
      <c r="D372" s="213" t="s">
        <v>4751</v>
      </c>
      <c r="E372" s="4" t="s">
        <v>2000</v>
      </c>
      <c r="F372" s="236"/>
      <c r="G372" s="612"/>
      <c r="H372" s="238"/>
    </row>
    <row r="373" spans="2:8" ht="18">
      <c r="B373" s="469" t="s">
        <v>4903</v>
      </c>
      <c r="C373" s="548"/>
      <c r="D373" s="274"/>
      <c r="E373" s="437"/>
      <c r="F373" s="437"/>
      <c r="G373" s="470"/>
      <c r="H373" s="238"/>
    </row>
    <row r="374" spans="2:8" ht="18.75" thickBot="1">
      <c r="B374" s="549" t="s">
        <v>8709</v>
      </c>
      <c r="C374" s="550"/>
      <c r="D374" s="280"/>
      <c r="E374" s="472"/>
      <c r="F374" s="472"/>
      <c r="G374" s="473"/>
      <c r="H374" s="238"/>
    </row>
    <row r="375" spans="2:8" ht="20.100000000000001" customHeight="1" thickBot="1">
      <c r="B375" s="474" t="s">
        <v>8710</v>
      </c>
      <c r="C375" s="463"/>
      <c r="D375" s="464"/>
      <c r="E375" s="475"/>
      <c r="F375" s="475"/>
      <c r="G375" s="476"/>
      <c r="H375" s="238"/>
    </row>
    <row r="376" spans="2:8" ht="30">
      <c r="B376" s="235" t="s">
        <v>8567</v>
      </c>
      <c r="C376" s="553" t="s">
        <v>8892</v>
      </c>
      <c r="D376" s="213" t="s">
        <v>1367</v>
      </c>
      <c r="E376" s="4" t="s">
        <v>2000</v>
      </c>
      <c r="F376" s="236"/>
      <c r="G376" s="485" t="s">
        <v>8808</v>
      </c>
      <c r="H376" s="238"/>
    </row>
    <row r="377" spans="2:8">
      <c r="B377" s="235" t="s">
        <v>4721</v>
      </c>
      <c r="C377" s="553" t="s">
        <v>8893</v>
      </c>
      <c r="D377" s="213" t="s">
        <v>3221</v>
      </c>
      <c r="E377" s="4" t="s">
        <v>2000</v>
      </c>
      <c r="F377" s="236"/>
      <c r="G377" s="346"/>
      <c r="H377" s="238"/>
    </row>
    <row r="378" spans="2:8">
      <c r="B378" s="235" t="s">
        <v>4725</v>
      </c>
      <c r="C378" s="553" t="s">
        <v>8894</v>
      </c>
      <c r="D378" s="213" t="s">
        <v>1367</v>
      </c>
      <c r="E378" s="4" t="s">
        <v>2000</v>
      </c>
      <c r="F378" s="236"/>
      <c r="G378" s="346"/>
      <c r="H378" s="238"/>
    </row>
    <row r="379" spans="2:8" ht="33">
      <c r="B379" s="235" t="s">
        <v>4728</v>
      </c>
      <c r="C379" s="553" t="s">
        <v>8895</v>
      </c>
      <c r="D379" s="213" t="s">
        <v>1356</v>
      </c>
      <c r="E379" s="4" t="s">
        <v>2339</v>
      </c>
      <c r="F379" s="236"/>
      <c r="G379" s="346"/>
      <c r="H379" s="238"/>
    </row>
    <row r="380" spans="2:8">
      <c r="B380" s="235" t="s">
        <v>8574</v>
      </c>
      <c r="C380" s="553" t="s">
        <v>8896</v>
      </c>
      <c r="D380" s="213" t="s">
        <v>1367</v>
      </c>
      <c r="E380" s="4" t="s">
        <v>2000</v>
      </c>
      <c r="F380" s="236"/>
      <c r="G380" s="346"/>
      <c r="H380" s="238"/>
    </row>
    <row r="381" spans="2:8" ht="33">
      <c r="B381" s="235" t="s">
        <v>4734</v>
      </c>
      <c r="C381" s="553" t="s">
        <v>8897</v>
      </c>
      <c r="D381" s="213">
        <v>3</v>
      </c>
      <c r="E381" s="4" t="s">
        <v>2000</v>
      </c>
      <c r="F381" s="236"/>
      <c r="G381" s="346"/>
      <c r="H381" s="238"/>
    </row>
    <row r="382" spans="2:8" ht="33">
      <c r="B382" s="235" t="s">
        <v>8578</v>
      </c>
      <c r="C382" s="553" t="s">
        <v>8898</v>
      </c>
      <c r="D382" s="213" t="s">
        <v>1367</v>
      </c>
      <c r="E382" s="4" t="s">
        <v>2000</v>
      </c>
      <c r="F382" s="236"/>
      <c r="G382" s="346"/>
      <c r="H382" s="238"/>
    </row>
    <row r="383" spans="2:8" ht="33">
      <c r="B383" s="235" t="s">
        <v>8580</v>
      </c>
      <c r="C383" s="553" t="s">
        <v>8899</v>
      </c>
      <c r="D383" s="213" t="s">
        <v>2160</v>
      </c>
      <c r="E383" s="4" t="s">
        <v>2000</v>
      </c>
      <c r="F383" s="236"/>
      <c r="G383" s="346"/>
      <c r="H383" s="238"/>
    </row>
    <row r="384" spans="2:8" ht="33">
      <c r="B384" s="235" t="s">
        <v>8582</v>
      </c>
      <c r="C384" s="553" t="s">
        <v>8900</v>
      </c>
      <c r="D384" s="213">
        <v>3</v>
      </c>
      <c r="E384" s="4" t="s">
        <v>2000</v>
      </c>
      <c r="F384" s="236"/>
      <c r="G384" s="346"/>
      <c r="H384" s="238"/>
    </row>
    <row r="385" spans="2:8" ht="33">
      <c r="B385" s="235" t="s">
        <v>4746</v>
      </c>
      <c r="C385" s="553" t="s">
        <v>8901</v>
      </c>
      <c r="D385" s="213">
        <v>1</v>
      </c>
      <c r="E385" s="4" t="s">
        <v>2000</v>
      </c>
      <c r="F385" s="236"/>
      <c r="G385" s="346"/>
      <c r="H385" s="238"/>
    </row>
    <row r="386" spans="2:8">
      <c r="B386" s="235" t="s">
        <v>8586</v>
      </c>
      <c r="C386" s="553" t="s">
        <v>8902</v>
      </c>
      <c r="D386" s="213" t="s">
        <v>4751</v>
      </c>
      <c r="E386" s="4" t="s">
        <v>2000</v>
      </c>
      <c r="F386" s="236"/>
      <c r="G386" s="346"/>
      <c r="H386" s="238"/>
    </row>
    <row r="387" spans="2:8" ht="33">
      <c r="B387" s="235" t="s">
        <v>4753</v>
      </c>
      <c r="C387" s="553" t="s">
        <v>8903</v>
      </c>
      <c r="D387" s="213" t="s">
        <v>1356</v>
      </c>
      <c r="E387" s="4" t="s">
        <v>2339</v>
      </c>
      <c r="F387" s="236"/>
      <c r="G387" s="346"/>
      <c r="H387" s="238"/>
    </row>
    <row r="388" spans="2:8">
      <c r="B388" s="235" t="s">
        <v>8591</v>
      </c>
      <c r="C388" s="553" t="s">
        <v>8904</v>
      </c>
      <c r="D388" s="213" t="s">
        <v>1367</v>
      </c>
      <c r="E388" s="4" t="s">
        <v>2000</v>
      </c>
      <c r="F388" s="236"/>
      <c r="G388" s="346"/>
      <c r="H388" s="238"/>
    </row>
    <row r="389" spans="2:8" ht="33">
      <c r="B389" s="235" t="s">
        <v>4758</v>
      </c>
      <c r="C389" s="553" t="s">
        <v>8905</v>
      </c>
      <c r="D389" s="213">
        <v>3</v>
      </c>
      <c r="E389" s="4" t="s">
        <v>2000</v>
      </c>
      <c r="F389" s="236"/>
      <c r="G389" s="346"/>
      <c r="H389" s="238"/>
    </row>
    <row r="390" spans="2:8" ht="33">
      <c r="B390" s="235" t="s">
        <v>8594</v>
      </c>
      <c r="C390" s="553" t="s">
        <v>8906</v>
      </c>
      <c r="D390" s="213" t="s">
        <v>1367</v>
      </c>
      <c r="E390" s="4" t="s">
        <v>2000</v>
      </c>
      <c r="F390" s="236"/>
      <c r="G390" s="346"/>
      <c r="H390" s="238"/>
    </row>
    <row r="391" spans="2:8" ht="33">
      <c r="B391" s="235" t="s">
        <v>8596</v>
      </c>
      <c r="C391" s="553" t="s">
        <v>8907</v>
      </c>
      <c r="D391" s="213" t="s">
        <v>2160</v>
      </c>
      <c r="E391" s="4" t="s">
        <v>2000</v>
      </c>
      <c r="F391" s="236"/>
      <c r="G391" s="346"/>
      <c r="H391" s="238"/>
    </row>
    <row r="392" spans="2:8" ht="33">
      <c r="B392" s="235" t="s">
        <v>8598</v>
      </c>
      <c r="C392" s="553" t="s">
        <v>8908</v>
      </c>
      <c r="D392" s="213">
        <v>3</v>
      </c>
      <c r="E392" s="4" t="s">
        <v>2000</v>
      </c>
      <c r="F392" s="236"/>
      <c r="G392" s="346"/>
      <c r="H392" s="238"/>
    </row>
    <row r="393" spans="2:8" ht="33">
      <c r="B393" s="235" t="s">
        <v>4766</v>
      </c>
      <c r="C393" s="553" t="s">
        <v>8909</v>
      </c>
      <c r="D393" s="213">
        <v>1</v>
      </c>
      <c r="E393" s="4" t="s">
        <v>2000</v>
      </c>
      <c r="F393" s="236"/>
      <c r="G393" s="346"/>
      <c r="H393" s="238"/>
    </row>
    <row r="394" spans="2:8">
      <c r="B394" s="235" t="s">
        <v>8601</v>
      </c>
      <c r="C394" s="553" t="s">
        <v>8910</v>
      </c>
      <c r="D394" s="213" t="s">
        <v>4751</v>
      </c>
      <c r="E394" s="4" t="s">
        <v>2000</v>
      </c>
      <c r="F394" s="236"/>
      <c r="G394" s="346"/>
      <c r="H394" s="238"/>
    </row>
    <row r="395" spans="2:8" ht="33">
      <c r="B395" s="235" t="s">
        <v>4770</v>
      </c>
      <c r="C395" s="553" t="s">
        <v>8911</v>
      </c>
      <c r="D395" s="213" t="s">
        <v>1356</v>
      </c>
      <c r="E395" s="4" t="s">
        <v>2339</v>
      </c>
      <c r="F395" s="236"/>
      <c r="G395" s="346"/>
      <c r="H395" s="238"/>
    </row>
    <row r="396" spans="2:8">
      <c r="B396" s="235" t="s">
        <v>8605</v>
      </c>
      <c r="C396" s="553" t="s">
        <v>8912</v>
      </c>
      <c r="D396" s="213" t="s">
        <v>1367</v>
      </c>
      <c r="E396" s="4" t="s">
        <v>2000</v>
      </c>
      <c r="F396" s="236"/>
      <c r="G396" s="346"/>
      <c r="H396" s="238"/>
    </row>
    <row r="397" spans="2:8" ht="33">
      <c r="B397" s="235" t="s">
        <v>4775</v>
      </c>
      <c r="C397" s="553" t="s">
        <v>8913</v>
      </c>
      <c r="D397" s="213">
        <v>3</v>
      </c>
      <c r="E397" s="4" t="s">
        <v>2000</v>
      </c>
      <c r="F397" s="236"/>
      <c r="G397" s="346"/>
      <c r="H397" s="238"/>
    </row>
    <row r="398" spans="2:8" ht="33">
      <c r="B398" s="235" t="s">
        <v>8608</v>
      </c>
      <c r="C398" s="553" t="s">
        <v>8914</v>
      </c>
      <c r="D398" s="213" t="s">
        <v>1367</v>
      </c>
      <c r="E398" s="4" t="s">
        <v>2000</v>
      </c>
      <c r="F398" s="236"/>
      <c r="G398" s="346"/>
      <c r="H398" s="238"/>
    </row>
    <row r="399" spans="2:8" ht="33">
      <c r="B399" s="235" t="s">
        <v>8610</v>
      </c>
      <c r="C399" s="553" t="s">
        <v>8915</v>
      </c>
      <c r="D399" s="213" t="s">
        <v>2160</v>
      </c>
      <c r="E399" s="4" t="s">
        <v>2000</v>
      </c>
      <c r="F399" s="236"/>
      <c r="G399" s="346"/>
      <c r="H399" s="238"/>
    </row>
    <row r="400" spans="2:8" ht="33">
      <c r="B400" s="235" t="s">
        <v>8612</v>
      </c>
      <c r="C400" s="553" t="s">
        <v>8916</v>
      </c>
      <c r="D400" s="213">
        <v>3</v>
      </c>
      <c r="E400" s="4" t="s">
        <v>2000</v>
      </c>
      <c r="F400" s="236"/>
      <c r="G400" s="610"/>
      <c r="H400" s="238"/>
    </row>
    <row r="401" spans="2:8" ht="33">
      <c r="B401" s="235" t="s">
        <v>4783</v>
      </c>
      <c r="C401" s="553" t="s">
        <v>8917</v>
      </c>
      <c r="D401" s="213">
        <v>1</v>
      </c>
      <c r="E401" s="4" t="s">
        <v>2000</v>
      </c>
      <c r="F401" s="236"/>
      <c r="G401" s="611"/>
      <c r="H401" s="238"/>
    </row>
    <row r="402" spans="2:8" ht="17.25" thickBot="1">
      <c r="B402" s="539" t="s">
        <v>8615</v>
      </c>
      <c r="C402" s="553" t="s">
        <v>8918</v>
      </c>
      <c r="D402" s="220" t="s">
        <v>4751</v>
      </c>
      <c r="E402" s="540" t="s">
        <v>2000</v>
      </c>
      <c r="F402" s="541"/>
      <c r="G402" s="612"/>
      <c r="H402" s="238"/>
    </row>
    <row r="403" spans="2:8" ht="20.100000000000001" customHeight="1" thickBot="1">
      <c r="B403" s="474" t="s">
        <v>4787</v>
      </c>
      <c r="C403" s="463"/>
      <c r="D403" s="464"/>
      <c r="E403" s="475"/>
      <c r="F403" s="475"/>
      <c r="G403" s="476"/>
      <c r="H403" s="238"/>
    </row>
    <row r="404" spans="2:8" ht="30">
      <c r="B404" s="235" t="s">
        <v>8617</v>
      </c>
      <c r="C404" s="554" t="s">
        <v>8919</v>
      </c>
      <c r="D404" s="213" t="s">
        <v>2279</v>
      </c>
      <c r="E404" s="4" t="s">
        <v>2000</v>
      </c>
      <c r="F404" s="236"/>
      <c r="G404" s="485" t="s">
        <v>8808</v>
      </c>
      <c r="H404" s="238"/>
    </row>
    <row r="405" spans="2:8">
      <c r="B405" s="235" t="s">
        <v>8620</v>
      </c>
      <c r="C405" s="554" t="s">
        <v>8920</v>
      </c>
      <c r="D405" s="213" t="s">
        <v>1367</v>
      </c>
      <c r="E405" s="4" t="s">
        <v>2000</v>
      </c>
      <c r="F405" s="236"/>
      <c r="G405" s="346"/>
      <c r="H405" s="238"/>
    </row>
    <row r="406" spans="2:8">
      <c r="B406" s="235" t="s">
        <v>4794</v>
      </c>
      <c r="C406" s="554" t="s">
        <v>8921</v>
      </c>
      <c r="D406" s="213" t="s">
        <v>3221</v>
      </c>
      <c r="E406" s="4" t="s">
        <v>2000</v>
      </c>
      <c r="F406" s="236"/>
      <c r="G406" s="346"/>
      <c r="H406" s="238"/>
    </row>
    <row r="407" spans="2:8">
      <c r="B407" s="235" t="s">
        <v>4796</v>
      </c>
      <c r="C407" s="554" t="s">
        <v>8922</v>
      </c>
      <c r="D407" s="213" t="s">
        <v>1367</v>
      </c>
      <c r="E407" s="4" t="s">
        <v>2000</v>
      </c>
      <c r="F407" s="236"/>
      <c r="G407" s="346"/>
      <c r="H407" s="238"/>
    </row>
    <row r="408" spans="2:8" ht="33">
      <c r="B408" s="235" t="s">
        <v>4798</v>
      </c>
      <c r="C408" s="554" t="s">
        <v>8923</v>
      </c>
      <c r="D408" s="213" t="s">
        <v>1356</v>
      </c>
      <c r="E408" s="4" t="s">
        <v>2339</v>
      </c>
      <c r="F408" s="236"/>
      <c r="G408" s="346"/>
      <c r="H408" s="238"/>
    </row>
    <row r="409" spans="2:8">
      <c r="B409" s="235" t="s">
        <v>8625</v>
      </c>
      <c r="C409" s="554" t="s">
        <v>8924</v>
      </c>
      <c r="D409" s="213" t="s">
        <v>1367</v>
      </c>
      <c r="E409" s="4" t="s">
        <v>2000</v>
      </c>
      <c r="F409" s="236"/>
      <c r="G409" s="346"/>
      <c r="H409" s="238"/>
    </row>
    <row r="410" spans="2:8" ht="33">
      <c r="B410" s="235" t="s">
        <v>4802</v>
      </c>
      <c r="C410" s="554" t="s">
        <v>8925</v>
      </c>
      <c r="D410" s="213">
        <v>3</v>
      </c>
      <c r="E410" s="4" t="s">
        <v>2000</v>
      </c>
      <c r="F410" s="236"/>
      <c r="G410" s="346"/>
      <c r="H410" s="238"/>
    </row>
    <row r="411" spans="2:8" ht="33">
      <c r="B411" s="235" t="s">
        <v>8628</v>
      </c>
      <c r="C411" s="554" t="s">
        <v>8926</v>
      </c>
      <c r="D411" s="213" t="s">
        <v>1367</v>
      </c>
      <c r="E411" s="4" t="s">
        <v>2000</v>
      </c>
      <c r="F411" s="236"/>
      <c r="G411" s="346"/>
      <c r="H411" s="238"/>
    </row>
    <row r="412" spans="2:8" ht="33">
      <c r="B412" s="235" t="s">
        <v>8630</v>
      </c>
      <c r="C412" s="554" t="s">
        <v>8927</v>
      </c>
      <c r="D412" s="213" t="s">
        <v>2160</v>
      </c>
      <c r="E412" s="4" t="s">
        <v>2000</v>
      </c>
      <c r="F412" s="236"/>
      <c r="G412" s="346"/>
      <c r="H412" s="238"/>
    </row>
    <row r="413" spans="2:8" ht="33">
      <c r="B413" s="235" t="s">
        <v>8632</v>
      </c>
      <c r="C413" s="554" t="s">
        <v>8928</v>
      </c>
      <c r="D413" s="213">
        <v>3</v>
      </c>
      <c r="E413" s="4" t="s">
        <v>2000</v>
      </c>
      <c r="F413" s="236"/>
      <c r="G413" s="346"/>
      <c r="H413" s="238"/>
    </row>
    <row r="414" spans="2:8" ht="33">
      <c r="B414" s="235" t="s">
        <v>4810</v>
      </c>
      <c r="C414" s="554" t="s">
        <v>8929</v>
      </c>
      <c r="D414" s="213">
        <v>1</v>
      </c>
      <c r="E414" s="4" t="s">
        <v>2000</v>
      </c>
      <c r="F414" s="236"/>
      <c r="G414" s="346"/>
      <c r="H414" s="238"/>
    </row>
    <row r="415" spans="2:8">
      <c r="B415" s="235" t="s">
        <v>8635</v>
      </c>
      <c r="C415" s="554" t="s">
        <v>8930</v>
      </c>
      <c r="D415" s="213" t="s">
        <v>4751</v>
      </c>
      <c r="E415" s="4" t="s">
        <v>2000</v>
      </c>
      <c r="F415" s="236"/>
      <c r="G415" s="346"/>
      <c r="H415" s="238"/>
    </row>
    <row r="416" spans="2:8" ht="33">
      <c r="B416" s="235" t="s">
        <v>4814</v>
      </c>
      <c r="C416" s="554" t="s">
        <v>8931</v>
      </c>
      <c r="D416" s="213" t="s">
        <v>1356</v>
      </c>
      <c r="E416" s="4" t="s">
        <v>2339</v>
      </c>
      <c r="F416" s="236"/>
      <c r="G416" s="346"/>
      <c r="H416" s="238"/>
    </row>
    <row r="417" spans="2:8">
      <c r="B417" s="235" t="s">
        <v>8638</v>
      </c>
      <c r="C417" s="554" t="s">
        <v>8932</v>
      </c>
      <c r="D417" s="213" t="s">
        <v>1367</v>
      </c>
      <c r="E417" s="4" t="s">
        <v>2000</v>
      </c>
      <c r="F417" s="236"/>
      <c r="G417" s="346"/>
      <c r="H417" s="238"/>
    </row>
    <row r="418" spans="2:8" ht="33">
      <c r="B418" s="235" t="s">
        <v>4818</v>
      </c>
      <c r="C418" s="554" t="s">
        <v>8933</v>
      </c>
      <c r="D418" s="213">
        <v>3</v>
      </c>
      <c r="E418" s="4" t="s">
        <v>2000</v>
      </c>
      <c r="F418" s="236"/>
      <c r="G418" s="346"/>
      <c r="H418" s="238"/>
    </row>
    <row r="419" spans="2:8" ht="33">
      <c r="B419" s="235" t="s">
        <v>8641</v>
      </c>
      <c r="C419" s="554" t="s">
        <v>8934</v>
      </c>
      <c r="D419" s="213" t="s">
        <v>1367</v>
      </c>
      <c r="E419" s="4" t="s">
        <v>2000</v>
      </c>
      <c r="F419" s="236"/>
      <c r="G419" s="346"/>
      <c r="H419" s="238"/>
    </row>
    <row r="420" spans="2:8" ht="33">
      <c r="B420" s="235" t="s">
        <v>8643</v>
      </c>
      <c r="C420" s="554" t="s">
        <v>8935</v>
      </c>
      <c r="D420" s="213" t="s">
        <v>2160</v>
      </c>
      <c r="E420" s="4" t="s">
        <v>2000</v>
      </c>
      <c r="F420" s="236"/>
      <c r="G420" s="346"/>
      <c r="H420" s="238"/>
    </row>
    <row r="421" spans="2:8" ht="33">
      <c r="B421" s="235" t="s">
        <v>8645</v>
      </c>
      <c r="C421" s="554" t="s">
        <v>8936</v>
      </c>
      <c r="D421" s="213">
        <v>3</v>
      </c>
      <c r="E421" s="4" t="s">
        <v>2000</v>
      </c>
      <c r="F421" s="236"/>
      <c r="G421" s="346"/>
      <c r="H421" s="238"/>
    </row>
    <row r="422" spans="2:8" ht="33">
      <c r="B422" s="235" t="s">
        <v>4826</v>
      </c>
      <c r="C422" s="554" t="s">
        <v>8937</v>
      </c>
      <c r="D422" s="213">
        <v>1</v>
      </c>
      <c r="E422" s="4" t="s">
        <v>2000</v>
      </c>
      <c r="F422" s="236"/>
      <c r="G422" s="346"/>
      <c r="H422" s="238"/>
    </row>
    <row r="423" spans="2:8">
      <c r="B423" s="235" t="s">
        <v>8648</v>
      </c>
      <c r="C423" s="554" t="s">
        <v>8938</v>
      </c>
      <c r="D423" s="213" t="s">
        <v>4751</v>
      </c>
      <c r="E423" s="4" t="s">
        <v>2000</v>
      </c>
      <c r="F423" s="236"/>
      <c r="G423" s="346"/>
      <c r="H423" s="238"/>
    </row>
    <row r="424" spans="2:8" ht="33">
      <c r="B424" s="235" t="s">
        <v>4830</v>
      </c>
      <c r="C424" s="554" t="s">
        <v>8939</v>
      </c>
      <c r="D424" s="213" t="s">
        <v>1356</v>
      </c>
      <c r="E424" s="4" t="s">
        <v>2339</v>
      </c>
      <c r="F424" s="236"/>
      <c r="G424" s="346"/>
      <c r="H424" s="238"/>
    </row>
    <row r="425" spans="2:8">
      <c r="B425" s="235" t="s">
        <v>8651</v>
      </c>
      <c r="C425" s="554" t="s">
        <v>8940</v>
      </c>
      <c r="D425" s="213" t="s">
        <v>1367</v>
      </c>
      <c r="E425" s="4" t="s">
        <v>2000</v>
      </c>
      <c r="F425" s="236"/>
      <c r="G425" s="346"/>
      <c r="H425" s="238"/>
    </row>
    <row r="426" spans="2:8" ht="33">
      <c r="B426" s="235" t="s">
        <v>4834</v>
      </c>
      <c r="C426" s="554" t="s">
        <v>8941</v>
      </c>
      <c r="D426" s="213">
        <v>3</v>
      </c>
      <c r="E426" s="4" t="s">
        <v>2000</v>
      </c>
      <c r="F426" s="236"/>
      <c r="G426" s="346"/>
      <c r="H426" s="238"/>
    </row>
    <row r="427" spans="2:8" ht="33">
      <c r="B427" s="235" t="s">
        <v>8654</v>
      </c>
      <c r="C427" s="554" t="s">
        <v>8942</v>
      </c>
      <c r="D427" s="213" t="s">
        <v>1367</v>
      </c>
      <c r="E427" s="4" t="s">
        <v>2000</v>
      </c>
      <c r="F427" s="236"/>
      <c r="G427" s="346"/>
      <c r="H427" s="238"/>
    </row>
    <row r="428" spans="2:8" ht="33">
      <c r="B428" s="235" t="s">
        <v>8656</v>
      </c>
      <c r="C428" s="554" t="s">
        <v>8943</v>
      </c>
      <c r="D428" s="213" t="s">
        <v>2160</v>
      </c>
      <c r="E428" s="4" t="s">
        <v>2000</v>
      </c>
      <c r="F428" s="236"/>
      <c r="G428" s="346"/>
      <c r="H428" s="238"/>
    </row>
    <row r="429" spans="2:8" ht="33">
      <c r="B429" s="235" t="s">
        <v>8658</v>
      </c>
      <c r="C429" s="554" t="s">
        <v>8944</v>
      </c>
      <c r="D429" s="213">
        <v>3</v>
      </c>
      <c r="E429" s="4" t="s">
        <v>2000</v>
      </c>
      <c r="F429" s="236"/>
      <c r="G429" s="610"/>
      <c r="H429" s="238"/>
    </row>
    <row r="430" spans="2:8" ht="33">
      <c r="B430" s="235" t="s">
        <v>4842</v>
      </c>
      <c r="C430" s="554" t="s">
        <v>8945</v>
      </c>
      <c r="D430" s="213">
        <v>1</v>
      </c>
      <c r="E430" s="4" t="s">
        <v>2000</v>
      </c>
      <c r="F430" s="236"/>
      <c r="G430" s="611"/>
      <c r="H430" s="238"/>
    </row>
    <row r="431" spans="2:8" ht="17.25" thickBot="1">
      <c r="B431" s="539" t="s">
        <v>8661</v>
      </c>
      <c r="C431" s="554" t="s">
        <v>8946</v>
      </c>
      <c r="D431" s="220" t="s">
        <v>4751</v>
      </c>
      <c r="E431" s="540" t="s">
        <v>2000</v>
      </c>
      <c r="F431" s="541"/>
      <c r="G431" s="612"/>
      <c r="H431" s="238"/>
    </row>
    <row r="432" spans="2:8" ht="20.100000000000001" customHeight="1" thickBot="1">
      <c r="B432" s="474" t="s">
        <v>4962</v>
      </c>
      <c r="C432" s="463"/>
      <c r="D432" s="464"/>
      <c r="E432" s="475"/>
      <c r="F432" s="475"/>
      <c r="G432" s="476"/>
      <c r="H432" s="238"/>
    </row>
    <row r="433" spans="2:8" ht="30">
      <c r="B433" s="235" t="s">
        <v>8663</v>
      </c>
      <c r="C433" s="554" t="s">
        <v>8947</v>
      </c>
      <c r="D433" s="213" t="s">
        <v>2279</v>
      </c>
      <c r="E433" s="4" t="s">
        <v>2000</v>
      </c>
      <c r="F433" s="236"/>
      <c r="G433" s="485" t="s">
        <v>8808</v>
      </c>
      <c r="H433" s="238"/>
    </row>
    <row r="434" spans="2:8">
      <c r="B434" s="235" t="s">
        <v>8666</v>
      </c>
      <c r="C434" s="554" t="s">
        <v>8948</v>
      </c>
      <c r="D434" s="213" t="s">
        <v>1367</v>
      </c>
      <c r="E434" s="4" t="s">
        <v>2000</v>
      </c>
      <c r="F434" s="236"/>
      <c r="G434" s="346"/>
      <c r="H434" s="238"/>
    </row>
    <row r="435" spans="2:8">
      <c r="B435" s="235" t="s">
        <v>4851</v>
      </c>
      <c r="C435" s="554" t="s">
        <v>8949</v>
      </c>
      <c r="D435" s="213" t="s">
        <v>3221</v>
      </c>
      <c r="E435" s="4" t="s">
        <v>2000</v>
      </c>
      <c r="F435" s="236"/>
      <c r="G435" s="346"/>
      <c r="H435" s="238"/>
    </row>
    <row r="436" spans="2:8">
      <c r="B436" s="235" t="s">
        <v>4853</v>
      </c>
      <c r="C436" s="554" t="s">
        <v>8950</v>
      </c>
      <c r="D436" s="213" t="s">
        <v>1367</v>
      </c>
      <c r="E436" s="4" t="s">
        <v>2000</v>
      </c>
      <c r="F436" s="236"/>
      <c r="G436" s="346"/>
      <c r="H436" s="238"/>
    </row>
    <row r="437" spans="2:8" ht="33">
      <c r="B437" s="235" t="s">
        <v>4855</v>
      </c>
      <c r="C437" s="554" t="s">
        <v>8951</v>
      </c>
      <c r="D437" s="213" t="s">
        <v>1356</v>
      </c>
      <c r="E437" s="4" t="s">
        <v>2339</v>
      </c>
      <c r="F437" s="236"/>
      <c r="G437" s="346"/>
      <c r="H437" s="238"/>
    </row>
    <row r="438" spans="2:8">
      <c r="B438" s="235" t="s">
        <v>8671</v>
      </c>
      <c r="C438" s="554" t="s">
        <v>8952</v>
      </c>
      <c r="D438" s="213" t="s">
        <v>1367</v>
      </c>
      <c r="E438" s="4" t="s">
        <v>2000</v>
      </c>
      <c r="F438" s="236"/>
      <c r="G438" s="346"/>
      <c r="H438" s="238"/>
    </row>
    <row r="439" spans="2:8" ht="33">
      <c r="B439" s="235" t="s">
        <v>4859</v>
      </c>
      <c r="C439" s="554" t="s">
        <v>8953</v>
      </c>
      <c r="D439" s="213">
        <v>3</v>
      </c>
      <c r="E439" s="4" t="s">
        <v>2000</v>
      </c>
      <c r="F439" s="236"/>
      <c r="G439" s="346"/>
      <c r="H439" s="238"/>
    </row>
    <row r="440" spans="2:8" ht="33">
      <c r="B440" s="235" t="s">
        <v>8674</v>
      </c>
      <c r="C440" s="554" t="s">
        <v>8954</v>
      </c>
      <c r="D440" s="213" t="s">
        <v>1367</v>
      </c>
      <c r="E440" s="4" t="s">
        <v>2000</v>
      </c>
      <c r="F440" s="236"/>
      <c r="G440" s="346"/>
      <c r="H440" s="238"/>
    </row>
    <row r="441" spans="2:8" ht="33">
      <c r="B441" s="235" t="s">
        <v>8676</v>
      </c>
      <c r="C441" s="554" t="s">
        <v>8955</v>
      </c>
      <c r="D441" s="213" t="s">
        <v>2160</v>
      </c>
      <c r="E441" s="4" t="s">
        <v>2000</v>
      </c>
      <c r="F441" s="236"/>
      <c r="G441" s="346"/>
      <c r="H441" s="238"/>
    </row>
    <row r="442" spans="2:8" ht="33">
      <c r="B442" s="235" t="s">
        <v>8678</v>
      </c>
      <c r="C442" s="554" t="s">
        <v>8956</v>
      </c>
      <c r="D442" s="213">
        <v>3</v>
      </c>
      <c r="E442" s="4" t="s">
        <v>2000</v>
      </c>
      <c r="F442" s="236"/>
      <c r="G442" s="346"/>
      <c r="H442" s="238"/>
    </row>
    <row r="443" spans="2:8" ht="33">
      <c r="B443" s="235" t="s">
        <v>4867</v>
      </c>
      <c r="C443" s="554" t="s">
        <v>8957</v>
      </c>
      <c r="D443" s="213">
        <v>1</v>
      </c>
      <c r="E443" s="4" t="s">
        <v>2000</v>
      </c>
      <c r="F443" s="236"/>
      <c r="G443" s="346"/>
      <c r="H443" s="238"/>
    </row>
    <row r="444" spans="2:8">
      <c r="B444" s="235" t="s">
        <v>8681</v>
      </c>
      <c r="C444" s="554" t="s">
        <v>8958</v>
      </c>
      <c r="D444" s="213" t="s">
        <v>4751</v>
      </c>
      <c r="E444" s="4" t="s">
        <v>2000</v>
      </c>
      <c r="F444" s="236"/>
      <c r="G444" s="346"/>
      <c r="H444" s="238"/>
    </row>
    <row r="445" spans="2:8" ht="33">
      <c r="B445" s="235" t="s">
        <v>4871</v>
      </c>
      <c r="C445" s="554" t="s">
        <v>8959</v>
      </c>
      <c r="D445" s="213" t="s">
        <v>1356</v>
      </c>
      <c r="E445" s="4" t="s">
        <v>2339</v>
      </c>
      <c r="F445" s="236"/>
      <c r="G445" s="346"/>
      <c r="H445" s="238"/>
    </row>
    <row r="446" spans="2:8">
      <c r="B446" s="235" t="s">
        <v>8684</v>
      </c>
      <c r="C446" s="554" t="s">
        <v>8960</v>
      </c>
      <c r="D446" s="213" t="s">
        <v>1367</v>
      </c>
      <c r="E446" s="4" t="s">
        <v>2000</v>
      </c>
      <c r="F446" s="236"/>
      <c r="G446" s="346"/>
      <c r="H446" s="238"/>
    </row>
    <row r="447" spans="2:8" ht="33">
      <c r="B447" s="235" t="s">
        <v>4875</v>
      </c>
      <c r="C447" s="554" t="s">
        <v>8961</v>
      </c>
      <c r="D447" s="213">
        <v>3</v>
      </c>
      <c r="E447" s="4" t="s">
        <v>2000</v>
      </c>
      <c r="F447" s="236"/>
      <c r="G447" s="346"/>
      <c r="H447" s="238"/>
    </row>
    <row r="448" spans="2:8" ht="33">
      <c r="B448" s="235" t="s">
        <v>8687</v>
      </c>
      <c r="C448" s="554" t="s">
        <v>8962</v>
      </c>
      <c r="D448" s="213" t="s">
        <v>1367</v>
      </c>
      <c r="E448" s="4" t="s">
        <v>2000</v>
      </c>
      <c r="F448" s="236"/>
      <c r="G448" s="346"/>
      <c r="H448" s="238"/>
    </row>
    <row r="449" spans="2:8" ht="33">
      <c r="B449" s="235" t="s">
        <v>8689</v>
      </c>
      <c r="C449" s="554" t="s">
        <v>8963</v>
      </c>
      <c r="D449" s="213" t="s">
        <v>2160</v>
      </c>
      <c r="E449" s="4" t="s">
        <v>2000</v>
      </c>
      <c r="F449" s="236"/>
      <c r="G449" s="346"/>
      <c r="H449" s="238"/>
    </row>
    <row r="450" spans="2:8" ht="33">
      <c r="B450" s="235" t="s">
        <v>8691</v>
      </c>
      <c r="C450" s="554" t="s">
        <v>8964</v>
      </c>
      <c r="D450" s="213">
        <v>3</v>
      </c>
      <c r="E450" s="4" t="s">
        <v>2000</v>
      </c>
      <c r="F450" s="236"/>
      <c r="G450" s="346"/>
      <c r="H450" s="238"/>
    </row>
    <row r="451" spans="2:8" ht="33">
      <c r="B451" s="235" t="s">
        <v>4883</v>
      </c>
      <c r="C451" s="554" t="s">
        <v>8965</v>
      </c>
      <c r="D451" s="213">
        <v>1</v>
      </c>
      <c r="E451" s="4" t="s">
        <v>2000</v>
      </c>
      <c r="F451" s="236"/>
      <c r="G451" s="346"/>
      <c r="H451" s="238"/>
    </row>
    <row r="452" spans="2:8">
      <c r="B452" s="235" t="s">
        <v>8694</v>
      </c>
      <c r="C452" s="554" t="s">
        <v>8966</v>
      </c>
      <c r="D452" s="213" t="s">
        <v>4751</v>
      </c>
      <c r="E452" s="4" t="s">
        <v>2000</v>
      </c>
      <c r="F452" s="236"/>
      <c r="G452" s="346"/>
      <c r="H452" s="238"/>
    </row>
    <row r="453" spans="2:8" ht="33">
      <c r="B453" s="235" t="s">
        <v>4887</v>
      </c>
      <c r="C453" s="554" t="s">
        <v>8967</v>
      </c>
      <c r="D453" s="213" t="s">
        <v>1356</v>
      </c>
      <c r="E453" s="4" t="s">
        <v>2339</v>
      </c>
      <c r="F453" s="236"/>
      <c r="G453" s="346"/>
      <c r="H453" s="238"/>
    </row>
    <row r="454" spans="2:8">
      <c r="B454" s="235" t="s">
        <v>8697</v>
      </c>
      <c r="C454" s="554" t="s">
        <v>8968</v>
      </c>
      <c r="D454" s="213" t="s">
        <v>1367</v>
      </c>
      <c r="E454" s="4" t="s">
        <v>2000</v>
      </c>
      <c r="F454" s="236"/>
      <c r="G454" s="346"/>
      <c r="H454" s="238"/>
    </row>
    <row r="455" spans="2:8" ht="33">
      <c r="B455" s="235" t="s">
        <v>4891</v>
      </c>
      <c r="C455" s="554" t="s">
        <v>8969</v>
      </c>
      <c r="D455" s="213">
        <v>3</v>
      </c>
      <c r="E455" s="4" t="s">
        <v>2000</v>
      </c>
      <c r="F455" s="236"/>
      <c r="G455" s="346"/>
      <c r="H455" s="238"/>
    </row>
    <row r="456" spans="2:8" ht="33">
      <c r="B456" s="235" t="s">
        <v>8700</v>
      </c>
      <c r="C456" s="554" t="s">
        <v>8970</v>
      </c>
      <c r="D456" s="213" t="s">
        <v>1367</v>
      </c>
      <c r="E456" s="4" t="s">
        <v>2000</v>
      </c>
      <c r="F456" s="236"/>
      <c r="G456" s="346"/>
      <c r="H456" s="238"/>
    </row>
    <row r="457" spans="2:8" ht="33">
      <c r="B457" s="235" t="s">
        <v>8702</v>
      </c>
      <c r="C457" s="554" t="s">
        <v>8971</v>
      </c>
      <c r="D457" s="213" t="s">
        <v>2160</v>
      </c>
      <c r="E457" s="4" t="s">
        <v>2000</v>
      </c>
      <c r="F457" s="236"/>
      <c r="G457" s="346"/>
      <c r="H457" s="238"/>
    </row>
    <row r="458" spans="2:8" ht="33">
      <c r="B458" s="235" t="s">
        <v>8704</v>
      </c>
      <c r="C458" s="554" t="s">
        <v>8972</v>
      </c>
      <c r="D458" s="213">
        <v>3</v>
      </c>
      <c r="E458" s="4" t="s">
        <v>2000</v>
      </c>
      <c r="F458" s="236"/>
      <c r="G458" s="346"/>
      <c r="H458" s="238"/>
    </row>
    <row r="459" spans="2:8" ht="33">
      <c r="B459" s="235" t="s">
        <v>8973</v>
      </c>
      <c r="C459" s="554" t="s">
        <v>8974</v>
      </c>
      <c r="D459" s="213">
        <v>1</v>
      </c>
      <c r="E459" s="4" t="s">
        <v>2000</v>
      </c>
      <c r="F459" s="236"/>
      <c r="G459" s="610"/>
      <c r="H459" s="238"/>
    </row>
    <row r="460" spans="2:8" ht="17.25" thickBot="1">
      <c r="B460" s="539" t="s">
        <v>8707</v>
      </c>
      <c r="C460" s="554" t="s">
        <v>8975</v>
      </c>
      <c r="D460" s="220" t="s">
        <v>4751</v>
      </c>
      <c r="E460" s="540" t="s">
        <v>2000</v>
      </c>
      <c r="F460" s="541"/>
      <c r="G460" s="612"/>
      <c r="H460" s="238"/>
    </row>
    <row r="461" spans="2:8" ht="20.100000000000001" customHeight="1" thickBot="1">
      <c r="B461" s="551" t="s">
        <v>8976</v>
      </c>
      <c r="C461" s="463"/>
      <c r="D461" s="464"/>
      <c r="E461" s="475"/>
      <c r="F461" s="475"/>
      <c r="G461" s="476"/>
      <c r="H461" s="238"/>
    </row>
    <row r="462" spans="2:8">
      <c r="B462" s="347" t="s">
        <v>7200</v>
      </c>
      <c r="C462" s="553" t="s">
        <v>8977</v>
      </c>
      <c r="D462" s="261" t="s">
        <v>1576</v>
      </c>
      <c r="E462" s="242" t="s">
        <v>7202</v>
      </c>
      <c r="F462" s="348"/>
      <c r="G462" s="485" t="s">
        <v>5237</v>
      </c>
      <c r="H462" s="238"/>
    </row>
    <row r="463" spans="2:8">
      <c r="B463" s="543" t="s">
        <v>8979</v>
      </c>
      <c r="C463" s="552" t="s">
        <v>8978</v>
      </c>
      <c r="D463" s="545" t="s">
        <v>1367</v>
      </c>
      <c r="E463" s="6" t="s">
        <v>2000</v>
      </c>
      <c r="F463" s="546"/>
      <c r="G463" s="301"/>
      <c r="H463" s="238"/>
    </row>
    <row r="464" spans="2:8">
      <c r="B464" s="235" t="s">
        <v>8550</v>
      </c>
      <c r="C464" s="552" t="s">
        <v>8980</v>
      </c>
      <c r="D464" s="213" t="s">
        <v>2160</v>
      </c>
      <c r="E464" s="4" t="s">
        <v>2339</v>
      </c>
      <c r="F464" s="236"/>
      <c r="G464" s="301"/>
      <c r="H464" s="238"/>
    </row>
    <row r="465" spans="2:8">
      <c r="B465" s="235" t="s">
        <v>8553</v>
      </c>
      <c r="C465" s="552" t="s">
        <v>8981</v>
      </c>
      <c r="D465" s="213" t="s">
        <v>1367</v>
      </c>
      <c r="E465" s="4" t="s">
        <v>2000</v>
      </c>
      <c r="F465" s="236"/>
      <c r="G465" s="301"/>
      <c r="H465" s="238"/>
    </row>
    <row r="466" spans="2:8">
      <c r="B466" s="235" t="s">
        <v>8556</v>
      </c>
      <c r="C466" s="552" t="s">
        <v>8982</v>
      </c>
      <c r="D466" s="213" t="s">
        <v>1367</v>
      </c>
      <c r="E466" s="4" t="s">
        <v>2000</v>
      </c>
      <c r="F466" s="236"/>
      <c r="G466" s="301"/>
      <c r="H466" s="238"/>
    </row>
    <row r="467" spans="2:8">
      <c r="B467" s="347" t="s">
        <v>8559</v>
      </c>
      <c r="C467" s="552" t="s">
        <v>8983</v>
      </c>
      <c r="D467" s="261" t="s">
        <v>2160</v>
      </c>
      <c r="E467" s="242" t="s">
        <v>2339</v>
      </c>
      <c r="F467" s="348"/>
      <c r="G467" s="301"/>
      <c r="H467" s="238"/>
    </row>
    <row r="468" spans="2:8">
      <c r="B468" s="347" t="s">
        <v>8562</v>
      </c>
      <c r="C468" s="552" t="s">
        <v>8984</v>
      </c>
      <c r="D468" s="261" t="s">
        <v>1367</v>
      </c>
      <c r="E468" s="242" t="s">
        <v>2000</v>
      </c>
      <c r="F468" s="348"/>
      <c r="G468" s="301"/>
      <c r="H468" s="238"/>
    </row>
    <row r="469" spans="2:8" ht="17.25" thickBot="1">
      <c r="B469" s="347" t="s">
        <v>809</v>
      </c>
      <c r="C469" s="552" t="s">
        <v>8985</v>
      </c>
      <c r="D469" s="261" t="s">
        <v>1367</v>
      </c>
      <c r="E469" s="242" t="s">
        <v>2000</v>
      </c>
      <c r="F469" s="348"/>
      <c r="G469" s="302"/>
      <c r="H469" s="238"/>
    </row>
    <row r="470" spans="2:8" ht="20.100000000000001" customHeight="1" thickBot="1">
      <c r="B470" s="474" t="s">
        <v>8566</v>
      </c>
      <c r="C470" s="463"/>
      <c r="D470" s="464"/>
      <c r="E470" s="475"/>
      <c r="F470" s="475"/>
      <c r="G470" s="476"/>
      <c r="H470" s="238"/>
    </row>
    <row r="471" spans="2:8" ht="20.100000000000001" customHeight="1" thickBot="1">
      <c r="B471" s="474" t="s">
        <v>4717</v>
      </c>
      <c r="C471" s="463"/>
      <c r="D471" s="464"/>
      <c r="E471" s="475"/>
      <c r="F471" s="475"/>
      <c r="G471" s="476"/>
      <c r="H471" s="238"/>
    </row>
    <row r="472" spans="2:8">
      <c r="B472" s="438" t="s">
        <v>8567</v>
      </c>
      <c r="C472" s="553" t="s">
        <v>8986</v>
      </c>
      <c r="D472" s="207" t="s">
        <v>1367</v>
      </c>
      <c r="E472" s="431" t="s">
        <v>2000</v>
      </c>
      <c r="F472" s="432"/>
      <c r="G472" s="485" t="s">
        <v>8987</v>
      </c>
      <c r="H472" s="238"/>
    </row>
    <row r="473" spans="2:8">
      <c r="B473" s="235" t="s">
        <v>4721</v>
      </c>
      <c r="C473" s="553" t="s">
        <v>8988</v>
      </c>
      <c r="D473" s="213" t="s">
        <v>3221</v>
      </c>
      <c r="E473" s="4" t="s">
        <v>2000</v>
      </c>
      <c r="F473" s="236"/>
      <c r="G473" s="301"/>
      <c r="H473" s="238"/>
    </row>
    <row r="474" spans="2:8">
      <c r="B474" s="235" t="s">
        <v>4725</v>
      </c>
      <c r="C474" s="553" t="s">
        <v>8989</v>
      </c>
      <c r="D474" s="213" t="s">
        <v>1367</v>
      </c>
      <c r="E474" s="4" t="s">
        <v>2000</v>
      </c>
      <c r="F474" s="236"/>
      <c r="G474" s="301"/>
      <c r="H474" s="238"/>
    </row>
    <row r="475" spans="2:8" ht="33">
      <c r="B475" s="235" t="s">
        <v>4728</v>
      </c>
      <c r="C475" s="553" t="s">
        <v>8990</v>
      </c>
      <c r="D475" s="213" t="s">
        <v>1356</v>
      </c>
      <c r="E475" s="4" t="s">
        <v>2339</v>
      </c>
      <c r="F475" s="236"/>
      <c r="G475" s="301"/>
      <c r="H475" s="238"/>
    </row>
    <row r="476" spans="2:8">
      <c r="B476" s="235" t="s">
        <v>8574</v>
      </c>
      <c r="C476" s="553" t="s">
        <v>8991</v>
      </c>
      <c r="D476" s="213" t="s">
        <v>1367</v>
      </c>
      <c r="E476" s="4" t="s">
        <v>2000</v>
      </c>
      <c r="F476" s="236"/>
      <c r="G476" s="301"/>
      <c r="H476" s="238"/>
    </row>
    <row r="477" spans="2:8" ht="33">
      <c r="B477" s="235" t="s">
        <v>4734</v>
      </c>
      <c r="C477" s="553" t="s">
        <v>8992</v>
      </c>
      <c r="D477" s="213">
        <v>3</v>
      </c>
      <c r="E477" s="4" t="s">
        <v>2000</v>
      </c>
      <c r="F477" s="236"/>
      <c r="G477" s="301"/>
      <c r="H477" s="238"/>
    </row>
    <row r="478" spans="2:8" ht="33">
      <c r="B478" s="235" t="s">
        <v>8578</v>
      </c>
      <c r="C478" s="553" t="s">
        <v>8993</v>
      </c>
      <c r="D478" s="213" t="s">
        <v>1367</v>
      </c>
      <c r="E478" s="4" t="s">
        <v>2000</v>
      </c>
      <c r="F478" s="236"/>
      <c r="G478" s="301"/>
      <c r="H478" s="238"/>
    </row>
    <row r="479" spans="2:8" ht="33">
      <c r="B479" s="235" t="s">
        <v>8580</v>
      </c>
      <c r="C479" s="553" t="s">
        <v>8994</v>
      </c>
      <c r="D479" s="213" t="s">
        <v>2160</v>
      </c>
      <c r="E479" s="4" t="s">
        <v>2000</v>
      </c>
      <c r="F479" s="236"/>
      <c r="G479" s="301"/>
      <c r="H479" s="238"/>
    </row>
    <row r="480" spans="2:8" ht="33">
      <c r="B480" s="235" t="s">
        <v>8582</v>
      </c>
      <c r="C480" s="553" t="s">
        <v>8995</v>
      </c>
      <c r="D480" s="213">
        <v>3</v>
      </c>
      <c r="E480" s="4" t="s">
        <v>2000</v>
      </c>
      <c r="F480" s="236"/>
      <c r="G480" s="301"/>
      <c r="H480" s="238"/>
    </row>
    <row r="481" spans="2:8" ht="33">
      <c r="B481" s="235" t="s">
        <v>4746</v>
      </c>
      <c r="C481" s="553" t="s">
        <v>8996</v>
      </c>
      <c r="D481" s="213">
        <v>1</v>
      </c>
      <c r="E481" s="4" t="s">
        <v>2000</v>
      </c>
      <c r="F481" s="236"/>
      <c r="G481" s="301"/>
      <c r="H481" s="238"/>
    </row>
    <row r="482" spans="2:8">
      <c r="B482" s="235" t="s">
        <v>8586</v>
      </c>
      <c r="C482" s="553" t="s">
        <v>8997</v>
      </c>
      <c r="D482" s="213" t="s">
        <v>4751</v>
      </c>
      <c r="E482" s="4" t="s">
        <v>2000</v>
      </c>
      <c r="F482" s="236"/>
      <c r="G482" s="301"/>
      <c r="H482" s="238"/>
    </row>
    <row r="483" spans="2:8" ht="33">
      <c r="B483" s="235" t="s">
        <v>4753</v>
      </c>
      <c r="C483" s="553" t="s">
        <v>8998</v>
      </c>
      <c r="D483" s="213" t="s">
        <v>1356</v>
      </c>
      <c r="E483" s="4" t="s">
        <v>2339</v>
      </c>
      <c r="F483" s="236"/>
      <c r="G483" s="301"/>
      <c r="H483" s="238"/>
    </row>
    <row r="484" spans="2:8">
      <c r="B484" s="235" t="s">
        <v>8591</v>
      </c>
      <c r="C484" s="553" t="s">
        <v>8999</v>
      </c>
      <c r="D484" s="213" t="s">
        <v>1367</v>
      </c>
      <c r="E484" s="4" t="s">
        <v>2000</v>
      </c>
      <c r="F484" s="236"/>
      <c r="G484" s="301"/>
      <c r="H484" s="238"/>
    </row>
    <row r="485" spans="2:8" ht="33">
      <c r="B485" s="235" t="s">
        <v>4758</v>
      </c>
      <c r="C485" s="553" t="s">
        <v>9000</v>
      </c>
      <c r="D485" s="213">
        <v>3</v>
      </c>
      <c r="E485" s="4" t="s">
        <v>2000</v>
      </c>
      <c r="F485" s="236"/>
      <c r="G485" s="301"/>
      <c r="H485" s="238"/>
    </row>
    <row r="486" spans="2:8" ht="33">
      <c r="B486" s="235" t="s">
        <v>8594</v>
      </c>
      <c r="C486" s="553" t="s">
        <v>9001</v>
      </c>
      <c r="D486" s="213" t="s">
        <v>1367</v>
      </c>
      <c r="E486" s="4" t="s">
        <v>2000</v>
      </c>
      <c r="F486" s="236"/>
      <c r="G486" s="301"/>
      <c r="H486" s="238"/>
    </row>
    <row r="487" spans="2:8" ht="33">
      <c r="B487" s="235" t="s">
        <v>8596</v>
      </c>
      <c r="C487" s="553" t="s">
        <v>9002</v>
      </c>
      <c r="D487" s="213" t="s">
        <v>2160</v>
      </c>
      <c r="E487" s="4" t="s">
        <v>2000</v>
      </c>
      <c r="F487" s="236"/>
      <c r="G487" s="301"/>
      <c r="H487" s="238"/>
    </row>
    <row r="488" spans="2:8" ht="33">
      <c r="B488" s="235" t="s">
        <v>8598</v>
      </c>
      <c r="C488" s="553" t="s">
        <v>9003</v>
      </c>
      <c r="D488" s="213">
        <v>3</v>
      </c>
      <c r="E488" s="4" t="s">
        <v>2000</v>
      </c>
      <c r="F488" s="236"/>
      <c r="G488" s="301"/>
      <c r="H488" s="238"/>
    </row>
    <row r="489" spans="2:8" ht="33">
      <c r="B489" s="235" t="s">
        <v>4766</v>
      </c>
      <c r="C489" s="553" t="s">
        <v>9004</v>
      </c>
      <c r="D489" s="213">
        <v>1</v>
      </c>
      <c r="E489" s="4" t="s">
        <v>2000</v>
      </c>
      <c r="F489" s="236"/>
      <c r="G489" s="301"/>
      <c r="H489" s="238"/>
    </row>
    <row r="490" spans="2:8">
      <c r="B490" s="235" t="s">
        <v>8601</v>
      </c>
      <c r="C490" s="553" t="s">
        <v>9005</v>
      </c>
      <c r="D490" s="213" t="s">
        <v>4751</v>
      </c>
      <c r="E490" s="4" t="s">
        <v>2000</v>
      </c>
      <c r="F490" s="236"/>
      <c r="G490" s="301"/>
      <c r="H490" s="238"/>
    </row>
    <row r="491" spans="2:8" ht="33">
      <c r="B491" s="235" t="s">
        <v>4770</v>
      </c>
      <c r="C491" s="553" t="s">
        <v>9006</v>
      </c>
      <c r="D491" s="213" t="s">
        <v>1356</v>
      </c>
      <c r="E491" s="4" t="s">
        <v>2339</v>
      </c>
      <c r="F491" s="236"/>
      <c r="G491" s="301"/>
      <c r="H491" s="238"/>
    </row>
    <row r="492" spans="2:8">
      <c r="B492" s="235" t="s">
        <v>8605</v>
      </c>
      <c r="C492" s="553" t="s">
        <v>9007</v>
      </c>
      <c r="D492" s="213" t="s">
        <v>1367</v>
      </c>
      <c r="E492" s="4" t="s">
        <v>2000</v>
      </c>
      <c r="F492" s="236"/>
      <c r="G492" s="301"/>
      <c r="H492" s="238"/>
    </row>
    <row r="493" spans="2:8" ht="33">
      <c r="B493" s="235" t="s">
        <v>4775</v>
      </c>
      <c r="C493" s="553" t="s">
        <v>9008</v>
      </c>
      <c r="D493" s="213">
        <v>3</v>
      </c>
      <c r="E493" s="4" t="s">
        <v>2000</v>
      </c>
      <c r="F493" s="236"/>
      <c r="G493" s="301"/>
      <c r="H493" s="238"/>
    </row>
    <row r="494" spans="2:8" ht="33">
      <c r="B494" s="235" t="s">
        <v>8608</v>
      </c>
      <c r="C494" s="553" t="s">
        <v>9009</v>
      </c>
      <c r="D494" s="213" t="s">
        <v>1367</v>
      </c>
      <c r="E494" s="4" t="s">
        <v>2000</v>
      </c>
      <c r="F494" s="236"/>
      <c r="G494" s="301"/>
      <c r="H494" s="238"/>
    </row>
    <row r="495" spans="2:8" ht="33">
      <c r="B495" s="235" t="s">
        <v>8610</v>
      </c>
      <c r="C495" s="553" t="s">
        <v>9010</v>
      </c>
      <c r="D495" s="213" t="s">
        <v>2160</v>
      </c>
      <c r="E495" s="4" t="s">
        <v>2000</v>
      </c>
      <c r="F495" s="236"/>
      <c r="G495" s="301"/>
      <c r="H495" s="238"/>
    </row>
    <row r="496" spans="2:8" ht="33">
      <c r="B496" s="235" t="s">
        <v>8612</v>
      </c>
      <c r="C496" s="553" t="s">
        <v>9011</v>
      </c>
      <c r="D496" s="213">
        <v>3</v>
      </c>
      <c r="E496" s="4" t="s">
        <v>2000</v>
      </c>
      <c r="F496" s="236"/>
      <c r="G496" s="301"/>
      <c r="H496" s="238"/>
    </row>
    <row r="497" spans="2:8" ht="33">
      <c r="B497" s="235" t="s">
        <v>4783</v>
      </c>
      <c r="C497" s="553" t="s">
        <v>9012</v>
      </c>
      <c r="D497" s="213">
        <v>1</v>
      </c>
      <c r="E497" s="4" t="s">
        <v>2000</v>
      </c>
      <c r="F497" s="236"/>
      <c r="G497" s="301"/>
      <c r="H497" s="238"/>
    </row>
    <row r="498" spans="2:8" ht="17.25" thickBot="1">
      <c r="B498" s="235" t="s">
        <v>8615</v>
      </c>
      <c r="C498" s="553" t="s">
        <v>9013</v>
      </c>
      <c r="D498" s="213" t="s">
        <v>4751</v>
      </c>
      <c r="E498" s="4" t="s">
        <v>2000</v>
      </c>
      <c r="F498" s="236"/>
      <c r="G498" s="302"/>
      <c r="H498" s="238"/>
    </row>
    <row r="499" spans="2:8" ht="20.100000000000001" customHeight="1" thickBot="1">
      <c r="B499" s="474" t="s">
        <v>4787</v>
      </c>
      <c r="C499" s="463"/>
      <c r="D499" s="464"/>
      <c r="E499" s="475"/>
      <c r="F499" s="475"/>
      <c r="G499" s="476"/>
      <c r="H499" s="238"/>
    </row>
    <row r="500" spans="2:8">
      <c r="B500" s="438" t="s">
        <v>8617</v>
      </c>
      <c r="C500" s="554" t="s">
        <v>9014</v>
      </c>
      <c r="D500" s="207" t="s">
        <v>4751</v>
      </c>
      <c r="E500" s="431" t="s">
        <v>2000</v>
      </c>
      <c r="F500" s="432"/>
      <c r="G500" s="555" t="s">
        <v>9015</v>
      </c>
      <c r="H500" s="238"/>
    </row>
    <row r="501" spans="2:8" ht="30" customHeight="1">
      <c r="B501" s="235" t="s">
        <v>8620</v>
      </c>
      <c r="C501" s="554" t="s">
        <v>9016</v>
      </c>
      <c r="D501" s="213" t="s">
        <v>1367</v>
      </c>
      <c r="E501" s="4" t="s">
        <v>2000</v>
      </c>
      <c r="F501" s="236"/>
      <c r="G501" s="556"/>
      <c r="H501" s="238"/>
    </row>
    <row r="502" spans="2:8">
      <c r="B502" s="235" t="s">
        <v>4794</v>
      </c>
      <c r="C502" s="554" t="s">
        <v>9017</v>
      </c>
      <c r="D502" s="213" t="s">
        <v>3221</v>
      </c>
      <c r="E502" s="4" t="s">
        <v>2000</v>
      </c>
      <c r="F502" s="236"/>
      <c r="G502" s="556"/>
      <c r="H502" s="238"/>
    </row>
    <row r="503" spans="2:8">
      <c r="B503" s="235" t="s">
        <v>4796</v>
      </c>
      <c r="C503" s="554" t="s">
        <v>9018</v>
      </c>
      <c r="D503" s="213" t="s">
        <v>1367</v>
      </c>
      <c r="E503" s="4" t="s">
        <v>2000</v>
      </c>
      <c r="F503" s="236"/>
      <c r="G503" s="556"/>
      <c r="H503" s="238"/>
    </row>
    <row r="504" spans="2:8" ht="33">
      <c r="B504" s="235" t="s">
        <v>4798</v>
      </c>
      <c r="C504" s="554" t="s">
        <v>9019</v>
      </c>
      <c r="D504" s="213" t="s">
        <v>1356</v>
      </c>
      <c r="E504" s="4" t="s">
        <v>2339</v>
      </c>
      <c r="F504" s="236"/>
      <c r="G504" s="556"/>
      <c r="H504" s="238"/>
    </row>
    <row r="505" spans="2:8">
      <c r="B505" s="235" t="s">
        <v>8625</v>
      </c>
      <c r="C505" s="554" t="s">
        <v>9020</v>
      </c>
      <c r="D505" s="213" t="s">
        <v>1367</v>
      </c>
      <c r="E505" s="4" t="s">
        <v>2000</v>
      </c>
      <c r="F505" s="236"/>
      <c r="G505" s="556"/>
      <c r="H505" s="238"/>
    </row>
    <row r="506" spans="2:8" ht="33">
      <c r="B506" s="235" t="s">
        <v>4802</v>
      </c>
      <c r="C506" s="554" t="s">
        <v>9021</v>
      </c>
      <c r="D506" s="213">
        <v>3</v>
      </c>
      <c r="E506" s="4" t="s">
        <v>2000</v>
      </c>
      <c r="F506" s="236"/>
      <c r="G506" s="556"/>
      <c r="H506" s="238"/>
    </row>
    <row r="507" spans="2:8" ht="33">
      <c r="B507" s="235" t="s">
        <v>8628</v>
      </c>
      <c r="C507" s="554" t="s">
        <v>9022</v>
      </c>
      <c r="D507" s="213" t="s">
        <v>1367</v>
      </c>
      <c r="E507" s="4" t="s">
        <v>2000</v>
      </c>
      <c r="F507" s="236"/>
      <c r="G507" s="556"/>
      <c r="H507" s="238"/>
    </row>
    <row r="508" spans="2:8" ht="33">
      <c r="B508" s="235" t="s">
        <v>8630</v>
      </c>
      <c r="C508" s="554" t="s">
        <v>9023</v>
      </c>
      <c r="D508" s="213" t="s">
        <v>2160</v>
      </c>
      <c r="E508" s="4" t="s">
        <v>2000</v>
      </c>
      <c r="F508" s="236"/>
      <c r="G508" s="556"/>
      <c r="H508" s="238"/>
    </row>
    <row r="509" spans="2:8" ht="33">
      <c r="B509" s="235" t="s">
        <v>8632</v>
      </c>
      <c r="C509" s="554" t="s">
        <v>9024</v>
      </c>
      <c r="D509" s="213">
        <v>3</v>
      </c>
      <c r="E509" s="4" t="s">
        <v>2000</v>
      </c>
      <c r="F509" s="236"/>
      <c r="G509" s="556"/>
      <c r="H509" s="238"/>
    </row>
    <row r="510" spans="2:8" ht="33">
      <c r="B510" s="235" t="s">
        <v>4810</v>
      </c>
      <c r="C510" s="554" t="s">
        <v>9025</v>
      </c>
      <c r="D510" s="213">
        <v>1</v>
      </c>
      <c r="E510" s="4" t="s">
        <v>2000</v>
      </c>
      <c r="F510" s="236"/>
      <c r="G510" s="556"/>
      <c r="H510" s="238"/>
    </row>
    <row r="511" spans="2:8">
      <c r="B511" s="235" t="s">
        <v>8635</v>
      </c>
      <c r="C511" s="554" t="s">
        <v>9026</v>
      </c>
      <c r="D511" s="213" t="s">
        <v>4751</v>
      </c>
      <c r="E511" s="4" t="s">
        <v>2000</v>
      </c>
      <c r="F511" s="236"/>
      <c r="G511" s="556"/>
      <c r="H511" s="238"/>
    </row>
    <row r="512" spans="2:8" ht="33">
      <c r="B512" s="235" t="s">
        <v>4814</v>
      </c>
      <c r="C512" s="554" t="s">
        <v>9027</v>
      </c>
      <c r="D512" s="213" t="s">
        <v>1356</v>
      </c>
      <c r="E512" s="4" t="s">
        <v>2339</v>
      </c>
      <c r="F512" s="236"/>
      <c r="G512" s="556"/>
      <c r="H512" s="238"/>
    </row>
    <row r="513" spans="2:8">
      <c r="B513" s="235" t="s">
        <v>8638</v>
      </c>
      <c r="C513" s="554" t="s">
        <v>9028</v>
      </c>
      <c r="D513" s="213" t="s">
        <v>1367</v>
      </c>
      <c r="E513" s="4" t="s">
        <v>2000</v>
      </c>
      <c r="F513" s="236"/>
      <c r="G513" s="556"/>
      <c r="H513" s="238"/>
    </row>
    <row r="514" spans="2:8" ht="33">
      <c r="B514" s="235" t="s">
        <v>4818</v>
      </c>
      <c r="C514" s="554" t="s">
        <v>9029</v>
      </c>
      <c r="D514" s="213">
        <v>3</v>
      </c>
      <c r="E514" s="4" t="s">
        <v>2000</v>
      </c>
      <c r="F514" s="236"/>
      <c r="G514" s="556"/>
      <c r="H514" s="238"/>
    </row>
    <row r="515" spans="2:8" ht="33">
      <c r="B515" s="235" t="s">
        <v>8641</v>
      </c>
      <c r="C515" s="554" t="s">
        <v>9030</v>
      </c>
      <c r="D515" s="213" t="s">
        <v>1367</v>
      </c>
      <c r="E515" s="4" t="s">
        <v>2000</v>
      </c>
      <c r="F515" s="236"/>
      <c r="G515" s="556"/>
      <c r="H515" s="238"/>
    </row>
    <row r="516" spans="2:8" ht="33">
      <c r="B516" s="235" t="s">
        <v>8643</v>
      </c>
      <c r="C516" s="554" t="s">
        <v>9031</v>
      </c>
      <c r="D516" s="213" t="s">
        <v>2160</v>
      </c>
      <c r="E516" s="4" t="s">
        <v>2000</v>
      </c>
      <c r="F516" s="236"/>
      <c r="G516" s="556"/>
      <c r="H516" s="238"/>
    </row>
    <row r="517" spans="2:8" ht="33">
      <c r="B517" s="235" t="s">
        <v>8645</v>
      </c>
      <c r="C517" s="554" t="s">
        <v>9032</v>
      </c>
      <c r="D517" s="213">
        <v>3</v>
      </c>
      <c r="E517" s="4" t="s">
        <v>2000</v>
      </c>
      <c r="F517" s="236"/>
      <c r="G517" s="556"/>
      <c r="H517" s="238"/>
    </row>
    <row r="518" spans="2:8" ht="33">
      <c r="B518" s="235" t="s">
        <v>4826</v>
      </c>
      <c r="C518" s="554" t="s">
        <v>9033</v>
      </c>
      <c r="D518" s="213">
        <v>1</v>
      </c>
      <c r="E518" s="4" t="s">
        <v>2000</v>
      </c>
      <c r="F518" s="236"/>
      <c r="G518" s="556"/>
      <c r="H518" s="238"/>
    </row>
    <row r="519" spans="2:8">
      <c r="B519" s="235" t="s">
        <v>8648</v>
      </c>
      <c r="C519" s="554" t="s">
        <v>9034</v>
      </c>
      <c r="D519" s="213" t="s">
        <v>4751</v>
      </c>
      <c r="E519" s="4" t="s">
        <v>2000</v>
      </c>
      <c r="F519" s="236"/>
      <c r="G519" s="556"/>
      <c r="H519" s="238"/>
    </row>
    <row r="520" spans="2:8" ht="33">
      <c r="B520" s="235" t="s">
        <v>4830</v>
      </c>
      <c r="C520" s="554" t="s">
        <v>9035</v>
      </c>
      <c r="D520" s="213" t="s">
        <v>1356</v>
      </c>
      <c r="E520" s="4" t="s">
        <v>2339</v>
      </c>
      <c r="F520" s="236"/>
      <c r="G520" s="556"/>
      <c r="H520" s="238"/>
    </row>
    <row r="521" spans="2:8">
      <c r="B521" s="235" t="s">
        <v>8651</v>
      </c>
      <c r="C521" s="554" t="s">
        <v>9036</v>
      </c>
      <c r="D521" s="213" t="s">
        <v>1367</v>
      </c>
      <c r="E521" s="4" t="s">
        <v>2000</v>
      </c>
      <c r="F521" s="236"/>
      <c r="G521" s="556"/>
      <c r="H521" s="238"/>
    </row>
    <row r="522" spans="2:8" ht="33">
      <c r="B522" s="235" t="s">
        <v>4834</v>
      </c>
      <c r="C522" s="554" t="s">
        <v>9037</v>
      </c>
      <c r="D522" s="213">
        <v>3</v>
      </c>
      <c r="E522" s="4" t="s">
        <v>2000</v>
      </c>
      <c r="F522" s="236"/>
      <c r="G522" s="556"/>
      <c r="H522" s="238"/>
    </row>
    <row r="523" spans="2:8" ht="33">
      <c r="B523" s="235" t="s">
        <v>8654</v>
      </c>
      <c r="C523" s="554" t="s">
        <v>9038</v>
      </c>
      <c r="D523" s="213" t="s">
        <v>1367</v>
      </c>
      <c r="E523" s="4" t="s">
        <v>2000</v>
      </c>
      <c r="F523" s="236"/>
      <c r="G523" s="556"/>
      <c r="H523" s="238"/>
    </row>
    <row r="524" spans="2:8" ht="33">
      <c r="B524" s="235" t="s">
        <v>8656</v>
      </c>
      <c r="C524" s="554" t="s">
        <v>9039</v>
      </c>
      <c r="D524" s="213" t="s">
        <v>2160</v>
      </c>
      <c r="E524" s="4" t="s">
        <v>2000</v>
      </c>
      <c r="F524" s="236"/>
      <c r="G524" s="556"/>
      <c r="H524" s="238"/>
    </row>
    <row r="525" spans="2:8" ht="33">
      <c r="B525" s="235" t="s">
        <v>8658</v>
      </c>
      <c r="C525" s="554" t="s">
        <v>9040</v>
      </c>
      <c r="D525" s="213">
        <v>3</v>
      </c>
      <c r="E525" s="4" t="s">
        <v>2000</v>
      </c>
      <c r="F525" s="236"/>
      <c r="G525" s="556"/>
      <c r="H525" s="238"/>
    </row>
    <row r="526" spans="2:8" ht="33">
      <c r="B526" s="235" t="s">
        <v>4842</v>
      </c>
      <c r="C526" s="554" t="s">
        <v>9041</v>
      </c>
      <c r="D526" s="213">
        <v>1</v>
      </c>
      <c r="E526" s="4" t="s">
        <v>2000</v>
      </c>
      <c r="F526" s="236"/>
      <c r="G526" s="556"/>
      <c r="H526" s="238"/>
    </row>
    <row r="527" spans="2:8" ht="17.25" thickBot="1">
      <c r="B527" s="235" t="s">
        <v>8661</v>
      </c>
      <c r="C527" s="554" t="s">
        <v>9042</v>
      </c>
      <c r="D527" s="213" t="s">
        <v>4751</v>
      </c>
      <c r="E527" s="4" t="s">
        <v>2000</v>
      </c>
      <c r="F527" s="236"/>
      <c r="G527" s="557"/>
      <c r="H527" s="238"/>
    </row>
    <row r="528" spans="2:8" ht="20.100000000000001" customHeight="1" thickBot="1">
      <c r="B528" s="474" t="s">
        <v>4962</v>
      </c>
      <c r="C528" s="463"/>
      <c r="D528" s="464"/>
      <c r="E528" s="475"/>
      <c r="F528" s="475"/>
      <c r="G528" s="476"/>
      <c r="H528" s="238"/>
    </row>
    <row r="529" spans="2:8">
      <c r="B529" s="438" t="s">
        <v>8663</v>
      </c>
      <c r="C529" s="554" t="s">
        <v>9043</v>
      </c>
      <c r="D529" s="207" t="s">
        <v>2279</v>
      </c>
      <c r="E529" s="431" t="s">
        <v>2000</v>
      </c>
      <c r="F529" s="432"/>
      <c r="G529" s="485" t="s">
        <v>9044</v>
      </c>
      <c r="H529" s="238"/>
    </row>
    <row r="530" spans="2:8">
      <c r="B530" s="235" t="s">
        <v>8666</v>
      </c>
      <c r="C530" s="554" t="s">
        <v>9045</v>
      </c>
      <c r="D530" s="213" t="s">
        <v>1367</v>
      </c>
      <c r="E530" s="4" t="s">
        <v>2000</v>
      </c>
      <c r="F530" s="236"/>
      <c r="G530" s="346"/>
      <c r="H530" s="238"/>
    </row>
    <row r="531" spans="2:8">
      <c r="B531" s="235" t="s">
        <v>4851</v>
      </c>
      <c r="C531" s="554" t="s">
        <v>9046</v>
      </c>
      <c r="D531" s="213" t="s">
        <v>3221</v>
      </c>
      <c r="E531" s="4" t="s">
        <v>2000</v>
      </c>
      <c r="F531" s="236"/>
      <c r="G531" s="346"/>
      <c r="H531" s="238"/>
    </row>
    <row r="532" spans="2:8">
      <c r="B532" s="235" t="s">
        <v>4853</v>
      </c>
      <c r="C532" s="554" t="s">
        <v>9047</v>
      </c>
      <c r="D532" s="213" t="s">
        <v>1367</v>
      </c>
      <c r="E532" s="4" t="s">
        <v>2000</v>
      </c>
      <c r="F532" s="236"/>
      <c r="G532" s="346"/>
      <c r="H532" s="238"/>
    </row>
    <row r="533" spans="2:8" ht="33">
      <c r="B533" s="235" t="s">
        <v>4855</v>
      </c>
      <c r="C533" s="554" t="s">
        <v>9048</v>
      </c>
      <c r="D533" s="213" t="s">
        <v>1356</v>
      </c>
      <c r="E533" s="4" t="s">
        <v>2339</v>
      </c>
      <c r="F533" s="236"/>
      <c r="G533" s="346"/>
      <c r="H533" s="238"/>
    </row>
    <row r="534" spans="2:8">
      <c r="B534" s="235" t="s">
        <v>8671</v>
      </c>
      <c r="C534" s="554" t="s">
        <v>9049</v>
      </c>
      <c r="D534" s="213" t="s">
        <v>1367</v>
      </c>
      <c r="E534" s="4" t="s">
        <v>2000</v>
      </c>
      <c r="F534" s="236"/>
      <c r="G534" s="346"/>
      <c r="H534" s="238"/>
    </row>
    <row r="535" spans="2:8" ht="33">
      <c r="B535" s="235" t="s">
        <v>4859</v>
      </c>
      <c r="C535" s="554" t="s">
        <v>9050</v>
      </c>
      <c r="D535" s="213">
        <v>3</v>
      </c>
      <c r="E535" s="4" t="s">
        <v>2000</v>
      </c>
      <c r="F535" s="236"/>
      <c r="G535" s="346"/>
      <c r="H535" s="238"/>
    </row>
    <row r="536" spans="2:8" ht="33">
      <c r="B536" s="235" t="s">
        <v>8674</v>
      </c>
      <c r="C536" s="554" t="s">
        <v>9051</v>
      </c>
      <c r="D536" s="213" t="s">
        <v>1367</v>
      </c>
      <c r="E536" s="4" t="s">
        <v>2000</v>
      </c>
      <c r="F536" s="236"/>
      <c r="G536" s="346"/>
      <c r="H536" s="238"/>
    </row>
    <row r="537" spans="2:8" ht="33">
      <c r="B537" s="235" t="s">
        <v>8676</v>
      </c>
      <c r="C537" s="554" t="s">
        <v>9052</v>
      </c>
      <c r="D537" s="213" t="s">
        <v>2160</v>
      </c>
      <c r="E537" s="4" t="s">
        <v>2000</v>
      </c>
      <c r="F537" s="236"/>
      <c r="G537" s="346"/>
      <c r="H537" s="238"/>
    </row>
    <row r="538" spans="2:8" ht="33">
      <c r="B538" s="235" t="s">
        <v>8678</v>
      </c>
      <c r="C538" s="554" t="s">
        <v>9053</v>
      </c>
      <c r="D538" s="213">
        <v>3</v>
      </c>
      <c r="E538" s="4" t="s">
        <v>2000</v>
      </c>
      <c r="F538" s="236"/>
      <c r="G538" s="346"/>
      <c r="H538" s="238"/>
    </row>
    <row r="539" spans="2:8" ht="33">
      <c r="B539" s="235" t="s">
        <v>4867</v>
      </c>
      <c r="C539" s="554" t="s">
        <v>9054</v>
      </c>
      <c r="D539" s="213">
        <v>1</v>
      </c>
      <c r="E539" s="4" t="s">
        <v>2000</v>
      </c>
      <c r="F539" s="236"/>
      <c r="G539" s="346"/>
      <c r="H539" s="238"/>
    </row>
    <row r="540" spans="2:8">
      <c r="B540" s="235" t="s">
        <v>8681</v>
      </c>
      <c r="C540" s="554" t="s">
        <v>9055</v>
      </c>
      <c r="D540" s="213" t="s">
        <v>4751</v>
      </c>
      <c r="E540" s="4" t="s">
        <v>2000</v>
      </c>
      <c r="F540" s="236"/>
      <c r="G540" s="346"/>
      <c r="H540" s="238"/>
    </row>
    <row r="541" spans="2:8" ht="33">
      <c r="B541" s="235" t="s">
        <v>4871</v>
      </c>
      <c r="C541" s="554" t="s">
        <v>9056</v>
      </c>
      <c r="D541" s="213" t="s">
        <v>1356</v>
      </c>
      <c r="E541" s="4" t="s">
        <v>2339</v>
      </c>
      <c r="F541" s="236"/>
      <c r="G541" s="346"/>
      <c r="H541" s="238"/>
    </row>
    <row r="542" spans="2:8">
      <c r="B542" s="235" t="s">
        <v>8684</v>
      </c>
      <c r="C542" s="554" t="s">
        <v>9057</v>
      </c>
      <c r="D542" s="213" t="s">
        <v>1367</v>
      </c>
      <c r="E542" s="4" t="s">
        <v>2000</v>
      </c>
      <c r="F542" s="236"/>
      <c r="G542" s="346"/>
      <c r="H542" s="238"/>
    </row>
    <row r="543" spans="2:8" ht="33">
      <c r="B543" s="235" t="s">
        <v>4875</v>
      </c>
      <c r="C543" s="554" t="s">
        <v>9058</v>
      </c>
      <c r="D543" s="213">
        <v>3</v>
      </c>
      <c r="E543" s="4" t="s">
        <v>2000</v>
      </c>
      <c r="F543" s="236"/>
      <c r="G543" s="346"/>
      <c r="H543" s="238"/>
    </row>
    <row r="544" spans="2:8" ht="33">
      <c r="B544" s="235" t="s">
        <v>8687</v>
      </c>
      <c r="C544" s="554" t="s">
        <v>9059</v>
      </c>
      <c r="D544" s="213" t="s">
        <v>1367</v>
      </c>
      <c r="E544" s="4" t="s">
        <v>2000</v>
      </c>
      <c r="F544" s="236"/>
      <c r="G544" s="346"/>
      <c r="H544" s="238"/>
    </row>
    <row r="545" spans="2:8" ht="33">
      <c r="B545" s="235" t="s">
        <v>8689</v>
      </c>
      <c r="C545" s="554" t="s">
        <v>9060</v>
      </c>
      <c r="D545" s="213" t="s">
        <v>2160</v>
      </c>
      <c r="E545" s="4" t="s">
        <v>2000</v>
      </c>
      <c r="F545" s="236"/>
      <c r="G545" s="346"/>
      <c r="H545" s="238"/>
    </row>
    <row r="546" spans="2:8" ht="33">
      <c r="B546" s="235" t="s">
        <v>8691</v>
      </c>
      <c r="C546" s="554" t="s">
        <v>9061</v>
      </c>
      <c r="D546" s="213">
        <v>3</v>
      </c>
      <c r="E546" s="4" t="s">
        <v>2000</v>
      </c>
      <c r="F546" s="236"/>
      <c r="G546" s="346"/>
      <c r="H546" s="238"/>
    </row>
    <row r="547" spans="2:8" ht="33">
      <c r="B547" s="235" t="s">
        <v>4883</v>
      </c>
      <c r="C547" s="554" t="s">
        <v>9062</v>
      </c>
      <c r="D547" s="213">
        <v>1</v>
      </c>
      <c r="E547" s="4" t="s">
        <v>2000</v>
      </c>
      <c r="F547" s="236"/>
      <c r="G547" s="346"/>
      <c r="H547" s="238"/>
    </row>
    <row r="548" spans="2:8">
      <c r="B548" s="235" t="s">
        <v>8694</v>
      </c>
      <c r="C548" s="554" t="s">
        <v>9063</v>
      </c>
      <c r="D548" s="213" t="s">
        <v>4751</v>
      </c>
      <c r="E548" s="4" t="s">
        <v>2000</v>
      </c>
      <c r="F548" s="236"/>
      <c r="G548" s="346"/>
      <c r="H548" s="238"/>
    </row>
    <row r="549" spans="2:8" ht="33">
      <c r="B549" s="235" t="s">
        <v>4887</v>
      </c>
      <c r="C549" s="554" t="s">
        <v>9064</v>
      </c>
      <c r="D549" s="213" t="s">
        <v>1356</v>
      </c>
      <c r="E549" s="4" t="s">
        <v>2339</v>
      </c>
      <c r="F549" s="236"/>
      <c r="G549" s="346"/>
      <c r="H549" s="238"/>
    </row>
    <row r="550" spans="2:8">
      <c r="B550" s="235" t="s">
        <v>8697</v>
      </c>
      <c r="C550" s="554" t="s">
        <v>9065</v>
      </c>
      <c r="D550" s="213" t="s">
        <v>1367</v>
      </c>
      <c r="E550" s="4" t="s">
        <v>2000</v>
      </c>
      <c r="F550" s="236"/>
      <c r="G550" s="346"/>
      <c r="H550" s="238"/>
    </row>
    <row r="551" spans="2:8" ht="33">
      <c r="B551" s="235" t="s">
        <v>4891</v>
      </c>
      <c r="C551" s="554" t="s">
        <v>9066</v>
      </c>
      <c r="D551" s="213">
        <v>3</v>
      </c>
      <c r="E551" s="4" t="s">
        <v>2000</v>
      </c>
      <c r="F551" s="236"/>
      <c r="G551" s="346"/>
      <c r="H551" s="238"/>
    </row>
    <row r="552" spans="2:8" ht="33">
      <c r="B552" s="235" t="s">
        <v>8700</v>
      </c>
      <c r="C552" s="554" t="s">
        <v>9067</v>
      </c>
      <c r="D552" s="213" t="s">
        <v>1367</v>
      </c>
      <c r="E552" s="4" t="s">
        <v>2000</v>
      </c>
      <c r="F552" s="236"/>
      <c r="G552" s="346"/>
      <c r="H552" s="238"/>
    </row>
    <row r="553" spans="2:8" ht="33">
      <c r="B553" s="235" t="s">
        <v>8702</v>
      </c>
      <c r="C553" s="554" t="s">
        <v>9068</v>
      </c>
      <c r="D553" s="213" t="s">
        <v>2160</v>
      </c>
      <c r="E553" s="4" t="s">
        <v>2000</v>
      </c>
      <c r="F553" s="236"/>
      <c r="G553" s="346"/>
      <c r="H553" s="238"/>
    </row>
    <row r="554" spans="2:8" ht="33">
      <c r="B554" s="235" t="s">
        <v>8704</v>
      </c>
      <c r="C554" s="554" t="s">
        <v>9069</v>
      </c>
      <c r="D554" s="213">
        <v>3</v>
      </c>
      <c r="E554" s="4" t="s">
        <v>2000</v>
      </c>
      <c r="F554" s="236"/>
      <c r="G554" s="610"/>
      <c r="H554" s="238"/>
    </row>
    <row r="555" spans="2:8" ht="33">
      <c r="B555" s="235" t="s">
        <v>4899</v>
      </c>
      <c r="C555" s="554" t="s">
        <v>9070</v>
      </c>
      <c r="D555" s="213">
        <v>1</v>
      </c>
      <c r="E555" s="4" t="s">
        <v>2000</v>
      </c>
      <c r="F555" s="236"/>
      <c r="G555" s="610"/>
      <c r="H555" s="238"/>
    </row>
    <row r="556" spans="2:8" ht="17.25" thickBot="1">
      <c r="B556" s="235" t="s">
        <v>8707</v>
      </c>
      <c r="C556" s="554" t="s">
        <v>9071</v>
      </c>
      <c r="D556" s="213" t="s">
        <v>4751</v>
      </c>
      <c r="E556" s="4" t="s">
        <v>2000</v>
      </c>
      <c r="F556" s="236"/>
      <c r="G556" s="613"/>
      <c r="H556" s="238"/>
    </row>
    <row r="557" spans="2:8" ht="18">
      <c r="B557" s="469" t="s">
        <v>4903</v>
      </c>
      <c r="C557" s="548"/>
      <c r="D557" s="274"/>
      <c r="E557" s="437"/>
      <c r="F557" s="437"/>
      <c r="G557" s="470"/>
      <c r="H557" s="238"/>
    </row>
    <row r="558" spans="2:8" ht="18.75" thickBot="1">
      <c r="B558" s="549" t="s">
        <v>8709</v>
      </c>
      <c r="C558" s="550"/>
      <c r="D558" s="280"/>
      <c r="E558" s="472"/>
      <c r="F558" s="472"/>
      <c r="G558" s="473"/>
      <c r="H558" s="238"/>
    </row>
    <row r="559" spans="2:8" ht="20.100000000000001" customHeight="1" thickBot="1">
      <c r="B559" s="474" t="s">
        <v>8710</v>
      </c>
      <c r="C559" s="463"/>
      <c r="D559" s="464"/>
      <c r="E559" s="475"/>
      <c r="F559" s="475"/>
      <c r="G559" s="476"/>
      <c r="H559" s="238"/>
    </row>
    <row r="560" spans="2:8">
      <c r="B560" s="235" t="s">
        <v>8567</v>
      </c>
      <c r="C560" s="553" t="s">
        <v>9072</v>
      </c>
      <c r="D560" s="213" t="s">
        <v>1367</v>
      </c>
      <c r="E560" s="4" t="s">
        <v>2000</v>
      </c>
      <c r="F560" s="236"/>
      <c r="G560" s="485" t="s">
        <v>9073</v>
      </c>
      <c r="H560" s="238"/>
    </row>
    <row r="561" spans="2:8">
      <c r="B561" s="235" t="s">
        <v>4721</v>
      </c>
      <c r="C561" s="553" t="s">
        <v>9074</v>
      </c>
      <c r="D561" s="213" t="s">
        <v>3221</v>
      </c>
      <c r="E561" s="4" t="s">
        <v>2000</v>
      </c>
      <c r="F561" s="236"/>
      <c r="G561" s="346"/>
      <c r="H561" s="238"/>
    </row>
    <row r="562" spans="2:8">
      <c r="B562" s="235" t="s">
        <v>4725</v>
      </c>
      <c r="C562" s="553" t="s">
        <v>9075</v>
      </c>
      <c r="D562" s="213" t="s">
        <v>1367</v>
      </c>
      <c r="E562" s="4" t="s">
        <v>2000</v>
      </c>
      <c r="F562" s="236"/>
      <c r="G562" s="346"/>
      <c r="H562" s="238"/>
    </row>
    <row r="563" spans="2:8" ht="33">
      <c r="B563" s="235" t="s">
        <v>4728</v>
      </c>
      <c r="C563" s="553" t="s">
        <v>9076</v>
      </c>
      <c r="D563" s="213" t="s">
        <v>1356</v>
      </c>
      <c r="E563" s="4" t="s">
        <v>2339</v>
      </c>
      <c r="F563" s="236"/>
      <c r="G563" s="346"/>
      <c r="H563" s="238"/>
    </row>
    <row r="564" spans="2:8">
      <c r="B564" s="235" t="s">
        <v>8574</v>
      </c>
      <c r="C564" s="553" t="s">
        <v>9077</v>
      </c>
      <c r="D564" s="213" t="s">
        <v>1367</v>
      </c>
      <c r="E564" s="4" t="s">
        <v>2000</v>
      </c>
      <c r="F564" s="236"/>
      <c r="G564" s="346"/>
      <c r="H564" s="238"/>
    </row>
    <row r="565" spans="2:8" ht="33">
      <c r="B565" s="235" t="s">
        <v>4734</v>
      </c>
      <c r="C565" s="553" t="s">
        <v>9078</v>
      </c>
      <c r="D565" s="213">
        <v>3</v>
      </c>
      <c r="E565" s="4" t="s">
        <v>2000</v>
      </c>
      <c r="F565" s="236"/>
      <c r="G565" s="346"/>
      <c r="H565" s="238"/>
    </row>
    <row r="566" spans="2:8" ht="33">
      <c r="B566" s="235" t="s">
        <v>8578</v>
      </c>
      <c r="C566" s="553" t="s">
        <v>9079</v>
      </c>
      <c r="D566" s="213" t="s">
        <v>1367</v>
      </c>
      <c r="E566" s="4" t="s">
        <v>2000</v>
      </c>
      <c r="F566" s="236"/>
      <c r="G566" s="346"/>
      <c r="H566" s="238"/>
    </row>
    <row r="567" spans="2:8" ht="33">
      <c r="B567" s="235" t="s">
        <v>8580</v>
      </c>
      <c r="C567" s="553" t="s">
        <v>9080</v>
      </c>
      <c r="D567" s="213" t="s">
        <v>2160</v>
      </c>
      <c r="E567" s="4" t="s">
        <v>2000</v>
      </c>
      <c r="F567" s="236"/>
      <c r="G567" s="346"/>
      <c r="H567" s="238"/>
    </row>
    <row r="568" spans="2:8" ht="33">
      <c r="B568" s="235" t="s">
        <v>8582</v>
      </c>
      <c r="C568" s="553" t="s">
        <v>9081</v>
      </c>
      <c r="D568" s="213">
        <v>3</v>
      </c>
      <c r="E568" s="4" t="s">
        <v>2000</v>
      </c>
      <c r="F568" s="236"/>
      <c r="G568" s="346"/>
      <c r="H568" s="238"/>
    </row>
    <row r="569" spans="2:8" ht="33">
      <c r="B569" s="235" t="s">
        <v>4746</v>
      </c>
      <c r="C569" s="553" t="s">
        <v>9082</v>
      </c>
      <c r="D569" s="213">
        <v>1</v>
      </c>
      <c r="E569" s="4" t="s">
        <v>2000</v>
      </c>
      <c r="F569" s="236"/>
      <c r="G569" s="346"/>
      <c r="H569" s="238"/>
    </row>
    <row r="570" spans="2:8">
      <c r="B570" s="235" t="s">
        <v>8586</v>
      </c>
      <c r="C570" s="553" t="s">
        <v>9083</v>
      </c>
      <c r="D570" s="213" t="s">
        <v>4751</v>
      </c>
      <c r="E570" s="4" t="s">
        <v>2000</v>
      </c>
      <c r="F570" s="236"/>
      <c r="G570" s="346"/>
      <c r="H570" s="238"/>
    </row>
    <row r="571" spans="2:8" ht="33">
      <c r="B571" s="235" t="s">
        <v>4753</v>
      </c>
      <c r="C571" s="553" t="s">
        <v>9084</v>
      </c>
      <c r="D571" s="213" t="s">
        <v>1356</v>
      </c>
      <c r="E571" s="4" t="s">
        <v>2339</v>
      </c>
      <c r="F571" s="236"/>
      <c r="G571" s="346"/>
      <c r="H571" s="238"/>
    </row>
    <row r="572" spans="2:8">
      <c r="B572" s="235" t="s">
        <v>8591</v>
      </c>
      <c r="C572" s="553" t="s">
        <v>9085</v>
      </c>
      <c r="D572" s="213" t="s">
        <v>1367</v>
      </c>
      <c r="E572" s="4" t="s">
        <v>2000</v>
      </c>
      <c r="F572" s="236"/>
      <c r="G572" s="346"/>
      <c r="H572" s="238"/>
    </row>
    <row r="573" spans="2:8" ht="33">
      <c r="B573" s="235" t="s">
        <v>4758</v>
      </c>
      <c r="C573" s="553" t="s">
        <v>9086</v>
      </c>
      <c r="D573" s="213">
        <v>3</v>
      </c>
      <c r="E573" s="4" t="s">
        <v>2000</v>
      </c>
      <c r="F573" s="236"/>
      <c r="G573" s="346"/>
      <c r="H573" s="238"/>
    </row>
    <row r="574" spans="2:8" ht="33">
      <c r="B574" s="235" t="s">
        <v>8594</v>
      </c>
      <c r="C574" s="553" t="s">
        <v>9087</v>
      </c>
      <c r="D574" s="213" t="s">
        <v>1367</v>
      </c>
      <c r="E574" s="4" t="s">
        <v>2000</v>
      </c>
      <c r="F574" s="236"/>
      <c r="G574" s="346"/>
      <c r="H574" s="238"/>
    </row>
    <row r="575" spans="2:8" ht="33">
      <c r="B575" s="235" t="s">
        <v>8596</v>
      </c>
      <c r="C575" s="553" t="s">
        <v>9088</v>
      </c>
      <c r="D575" s="213" t="s">
        <v>2160</v>
      </c>
      <c r="E575" s="4" t="s">
        <v>2000</v>
      </c>
      <c r="F575" s="236"/>
      <c r="G575" s="346"/>
      <c r="H575" s="238"/>
    </row>
    <row r="576" spans="2:8" ht="33">
      <c r="B576" s="235" t="s">
        <v>8598</v>
      </c>
      <c r="C576" s="553" t="s">
        <v>9089</v>
      </c>
      <c r="D576" s="213">
        <v>3</v>
      </c>
      <c r="E576" s="4" t="s">
        <v>2000</v>
      </c>
      <c r="F576" s="236"/>
      <c r="G576" s="346"/>
      <c r="H576" s="238"/>
    </row>
    <row r="577" spans="2:8" ht="33">
      <c r="B577" s="235" t="s">
        <v>4766</v>
      </c>
      <c r="C577" s="553" t="s">
        <v>9090</v>
      </c>
      <c r="D577" s="213">
        <v>1</v>
      </c>
      <c r="E577" s="4" t="s">
        <v>2000</v>
      </c>
      <c r="F577" s="236"/>
      <c r="G577" s="346"/>
      <c r="H577" s="238"/>
    </row>
    <row r="578" spans="2:8">
      <c r="B578" s="235" t="s">
        <v>8601</v>
      </c>
      <c r="C578" s="553" t="s">
        <v>9091</v>
      </c>
      <c r="D578" s="213" t="s">
        <v>4751</v>
      </c>
      <c r="E578" s="4" t="s">
        <v>2000</v>
      </c>
      <c r="F578" s="236"/>
      <c r="G578" s="346"/>
      <c r="H578" s="238"/>
    </row>
    <row r="579" spans="2:8" ht="33">
      <c r="B579" s="235" t="s">
        <v>4770</v>
      </c>
      <c r="C579" s="553" t="s">
        <v>9092</v>
      </c>
      <c r="D579" s="213" t="s">
        <v>1356</v>
      </c>
      <c r="E579" s="4" t="s">
        <v>2339</v>
      </c>
      <c r="F579" s="236"/>
      <c r="G579" s="346"/>
      <c r="H579" s="238"/>
    </row>
    <row r="580" spans="2:8">
      <c r="B580" s="235" t="s">
        <v>8605</v>
      </c>
      <c r="C580" s="553" t="s">
        <v>9093</v>
      </c>
      <c r="D580" s="213" t="s">
        <v>1367</v>
      </c>
      <c r="E580" s="4" t="s">
        <v>2000</v>
      </c>
      <c r="F580" s="236"/>
      <c r="G580" s="346"/>
      <c r="H580" s="238"/>
    </row>
    <row r="581" spans="2:8" ht="33">
      <c r="B581" s="235" t="s">
        <v>4775</v>
      </c>
      <c r="C581" s="553" t="s">
        <v>9094</v>
      </c>
      <c r="D581" s="213">
        <v>3</v>
      </c>
      <c r="E581" s="4" t="s">
        <v>2000</v>
      </c>
      <c r="F581" s="236"/>
      <c r="G581" s="346"/>
      <c r="H581" s="238"/>
    </row>
    <row r="582" spans="2:8" ht="33">
      <c r="B582" s="235" t="s">
        <v>8608</v>
      </c>
      <c r="C582" s="553" t="s">
        <v>9095</v>
      </c>
      <c r="D582" s="213" t="s">
        <v>1367</v>
      </c>
      <c r="E582" s="4" t="s">
        <v>2000</v>
      </c>
      <c r="F582" s="236"/>
      <c r="G582" s="346"/>
      <c r="H582" s="238"/>
    </row>
    <row r="583" spans="2:8" ht="33">
      <c r="B583" s="235" t="s">
        <v>8610</v>
      </c>
      <c r="C583" s="553" t="s">
        <v>9096</v>
      </c>
      <c r="D583" s="213" t="s">
        <v>2160</v>
      </c>
      <c r="E583" s="4" t="s">
        <v>2000</v>
      </c>
      <c r="F583" s="236"/>
      <c r="G583" s="346"/>
      <c r="H583" s="238"/>
    </row>
    <row r="584" spans="2:8" ht="33">
      <c r="B584" s="235" t="s">
        <v>8612</v>
      </c>
      <c r="C584" s="553" t="s">
        <v>9097</v>
      </c>
      <c r="D584" s="213">
        <v>3</v>
      </c>
      <c r="E584" s="4" t="s">
        <v>2000</v>
      </c>
      <c r="F584" s="236"/>
      <c r="G584" s="610"/>
      <c r="H584" s="238"/>
    </row>
    <row r="585" spans="2:8" ht="33">
      <c r="B585" s="235" t="s">
        <v>4783</v>
      </c>
      <c r="C585" s="553" t="s">
        <v>9098</v>
      </c>
      <c r="D585" s="213">
        <v>1</v>
      </c>
      <c r="E585" s="4" t="s">
        <v>2000</v>
      </c>
      <c r="F585" s="236"/>
      <c r="G585" s="611"/>
      <c r="H585" s="238"/>
    </row>
    <row r="586" spans="2:8" ht="17.25" thickBot="1">
      <c r="B586" s="539" t="s">
        <v>8615</v>
      </c>
      <c r="C586" s="553" t="s">
        <v>9099</v>
      </c>
      <c r="D586" s="220" t="s">
        <v>4751</v>
      </c>
      <c r="E586" s="540" t="s">
        <v>2000</v>
      </c>
      <c r="F586" s="541"/>
      <c r="G586" s="612"/>
      <c r="H586" s="238"/>
    </row>
    <row r="587" spans="2:8" ht="20.100000000000001" customHeight="1" thickBot="1">
      <c r="B587" s="474" t="s">
        <v>4787</v>
      </c>
      <c r="C587" s="463"/>
      <c r="D587" s="464"/>
      <c r="E587" s="475"/>
      <c r="F587" s="475"/>
      <c r="G587" s="476"/>
      <c r="H587" s="238"/>
    </row>
    <row r="588" spans="2:8">
      <c r="B588" s="235" t="s">
        <v>8617</v>
      </c>
      <c r="C588" s="554" t="s">
        <v>9100</v>
      </c>
      <c r="D588" s="213" t="s">
        <v>2279</v>
      </c>
      <c r="E588" s="4" t="s">
        <v>2000</v>
      </c>
      <c r="F588" s="236"/>
      <c r="G588" s="485" t="s">
        <v>9101</v>
      </c>
      <c r="H588" s="238"/>
    </row>
    <row r="589" spans="2:8">
      <c r="B589" s="235" t="s">
        <v>8620</v>
      </c>
      <c r="C589" s="554" t="s">
        <v>9102</v>
      </c>
      <c r="D589" s="213" t="s">
        <v>1367</v>
      </c>
      <c r="E589" s="4" t="s">
        <v>2000</v>
      </c>
      <c r="F589" s="236"/>
      <c r="G589" s="346"/>
      <c r="H589" s="238"/>
    </row>
    <row r="590" spans="2:8">
      <c r="B590" s="235" t="s">
        <v>4794</v>
      </c>
      <c r="C590" s="554" t="s">
        <v>9103</v>
      </c>
      <c r="D590" s="213" t="s">
        <v>3221</v>
      </c>
      <c r="E590" s="4" t="s">
        <v>2000</v>
      </c>
      <c r="F590" s="236"/>
      <c r="G590" s="346"/>
      <c r="H590" s="238"/>
    </row>
    <row r="591" spans="2:8">
      <c r="B591" s="235" t="s">
        <v>4796</v>
      </c>
      <c r="C591" s="554" t="s">
        <v>9104</v>
      </c>
      <c r="D591" s="213" t="s">
        <v>1367</v>
      </c>
      <c r="E591" s="4" t="s">
        <v>2000</v>
      </c>
      <c r="F591" s="236"/>
      <c r="G591" s="346"/>
      <c r="H591" s="238"/>
    </row>
    <row r="592" spans="2:8" ht="33">
      <c r="B592" s="235" t="s">
        <v>4798</v>
      </c>
      <c r="C592" s="554" t="s">
        <v>9105</v>
      </c>
      <c r="D592" s="213" t="s">
        <v>1356</v>
      </c>
      <c r="E592" s="4" t="s">
        <v>2339</v>
      </c>
      <c r="F592" s="236"/>
      <c r="G592" s="346"/>
      <c r="H592" s="238"/>
    </row>
    <row r="593" spans="2:8">
      <c r="B593" s="235" t="s">
        <v>8625</v>
      </c>
      <c r="C593" s="554" t="s">
        <v>9106</v>
      </c>
      <c r="D593" s="213" t="s">
        <v>1367</v>
      </c>
      <c r="E593" s="4" t="s">
        <v>2000</v>
      </c>
      <c r="F593" s="236"/>
      <c r="G593" s="346"/>
      <c r="H593" s="238"/>
    </row>
    <row r="594" spans="2:8" ht="33">
      <c r="B594" s="235" t="s">
        <v>4802</v>
      </c>
      <c r="C594" s="554" t="s">
        <v>9107</v>
      </c>
      <c r="D594" s="213">
        <v>3</v>
      </c>
      <c r="E594" s="4" t="s">
        <v>2000</v>
      </c>
      <c r="F594" s="236"/>
      <c r="G594" s="346"/>
      <c r="H594" s="238"/>
    </row>
    <row r="595" spans="2:8" ht="33">
      <c r="B595" s="235" t="s">
        <v>8628</v>
      </c>
      <c r="C595" s="554" t="s">
        <v>9108</v>
      </c>
      <c r="D595" s="213" t="s">
        <v>1367</v>
      </c>
      <c r="E595" s="4" t="s">
        <v>2000</v>
      </c>
      <c r="F595" s="236"/>
      <c r="G595" s="346"/>
      <c r="H595" s="238"/>
    </row>
    <row r="596" spans="2:8" ht="33">
      <c r="B596" s="235" t="s">
        <v>8630</v>
      </c>
      <c r="C596" s="554" t="s">
        <v>9109</v>
      </c>
      <c r="D596" s="213" t="s">
        <v>2160</v>
      </c>
      <c r="E596" s="4" t="s">
        <v>2000</v>
      </c>
      <c r="F596" s="236"/>
      <c r="G596" s="346"/>
      <c r="H596" s="238"/>
    </row>
    <row r="597" spans="2:8" ht="33">
      <c r="B597" s="235" t="s">
        <v>8632</v>
      </c>
      <c r="C597" s="554" t="s">
        <v>9110</v>
      </c>
      <c r="D597" s="213">
        <v>3</v>
      </c>
      <c r="E597" s="4" t="s">
        <v>2000</v>
      </c>
      <c r="F597" s="236"/>
      <c r="G597" s="346"/>
      <c r="H597" s="238"/>
    </row>
    <row r="598" spans="2:8" ht="33">
      <c r="B598" s="235" t="s">
        <v>4810</v>
      </c>
      <c r="C598" s="554" t="s">
        <v>9111</v>
      </c>
      <c r="D598" s="213">
        <v>1</v>
      </c>
      <c r="E598" s="4" t="s">
        <v>2000</v>
      </c>
      <c r="F598" s="236"/>
      <c r="G598" s="346"/>
      <c r="H598" s="238"/>
    </row>
    <row r="599" spans="2:8">
      <c r="B599" s="235" t="s">
        <v>8635</v>
      </c>
      <c r="C599" s="554" t="s">
        <v>9112</v>
      </c>
      <c r="D599" s="213" t="s">
        <v>4751</v>
      </c>
      <c r="E599" s="4" t="s">
        <v>2000</v>
      </c>
      <c r="F599" s="236"/>
      <c r="G599" s="346"/>
      <c r="H599" s="238"/>
    </row>
    <row r="600" spans="2:8" ht="33">
      <c r="B600" s="235" t="s">
        <v>4814</v>
      </c>
      <c r="C600" s="554" t="s">
        <v>9113</v>
      </c>
      <c r="D600" s="213" t="s">
        <v>1356</v>
      </c>
      <c r="E600" s="4" t="s">
        <v>2339</v>
      </c>
      <c r="F600" s="236"/>
      <c r="G600" s="346"/>
      <c r="H600" s="238"/>
    </row>
    <row r="601" spans="2:8">
      <c r="B601" s="235" t="s">
        <v>8638</v>
      </c>
      <c r="C601" s="554" t="s">
        <v>9114</v>
      </c>
      <c r="D601" s="213" t="s">
        <v>1367</v>
      </c>
      <c r="E601" s="4" t="s">
        <v>2000</v>
      </c>
      <c r="F601" s="236"/>
      <c r="G601" s="346"/>
      <c r="H601" s="238"/>
    </row>
    <row r="602" spans="2:8" ht="33">
      <c r="B602" s="235" t="s">
        <v>4818</v>
      </c>
      <c r="C602" s="554" t="s">
        <v>9115</v>
      </c>
      <c r="D602" s="213">
        <v>3</v>
      </c>
      <c r="E602" s="4" t="s">
        <v>2000</v>
      </c>
      <c r="F602" s="236"/>
      <c r="G602" s="346"/>
      <c r="H602" s="238"/>
    </row>
    <row r="603" spans="2:8" ht="33">
      <c r="B603" s="235" t="s">
        <v>8641</v>
      </c>
      <c r="C603" s="554" t="s">
        <v>9116</v>
      </c>
      <c r="D603" s="213" t="s">
        <v>1367</v>
      </c>
      <c r="E603" s="4" t="s">
        <v>2000</v>
      </c>
      <c r="F603" s="236"/>
      <c r="G603" s="346"/>
      <c r="H603" s="238"/>
    </row>
    <row r="604" spans="2:8" ht="33">
      <c r="B604" s="235" t="s">
        <v>8643</v>
      </c>
      <c r="C604" s="554" t="s">
        <v>9117</v>
      </c>
      <c r="D604" s="213" t="s">
        <v>2160</v>
      </c>
      <c r="E604" s="4" t="s">
        <v>2000</v>
      </c>
      <c r="F604" s="236"/>
      <c r="G604" s="346"/>
      <c r="H604" s="238"/>
    </row>
    <row r="605" spans="2:8" ht="33">
      <c r="B605" s="235" t="s">
        <v>8645</v>
      </c>
      <c r="C605" s="554" t="s">
        <v>9118</v>
      </c>
      <c r="D605" s="213">
        <v>3</v>
      </c>
      <c r="E605" s="4" t="s">
        <v>2000</v>
      </c>
      <c r="F605" s="236"/>
      <c r="G605" s="346"/>
      <c r="H605" s="238"/>
    </row>
    <row r="606" spans="2:8" ht="33">
      <c r="B606" s="235" t="s">
        <v>4826</v>
      </c>
      <c r="C606" s="554" t="s">
        <v>9119</v>
      </c>
      <c r="D606" s="213">
        <v>1</v>
      </c>
      <c r="E606" s="4" t="s">
        <v>2000</v>
      </c>
      <c r="F606" s="236"/>
      <c r="G606" s="346"/>
      <c r="H606" s="238"/>
    </row>
    <row r="607" spans="2:8">
      <c r="B607" s="235" t="s">
        <v>8648</v>
      </c>
      <c r="C607" s="554" t="s">
        <v>9120</v>
      </c>
      <c r="D607" s="213" t="s">
        <v>4751</v>
      </c>
      <c r="E607" s="4" t="s">
        <v>2000</v>
      </c>
      <c r="F607" s="236"/>
      <c r="G607" s="346"/>
      <c r="H607" s="238"/>
    </row>
    <row r="608" spans="2:8" ht="33">
      <c r="B608" s="235" t="s">
        <v>4830</v>
      </c>
      <c r="C608" s="554" t="s">
        <v>9121</v>
      </c>
      <c r="D608" s="213" t="s">
        <v>1356</v>
      </c>
      <c r="E608" s="4" t="s">
        <v>2339</v>
      </c>
      <c r="F608" s="236"/>
      <c r="G608" s="346"/>
      <c r="H608" s="238"/>
    </row>
    <row r="609" spans="2:8">
      <c r="B609" s="235" t="s">
        <v>8651</v>
      </c>
      <c r="C609" s="554" t="s">
        <v>9122</v>
      </c>
      <c r="D609" s="213" t="s">
        <v>1367</v>
      </c>
      <c r="E609" s="4" t="s">
        <v>2000</v>
      </c>
      <c r="F609" s="236"/>
      <c r="G609" s="346"/>
      <c r="H609" s="238"/>
    </row>
    <row r="610" spans="2:8" ht="33">
      <c r="B610" s="235" t="s">
        <v>4834</v>
      </c>
      <c r="C610" s="554" t="s">
        <v>9123</v>
      </c>
      <c r="D610" s="213">
        <v>3</v>
      </c>
      <c r="E610" s="4" t="s">
        <v>2000</v>
      </c>
      <c r="F610" s="236"/>
      <c r="G610" s="346"/>
      <c r="H610" s="238"/>
    </row>
    <row r="611" spans="2:8" ht="33">
      <c r="B611" s="235" t="s">
        <v>8654</v>
      </c>
      <c r="C611" s="554" t="s">
        <v>9124</v>
      </c>
      <c r="D611" s="213" t="s">
        <v>1367</v>
      </c>
      <c r="E611" s="4" t="s">
        <v>2000</v>
      </c>
      <c r="F611" s="236"/>
      <c r="G611" s="346"/>
      <c r="H611" s="238"/>
    </row>
    <row r="612" spans="2:8" ht="33">
      <c r="B612" s="235" t="s">
        <v>8656</v>
      </c>
      <c r="C612" s="554" t="s">
        <v>9125</v>
      </c>
      <c r="D612" s="213" t="s">
        <v>2160</v>
      </c>
      <c r="E612" s="4" t="s">
        <v>2000</v>
      </c>
      <c r="F612" s="236"/>
      <c r="G612" s="346"/>
      <c r="H612" s="238"/>
    </row>
    <row r="613" spans="2:8" ht="33">
      <c r="B613" s="235" t="s">
        <v>8658</v>
      </c>
      <c r="C613" s="554" t="s">
        <v>9126</v>
      </c>
      <c r="D613" s="213">
        <v>3</v>
      </c>
      <c r="E613" s="4" t="s">
        <v>2000</v>
      </c>
      <c r="F613" s="236"/>
      <c r="G613" s="610"/>
      <c r="H613" s="238"/>
    </row>
    <row r="614" spans="2:8" ht="33">
      <c r="B614" s="235" t="s">
        <v>4842</v>
      </c>
      <c r="C614" s="554" t="s">
        <v>9127</v>
      </c>
      <c r="D614" s="213">
        <v>1</v>
      </c>
      <c r="E614" s="4" t="s">
        <v>2000</v>
      </c>
      <c r="F614" s="236"/>
      <c r="G614" s="611"/>
      <c r="H614" s="238"/>
    </row>
    <row r="615" spans="2:8" ht="17.25" thickBot="1">
      <c r="B615" s="539" t="s">
        <v>8661</v>
      </c>
      <c r="C615" s="554" t="s">
        <v>9128</v>
      </c>
      <c r="D615" s="220" t="s">
        <v>4751</v>
      </c>
      <c r="E615" s="540" t="s">
        <v>2000</v>
      </c>
      <c r="F615" s="541"/>
      <c r="G615" s="612"/>
      <c r="H615" s="238"/>
    </row>
    <row r="616" spans="2:8" ht="20.100000000000001" customHeight="1" thickBot="1">
      <c r="B616" s="474" t="s">
        <v>4962</v>
      </c>
      <c r="C616" s="463"/>
      <c r="D616" s="464"/>
      <c r="E616" s="475"/>
      <c r="F616" s="475"/>
      <c r="G616" s="476"/>
      <c r="H616" s="238"/>
    </row>
    <row r="617" spans="2:8">
      <c r="B617" s="235" t="s">
        <v>8663</v>
      </c>
      <c r="C617" s="554" t="s">
        <v>9129</v>
      </c>
      <c r="D617" s="213" t="s">
        <v>2279</v>
      </c>
      <c r="E617" s="4" t="s">
        <v>2000</v>
      </c>
      <c r="F617" s="236"/>
      <c r="G617" s="485" t="s">
        <v>9044</v>
      </c>
      <c r="H617" s="238"/>
    </row>
    <row r="618" spans="2:8">
      <c r="B618" s="235" t="s">
        <v>8666</v>
      </c>
      <c r="C618" s="554" t="s">
        <v>9130</v>
      </c>
      <c r="D618" s="213" t="s">
        <v>1367</v>
      </c>
      <c r="E618" s="4" t="s">
        <v>2000</v>
      </c>
      <c r="F618" s="236"/>
      <c r="G618" s="346"/>
      <c r="H618" s="238"/>
    </row>
    <row r="619" spans="2:8">
      <c r="B619" s="235" t="s">
        <v>4851</v>
      </c>
      <c r="C619" s="554" t="s">
        <v>9131</v>
      </c>
      <c r="D619" s="213" t="s">
        <v>3221</v>
      </c>
      <c r="E619" s="4" t="s">
        <v>2000</v>
      </c>
      <c r="F619" s="236"/>
      <c r="G619" s="346"/>
      <c r="H619" s="238"/>
    </row>
    <row r="620" spans="2:8">
      <c r="B620" s="235" t="s">
        <v>4853</v>
      </c>
      <c r="C620" s="554" t="s">
        <v>9132</v>
      </c>
      <c r="D620" s="213" t="s">
        <v>1367</v>
      </c>
      <c r="E620" s="4" t="s">
        <v>2000</v>
      </c>
      <c r="F620" s="236"/>
      <c r="G620" s="346"/>
      <c r="H620" s="238"/>
    </row>
    <row r="621" spans="2:8" ht="33">
      <c r="B621" s="235" t="s">
        <v>4855</v>
      </c>
      <c r="C621" s="554" t="s">
        <v>9133</v>
      </c>
      <c r="D621" s="213" t="s">
        <v>1356</v>
      </c>
      <c r="E621" s="4" t="s">
        <v>2339</v>
      </c>
      <c r="F621" s="236"/>
      <c r="G621" s="346"/>
      <c r="H621" s="238"/>
    </row>
    <row r="622" spans="2:8">
      <c r="B622" s="235" t="s">
        <v>8671</v>
      </c>
      <c r="C622" s="554" t="s">
        <v>9134</v>
      </c>
      <c r="D622" s="213" t="s">
        <v>1367</v>
      </c>
      <c r="E622" s="4" t="s">
        <v>2000</v>
      </c>
      <c r="F622" s="236"/>
      <c r="G622" s="346"/>
      <c r="H622" s="238"/>
    </row>
    <row r="623" spans="2:8" ht="33">
      <c r="B623" s="235" t="s">
        <v>4859</v>
      </c>
      <c r="C623" s="554" t="s">
        <v>9135</v>
      </c>
      <c r="D623" s="213">
        <v>3</v>
      </c>
      <c r="E623" s="4" t="s">
        <v>2000</v>
      </c>
      <c r="F623" s="236"/>
      <c r="G623" s="346"/>
      <c r="H623" s="238"/>
    </row>
    <row r="624" spans="2:8" ht="33">
      <c r="B624" s="235" t="s">
        <v>8674</v>
      </c>
      <c r="C624" s="554" t="s">
        <v>9136</v>
      </c>
      <c r="D624" s="213" t="s">
        <v>1367</v>
      </c>
      <c r="E624" s="4" t="s">
        <v>2000</v>
      </c>
      <c r="F624" s="236"/>
      <c r="G624" s="346"/>
      <c r="H624" s="238"/>
    </row>
    <row r="625" spans="2:8" ht="33">
      <c r="B625" s="235" t="s">
        <v>8676</v>
      </c>
      <c r="C625" s="554" t="s">
        <v>9137</v>
      </c>
      <c r="D625" s="213" t="s">
        <v>2160</v>
      </c>
      <c r="E625" s="4" t="s">
        <v>2000</v>
      </c>
      <c r="F625" s="236"/>
      <c r="G625" s="346"/>
      <c r="H625" s="238"/>
    </row>
    <row r="626" spans="2:8" ht="33">
      <c r="B626" s="235" t="s">
        <v>8678</v>
      </c>
      <c r="C626" s="554" t="s">
        <v>9138</v>
      </c>
      <c r="D626" s="213">
        <v>3</v>
      </c>
      <c r="E626" s="4" t="s">
        <v>2000</v>
      </c>
      <c r="F626" s="236"/>
      <c r="G626" s="346"/>
      <c r="H626" s="238"/>
    </row>
    <row r="627" spans="2:8" ht="33">
      <c r="B627" s="235" t="s">
        <v>4867</v>
      </c>
      <c r="C627" s="554" t="s">
        <v>9139</v>
      </c>
      <c r="D627" s="213">
        <v>1</v>
      </c>
      <c r="E627" s="4" t="s">
        <v>2000</v>
      </c>
      <c r="F627" s="236"/>
      <c r="G627" s="346"/>
      <c r="H627" s="238"/>
    </row>
    <row r="628" spans="2:8">
      <c r="B628" s="235" t="s">
        <v>8681</v>
      </c>
      <c r="C628" s="554" t="s">
        <v>9140</v>
      </c>
      <c r="D628" s="213" t="s">
        <v>4751</v>
      </c>
      <c r="E628" s="4" t="s">
        <v>2000</v>
      </c>
      <c r="F628" s="236"/>
      <c r="G628" s="346"/>
      <c r="H628" s="238"/>
    </row>
    <row r="629" spans="2:8" ht="33">
      <c r="B629" s="235" t="s">
        <v>4871</v>
      </c>
      <c r="C629" s="554" t="s">
        <v>9141</v>
      </c>
      <c r="D629" s="213" t="s">
        <v>1356</v>
      </c>
      <c r="E629" s="4" t="s">
        <v>2339</v>
      </c>
      <c r="F629" s="236"/>
      <c r="G629" s="346"/>
      <c r="H629" s="238"/>
    </row>
    <row r="630" spans="2:8">
      <c r="B630" s="235" t="s">
        <v>8684</v>
      </c>
      <c r="C630" s="554" t="s">
        <v>9142</v>
      </c>
      <c r="D630" s="213" t="s">
        <v>1367</v>
      </c>
      <c r="E630" s="4" t="s">
        <v>2000</v>
      </c>
      <c r="F630" s="236"/>
      <c r="G630" s="346"/>
      <c r="H630" s="238"/>
    </row>
    <row r="631" spans="2:8" ht="33">
      <c r="B631" s="235" t="s">
        <v>4875</v>
      </c>
      <c r="C631" s="554" t="s">
        <v>9143</v>
      </c>
      <c r="D631" s="213">
        <v>3</v>
      </c>
      <c r="E631" s="4" t="s">
        <v>2000</v>
      </c>
      <c r="F631" s="236"/>
      <c r="G631" s="346"/>
      <c r="H631" s="238"/>
    </row>
    <row r="632" spans="2:8" ht="33">
      <c r="B632" s="235" t="s">
        <v>8687</v>
      </c>
      <c r="C632" s="554" t="s">
        <v>9144</v>
      </c>
      <c r="D632" s="213" t="s">
        <v>1367</v>
      </c>
      <c r="E632" s="4" t="s">
        <v>2000</v>
      </c>
      <c r="F632" s="236"/>
      <c r="G632" s="346"/>
      <c r="H632" s="238"/>
    </row>
    <row r="633" spans="2:8" ht="33">
      <c r="B633" s="235" t="s">
        <v>8689</v>
      </c>
      <c r="C633" s="554" t="s">
        <v>9145</v>
      </c>
      <c r="D633" s="213" t="s">
        <v>2160</v>
      </c>
      <c r="E633" s="4" t="s">
        <v>2000</v>
      </c>
      <c r="F633" s="236"/>
      <c r="G633" s="346"/>
      <c r="H633" s="238"/>
    </row>
    <row r="634" spans="2:8" ht="33">
      <c r="B634" s="235" t="s">
        <v>8691</v>
      </c>
      <c r="C634" s="554" t="s">
        <v>9146</v>
      </c>
      <c r="D634" s="213">
        <v>3</v>
      </c>
      <c r="E634" s="4" t="s">
        <v>2000</v>
      </c>
      <c r="F634" s="236"/>
      <c r="G634" s="346"/>
      <c r="H634" s="238"/>
    </row>
    <row r="635" spans="2:8" ht="33">
      <c r="B635" s="235" t="s">
        <v>4883</v>
      </c>
      <c r="C635" s="554" t="s">
        <v>9147</v>
      </c>
      <c r="D635" s="213">
        <v>1</v>
      </c>
      <c r="E635" s="4" t="s">
        <v>2000</v>
      </c>
      <c r="F635" s="236"/>
      <c r="G635" s="346"/>
      <c r="H635" s="238"/>
    </row>
    <row r="636" spans="2:8">
      <c r="B636" s="235" t="s">
        <v>8694</v>
      </c>
      <c r="C636" s="554" t="s">
        <v>9148</v>
      </c>
      <c r="D636" s="213" t="s">
        <v>4751</v>
      </c>
      <c r="E636" s="4" t="s">
        <v>2000</v>
      </c>
      <c r="F636" s="236"/>
      <c r="G636" s="346"/>
      <c r="H636" s="238"/>
    </row>
    <row r="637" spans="2:8" ht="33">
      <c r="B637" s="235" t="s">
        <v>4887</v>
      </c>
      <c r="C637" s="554" t="s">
        <v>9149</v>
      </c>
      <c r="D637" s="213" t="s">
        <v>1356</v>
      </c>
      <c r="E637" s="4" t="s">
        <v>2339</v>
      </c>
      <c r="F637" s="236"/>
      <c r="G637" s="346"/>
      <c r="H637" s="238"/>
    </row>
    <row r="638" spans="2:8">
      <c r="B638" s="235" t="s">
        <v>8697</v>
      </c>
      <c r="C638" s="554" t="s">
        <v>9150</v>
      </c>
      <c r="D638" s="213" t="s">
        <v>1367</v>
      </c>
      <c r="E638" s="4" t="s">
        <v>2000</v>
      </c>
      <c r="F638" s="236"/>
      <c r="G638" s="346"/>
      <c r="H638" s="238"/>
    </row>
    <row r="639" spans="2:8" ht="33">
      <c r="B639" s="235" t="s">
        <v>4891</v>
      </c>
      <c r="C639" s="554" t="s">
        <v>9151</v>
      </c>
      <c r="D639" s="213">
        <v>3</v>
      </c>
      <c r="E639" s="4" t="s">
        <v>2000</v>
      </c>
      <c r="F639" s="236"/>
      <c r="G639" s="346"/>
      <c r="H639" s="238"/>
    </row>
    <row r="640" spans="2:8" ht="33">
      <c r="B640" s="235" t="s">
        <v>8700</v>
      </c>
      <c r="C640" s="554" t="s">
        <v>9152</v>
      </c>
      <c r="D640" s="213" t="s">
        <v>1367</v>
      </c>
      <c r="E640" s="4" t="s">
        <v>2000</v>
      </c>
      <c r="F640" s="236"/>
      <c r="G640" s="346"/>
      <c r="H640" s="238"/>
    </row>
    <row r="641" spans="2:8" ht="33">
      <c r="B641" s="235" t="s">
        <v>8702</v>
      </c>
      <c r="C641" s="554" t="s">
        <v>9153</v>
      </c>
      <c r="D641" s="213" t="s">
        <v>2160</v>
      </c>
      <c r="E641" s="4" t="s">
        <v>2000</v>
      </c>
      <c r="F641" s="236"/>
      <c r="G641" s="346"/>
      <c r="H641" s="238"/>
    </row>
    <row r="642" spans="2:8" ht="33">
      <c r="B642" s="235" t="s">
        <v>8704</v>
      </c>
      <c r="C642" s="554" t="s">
        <v>9154</v>
      </c>
      <c r="D642" s="213">
        <v>3</v>
      </c>
      <c r="E642" s="4" t="s">
        <v>2000</v>
      </c>
      <c r="F642" s="236"/>
      <c r="G642" s="346"/>
      <c r="H642" s="238"/>
    </row>
    <row r="643" spans="2:8" ht="33">
      <c r="B643" s="235" t="s">
        <v>4899</v>
      </c>
      <c r="C643" s="554" t="s">
        <v>9155</v>
      </c>
      <c r="D643" s="213">
        <v>1</v>
      </c>
      <c r="E643" s="4" t="s">
        <v>2000</v>
      </c>
      <c r="F643" s="236"/>
      <c r="G643" s="610"/>
      <c r="H643" s="238"/>
    </row>
    <row r="644" spans="2:8" ht="17.25" thickBot="1">
      <c r="B644" s="539" t="s">
        <v>8707</v>
      </c>
      <c r="C644" s="554" t="s">
        <v>9156</v>
      </c>
      <c r="D644" s="220" t="s">
        <v>4751</v>
      </c>
      <c r="E644" s="540" t="s">
        <v>2000</v>
      </c>
      <c r="F644" s="541"/>
      <c r="G644" s="612"/>
      <c r="H644" s="238"/>
    </row>
    <row r="645" spans="2:8" ht="20.100000000000001" customHeight="1" thickBot="1">
      <c r="B645" s="551" t="s">
        <v>9157</v>
      </c>
      <c r="C645" s="463"/>
      <c r="D645" s="464"/>
      <c r="E645" s="475"/>
      <c r="F645" s="475"/>
      <c r="G645" s="476"/>
      <c r="H645" s="238"/>
    </row>
    <row r="646" spans="2:8">
      <c r="B646" s="347" t="s">
        <v>7200</v>
      </c>
      <c r="C646" s="515" t="s">
        <v>9158</v>
      </c>
      <c r="D646" s="261" t="s">
        <v>1576</v>
      </c>
      <c r="E646" s="242" t="s">
        <v>7202</v>
      </c>
      <c r="F646" s="348"/>
      <c r="G646" s="485" t="s">
        <v>5237</v>
      </c>
      <c r="H646" s="238"/>
    </row>
    <row r="647" spans="2:8">
      <c r="B647" s="543" t="s">
        <v>433</v>
      </c>
      <c r="C647" s="552" t="s">
        <v>9159</v>
      </c>
      <c r="D647" s="545" t="s">
        <v>1367</v>
      </c>
      <c r="E647" s="6" t="s">
        <v>2000</v>
      </c>
      <c r="F647" s="546"/>
      <c r="G647" s="301"/>
      <c r="H647" s="238"/>
    </row>
    <row r="648" spans="2:8">
      <c r="B648" s="235" t="s">
        <v>8550</v>
      </c>
      <c r="C648" s="552" t="s">
        <v>9160</v>
      </c>
      <c r="D648" s="213" t="s">
        <v>2160</v>
      </c>
      <c r="E648" s="4" t="s">
        <v>2339</v>
      </c>
      <c r="F648" s="236"/>
      <c r="G648" s="301"/>
      <c r="H648" s="238"/>
    </row>
    <row r="649" spans="2:8">
      <c r="B649" s="235" t="s">
        <v>8553</v>
      </c>
      <c r="C649" s="552" t="s">
        <v>9161</v>
      </c>
      <c r="D649" s="213" t="s">
        <v>1367</v>
      </c>
      <c r="E649" s="4" t="s">
        <v>2000</v>
      </c>
      <c r="F649" s="236"/>
      <c r="G649" s="301"/>
      <c r="H649" s="238"/>
    </row>
    <row r="650" spans="2:8">
      <c r="B650" s="235" t="s">
        <v>8556</v>
      </c>
      <c r="C650" s="552" t="s">
        <v>9162</v>
      </c>
      <c r="D650" s="213" t="s">
        <v>1367</v>
      </c>
      <c r="E650" s="4" t="s">
        <v>2000</v>
      </c>
      <c r="F650" s="236"/>
      <c r="G650" s="301"/>
      <c r="H650" s="238"/>
    </row>
    <row r="651" spans="2:8">
      <c r="B651" s="347" t="s">
        <v>8559</v>
      </c>
      <c r="C651" s="552" t="s">
        <v>9163</v>
      </c>
      <c r="D651" s="261" t="s">
        <v>2160</v>
      </c>
      <c r="E651" s="242" t="s">
        <v>2339</v>
      </c>
      <c r="F651" s="348"/>
      <c r="G651" s="301"/>
      <c r="H651" s="238"/>
    </row>
    <row r="652" spans="2:8">
      <c r="B652" s="347" t="s">
        <v>8562</v>
      </c>
      <c r="C652" s="552" t="s">
        <v>9164</v>
      </c>
      <c r="D652" s="261" t="s">
        <v>1367</v>
      </c>
      <c r="E652" s="242" t="s">
        <v>2000</v>
      </c>
      <c r="F652" s="348"/>
      <c r="G652" s="301"/>
      <c r="H652" s="238"/>
    </row>
    <row r="653" spans="2:8" ht="17.25" thickBot="1">
      <c r="B653" s="347" t="s">
        <v>809</v>
      </c>
      <c r="C653" s="552" t="s">
        <v>9165</v>
      </c>
      <c r="D653" s="261" t="s">
        <v>1367</v>
      </c>
      <c r="E653" s="242" t="s">
        <v>2000</v>
      </c>
      <c r="F653" s="348"/>
      <c r="G653" s="302"/>
      <c r="H653" s="238"/>
    </row>
    <row r="654" spans="2:8" ht="20.100000000000001" customHeight="1" thickBot="1">
      <c r="B654" s="474" t="s">
        <v>8566</v>
      </c>
      <c r="C654" s="463"/>
      <c r="D654" s="464"/>
      <c r="E654" s="475"/>
      <c r="F654" s="475"/>
      <c r="G654" s="476"/>
      <c r="H654" s="238"/>
    </row>
    <row r="655" spans="2:8" ht="20.100000000000001" customHeight="1" thickBot="1">
      <c r="B655" s="474" t="s">
        <v>4717</v>
      </c>
      <c r="C655" s="463"/>
      <c r="D655" s="464"/>
      <c r="E655" s="475"/>
      <c r="F655" s="475"/>
      <c r="G655" s="476"/>
      <c r="H655" s="238"/>
    </row>
    <row r="656" spans="2:8">
      <c r="B656" s="438" t="s">
        <v>8567</v>
      </c>
      <c r="C656" s="553" t="s">
        <v>9166</v>
      </c>
      <c r="D656" s="207" t="s">
        <v>1367</v>
      </c>
      <c r="E656" s="431" t="s">
        <v>2000</v>
      </c>
      <c r="F656" s="432"/>
      <c r="G656" s="485" t="s">
        <v>8987</v>
      </c>
      <c r="H656" s="238"/>
    </row>
    <row r="657" spans="2:8">
      <c r="B657" s="235" t="s">
        <v>4721</v>
      </c>
      <c r="C657" s="553" t="s">
        <v>9167</v>
      </c>
      <c r="D657" s="213" t="s">
        <v>3221</v>
      </c>
      <c r="E657" s="4" t="s">
        <v>2000</v>
      </c>
      <c r="F657" s="236"/>
      <c r="G657" s="301"/>
      <c r="H657" s="238"/>
    </row>
    <row r="658" spans="2:8">
      <c r="B658" s="235" t="s">
        <v>4725</v>
      </c>
      <c r="C658" s="553" t="s">
        <v>9168</v>
      </c>
      <c r="D658" s="213" t="s">
        <v>1367</v>
      </c>
      <c r="E658" s="4" t="s">
        <v>2000</v>
      </c>
      <c r="F658" s="236"/>
      <c r="G658" s="301"/>
      <c r="H658" s="238"/>
    </row>
    <row r="659" spans="2:8" ht="33">
      <c r="B659" s="235" t="s">
        <v>4728</v>
      </c>
      <c r="C659" s="553" t="s">
        <v>9169</v>
      </c>
      <c r="D659" s="213" t="s">
        <v>1356</v>
      </c>
      <c r="E659" s="4" t="s">
        <v>2339</v>
      </c>
      <c r="F659" s="236"/>
      <c r="G659" s="301"/>
      <c r="H659" s="238"/>
    </row>
    <row r="660" spans="2:8">
      <c r="B660" s="235" t="s">
        <v>8574</v>
      </c>
      <c r="C660" s="553" t="s">
        <v>9170</v>
      </c>
      <c r="D660" s="213" t="s">
        <v>1367</v>
      </c>
      <c r="E660" s="4" t="s">
        <v>2000</v>
      </c>
      <c r="F660" s="236"/>
      <c r="G660" s="301"/>
      <c r="H660" s="238"/>
    </row>
    <row r="661" spans="2:8" ht="33">
      <c r="B661" s="235" t="s">
        <v>4734</v>
      </c>
      <c r="C661" s="553" t="s">
        <v>9171</v>
      </c>
      <c r="D661" s="213">
        <v>3</v>
      </c>
      <c r="E661" s="4" t="s">
        <v>2000</v>
      </c>
      <c r="F661" s="236"/>
      <c r="G661" s="301"/>
      <c r="H661" s="238"/>
    </row>
    <row r="662" spans="2:8" ht="33">
      <c r="B662" s="235" t="s">
        <v>8578</v>
      </c>
      <c r="C662" s="553" t="s">
        <v>9172</v>
      </c>
      <c r="D662" s="213" t="s">
        <v>1367</v>
      </c>
      <c r="E662" s="4" t="s">
        <v>2000</v>
      </c>
      <c r="F662" s="236"/>
      <c r="G662" s="301"/>
      <c r="H662" s="238"/>
    </row>
    <row r="663" spans="2:8" ht="33">
      <c r="B663" s="235" t="s">
        <v>8580</v>
      </c>
      <c r="C663" s="553" t="s">
        <v>9173</v>
      </c>
      <c r="D663" s="213" t="s">
        <v>2160</v>
      </c>
      <c r="E663" s="4" t="s">
        <v>2000</v>
      </c>
      <c r="F663" s="236"/>
      <c r="G663" s="301"/>
      <c r="H663" s="238"/>
    </row>
    <row r="664" spans="2:8" ht="33">
      <c r="B664" s="235" t="s">
        <v>8582</v>
      </c>
      <c r="C664" s="553" t="s">
        <v>9174</v>
      </c>
      <c r="D664" s="213">
        <v>3</v>
      </c>
      <c r="E664" s="4" t="s">
        <v>2000</v>
      </c>
      <c r="F664" s="236"/>
      <c r="G664" s="301"/>
      <c r="H664" s="238"/>
    </row>
    <row r="665" spans="2:8" ht="33">
      <c r="B665" s="235" t="s">
        <v>4746</v>
      </c>
      <c r="C665" s="553" t="s">
        <v>9175</v>
      </c>
      <c r="D665" s="213">
        <v>1</v>
      </c>
      <c r="E665" s="4" t="s">
        <v>2000</v>
      </c>
      <c r="F665" s="236"/>
      <c r="G665" s="301"/>
      <c r="H665" s="238"/>
    </row>
    <row r="666" spans="2:8">
      <c r="B666" s="235" t="s">
        <v>8586</v>
      </c>
      <c r="C666" s="553" t="s">
        <v>9176</v>
      </c>
      <c r="D666" s="213" t="s">
        <v>4751</v>
      </c>
      <c r="E666" s="4" t="s">
        <v>2000</v>
      </c>
      <c r="F666" s="236"/>
      <c r="G666" s="301"/>
      <c r="H666" s="238"/>
    </row>
    <row r="667" spans="2:8" ht="33">
      <c r="B667" s="235" t="s">
        <v>4753</v>
      </c>
      <c r="C667" s="553" t="s">
        <v>9177</v>
      </c>
      <c r="D667" s="213" t="s">
        <v>1356</v>
      </c>
      <c r="E667" s="4" t="s">
        <v>2339</v>
      </c>
      <c r="F667" s="236"/>
      <c r="G667" s="301"/>
      <c r="H667" s="238"/>
    </row>
    <row r="668" spans="2:8">
      <c r="B668" s="235" t="s">
        <v>8591</v>
      </c>
      <c r="C668" s="553" t="s">
        <v>9178</v>
      </c>
      <c r="D668" s="213" t="s">
        <v>1367</v>
      </c>
      <c r="E668" s="4" t="s">
        <v>2000</v>
      </c>
      <c r="F668" s="236"/>
      <c r="G668" s="301"/>
      <c r="H668" s="238"/>
    </row>
    <row r="669" spans="2:8" ht="33">
      <c r="B669" s="235" t="s">
        <v>4758</v>
      </c>
      <c r="C669" s="553" t="s">
        <v>9179</v>
      </c>
      <c r="D669" s="213">
        <v>3</v>
      </c>
      <c r="E669" s="4" t="s">
        <v>2000</v>
      </c>
      <c r="F669" s="236"/>
      <c r="G669" s="301"/>
      <c r="H669" s="238"/>
    </row>
    <row r="670" spans="2:8" ht="33">
      <c r="B670" s="235" t="s">
        <v>8594</v>
      </c>
      <c r="C670" s="553" t="s">
        <v>9180</v>
      </c>
      <c r="D670" s="213" t="s">
        <v>1367</v>
      </c>
      <c r="E670" s="4" t="s">
        <v>2000</v>
      </c>
      <c r="F670" s="236"/>
      <c r="G670" s="301"/>
      <c r="H670" s="238"/>
    </row>
    <row r="671" spans="2:8" ht="33">
      <c r="B671" s="235" t="s">
        <v>8596</v>
      </c>
      <c r="C671" s="553" t="s">
        <v>9181</v>
      </c>
      <c r="D671" s="213" t="s">
        <v>2160</v>
      </c>
      <c r="E671" s="4" t="s">
        <v>2000</v>
      </c>
      <c r="F671" s="236"/>
      <c r="G671" s="301"/>
      <c r="H671" s="238"/>
    </row>
    <row r="672" spans="2:8" ht="33">
      <c r="B672" s="235" t="s">
        <v>8598</v>
      </c>
      <c r="C672" s="553" t="s">
        <v>9182</v>
      </c>
      <c r="D672" s="213">
        <v>3</v>
      </c>
      <c r="E672" s="4" t="s">
        <v>2000</v>
      </c>
      <c r="F672" s="236"/>
      <c r="G672" s="301"/>
      <c r="H672" s="238"/>
    </row>
    <row r="673" spans="2:8" ht="33">
      <c r="B673" s="235" t="s">
        <v>4766</v>
      </c>
      <c r="C673" s="553" t="s">
        <v>9183</v>
      </c>
      <c r="D673" s="213">
        <v>1</v>
      </c>
      <c r="E673" s="4" t="s">
        <v>2000</v>
      </c>
      <c r="F673" s="236"/>
      <c r="G673" s="301"/>
      <c r="H673" s="238"/>
    </row>
    <row r="674" spans="2:8">
      <c r="B674" s="235" t="s">
        <v>8601</v>
      </c>
      <c r="C674" s="553" t="s">
        <v>9184</v>
      </c>
      <c r="D674" s="213" t="s">
        <v>4751</v>
      </c>
      <c r="E674" s="4" t="s">
        <v>2000</v>
      </c>
      <c r="F674" s="236"/>
      <c r="G674" s="301"/>
      <c r="H674" s="238"/>
    </row>
    <row r="675" spans="2:8" ht="33">
      <c r="B675" s="235" t="s">
        <v>4770</v>
      </c>
      <c r="C675" s="553" t="s">
        <v>9185</v>
      </c>
      <c r="D675" s="213" t="s">
        <v>1356</v>
      </c>
      <c r="E675" s="4" t="s">
        <v>2339</v>
      </c>
      <c r="F675" s="236"/>
      <c r="G675" s="301"/>
      <c r="H675" s="238"/>
    </row>
    <row r="676" spans="2:8">
      <c r="B676" s="235" t="s">
        <v>8605</v>
      </c>
      <c r="C676" s="553" t="s">
        <v>9186</v>
      </c>
      <c r="D676" s="213" t="s">
        <v>1367</v>
      </c>
      <c r="E676" s="4" t="s">
        <v>2000</v>
      </c>
      <c r="F676" s="236"/>
      <c r="G676" s="301"/>
      <c r="H676" s="238"/>
    </row>
    <row r="677" spans="2:8" ht="33">
      <c r="B677" s="235" t="s">
        <v>4775</v>
      </c>
      <c r="C677" s="553" t="s">
        <v>9187</v>
      </c>
      <c r="D677" s="213">
        <v>3</v>
      </c>
      <c r="E677" s="4" t="s">
        <v>2000</v>
      </c>
      <c r="F677" s="236"/>
      <c r="G677" s="301"/>
      <c r="H677" s="238"/>
    </row>
    <row r="678" spans="2:8" ht="33">
      <c r="B678" s="235" t="s">
        <v>8608</v>
      </c>
      <c r="C678" s="553" t="s">
        <v>9188</v>
      </c>
      <c r="D678" s="213" t="s">
        <v>1367</v>
      </c>
      <c r="E678" s="4" t="s">
        <v>2000</v>
      </c>
      <c r="F678" s="236"/>
      <c r="G678" s="301"/>
      <c r="H678" s="238"/>
    </row>
    <row r="679" spans="2:8" ht="33">
      <c r="B679" s="235" t="s">
        <v>8610</v>
      </c>
      <c r="C679" s="553" t="s">
        <v>9189</v>
      </c>
      <c r="D679" s="213" t="s">
        <v>2160</v>
      </c>
      <c r="E679" s="4" t="s">
        <v>2000</v>
      </c>
      <c r="F679" s="236"/>
      <c r="G679" s="301"/>
      <c r="H679" s="238"/>
    </row>
    <row r="680" spans="2:8" ht="33">
      <c r="B680" s="235" t="s">
        <v>8612</v>
      </c>
      <c r="C680" s="553" t="s">
        <v>9190</v>
      </c>
      <c r="D680" s="213">
        <v>3</v>
      </c>
      <c r="E680" s="4" t="s">
        <v>2000</v>
      </c>
      <c r="F680" s="236"/>
      <c r="G680" s="301"/>
      <c r="H680" s="238"/>
    </row>
    <row r="681" spans="2:8" ht="33">
      <c r="B681" s="235" t="s">
        <v>4783</v>
      </c>
      <c r="C681" s="553" t="s">
        <v>9191</v>
      </c>
      <c r="D681" s="213">
        <v>1</v>
      </c>
      <c r="E681" s="4" t="s">
        <v>2000</v>
      </c>
      <c r="F681" s="236"/>
      <c r="G681" s="301"/>
      <c r="H681" s="238"/>
    </row>
    <row r="682" spans="2:8" ht="17.25" thickBot="1">
      <c r="B682" s="235" t="s">
        <v>8615</v>
      </c>
      <c r="C682" s="553" t="s">
        <v>9192</v>
      </c>
      <c r="D682" s="213" t="s">
        <v>4751</v>
      </c>
      <c r="E682" s="4" t="s">
        <v>2000</v>
      </c>
      <c r="F682" s="236"/>
      <c r="G682" s="302"/>
      <c r="H682" s="238"/>
    </row>
    <row r="683" spans="2:8" ht="20.100000000000001" customHeight="1" thickBot="1">
      <c r="B683" s="474" t="s">
        <v>4787</v>
      </c>
      <c r="C683" s="463"/>
      <c r="D683" s="464"/>
      <c r="E683" s="475"/>
      <c r="F683" s="475"/>
      <c r="G683" s="476"/>
      <c r="H683" s="238"/>
    </row>
    <row r="684" spans="2:8">
      <c r="B684" s="438" t="s">
        <v>8617</v>
      </c>
      <c r="C684" s="554" t="s">
        <v>9193</v>
      </c>
      <c r="D684" s="207" t="s">
        <v>4751</v>
      </c>
      <c r="E684" s="431" t="s">
        <v>2000</v>
      </c>
      <c r="F684" s="432"/>
      <c r="G684" s="555" t="s">
        <v>9015</v>
      </c>
      <c r="H684" s="238"/>
    </row>
    <row r="685" spans="2:8" ht="30" customHeight="1">
      <c r="B685" s="235" t="s">
        <v>8620</v>
      </c>
      <c r="C685" s="554" t="s">
        <v>9194</v>
      </c>
      <c r="D685" s="213" t="s">
        <v>1367</v>
      </c>
      <c r="E685" s="4" t="s">
        <v>2000</v>
      </c>
      <c r="F685" s="236"/>
      <c r="G685" s="556"/>
      <c r="H685" s="238"/>
    </row>
    <row r="686" spans="2:8">
      <c r="B686" s="235" t="s">
        <v>4794</v>
      </c>
      <c r="C686" s="554" t="s">
        <v>9195</v>
      </c>
      <c r="D686" s="213" t="s">
        <v>3221</v>
      </c>
      <c r="E686" s="4" t="s">
        <v>2000</v>
      </c>
      <c r="F686" s="236"/>
      <c r="G686" s="556"/>
      <c r="H686" s="238"/>
    </row>
    <row r="687" spans="2:8">
      <c r="B687" s="235" t="s">
        <v>4796</v>
      </c>
      <c r="C687" s="554" t="s">
        <v>9196</v>
      </c>
      <c r="D687" s="213" t="s">
        <v>1367</v>
      </c>
      <c r="E687" s="4" t="s">
        <v>2000</v>
      </c>
      <c r="F687" s="236"/>
      <c r="G687" s="556"/>
      <c r="H687" s="238"/>
    </row>
    <row r="688" spans="2:8" ht="33">
      <c r="B688" s="235" t="s">
        <v>4798</v>
      </c>
      <c r="C688" s="554" t="s">
        <v>9197</v>
      </c>
      <c r="D688" s="213" t="s">
        <v>1356</v>
      </c>
      <c r="E688" s="4" t="s">
        <v>2339</v>
      </c>
      <c r="F688" s="236"/>
      <c r="G688" s="556"/>
      <c r="H688" s="238"/>
    </row>
    <row r="689" spans="2:8">
      <c r="B689" s="235" t="s">
        <v>8625</v>
      </c>
      <c r="C689" s="554" t="s">
        <v>9198</v>
      </c>
      <c r="D689" s="213" t="s">
        <v>1367</v>
      </c>
      <c r="E689" s="4" t="s">
        <v>2000</v>
      </c>
      <c r="F689" s="236"/>
      <c r="G689" s="556"/>
      <c r="H689" s="238"/>
    </row>
    <row r="690" spans="2:8" ht="33">
      <c r="B690" s="235" t="s">
        <v>4802</v>
      </c>
      <c r="C690" s="554" t="s">
        <v>9199</v>
      </c>
      <c r="D690" s="213">
        <v>3</v>
      </c>
      <c r="E690" s="4" t="s">
        <v>2000</v>
      </c>
      <c r="F690" s="236"/>
      <c r="G690" s="556"/>
      <c r="H690" s="238"/>
    </row>
    <row r="691" spans="2:8" ht="33">
      <c r="B691" s="235" t="s">
        <v>8628</v>
      </c>
      <c r="C691" s="554" t="s">
        <v>9200</v>
      </c>
      <c r="D691" s="213" t="s">
        <v>1367</v>
      </c>
      <c r="E691" s="4" t="s">
        <v>2000</v>
      </c>
      <c r="F691" s="236"/>
      <c r="G691" s="556"/>
      <c r="H691" s="238"/>
    </row>
    <row r="692" spans="2:8" ht="33">
      <c r="B692" s="235" t="s">
        <v>8630</v>
      </c>
      <c r="C692" s="554" t="s">
        <v>9201</v>
      </c>
      <c r="D692" s="213" t="s">
        <v>2160</v>
      </c>
      <c r="E692" s="4" t="s">
        <v>2000</v>
      </c>
      <c r="F692" s="236"/>
      <c r="G692" s="556"/>
      <c r="H692" s="238"/>
    </row>
    <row r="693" spans="2:8" ht="33">
      <c r="B693" s="235" t="s">
        <v>8632</v>
      </c>
      <c r="C693" s="554" t="s">
        <v>9202</v>
      </c>
      <c r="D693" s="213">
        <v>3</v>
      </c>
      <c r="E693" s="4" t="s">
        <v>2000</v>
      </c>
      <c r="F693" s="236"/>
      <c r="G693" s="556"/>
      <c r="H693" s="238"/>
    </row>
    <row r="694" spans="2:8" ht="33">
      <c r="B694" s="235" t="s">
        <v>4810</v>
      </c>
      <c r="C694" s="554" t="s">
        <v>9203</v>
      </c>
      <c r="D694" s="213">
        <v>1</v>
      </c>
      <c r="E694" s="4" t="s">
        <v>2000</v>
      </c>
      <c r="F694" s="236"/>
      <c r="G694" s="556"/>
      <c r="H694" s="238"/>
    </row>
    <row r="695" spans="2:8">
      <c r="B695" s="235" t="s">
        <v>8635</v>
      </c>
      <c r="C695" s="554" t="s">
        <v>9204</v>
      </c>
      <c r="D695" s="213" t="s">
        <v>4751</v>
      </c>
      <c r="E695" s="4" t="s">
        <v>2000</v>
      </c>
      <c r="F695" s="236"/>
      <c r="G695" s="556"/>
      <c r="H695" s="238"/>
    </row>
    <row r="696" spans="2:8" ht="33">
      <c r="B696" s="235" t="s">
        <v>4814</v>
      </c>
      <c r="C696" s="554" t="s">
        <v>9205</v>
      </c>
      <c r="D696" s="213" t="s">
        <v>1356</v>
      </c>
      <c r="E696" s="4" t="s">
        <v>2339</v>
      </c>
      <c r="F696" s="236"/>
      <c r="G696" s="556"/>
      <c r="H696" s="238"/>
    </row>
    <row r="697" spans="2:8">
      <c r="B697" s="235" t="s">
        <v>8638</v>
      </c>
      <c r="C697" s="554" t="s">
        <v>9206</v>
      </c>
      <c r="D697" s="213" t="s">
        <v>1367</v>
      </c>
      <c r="E697" s="4" t="s">
        <v>2000</v>
      </c>
      <c r="F697" s="236"/>
      <c r="G697" s="556"/>
      <c r="H697" s="238"/>
    </row>
    <row r="698" spans="2:8" ht="33">
      <c r="B698" s="235" t="s">
        <v>4818</v>
      </c>
      <c r="C698" s="554" t="s">
        <v>9207</v>
      </c>
      <c r="D698" s="213">
        <v>3</v>
      </c>
      <c r="E698" s="4" t="s">
        <v>2000</v>
      </c>
      <c r="F698" s="236"/>
      <c r="G698" s="556"/>
      <c r="H698" s="238"/>
    </row>
    <row r="699" spans="2:8" ht="33">
      <c r="B699" s="235" t="s">
        <v>8641</v>
      </c>
      <c r="C699" s="554" t="s">
        <v>9208</v>
      </c>
      <c r="D699" s="213" t="s">
        <v>1367</v>
      </c>
      <c r="E699" s="4" t="s">
        <v>2000</v>
      </c>
      <c r="F699" s="236"/>
      <c r="G699" s="556"/>
      <c r="H699" s="238"/>
    </row>
    <row r="700" spans="2:8" ht="33">
      <c r="B700" s="235" t="s">
        <v>8643</v>
      </c>
      <c r="C700" s="554" t="s">
        <v>9209</v>
      </c>
      <c r="D700" s="213" t="s">
        <v>2160</v>
      </c>
      <c r="E700" s="4" t="s">
        <v>2000</v>
      </c>
      <c r="F700" s="236"/>
      <c r="G700" s="556"/>
      <c r="H700" s="238"/>
    </row>
    <row r="701" spans="2:8" ht="33">
      <c r="B701" s="235" t="s">
        <v>8645</v>
      </c>
      <c r="C701" s="554" t="s">
        <v>9210</v>
      </c>
      <c r="D701" s="213">
        <v>3</v>
      </c>
      <c r="E701" s="4" t="s">
        <v>2000</v>
      </c>
      <c r="F701" s="236"/>
      <c r="G701" s="556"/>
      <c r="H701" s="238"/>
    </row>
    <row r="702" spans="2:8" ht="33">
      <c r="B702" s="235" t="s">
        <v>4826</v>
      </c>
      <c r="C702" s="554" t="s">
        <v>9211</v>
      </c>
      <c r="D702" s="213">
        <v>1</v>
      </c>
      <c r="E702" s="4" t="s">
        <v>2000</v>
      </c>
      <c r="F702" s="236"/>
      <c r="G702" s="556"/>
      <c r="H702" s="238"/>
    </row>
    <row r="703" spans="2:8">
      <c r="B703" s="235" t="s">
        <v>8648</v>
      </c>
      <c r="C703" s="554" t="s">
        <v>9212</v>
      </c>
      <c r="D703" s="213" t="s">
        <v>4751</v>
      </c>
      <c r="E703" s="4" t="s">
        <v>2000</v>
      </c>
      <c r="F703" s="236"/>
      <c r="G703" s="556"/>
      <c r="H703" s="238"/>
    </row>
    <row r="704" spans="2:8" ht="33">
      <c r="B704" s="235" t="s">
        <v>4830</v>
      </c>
      <c r="C704" s="554" t="s">
        <v>9213</v>
      </c>
      <c r="D704" s="213" t="s">
        <v>1356</v>
      </c>
      <c r="E704" s="4" t="s">
        <v>2339</v>
      </c>
      <c r="F704" s="236"/>
      <c r="G704" s="556"/>
      <c r="H704" s="238"/>
    </row>
    <row r="705" spans="2:8">
      <c r="B705" s="235" t="s">
        <v>8651</v>
      </c>
      <c r="C705" s="554" t="s">
        <v>9214</v>
      </c>
      <c r="D705" s="213" t="s">
        <v>1367</v>
      </c>
      <c r="E705" s="4" t="s">
        <v>2000</v>
      </c>
      <c r="F705" s="236"/>
      <c r="G705" s="556"/>
      <c r="H705" s="238"/>
    </row>
    <row r="706" spans="2:8" ht="33">
      <c r="B706" s="235" t="s">
        <v>4834</v>
      </c>
      <c r="C706" s="554" t="s">
        <v>9215</v>
      </c>
      <c r="D706" s="213">
        <v>3</v>
      </c>
      <c r="E706" s="4" t="s">
        <v>2000</v>
      </c>
      <c r="F706" s="236"/>
      <c r="G706" s="556"/>
      <c r="H706" s="238"/>
    </row>
    <row r="707" spans="2:8" ht="33">
      <c r="B707" s="235" t="s">
        <v>8654</v>
      </c>
      <c r="C707" s="554" t="s">
        <v>9216</v>
      </c>
      <c r="D707" s="213" t="s">
        <v>1367</v>
      </c>
      <c r="E707" s="4" t="s">
        <v>2000</v>
      </c>
      <c r="F707" s="236"/>
      <c r="G707" s="556"/>
      <c r="H707" s="238"/>
    </row>
    <row r="708" spans="2:8" ht="33">
      <c r="B708" s="235" t="s">
        <v>8656</v>
      </c>
      <c r="C708" s="554" t="s">
        <v>9217</v>
      </c>
      <c r="D708" s="213" t="s">
        <v>2160</v>
      </c>
      <c r="E708" s="4" t="s">
        <v>2000</v>
      </c>
      <c r="F708" s="236"/>
      <c r="G708" s="556"/>
      <c r="H708" s="238"/>
    </row>
    <row r="709" spans="2:8" ht="33">
      <c r="B709" s="235" t="s">
        <v>8658</v>
      </c>
      <c r="C709" s="554" t="s">
        <v>9218</v>
      </c>
      <c r="D709" s="213">
        <v>3</v>
      </c>
      <c r="E709" s="4" t="s">
        <v>2000</v>
      </c>
      <c r="F709" s="236"/>
      <c r="G709" s="556"/>
      <c r="H709" s="238"/>
    </row>
    <row r="710" spans="2:8" ht="33">
      <c r="B710" s="235" t="s">
        <v>4842</v>
      </c>
      <c r="C710" s="554" t="s">
        <v>9219</v>
      </c>
      <c r="D710" s="213">
        <v>1</v>
      </c>
      <c r="E710" s="4" t="s">
        <v>2000</v>
      </c>
      <c r="F710" s="236"/>
      <c r="G710" s="556"/>
      <c r="H710" s="238"/>
    </row>
    <row r="711" spans="2:8" ht="17.25" thickBot="1">
      <c r="B711" s="235" t="s">
        <v>8661</v>
      </c>
      <c r="C711" s="554" t="s">
        <v>9220</v>
      </c>
      <c r="D711" s="213" t="s">
        <v>4751</v>
      </c>
      <c r="E711" s="4" t="s">
        <v>2000</v>
      </c>
      <c r="F711" s="236"/>
      <c r="G711" s="557"/>
      <c r="H711" s="238"/>
    </row>
    <row r="712" spans="2:8" ht="20.100000000000001" customHeight="1" thickBot="1">
      <c r="B712" s="474" t="s">
        <v>4962</v>
      </c>
      <c r="C712" s="463"/>
      <c r="D712" s="464"/>
      <c r="E712" s="475"/>
      <c r="F712" s="475"/>
      <c r="G712" s="476"/>
      <c r="H712" s="238"/>
    </row>
    <row r="713" spans="2:8">
      <c r="B713" s="438" t="s">
        <v>8663</v>
      </c>
      <c r="C713" s="554" t="s">
        <v>9221</v>
      </c>
      <c r="D713" s="207" t="s">
        <v>2279</v>
      </c>
      <c r="E713" s="431" t="s">
        <v>2000</v>
      </c>
      <c r="F713" s="432"/>
      <c r="G713" s="485" t="s">
        <v>9044</v>
      </c>
      <c r="H713" s="238"/>
    </row>
    <row r="714" spans="2:8">
      <c r="B714" s="235" t="s">
        <v>8666</v>
      </c>
      <c r="C714" s="554" t="s">
        <v>9222</v>
      </c>
      <c r="D714" s="213" t="s">
        <v>1367</v>
      </c>
      <c r="E714" s="4" t="s">
        <v>2000</v>
      </c>
      <c r="F714" s="236"/>
      <c r="G714" s="346"/>
      <c r="H714" s="238"/>
    </row>
    <row r="715" spans="2:8">
      <c r="B715" s="235" t="s">
        <v>4851</v>
      </c>
      <c r="C715" s="554" t="s">
        <v>9223</v>
      </c>
      <c r="D715" s="213" t="s">
        <v>3221</v>
      </c>
      <c r="E715" s="4" t="s">
        <v>2000</v>
      </c>
      <c r="F715" s="236"/>
      <c r="G715" s="346"/>
      <c r="H715" s="238"/>
    </row>
    <row r="716" spans="2:8">
      <c r="B716" s="235" t="s">
        <v>4853</v>
      </c>
      <c r="C716" s="554" t="s">
        <v>9224</v>
      </c>
      <c r="D716" s="213" t="s">
        <v>1367</v>
      </c>
      <c r="E716" s="4" t="s">
        <v>2000</v>
      </c>
      <c r="F716" s="236"/>
      <c r="G716" s="346"/>
      <c r="H716" s="238"/>
    </row>
    <row r="717" spans="2:8" ht="33">
      <c r="B717" s="235" t="s">
        <v>4855</v>
      </c>
      <c r="C717" s="554" t="s">
        <v>9225</v>
      </c>
      <c r="D717" s="213" t="s">
        <v>1356</v>
      </c>
      <c r="E717" s="4" t="s">
        <v>2339</v>
      </c>
      <c r="F717" s="236"/>
      <c r="G717" s="346"/>
      <c r="H717" s="238"/>
    </row>
    <row r="718" spans="2:8">
      <c r="B718" s="235" t="s">
        <v>8671</v>
      </c>
      <c r="C718" s="554" t="s">
        <v>9226</v>
      </c>
      <c r="D718" s="213" t="s">
        <v>1367</v>
      </c>
      <c r="E718" s="4" t="s">
        <v>2000</v>
      </c>
      <c r="F718" s="236"/>
      <c r="G718" s="346"/>
      <c r="H718" s="238"/>
    </row>
    <row r="719" spans="2:8" ht="33">
      <c r="B719" s="235" t="s">
        <v>4859</v>
      </c>
      <c r="C719" s="554" t="s">
        <v>9227</v>
      </c>
      <c r="D719" s="213">
        <v>3</v>
      </c>
      <c r="E719" s="4" t="s">
        <v>2000</v>
      </c>
      <c r="F719" s="236"/>
      <c r="G719" s="346"/>
      <c r="H719" s="238"/>
    </row>
    <row r="720" spans="2:8" ht="33">
      <c r="B720" s="235" t="s">
        <v>8674</v>
      </c>
      <c r="C720" s="554" t="s">
        <v>9228</v>
      </c>
      <c r="D720" s="213" t="s">
        <v>1367</v>
      </c>
      <c r="E720" s="4" t="s">
        <v>2000</v>
      </c>
      <c r="F720" s="236"/>
      <c r="G720" s="346"/>
      <c r="H720" s="238"/>
    </row>
    <row r="721" spans="2:8" ht="33">
      <c r="B721" s="235" t="s">
        <v>8676</v>
      </c>
      <c r="C721" s="554" t="s">
        <v>9229</v>
      </c>
      <c r="D721" s="213" t="s">
        <v>2160</v>
      </c>
      <c r="E721" s="4" t="s">
        <v>2000</v>
      </c>
      <c r="F721" s="236"/>
      <c r="G721" s="346"/>
      <c r="H721" s="238"/>
    </row>
    <row r="722" spans="2:8" ht="33">
      <c r="B722" s="235" t="s">
        <v>8678</v>
      </c>
      <c r="C722" s="554" t="s">
        <v>9230</v>
      </c>
      <c r="D722" s="213">
        <v>3</v>
      </c>
      <c r="E722" s="4" t="s">
        <v>2000</v>
      </c>
      <c r="F722" s="236"/>
      <c r="G722" s="346"/>
      <c r="H722" s="238"/>
    </row>
    <row r="723" spans="2:8" ht="33">
      <c r="B723" s="235" t="s">
        <v>4867</v>
      </c>
      <c r="C723" s="554" t="s">
        <v>9231</v>
      </c>
      <c r="D723" s="213">
        <v>1</v>
      </c>
      <c r="E723" s="4" t="s">
        <v>2000</v>
      </c>
      <c r="F723" s="236"/>
      <c r="G723" s="346"/>
      <c r="H723" s="238"/>
    </row>
    <row r="724" spans="2:8">
      <c r="B724" s="235" t="s">
        <v>8681</v>
      </c>
      <c r="C724" s="554" t="s">
        <v>9232</v>
      </c>
      <c r="D724" s="213" t="s">
        <v>4751</v>
      </c>
      <c r="E724" s="4" t="s">
        <v>2000</v>
      </c>
      <c r="F724" s="236"/>
      <c r="G724" s="346"/>
      <c r="H724" s="238"/>
    </row>
    <row r="725" spans="2:8" ht="33">
      <c r="B725" s="235" t="s">
        <v>4871</v>
      </c>
      <c r="C725" s="554" t="s">
        <v>9233</v>
      </c>
      <c r="D725" s="213" t="s">
        <v>1356</v>
      </c>
      <c r="E725" s="4" t="s">
        <v>2339</v>
      </c>
      <c r="F725" s="236"/>
      <c r="G725" s="346"/>
      <c r="H725" s="238"/>
    </row>
    <row r="726" spans="2:8">
      <c r="B726" s="235" t="s">
        <v>8684</v>
      </c>
      <c r="C726" s="554" t="s">
        <v>9234</v>
      </c>
      <c r="D726" s="213" t="s">
        <v>1367</v>
      </c>
      <c r="E726" s="4" t="s">
        <v>2000</v>
      </c>
      <c r="F726" s="236"/>
      <c r="G726" s="346"/>
      <c r="H726" s="238"/>
    </row>
    <row r="727" spans="2:8" ht="33">
      <c r="B727" s="235" t="s">
        <v>4875</v>
      </c>
      <c r="C727" s="554" t="s">
        <v>9235</v>
      </c>
      <c r="D727" s="213">
        <v>3</v>
      </c>
      <c r="E727" s="4" t="s">
        <v>2000</v>
      </c>
      <c r="F727" s="236"/>
      <c r="G727" s="346"/>
      <c r="H727" s="238"/>
    </row>
    <row r="728" spans="2:8" ht="33">
      <c r="B728" s="235" t="s">
        <v>8687</v>
      </c>
      <c r="C728" s="554" t="s">
        <v>9236</v>
      </c>
      <c r="D728" s="213" t="s">
        <v>1367</v>
      </c>
      <c r="E728" s="4" t="s">
        <v>2000</v>
      </c>
      <c r="F728" s="236"/>
      <c r="G728" s="346"/>
      <c r="H728" s="238"/>
    </row>
    <row r="729" spans="2:8" ht="33">
      <c r="B729" s="235" t="s">
        <v>8689</v>
      </c>
      <c r="C729" s="554" t="s">
        <v>9237</v>
      </c>
      <c r="D729" s="213" t="s">
        <v>2160</v>
      </c>
      <c r="E729" s="4" t="s">
        <v>2000</v>
      </c>
      <c r="F729" s="236"/>
      <c r="G729" s="346"/>
      <c r="H729" s="238"/>
    </row>
    <row r="730" spans="2:8" ht="33">
      <c r="B730" s="235" t="s">
        <v>8691</v>
      </c>
      <c r="C730" s="554" t="s">
        <v>9238</v>
      </c>
      <c r="D730" s="213">
        <v>3</v>
      </c>
      <c r="E730" s="4" t="s">
        <v>2000</v>
      </c>
      <c r="F730" s="236"/>
      <c r="G730" s="346"/>
      <c r="H730" s="238"/>
    </row>
    <row r="731" spans="2:8" ht="33">
      <c r="B731" s="235" t="s">
        <v>4883</v>
      </c>
      <c r="C731" s="554" t="s">
        <v>9239</v>
      </c>
      <c r="D731" s="213">
        <v>1</v>
      </c>
      <c r="E731" s="4" t="s">
        <v>2000</v>
      </c>
      <c r="F731" s="236"/>
      <c r="G731" s="346"/>
      <c r="H731" s="238"/>
    </row>
    <row r="732" spans="2:8">
      <c r="B732" s="235" t="s">
        <v>8694</v>
      </c>
      <c r="C732" s="554" t="s">
        <v>9240</v>
      </c>
      <c r="D732" s="213" t="s">
        <v>4751</v>
      </c>
      <c r="E732" s="4" t="s">
        <v>2000</v>
      </c>
      <c r="F732" s="236"/>
      <c r="G732" s="346"/>
      <c r="H732" s="238"/>
    </row>
    <row r="733" spans="2:8" ht="33">
      <c r="B733" s="235" t="s">
        <v>4887</v>
      </c>
      <c r="C733" s="554" t="s">
        <v>9241</v>
      </c>
      <c r="D733" s="213" t="s">
        <v>1356</v>
      </c>
      <c r="E733" s="4" t="s">
        <v>2339</v>
      </c>
      <c r="F733" s="236"/>
      <c r="G733" s="346"/>
      <c r="H733" s="238"/>
    </row>
    <row r="734" spans="2:8">
      <c r="B734" s="235" t="s">
        <v>8697</v>
      </c>
      <c r="C734" s="554" t="s">
        <v>9242</v>
      </c>
      <c r="D734" s="213" t="s">
        <v>1367</v>
      </c>
      <c r="E734" s="4" t="s">
        <v>2000</v>
      </c>
      <c r="F734" s="236"/>
      <c r="G734" s="346"/>
      <c r="H734" s="238"/>
    </row>
    <row r="735" spans="2:8" ht="33">
      <c r="B735" s="235" t="s">
        <v>4891</v>
      </c>
      <c r="C735" s="554" t="s">
        <v>9243</v>
      </c>
      <c r="D735" s="213">
        <v>3</v>
      </c>
      <c r="E735" s="4" t="s">
        <v>2000</v>
      </c>
      <c r="F735" s="236"/>
      <c r="G735" s="346"/>
      <c r="H735" s="238"/>
    </row>
    <row r="736" spans="2:8" ht="33">
      <c r="B736" s="235" t="s">
        <v>8700</v>
      </c>
      <c r="C736" s="554" t="s">
        <v>9244</v>
      </c>
      <c r="D736" s="213" t="s">
        <v>1367</v>
      </c>
      <c r="E736" s="4" t="s">
        <v>2000</v>
      </c>
      <c r="F736" s="236"/>
      <c r="G736" s="346"/>
      <c r="H736" s="238"/>
    </row>
    <row r="737" spans="2:8" ht="33">
      <c r="B737" s="235" t="s">
        <v>8702</v>
      </c>
      <c r="C737" s="554" t="s">
        <v>9245</v>
      </c>
      <c r="D737" s="213" t="s">
        <v>2160</v>
      </c>
      <c r="E737" s="4" t="s">
        <v>2000</v>
      </c>
      <c r="F737" s="236"/>
      <c r="G737" s="346"/>
      <c r="H737" s="238"/>
    </row>
    <row r="738" spans="2:8" ht="33">
      <c r="B738" s="235" t="s">
        <v>8704</v>
      </c>
      <c r="C738" s="554" t="s">
        <v>9246</v>
      </c>
      <c r="D738" s="213">
        <v>3</v>
      </c>
      <c r="E738" s="4" t="s">
        <v>2000</v>
      </c>
      <c r="F738" s="236"/>
      <c r="G738" s="610"/>
      <c r="H738" s="238"/>
    </row>
    <row r="739" spans="2:8" ht="33">
      <c r="B739" s="235" t="s">
        <v>4899</v>
      </c>
      <c r="C739" s="554" t="s">
        <v>9247</v>
      </c>
      <c r="D739" s="213">
        <v>1</v>
      </c>
      <c r="E739" s="4" t="s">
        <v>2000</v>
      </c>
      <c r="F739" s="236"/>
      <c r="G739" s="610"/>
      <c r="H739" s="238"/>
    </row>
    <row r="740" spans="2:8" ht="17.25" thickBot="1">
      <c r="B740" s="235" t="s">
        <v>8707</v>
      </c>
      <c r="C740" s="554" t="s">
        <v>9248</v>
      </c>
      <c r="D740" s="213" t="s">
        <v>4751</v>
      </c>
      <c r="E740" s="4" t="s">
        <v>2000</v>
      </c>
      <c r="F740" s="236"/>
      <c r="G740" s="613"/>
      <c r="H740" s="238"/>
    </row>
    <row r="741" spans="2:8" ht="18">
      <c r="B741" s="469" t="s">
        <v>4903</v>
      </c>
      <c r="C741" s="548"/>
      <c r="D741" s="274"/>
      <c r="E741" s="437"/>
      <c r="F741" s="437"/>
      <c r="G741" s="470"/>
      <c r="H741" s="238"/>
    </row>
    <row r="742" spans="2:8" ht="18.75" thickBot="1">
      <c r="B742" s="549" t="s">
        <v>8709</v>
      </c>
      <c r="C742" s="550"/>
      <c r="D742" s="280"/>
      <c r="E742" s="472"/>
      <c r="F742" s="472"/>
      <c r="G742" s="473"/>
      <c r="H742" s="238"/>
    </row>
    <row r="743" spans="2:8" ht="20.100000000000001" customHeight="1" thickBot="1">
      <c r="B743" s="474" t="s">
        <v>8710</v>
      </c>
      <c r="C743" s="463"/>
      <c r="D743" s="464"/>
      <c r="E743" s="475"/>
      <c r="F743" s="475"/>
      <c r="G743" s="476"/>
      <c r="H743" s="238"/>
    </row>
    <row r="744" spans="2:8">
      <c r="B744" s="235" t="s">
        <v>8567</v>
      </c>
      <c r="C744" s="553" t="s">
        <v>9249</v>
      </c>
      <c r="D744" s="213" t="s">
        <v>1367</v>
      </c>
      <c r="E744" s="4" t="s">
        <v>2000</v>
      </c>
      <c r="F744" s="236"/>
      <c r="G744" s="485" t="s">
        <v>9073</v>
      </c>
      <c r="H744" s="238"/>
    </row>
    <row r="745" spans="2:8">
      <c r="B745" s="235" t="s">
        <v>4721</v>
      </c>
      <c r="C745" s="553" t="s">
        <v>9250</v>
      </c>
      <c r="D745" s="213" t="s">
        <v>3221</v>
      </c>
      <c r="E745" s="4" t="s">
        <v>2000</v>
      </c>
      <c r="F745" s="236"/>
      <c r="G745" s="346"/>
      <c r="H745" s="238"/>
    </row>
    <row r="746" spans="2:8">
      <c r="B746" s="235" t="s">
        <v>4725</v>
      </c>
      <c r="C746" s="553" t="s">
        <v>9251</v>
      </c>
      <c r="D746" s="213" t="s">
        <v>1367</v>
      </c>
      <c r="E746" s="4" t="s">
        <v>2000</v>
      </c>
      <c r="F746" s="236"/>
      <c r="G746" s="346"/>
      <c r="H746" s="238"/>
    </row>
    <row r="747" spans="2:8" ht="33">
      <c r="B747" s="235" t="s">
        <v>4728</v>
      </c>
      <c r="C747" s="553" t="s">
        <v>9252</v>
      </c>
      <c r="D747" s="213" t="s">
        <v>1356</v>
      </c>
      <c r="E747" s="4" t="s">
        <v>2339</v>
      </c>
      <c r="F747" s="236"/>
      <c r="G747" s="346"/>
      <c r="H747" s="238"/>
    </row>
    <row r="748" spans="2:8">
      <c r="B748" s="235" t="s">
        <v>8574</v>
      </c>
      <c r="C748" s="553" t="s">
        <v>9253</v>
      </c>
      <c r="D748" s="213" t="s">
        <v>1367</v>
      </c>
      <c r="E748" s="4" t="s">
        <v>2000</v>
      </c>
      <c r="F748" s="236"/>
      <c r="G748" s="346"/>
      <c r="H748" s="238"/>
    </row>
    <row r="749" spans="2:8" ht="33">
      <c r="B749" s="235" t="s">
        <v>4734</v>
      </c>
      <c r="C749" s="553" t="s">
        <v>9254</v>
      </c>
      <c r="D749" s="213">
        <v>3</v>
      </c>
      <c r="E749" s="4" t="s">
        <v>2000</v>
      </c>
      <c r="F749" s="236"/>
      <c r="G749" s="346"/>
      <c r="H749" s="238"/>
    </row>
    <row r="750" spans="2:8" ht="33">
      <c r="B750" s="235" t="s">
        <v>8578</v>
      </c>
      <c r="C750" s="553" t="s">
        <v>9255</v>
      </c>
      <c r="D750" s="213" t="s">
        <v>1367</v>
      </c>
      <c r="E750" s="4" t="s">
        <v>2000</v>
      </c>
      <c r="F750" s="236"/>
      <c r="G750" s="346"/>
      <c r="H750" s="238"/>
    </row>
    <row r="751" spans="2:8" ht="33">
      <c r="B751" s="235" t="s">
        <v>8580</v>
      </c>
      <c r="C751" s="553" t="s">
        <v>9256</v>
      </c>
      <c r="D751" s="213" t="s">
        <v>2160</v>
      </c>
      <c r="E751" s="4" t="s">
        <v>2000</v>
      </c>
      <c r="F751" s="236"/>
      <c r="G751" s="346"/>
      <c r="H751" s="238"/>
    </row>
    <row r="752" spans="2:8" ht="33">
      <c r="B752" s="235" t="s">
        <v>8582</v>
      </c>
      <c r="C752" s="553" t="s">
        <v>9257</v>
      </c>
      <c r="D752" s="213">
        <v>3</v>
      </c>
      <c r="E752" s="4" t="s">
        <v>2000</v>
      </c>
      <c r="F752" s="236"/>
      <c r="G752" s="346"/>
      <c r="H752" s="238"/>
    </row>
    <row r="753" spans="2:8" ht="33">
      <c r="B753" s="235" t="s">
        <v>4746</v>
      </c>
      <c r="C753" s="553" t="s">
        <v>9258</v>
      </c>
      <c r="D753" s="213">
        <v>1</v>
      </c>
      <c r="E753" s="4" t="s">
        <v>2000</v>
      </c>
      <c r="F753" s="236"/>
      <c r="G753" s="346"/>
      <c r="H753" s="238"/>
    </row>
    <row r="754" spans="2:8">
      <c r="B754" s="235" t="s">
        <v>8586</v>
      </c>
      <c r="C754" s="553" t="s">
        <v>9259</v>
      </c>
      <c r="D754" s="213" t="s">
        <v>4751</v>
      </c>
      <c r="E754" s="4" t="s">
        <v>2000</v>
      </c>
      <c r="F754" s="236"/>
      <c r="G754" s="346"/>
      <c r="H754" s="238"/>
    </row>
    <row r="755" spans="2:8" ht="33">
      <c r="B755" s="235" t="s">
        <v>4753</v>
      </c>
      <c r="C755" s="553" t="s">
        <v>9260</v>
      </c>
      <c r="D755" s="213" t="s">
        <v>1356</v>
      </c>
      <c r="E755" s="4" t="s">
        <v>2339</v>
      </c>
      <c r="F755" s="236"/>
      <c r="G755" s="346"/>
      <c r="H755" s="238"/>
    </row>
    <row r="756" spans="2:8">
      <c r="B756" s="235" t="s">
        <v>8591</v>
      </c>
      <c r="C756" s="553" t="s">
        <v>9261</v>
      </c>
      <c r="D756" s="213" t="s">
        <v>1367</v>
      </c>
      <c r="E756" s="4" t="s">
        <v>2000</v>
      </c>
      <c r="F756" s="236"/>
      <c r="G756" s="346"/>
      <c r="H756" s="238"/>
    </row>
    <row r="757" spans="2:8" ht="33">
      <c r="B757" s="235" t="s">
        <v>4758</v>
      </c>
      <c r="C757" s="553" t="s">
        <v>9262</v>
      </c>
      <c r="D757" s="213">
        <v>3</v>
      </c>
      <c r="E757" s="4" t="s">
        <v>2000</v>
      </c>
      <c r="F757" s="236"/>
      <c r="G757" s="346"/>
      <c r="H757" s="238"/>
    </row>
    <row r="758" spans="2:8" ht="33">
      <c r="B758" s="235" t="s">
        <v>8594</v>
      </c>
      <c r="C758" s="553" t="s">
        <v>9263</v>
      </c>
      <c r="D758" s="213" t="s">
        <v>1367</v>
      </c>
      <c r="E758" s="4" t="s">
        <v>2000</v>
      </c>
      <c r="F758" s="236"/>
      <c r="G758" s="346"/>
      <c r="H758" s="238"/>
    </row>
    <row r="759" spans="2:8" ht="33">
      <c r="B759" s="235" t="s">
        <v>8596</v>
      </c>
      <c r="C759" s="553" t="s">
        <v>9264</v>
      </c>
      <c r="D759" s="213" t="s">
        <v>2160</v>
      </c>
      <c r="E759" s="4" t="s">
        <v>2000</v>
      </c>
      <c r="F759" s="236"/>
      <c r="G759" s="346"/>
      <c r="H759" s="238"/>
    </row>
    <row r="760" spans="2:8" ht="33">
      <c r="B760" s="235" t="s">
        <v>8598</v>
      </c>
      <c r="C760" s="553" t="s">
        <v>9265</v>
      </c>
      <c r="D760" s="213">
        <v>3</v>
      </c>
      <c r="E760" s="4" t="s">
        <v>2000</v>
      </c>
      <c r="F760" s="236"/>
      <c r="G760" s="346"/>
      <c r="H760" s="238"/>
    </row>
    <row r="761" spans="2:8" ht="33">
      <c r="B761" s="235" t="s">
        <v>4766</v>
      </c>
      <c r="C761" s="553" t="s">
        <v>9266</v>
      </c>
      <c r="D761" s="213">
        <v>1</v>
      </c>
      <c r="E761" s="4" t="s">
        <v>2000</v>
      </c>
      <c r="F761" s="236"/>
      <c r="G761" s="346"/>
      <c r="H761" s="238"/>
    </row>
    <row r="762" spans="2:8">
      <c r="B762" s="235" t="s">
        <v>8601</v>
      </c>
      <c r="C762" s="553" t="s">
        <v>9267</v>
      </c>
      <c r="D762" s="213" t="s">
        <v>4751</v>
      </c>
      <c r="E762" s="4" t="s">
        <v>2000</v>
      </c>
      <c r="F762" s="236"/>
      <c r="G762" s="346"/>
      <c r="H762" s="238"/>
    </row>
    <row r="763" spans="2:8" ht="33">
      <c r="B763" s="235" t="s">
        <v>4770</v>
      </c>
      <c r="C763" s="553" t="s">
        <v>9268</v>
      </c>
      <c r="D763" s="213" t="s">
        <v>1356</v>
      </c>
      <c r="E763" s="4" t="s">
        <v>2339</v>
      </c>
      <c r="F763" s="236"/>
      <c r="G763" s="346"/>
      <c r="H763" s="238"/>
    </row>
    <row r="764" spans="2:8">
      <c r="B764" s="235" t="s">
        <v>8605</v>
      </c>
      <c r="C764" s="553" t="s">
        <v>9269</v>
      </c>
      <c r="D764" s="213" t="s">
        <v>1367</v>
      </c>
      <c r="E764" s="4" t="s">
        <v>2000</v>
      </c>
      <c r="F764" s="236"/>
      <c r="G764" s="346"/>
      <c r="H764" s="238"/>
    </row>
    <row r="765" spans="2:8" ht="33">
      <c r="B765" s="235" t="s">
        <v>4775</v>
      </c>
      <c r="C765" s="553" t="s">
        <v>9270</v>
      </c>
      <c r="D765" s="213">
        <v>3</v>
      </c>
      <c r="E765" s="4" t="s">
        <v>2000</v>
      </c>
      <c r="F765" s="236"/>
      <c r="G765" s="346"/>
      <c r="H765" s="238"/>
    </row>
    <row r="766" spans="2:8" ht="33">
      <c r="B766" s="235" t="s">
        <v>8608</v>
      </c>
      <c r="C766" s="553" t="s">
        <v>9271</v>
      </c>
      <c r="D766" s="213" t="s">
        <v>1367</v>
      </c>
      <c r="E766" s="4" t="s">
        <v>2000</v>
      </c>
      <c r="F766" s="236"/>
      <c r="G766" s="346"/>
      <c r="H766" s="238"/>
    </row>
    <row r="767" spans="2:8" ht="33">
      <c r="B767" s="235" t="s">
        <v>8610</v>
      </c>
      <c r="C767" s="553" t="s">
        <v>9272</v>
      </c>
      <c r="D767" s="213" t="s">
        <v>2160</v>
      </c>
      <c r="E767" s="4" t="s">
        <v>2000</v>
      </c>
      <c r="F767" s="236"/>
      <c r="G767" s="346"/>
      <c r="H767" s="238"/>
    </row>
    <row r="768" spans="2:8" ht="33">
      <c r="B768" s="235" t="s">
        <v>8612</v>
      </c>
      <c r="C768" s="553" t="s">
        <v>9273</v>
      </c>
      <c r="D768" s="213">
        <v>3</v>
      </c>
      <c r="E768" s="4" t="s">
        <v>2000</v>
      </c>
      <c r="F768" s="236"/>
      <c r="G768" s="610"/>
      <c r="H768" s="238"/>
    </row>
    <row r="769" spans="2:8" ht="33">
      <c r="B769" s="235" t="s">
        <v>4783</v>
      </c>
      <c r="C769" s="553" t="s">
        <v>9274</v>
      </c>
      <c r="D769" s="213">
        <v>1</v>
      </c>
      <c r="E769" s="4" t="s">
        <v>2000</v>
      </c>
      <c r="F769" s="236"/>
      <c r="G769" s="611"/>
      <c r="H769" s="238"/>
    </row>
    <row r="770" spans="2:8" ht="17.25" thickBot="1">
      <c r="B770" s="539" t="s">
        <v>8615</v>
      </c>
      <c r="C770" s="553" t="s">
        <v>9275</v>
      </c>
      <c r="D770" s="220" t="s">
        <v>4751</v>
      </c>
      <c r="E770" s="540" t="s">
        <v>2000</v>
      </c>
      <c r="F770" s="541"/>
      <c r="G770" s="612"/>
      <c r="H770" s="238"/>
    </row>
    <row r="771" spans="2:8" ht="20.100000000000001" customHeight="1" thickBot="1">
      <c r="B771" s="474" t="s">
        <v>4787</v>
      </c>
      <c r="C771" s="463"/>
      <c r="D771" s="464"/>
      <c r="E771" s="475"/>
      <c r="F771" s="475"/>
      <c r="G771" s="476"/>
      <c r="H771" s="238"/>
    </row>
    <row r="772" spans="2:8">
      <c r="B772" s="235" t="s">
        <v>8617</v>
      </c>
      <c r="C772" s="554" t="s">
        <v>9276</v>
      </c>
      <c r="D772" s="213" t="s">
        <v>2279</v>
      </c>
      <c r="E772" s="4" t="s">
        <v>2000</v>
      </c>
      <c r="F772" s="236"/>
      <c r="G772" s="485" t="s">
        <v>9101</v>
      </c>
      <c r="H772" s="238"/>
    </row>
    <row r="773" spans="2:8">
      <c r="B773" s="235" t="s">
        <v>8620</v>
      </c>
      <c r="C773" s="554" t="s">
        <v>9277</v>
      </c>
      <c r="D773" s="213" t="s">
        <v>1367</v>
      </c>
      <c r="E773" s="4" t="s">
        <v>2000</v>
      </c>
      <c r="F773" s="236"/>
      <c r="G773" s="346"/>
      <c r="H773" s="238"/>
    </row>
    <row r="774" spans="2:8">
      <c r="B774" s="235" t="s">
        <v>4794</v>
      </c>
      <c r="C774" s="554" t="s">
        <v>9278</v>
      </c>
      <c r="D774" s="213" t="s">
        <v>3221</v>
      </c>
      <c r="E774" s="4" t="s">
        <v>2000</v>
      </c>
      <c r="F774" s="236"/>
      <c r="G774" s="346"/>
      <c r="H774" s="238"/>
    </row>
    <row r="775" spans="2:8">
      <c r="B775" s="235" t="s">
        <v>4796</v>
      </c>
      <c r="C775" s="554" t="s">
        <v>9279</v>
      </c>
      <c r="D775" s="213" t="s">
        <v>1367</v>
      </c>
      <c r="E775" s="4" t="s">
        <v>2000</v>
      </c>
      <c r="F775" s="236"/>
      <c r="G775" s="346"/>
      <c r="H775" s="238"/>
    </row>
    <row r="776" spans="2:8" ht="33">
      <c r="B776" s="235" t="s">
        <v>4798</v>
      </c>
      <c r="C776" s="554" t="s">
        <v>9280</v>
      </c>
      <c r="D776" s="213" t="s">
        <v>1356</v>
      </c>
      <c r="E776" s="4" t="s">
        <v>2339</v>
      </c>
      <c r="F776" s="236"/>
      <c r="G776" s="346"/>
      <c r="H776" s="238"/>
    </row>
    <row r="777" spans="2:8">
      <c r="B777" s="235" t="s">
        <v>8625</v>
      </c>
      <c r="C777" s="554" t="s">
        <v>9281</v>
      </c>
      <c r="D777" s="213" t="s">
        <v>1367</v>
      </c>
      <c r="E777" s="4" t="s">
        <v>2000</v>
      </c>
      <c r="F777" s="236"/>
      <c r="G777" s="346"/>
      <c r="H777" s="238"/>
    </row>
    <row r="778" spans="2:8" ht="33">
      <c r="B778" s="235" t="s">
        <v>4802</v>
      </c>
      <c r="C778" s="554" t="s">
        <v>9282</v>
      </c>
      <c r="D778" s="213">
        <v>3</v>
      </c>
      <c r="E778" s="4" t="s">
        <v>2000</v>
      </c>
      <c r="F778" s="236"/>
      <c r="G778" s="346"/>
      <c r="H778" s="238"/>
    </row>
    <row r="779" spans="2:8" ht="33">
      <c r="B779" s="235" t="s">
        <v>8628</v>
      </c>
      <c r="C779" s="554" t="s">
        <v>9283</v>
      </c>
      <c r="D779" s="213" t="s">
        <v>1367</v>
      </c>
      <c r="E779" s="4" t="s">
        <v>2000</v>
      </c>
      <c r="F779" s="236"/>
      <c r="G779" s="346"/>
      <c r="H779" s="238"/>
    </row>
    <row r="780" spans="2:8" ht="33">
      <c r="B780" s="235" t="s">
        <v>8630</v>
      </c>
      <c r="C780" s="554" t="s">
        <v>9284</v>
      </c>
      <c r="D780" s="213" t="s">
        <v>2160</v>
      </c>
      <c r="E780" s="4" t="s">
        <v>2000</v>
      </c>
      <c r="F780" s="236"/>
      <c r="G780" s="346"/>
      <c r="H780" s="238"/>
    </row>
    <row r="781" spans="2:8" ht="33">
      <c r="B781" s="235" t="s">
        <v>8632</v>
      </c>
      <c r="C781" s="554" t="s">
        <v>9285</v>
      </c>
      <c r="D781" s="213">
        <v>3</v>
      </c>
      <c r="E781" s="4" t="s">
        <v>2000</v>
      </c>
      <c r="F781" s="236"/>
      <c r="G781" s="346"/>
      <c r="H781" s="238"/>
    </row>
    <row r="782" spans="2:8" ht="33">
      <c r="B782" s="235" t="s">
        <v>4810</v>
      </c>
      <c r="C782" s="554" t="s">
        <v>9286</v>
      </c>
      <c r="D782" s="213">
        <v>1</v>
      </c>
      <c r="E782" s="4" t="s">
        <v>2000</v>
      </c>
      <c r="F782" s="236"/>
      <c r="G782" s="346"/>
      <c r="H782" s="238"/>
    </row>
    <row r="783" spans="2:8">
      <c r="B783" s="235" t="s">
        <v>8635</v>
      </c>
      <c r="C783" s="554" t="s">
        <v>9287</v>
      </c>
      <c r="D783" s="213" t="s">
        <v>4751</v>
      </c>
      <c r="E783" s="4" t="s">
        <v>2000</v>
      </c>
      <c r="F783" s="236"/>
      <c r="G783" s="346"/>
      <c r="H783" s="238"/>
    </row>
    <row r="784" spans="2:8" ht="33">
      <c r="B784" s="235" t="s">
        <v>4814</v>
      </c>
      <c r="C784" s="554" t="s">
        <v>9288</v>
      </c>
      <c r="D784" s="213" t="s">
        <v>1356</v>
      </c>
      <c r="E784" s="4" t="s">
        <v>2339</v>
      </c>
      <c r="F784" s="236"/>
      <c r="G784" s="346"/>
      <c r="H784" s="238"/>
    </row>
    <row r="785" spans="2:8">
      <c r="B785" s="235" t="s">
        <v>8638</v>
      </c>
      <c r="C785" s="554" t="s">
        <v>9289</v>
      </c>
      <c r="D785" s="213" t="s">
        <v>1367</v>
      </c>
      <c r="E785" s="4" t="s">
        <v>2000</v>
      </c>
      <c r="F785" s="236"/>
      <c r="G785" s="346"/>
      <c r="H785" s="238"/>
    </row>
    <row r="786" spans="2:8" ht="33">
      <c r="B786" s="235" t="s">
        <v>4818</v>
      </c>
      <c r="C786" s="554" t="s">
        <v>9290</v>
      </c>
      <c r="D786" s="213">
        <v>3</v>
      </c>
      <c r="E786" s="4" t="s">
        <v>2000</v>
      </c>
      <c r="F786" s="236"/>
      <c r="G786" s="346"/>
      <c r="H786" s="238"/>
    </row>
    <row r="787" spans="2:8" ht="33">
      <c r="B787" s="235" t="s">
        <v>8641</v>
      </c>
      <c r="C787" s="554" t="s">
        <v>9291</v>
      </c>
      <c r="D787" s="213" t="s">
        <v>1367</v>
      </c>
      <c r="E787" s="4" t="s">
        <v>2000</v>
      </c>
      <c r="F787" s="236"/>
      <c r="G787" s="346"/>
      <c r="H787" s="238"/>
    </row>
    <row r="788" spans="2:8" ht="33">
      <c r="B788" s="235" t="s">
        <v>8643</v>
      </c>
      <c r="C788" s="554" t="s">
        <v>9292</v>
      </c>
      <c r="D788" s="213" t="s">
        <v>2160</v>
      </c>
      <c r="E788" s="4" t="s">
        <v>2000</v>
      </c>
      <c r="F788" s="236"/>
      <c r="G788" s="346"/>
      <c r="H788" s="238"/>
    </row>
    <row r="789" spans="2:8" ht="33">
      <c r="B789" s="235" t="s">
        <v>8645</v>
      </c>
      <c r="C789" s="554" t="s">
        <v>9293</v>
      </c>
      <c r="D789" s="213">
        <v>3</v>
      </c>
      <c r="E789" s="4" t="s">
        <v>2000</v>
      </c>
      <c r="F789" s="236"/>
      <c r="G789" s="346"/>
      <c r="H789" s="238"/>
    </row>
    <row r="790" spans="2:8" ht="33">
      <c r="B790" s="235" t="s">
        <v>4826</v>
      </c>
      <c r="C790" s="554" t="s">
        <v>9294</v>
      </c>
      <c r="D790" s="213">
        <v>1</v>
      </c>
      <c r="E790" s="4" t="s">
        <v>2000</v>
      </c>
      <c r="F790" s="236"/>
      <c r="G790" s="346"/>
      <c r="H790" s="238"/>
    </row>
    <row r="791" spans="2:8">
      <c r="B791" s="235" t="s">
        <v>8648</v>
      </c>
      <c r="C791" s="554" t="s">
        <v>9295</v>
      </c>
      <c r="D791" s="213" t="s">
        <v>4751</v>
      </c>
      <c r="E791" s="4" t="s">
        <v>2000</v>
      </c>
      <c r="F791" s="236"/>
      <c r="G791" s="346"/>
      <c r="H791" s="238"/>
    </row>
    <row r="792" spans="2:8" ht="33">
      <c r="B792" s="235" t="s">
        <v>4830</v>
      </c>
      <c r="C792" s="554" t="s">
        <v>9296</v>
      </c>
      <c r="D792" s="213" t="s">
        <v>1356</v>
      </c>
      <c r="E792" s="4" t="s">
        <v>2339</v>
      </c>
      <c r="F792" s="236"/>
      <c r="G792" s="346"/>
      <c r="H792" s="238"/>
    </row>
    <row r="793" spans="2:8">
      <c r="B793" s="235" t="s">
        <v>8651</v>
      </c>
      <c r="C793" s="554" t="s">
        <v>9297</v>
      </c>
      <c r="D793" s="213" t="s">
        <v>1367</v>
      </c>
      <c r="E793" s="4" t="s">
        <v>2000</v>
      </c>
      <c r="F793" s="236"/>
      <c r="G793" s="346"/>
      <c r="H793" s="238"/>
    </row>
    <row r="794" spans="2:8" ht="33">
      <c r="B794" s="235" t="s">
        <v>4834</v>
      </c>
      <c r="C794" s="554" t="s">
        <v>9298</v>
      </c>
      <c r="D794" s="213">
        <v>3</v>
      </c>
      <c r="E794" s="4" t="s">
        <v>2000</v>
      </c>
      <c r="F794" s="236"/>
      <c r="G794" s="346"/>
      <c r="H794" s="238"/>
    </row>
    <row r="795" spans="2:8" ht="33">
      <c r="B795" s="235" t="s">
        <v>8654</v>
      </c>
      <c r="C795" s="554" t="s">
        <v>9299</v>
      </c>
      <c r="D795" s="213" t="s">
        <v>1367</v>
      </c>
      <c r="E795" s="4" t="s">
        <v>2000</v>
      </c>
      <c r="F795" s="236"/>
      <c r="G795" s="346"/>
      <c r="H795" s="238"/>
    </row>
    <row r="796" spans="2:8" ht="33">
      <c r="B796" s="235" t="s">
        <v>8656</v>
      </c>
      <c r="C796" s="554" t="s">
        <v>9300</v>
      </c>
      <c r="D796" s="213" t="s">
        <v>2160</v>
      </c>
      <c r="E796" s="4" t="s">
        <v>2000</v>
      </c>
      <c r="F796" s="236"/>
      <c r="G796" s="346"/>
      <c r="H796" s="238"/>
    </row>
    <row r="797" spans="2:8" ht="33">
      <c r="B797" s="235" t="s">
        <v>8658</v>
      </c>
      <c r="C797" s="554" t="s">
        <v>9301</v>
      </c>
      <c r="D797" s="213">
        <v>3</v>
      </c>
      <c r="E797" s="4" t="s">
        <v>2000</v>
      </c>
      <c r="F797" s="236"/>
      <c r="G797" s="610"/>
      <c r="H797" s="238"/>
    </row>
    <row r="798" spans="2:8" ht="33">
      <c r="B798" s="235" t="s">
        <v>4842</v>
      </c>
      <c r="C798" s="554" t="s">
        <v>9302</v>
      </c>
      <c r="D798" s="213">
        <v>1</v>
      </c>
      <c r="E798" s="4" t="s">
        <v>2000</v>
      </c>
      <c r="F798" s="236"/>
      <c r="G798" s="611"/>
      <c r="H798" s="238"/>
    </row>
    <row r="799" spans="2:8" ht="17.25" thickBot="1">
      <c r="B799" s="539" t="s">
        <v>8661</v>
      </c>
      <c r="C799" s="554" t="s">
        <v>9303</v>
      </c>
      <c r="D799" s="220" t="s">
        <v>4751</v>
      </c>
      <c r="E799" s="540" t="s">
        <v>2000</v>
      </c>
      <c r="F799" s="541"/>
      <c r="G799" s="612"/>
      <c r="H799" s="238"/>
    </row>
    <row r="800" spans="2:8" ht="20.100000000000001" customHeight="1" thickBot="1">
      <c r="B800" s="474" t="s">
        <v>4962</v>
      </c>
      <c r="C800" s="463"/>
      <c r="D800" s="464"/>
      <c r="E800" s="475"/>
      <c r="F800" s="475"/>
      <c r="G800" s="476"/>
      <c r="H800" s="238"/>
    </row>
    <row r="801" spans="2:8">
      <c r="B801" s="235" t="s">
        <v>8663</v>
      </c>
      <c r="C801" s="554" t="s">
        <v>9304</v>
      </c>
      <c r="D801" s="213" t="s">
        <v>2279</v>
      </c>
      <c r="E801" s="4" t="s">
        <v>2000</v>
      </c>
      <c r="F801" s="236"/>
      <c r="G801" s="485" t="s">
        <v>9044</v>
      </c>
      <c r="H801" s="238"/>
    </row>
    <row r="802" spans="2:8">
      <c r="B802" s="235" t="s">
        <v>8666</v>
      </c>
      <c r="C802" s="554" t="s">
        <v>9305</v>
      </c>
      <c r="D802" s="213" t="s">
        <v>1367</v>
      </c>
      <c r="E802" s="4" t="s">
        <v>2000</v>
      </c>
      <c r="F802" s="236"/>
      <c r="G802" s="346"/>
      <c r="H802" s="238"/>
    </row>
    <row r="803" spans="2:8">
      <c r="B803" s="235" t="s">
        <v>4851</v>
      </c>
      <c r="C803" s="554" t="s">
        <v>9306</v>
      </c>
      <c r="D803" s="213" t="s">
        <v>3221</v>
      </c>
      <c r="E803" s="4" t="s">
        <v>2000</v>
      </c>
      <c r="F803" s="236"/>
      <c r="G803" s="346"/>
      <c r="H803" s="238"/>
    </row>
    <row r="804" spans="2:8">
      <c r="B804" s="235" t="s">
        <v>4853</v>
      </c>
      <c r="C804" s="554" t="s">
        <v>9307</v>
      </c>
      <c r="D804" s="213" t="s">
        <v>1367</v>
      </c>
      <c r="E804" s="4" t="s">
        <v>2000</v>
      </c>
      <c r="F804" s="236"/>
      <c r="G804" s="346"/>
      <c r="H804" s="238"/>
    </row>
    <row r="805" spans="2:8" ht="33">
      <c r="B805" s="235" t="s">
        <v>4855</v>
      </c>
      <c r="C805" s="554" t="s">
        <v>9308</v>
      </c>
      <c r="D805" s="213" t="s">
        <v>1356</v>
      </c>
      <c r="E805" s="4" t="s">
        <v>2339</v>
      </c>
      <c r="F805" s="236"/>
      <c r="G805" s="346"/>
      <c r="H805" s="238"/>
    </row>
    <row r="806" spans="2:8">
      <c r="B806" s="235" t="s">
        <v>8671</v>
      </c>
      <c r="C806" s="554" t="s">
        <v>9309</v>
      </c>
      <c r="D806" s="213" t="s">
        <v>1367</v>
      </c>
      <c r="E806" s="4" t="s">
        <v>2000</v>
      </c>
      <c r="F806" s="236"/>
      <c r="G806" s="346"/>
      <c r="H806" s="238"/>
    </row>
    <row r="807" spans="2:8" ht="33">
      <c r="B807" s="235" t="s">
        <v>4859</v>
      </c>
      <c r="C807" s="554" t="s">
        <v>9310</v>
      </c>
      <c r="D807" s="213">
        <v>3</v>
      </c>
      <c r="E807" s="4" t="s">
        <v>2000</v>
      </c>
      <c r="F807" s="236"/>
      <c r="G807" s="346"/>
      <c r="H807" s="238"/>
    </row>
    <row r="808" spans="2:8" ht="33">
      <c r="B808" s="235" t="s">
        <v>8674</v>
      </c>
      <c r="C808" s="554" t="s">
        <v>9311</v>
      </c>
      <c r="D808" s="213" t="s">
        <v>1367</v>
      </c>
      <c r="E808" s="4" t="s">
        <v>2000</v>
      </c>
      <c r="F808" s="236"/>
      <c r="G808" s="346"/>
      <c r="H808" s="238"/>
    </row>
    <row r="809" spans="2:8" ht="33">
      <c r="B809" s="235" t="s">
        <v>8676</v>
      </c>
      <c r="C809" s="554" t="s">
        <v>9312</v>
      </c>
      <c r="D809" s="213" t="s">
        <v>2160</v>
      </c>
      <c r="E809" s="4" t="s">
        <v>2000</v>
      </c>
      <c r="F809" s="236"/>
      <c r="G809" s="346"/>
      <c r="H809" s="238"/>
    </row>
    <row r="810" spans="2:8" ht="33">
      <c r="B810" s="235" t="s">
        <v>8678</v>
      </c>
      <c r="C810" s="554" t="s">
        <v>9313</v>
      </c>
      <c r="D810" s="213">
        <v>3</v>
      </c>
      <c r="E810" s="4" t="s">
        <v>2000</v>
      </c>
      <c r="F810" s="236"/>
      <c r="G810" s="346"/>
      <c r="H810" s="238"/>
    </row>
    <row r="811" spans="2:8" ht="33">
      <c r="B811" s="235" t="s">
        <v>4867</v>
      </c>
      <c r="C811" s="554" t="s">
        <v>9314</v>
      </c>
      <c r="D811" s="213">
        <v>1</v>
      </c>
      <c r="E811" s="4" t="s">
        <v>2000</v>
      </c>
      <c r="F811" s="236"/>
      <c r="G811" s="346"/>
      <c r="H811" s="238"/>
    </row>
    <row r="812" spans="2:8">
      <c r="B812" s="235" t="s">
        <v>8681</v>
      </c>
      <c r="C812" s="554" t="s">
        <v>9315</v>
      </c>
      <c r="D812" s="213" t="s">
        <v>4751</v>
      </c>
      <c r="E812" s="4" t="s">
        <v>2000</v>
      </c>
      <c r="F812" s="236"/>
      <c r="G812" s="346"/>
      <c r="H812" s="238"/>
    </row>
    <row r="813" spans="2:8" ht="33">
      <c r="B813" s="235" t="s">
        <v>4871</v>
      </c>
      <c r="C813" s="554" t="s">
        <v>9316</v>
      </c>
      <c r="D813" s="213" t="s">
        <v>1356</v>
      </c>
      <c r="E813" s="4" t="s">
        <v>2339</v>
      </c>
      <c r="F813" s="236"/>
      <c r="G813" s="346"/>
      <c r="H813" s="238"/>
    </row>
    <row r="814" spans="2:8">
      <c r="B814" s="235" t="s">
        <v>8684</v>
      </c>
      <c r="C814" s="554" t="s">
        <v>9317</v>
      </c>
      <c r="D814" s="213" t="s">
        <v>1367</v>
      </c>
      <c r="E814" s="4" t="s">
        <v>2000</v>
      </c>
      <c r="F814" s="236"/>
      <c r="G814" s="346"/>
      <c r="H814" s="238"/>
    </row>
    <row r="815" spans="2:8" ht="33">
      <c r="B815" s="235" t="s">
        <v>4875</v>
      </c>
      <c r="C815" s="554" t="s">
        <v>9318</v>
      </c>
      <c r="D815" s="213">
        <v>3</v>
      </c>
      <c r="E815" s="4" t="s">
        <v>2000</v>
      </c>
      <c r="F815" s="236"/>
      <c r="G815" s="346"/>
      <c r="H815" s="238"/>
    </row>
    <row r="816" spans="2:8" ht="33">
      <c r="B816" s="235" t="s">
        <v>8687</v>
      </c>
      <c r="C816" s="554" t="s">
        <v>9319</v>
      </c>
      <c r="D816" s="213" t="s">
        <v>1367</v>
      </c>
      <c r="E816" s="4" t="s">
        <v>2000</v>
      </c>
      <c r="F816" s="236"/>
      <c r="G816" s="346"/>
      <c r="H816" s="238"/>
    </row>
    <row r="817" spans="2:8" ht="33">
      <c r="B817" s="235" t="s">
        <v>8689</v>
      </c>
      <c r="C817" s="554" t="s">
        <v>9320</v>
      </c>
      <c r="D817" s="213" t="s">
        <v>2160</v>
      </c>
      <c r="E817" s="4" t="s">
        <v>2000</v>
      </c>
      <c r="F817" s="236"/>
      <c r="G817" s="346"/>
      <c r="H817" s="238"/>
    </row>
    <row r="818" spans="2:8" ht="33">
      <c r="B818" s="235" t="s">
        <v>8691</v>
      </c>
      <c r="C818" s="554" t="s">
        <v>9321</v>
      </c>
      <c r="D818" s="213">
        <v>3</v>
      </c>
      <c r="E818" s="4" t="s">
        <v>2000</v>
      </c>
      <c r="F818" s="236"/>
      <c r="G818" s="346"/>
      <c r="H818" s="238"/>
    </row>
    <row r="819" spans="2:8" ht="33">
      <c r="B819" s="235" t="s">
        <v>4883</v>
      </c>
      <c r="C819" s="554" t="s">
        <v>9322</v>
      </c>
      <c r="D819" s="213">
        <v>1</v>
      </c>
      <c r="E819" s="4" t="s">
        <v>2000</v>
      </c>
      <c r="F819" s="236"/>
      <c r="G819" s="346"/>
      <c r="H819" s="238"/>
    </row>
    <row r="820" spans="2:8">
      <c r="B820" s="235" t="s">
        <v>8694</v>
      </c>
      <c r="C820" s="554" t="s">
        <v>9323</v>
      </c>
      <c r="D820" s="213" t="s">
        <v>4751</v>
      </c>
      <c r="E820" s="4" t="s">
        <v>2000</v>
      </c>
      <c r="F820" s="236"/>
      <c r="G820" s="346"/>
      <c r="H820" s="238"/>
    </row>
    <row r="821" spans="2:8" ht="33">
      <c r="B821" s="235" t="s">
        <v>4887</v>
      </c>
      <c r="C821" s="554" t="s">
        <v>9324</v>
      </c>
      <c r="D821" s="213" t="s">
        <v>1356</v>
      </c>
      <c r="E821" s="4" t="s">
        <v>2339</v>
      </c>
      <c r="F821" s="236"/>
      <c r="G821" s="346"/>
      <c r="H821" s="238"/>
    </row>
    <row r="822" spans="2:8">
      <c r="B822" s="235" t="s">
        <v>8697</v>
      </c>
      <c r="C822" s="554" t="s">
        <v>9325</v>
      </c>
      <c r="D822" s="213" t="s">
        <v>1367</v>
      </c>
      <c r="E822" s="4" t="s">
        <v>2000</v>
      </c>
      <c r="F822" s="236"/>
      <c r="G822" s="346"/>
      <c r="H822" s="238"/>
    </row>
    <row r="823" spans="2:8" ht="33">
      <c r="B823" s="235" t="s">
        <v>4891</v>
      </c>
      <c r="C823" s="554" t="s">
        <v>9326</v>
      </c>
      <c r="D823" s="213">
        <v>3</v>
      </c>
      <c r="E823" s="4" t="s">
        <v>2000</v>
      </c>
      <c r="F823" s="236"/>
      <c r="G823" s="346"/>
      <c r="H823" s="238"/>
    </row>
    <row r="824" spans="2:8" ht="33">
      <c r="B824" s="235" t="s">
        <v>8700</v>
      </c>
      <c r="C824" s="554" t="s">
        <v>9327</v>
      </c>
      <c r="D824" s="213" t="s">
        <v>1367</v>
      </c>
      <c r="E824" s="4" t="s">
        <v>2000</v>
      </c>
      <c r="F824" s="236"/>
      <c r="G824" s="346"/>
      <c r="H824" s="238"/>
    </row>
    <row r="825" spans="2:8" ht="33">
      <c r="B825" s="235" t="s">
        <v>8702</v>
      </c>
      <c r="C825" s="554" t="s">
        <v>9328</v>
      </c>
      <c r="D825" s="213" t="s">
        <v>2160</v>
      </c>
      <c r="E825" s="4" t="s">
        <v>2000</v>
      </c>
      <c r="F825" s="236"/>
      <c r="G825" s="346"/>
      <c r="H825" s="238"/>
    </row>
    <row r="826" spans="2:8" ht="33">
      <c r="B826" s="235" t="s">
        <v>8704</v>
      </c>
      <c r="C826" s="554" t="s">
        <v>9329</v>
      </c>
      <c r="D826" s="213">
        <v>3</v>
      </c>
      <c r="E826" s="4" t="s">
        <v>2000</v>
      </c>
      <c r="F826" s="236"/>
      <c r="G826" s="346"/>
      <c r="H826" s="238"/>
    </row>
    <row r="827" spans="2:8" ht="33">
      <c r="B827" s="235" t="s">
        <v>4899</v>
      </c>
      <c r="C827" s="554" t="s">
        <v>9330</v>
      </c>
      <c r="D827" s="213" t="s">
        <v>1664</v>
      </c>
      <c r="E827" s="4" t="s">
        <v>2000</v>
      </c>
      <c r="F827" s="236"/>
      <c r="G827" s="610"/>
      <c r="H827" s="238"/>
    </row>
    <row r="828" spans="2:8" ht="17.25" thickBot="1">
      <c r="B828" s="539" t="s">
        <v>8707</v>
      </c>
      <c r="C828" s="554" t="s">
        <v>9331</v>
      </c>
      <c r="D828" s="220" t="s">
        <v>4751</v>
      </c>
      <c r="E828" s="540" t="s">
        <v>2000</v>
      </c>
      <c r="F828" s="541"/>
      <c r="G828" s="612"/>
      <c r="H828" s="238"/>
    </row>
    <row r="829" spans="2:8" ht="20.100000000000001" customHeight="1" thickBot="1">
      <c r="B829" s="551" t="s">
        <v>9332</v>
      </c>
      <c r="C829" s="463"/>
      <c r="D829" s="464"/>
      <c r="E829" s="475"/>
      <c r="F829" s="475"/>
      <c r="G829" s="476"/>
      <c r="H829" s="238"/>
    </row>
    <row r="830" spans="2:8">
      <c r="B830" s="347" t="s">
        <v>7200</v>
      </c>
      <c r="C830" s="515" t="s">
        <v>9333</v>
      </c>
      <c r="D830" s="261" t="s">
        <v>1576</v>
      </c>
      <c r="E830" s="242" t="s">
        <v>7202</v>
      </c>
      <c r="F830" s="348"/>
      <c r="G830" s="485" t="s">
        <v>5237</v>
      </c>
      <c r="H830" s="238"/>
    </row>
    <row r="831" spans="2:8">
      <c r="B831" s="543" t="s">
        <v>433</v>
      </c>
      <c r="C831" s="552" t="s">
        <v>9334</v>
      </c>
      <c r="D831" s="545" t="s">
        <v>1367</v>
      </c>
      <c r="E831" s="6" t="s">
        <v>2000</v>
      </c>
      <c r="F831" s="546"/>
      <c r="G831" s="346"/>
      <c r="H831" s="238"/>
    </row>
    <row r="832" spans="2:8">
      <c r="B832" s="235" t="s">
        <v>8550</v>
      </c>
      <c r="C832" s="552" t="s">
        <v>9335</v>
      </c>
      <c r="D832" s="213" t="s">
        <v>2160</v>
      </c>
      <c r="E832" s="4" t="s">
        <v>2339</v>
      </c>
      <c r="F832" s="236"/>
      <c r="G832" s="346"/>
      <c r="H832" s="238"/>
    </row>
    <row r="833" spans="2:8">
      <c r="B833" s="235" t="s">
        <v>8553</v>
      </c>
      <c r="C833" s="552" t="s">
        <v>9336</v>
      </c>
      <c r="D833" s="213" t="s">
        <v>1367</v>
      </c>
      <c r="E833" s="4" t="s">
        <v>2000</v>
      </c>
      <c r="F833" s="236"/>
      <c r="G833" s="346"/>
      <c r="H833" s="238"/>
    </row>
    <row r="834" spans="2:8">
      <c r="B834" s="235" t="s">
        <v>8556</v>
      </c>
      <c r="C834" s="552" t="s">
        <v>9337</v>
      </c>
      <c r="D834" s="213" t="s">
        <v>1367</v>
      </c>
      <c r="E834" s="4" t="s">
        <v>2000</v>
      </c>
      <c r="F834" s="236"/>
      <c r="G834" s="346"/>
      <c r="H834" s="238"/>
    </row>
    <row r="835" spans="2:8">
      <c r="B835" s="347" t="s">
        <v>8559</v>
      </c>
      <c r="C835" s="552" t="s">
        <v>9338</v>
      </c>
      <c r="D835" s="261" t="s">
        <v>2160</v>
      </c>
      <c r="E835" s="242" t="s">
        <v>2339</v>
      </c>
      <c r="F835" s="348"/>
      <c r="G835" s="346"/>
      <c r="H835" s="238"/>
    </row>
    <row r="836" spans="2:8">
      <c r="B836" s="347" t="s">
        <v>8562</v>
      </c>
      <c r="C836" s="552" t="s">
        <v>9339</v>
      </c>
      <c r="D836" s="261" t="s">
        <v>1367</v>
      </c>
      <c r="E836" s="242" t="s">
        <v>2000</v>
      </c>
      <c r="F836" s="348"/>
      <c r="G836" s="346"/>
      <c r="H836" s="238"/>
    </row>
    <row r="837" spans="2:8" ht="17.25" thickBot="1">
      <c r="B837" s="347" t="s">
        <v>809</v>
      </c>
      <c r="C837" s="552" t="s">
        <v>9165</v>
      </c>
      <c r="D837" s="261" t="s">
        <v>1367</v>
      </c>
      <c r="E837" s="242" t="s">
        <v>2000</v>
      </c>
      <c r="F837" s="348"/>
      <c r="G837" s="248"/>
      <c r="H837" s="238"/>
    </row>
    <row r="838" spans="2:8" ht="20.100000000000001" customHeight="1" thickBot="1">
      <c r="B838" s="474" t="s">
        <v>8566</v>
      </c>
      <c r="C838" s="463"/>
      <c r="D838" s="464"/>
      <c r="E838" s="475"/>
      <c r="F838" s="475"/>
      <c r="G838" s="476"/>
      <c r="H838" s="238"/>
    </row>
    <row r="839" spans="2:8" ht="20.100000000000001" customHeight="1" thickBot="1">
      <c r="B839" s="474" t="s">
        <v>4717</v>
      </c>
      <c r="C839" s="463"/>
      <c r="D839" s="464"/>
      <c r="E839" s="475"/>
      <c r="F839" s="475"/>
      <c r="G839" s="476"/>
      <c r="H839" s="238"/>
    </row>
    <row r="840" spans="2:8">
      <c r="B840" s="438" t="s">
        <v>8567</v>
      </c>
      <c r="C840" s="553" t="s">
        <v>9340</v>
      </c>
      <c r="D840" s="207" t="s">
        <v>1367</v>
      </c>
      <c r="E840" s="431" t="s">
        <v>2000</v>
      </c>
      <c r="F840" s="432"/>
      <c r="G840" s="485" t="s">
        <v>8987</v>
      </c>
      <c r="H840" s="238"/>
    </row>
    <row r="841" spans="2:8">
      <c r="B841" s="235" t="s">
        <v>4721</v>
      </c>
      <c r="C841" s="553" t="s">
        <v>9167</v>
      </c>
      <c r="D841" s="213" t="s">
        <v>3221</v>
      </c>
      <c r="E841" s="4" t="s">
        <v>2000</v>
      </c>
      <c r="F841" s="236"/>
      <c r="G841" s="346"/>
      <c r="H841" s="238"/>
    </row>
    <row r="842" spans="2:8">
      <c r="B842" s="235" t="s">
        <v>4725</v>
      </c>
      <c r="C842" s="553" t="s">
        <v>9341</v>
      </c>
      <c r="D842" s="213" t="s">
        <v>1367</v>
      </c>
      <c r="E842" s="4" t="s">
        <v>2000</v>
      </c>
      <c r="F842" s="236"/>
      <c r="G842" s="346"/>
      <c r="H842" s="238"/>
    </row>
    <row r="843" spans="2:8" ht="33">
      <c r="B843" s="235" t="s">
        <v>4728</v>
      </c>
      <c r="C843" s="553" t="s">
        <v>9342</v>
      </c>
      <c r="D843" s="213" t="s">
        <v>1356</v>
      </c>
      <c r="E843" s="4" t="s">
        <v>2339</v>
      </c>
      <c r="F843" s="236"/>
      <c r="G843" s="346"/>
      <c r="H843" s="238"/>
    </row>
    <row r="844" spans="2:8">
      <c r="B844" s="235" t="s">
        <v>8574</v>
      </c>
      <c r="C844" s="553" t="s">
        <v>9343</v>
      </c>
      <c r="D844" s="213" t="s">
        <v>1367</v>
      </c>
      <c r="E844" s="4" t="s">
        <v>2000</v>
      </c>
      <c r="F844" s="236"/>
      <c r="G844" s="346"/>
      <c r="H844" s="238"/>
    </row>
    <row r="845" spans="2:8" ht="33">
      <c r="B845" s="235" t="s">
        <v>4734</v>
      </c>
      <c r="C845" s="553" t="s">
        <v>9344</v>
      </c>
      <c r="D845" s="213">
        <v>3</v>
      </c>
      <c r="E845" s="4" t="s">
        <v>2000</v>
      </c>
      <c r="F845" s="236"/>
      <c r="G845" s="346"/>
      <c r="H845" s="238"/>
    </row>
    <row r="846" spans="2:8" ht="33">
      <c r="B846" s="235" t="s">
        <v>8578</v>
      </c>
      <c r="C846" s="553" t="s">
        <v>9345</v>
      </c>
      <c r="D846" s="213" t="s">
        <v>1367</v>
      </c>
      <c r="E846" s="4" t="s">
        <v>2000</v>
      </c>
      <c r="F846" s="236"/>
      <c r="G846" s="346"/>
      <c r="H846" s="238"/>
    </row>
    <row r="847" spans="2:8" ht="33">
      <c r="B847" s="235" t="s">
        <v>8580</v>
      </c>
      <c r="C847" s="553" t="s">
        <v>9346</v>
      </c>
      <c r="D847" s="213" t="s">
        <v>2160</v>
      </c>
      <c r="E847" s="4" t="s">
        <v>2000</v>
      </c>
      <c r="F847" s="236"/>
      <c r="G847" s="346"/>
      <c r="H847" s="238"/>
    </row>
    <row r="848" spans="2:8" ht="33">
      <c r="B848" s="235" t="s">
        <v>8582</v>
      </c>
      <c r="C848" s="553" t="s">
        <v>9347</v>
      </c>
      <c r="D848" s="213">
        <v>3</v>
      </c>
      <c r="E848" s="4" t="s">
        <v>2000</v>
      </c>
      <c r="F848" s="236"/>
      <c r="G848" s="346"/>
      <c r="H848" s="238"/>
    </row>
    <row r="849" spans="2:8" ht="33">
      <c r="B849" s="235" t="s">
        <v>4746</v>
      </c>
      <c r="C849" s="553" t="s">
        <v>9348</v>
      </c>
      <c r="D849" s="213">
        <v>1</v>
      </c>
      <c r="E849" s="4" t="s">
        <v>2000</v>
      </c>
      <c r="F849" s="236"/>
      <c r="G849" s="346"/>
      <c r="H849" s="238"/>
    </row>
    <row r="850" spans="2:8">
      <c r="B850" s="235" t="s">
        <v>8586</v>
      </c>
      <c r="C850" s="553" t="s">
        <v>9349</v>
      </c>
      <c r="D850" s="213" t="s">
        <v>4751</v>
      </c>
      <c r="E850" s="4" t="s">
        <v>2000</v>
      </c>
      <c r="F850" s="236"/>
      <c r="G850" s="346"/>
      <c r="H850" s="238"/>
    </row>
    <row r="851" spans="2:8" ht="33">
      <c r="B851" s="235" t="s">
        <v>4753</v>
      </c>
      <c r="C851" s="553" t="s">
        <v>9350</v>
      </c>
      <c r="D851" s="213" t="s">
        <v>1356</v>
      </c>
      <c r="E851" s="4" t="s">
        <v>2339</v>
      </c>
      <c r="F851" s="236"/>
      <c r="G851" s="346"/>
      <c r="H851" s="238"/>
    </row>
    <row r="852" spans="2:8">
      <c r="B852" s="235" t="s">
        <v>8591</v>
      </c>
      <c r="C852" s="553" t="s">
        <v>9351</v>
      </c>
      <c r="D852" s="213" t="s">
        <v>1367</v>
      </c>
      <c r="E852" s="4" t="s">
        <v>2000</v>
      </c>
      <c r="F852" s="236"/>
      <c r="G852" s="346"/>
      <c r="H852" s="238"/>
    </row>
    <row r="853" spans="2:8" ht="33">
      <c r="B853" s="235" t="s">
        <v>4758</v>
      </c>
      <c r="C853" s="553" t="s">
        <v>9352</v>
      </c>
      <c r="D853" s="213">
        <v>3</v>
      </c>
      <c r="E853" s="4" t="s">
        <v>2000</v>
      </c>
      <c r="F853" s="236"/>
      <c r="G853" s="346"/>
      <c r="H853" s="238"/>
    </row>
    <row r="854" spans="2:8" ht="33">
      <c r="B854" s="235" t="s">
        <v>8594</v>
      </c>
      <c r="C854" s="553" t="s">
        <v>9353</v>
      </c>
      <c r="D854" s="213" t="s">
        <v>1367</v>
      </c>
      <c r="E854" s="4" t="s">
        <v>2000</v>
      </c>
      <c r="F854" s="236"/>
      <c r="G854" s="346"/>
      <c r="H854" s="238"/>
    </row>
    <row r="855" spans="2:8" ht="33">
      <c r="B855" s="235" t="s">
        <v>8596</v>
      </c>
      <c r="C855" s="553" t="s">
        <v>9354</v>
      </c>
      <c r="D855" s="213" t="s">
        <v>2160</v>
      </c>
      <c r="E855" s="4" t="s">
        <v>2000</v>
      </c>
      <c r="F855" s="236"/>
      <c r="G855" s="346"/>
      <c r="H855" s="238"/>
    </row>
    <row r="856" spans="2:8" ht="33">
      <c r="B856" s="235" t="s">
        <v>8598</v>
      </c>
      <c r="C856" s="553" t="s">
        <v>9355</v>
      </c>
      <c r="D856" s="213">
        <v>3</v>
      </c>
      <c r="E856" s="4" t="s">
        <v>2000</v>
      </c>
      <c r="F856" s="236"/>
      <c r="G856" s="346"/>
      <c r="H856" s="238"/>
    </row>
    <row r="857" spans="2:8" ht="33">
      <c r="B857" s="235" t="s">
        <v>4766</v>
      </c>
      <c r="C857" s="553" t="s">
        <v>9356</v>
      </c>
      <c r="D857" s="213">
        <v>1</v>
      </c>
      <c r="E857" s="4" t="s">
        <v>2000</v>
      </c>
      <c r="F857" s="236"/>
      <c r="G857" s="346"/>
      <c r="H857" s="238"/>
    </row>
    <row r="858" spans="2:8">
      <c r="B858" s="235" t="s">
        <v>8601</v>
      </c>
      <c r="C858" s="553" t="s">
        <v>9357</v>
      </c>
      <c r="D858" s="213" t="s">
        <v>4751</v>
      </c>
      <c r="E858" s="4" t="s">
        <v>2000</v>
      </c>
      <c r="F858" s="236"/>
      <c r="G858" s="346"/>
      <c r="H858" s="238"/>
    </row>
    <row r="859" spans="2:8" ht="33">
      <c r="B859" s="235" t="s">
        <v>4770</v>
      </c>
      <c r="C859" s="553" t="s">
        <v>9358</v>
      </c>
      <c r="D859" s="213" t="s">
        <v>1356</v>
      </c>
      <c r="E859" s="4" t="s">
        <v>2339</v>
      </c>
      <c r="F859" s="236"/>
      <c r="G859" s="346"/>
      <c r="H859" s="238"/>
    </row>
    <row r="860" spans="2:8">
      <c r="B860" s="235" t="s">
        <v>8605</v>
      </c>
      <c r="C860" s="553" t="s">
        <v>9359</v>
      </c>
      <c r="D860" s="213" t="s">
        <v>1367</v>
      </c>
      <c r="E860" s="4" t="s">
        <v>2000</v>
      </c>
      <c r="F860" s="236"/>
      <c r="G860" s="346"/>
      <c r="H860" s="238"/>
    </row>
    <row r="861" spans="2:8" ht="33">
      <c r="B861" s="235" t="s">
        <v>4775</v>
      </c>
      <c r="C861" s="553" t="s">
        <v>9360</v>
      </c>
      <c r="D861" s="213">
        <v>3</v>
      </c>
      <c r="E861" s="4" t="s">
        <v>2000</v>
      </c>
      <c r="F861" s="236"/>
      <c r="G861" s="346"/>
      <c r="H861" s="238"/>
    </row>
    <row r="862" spans="2:8" ht="33">
      <c r="B862" s="235" t="s">
        <v>8608</v>
      </c>
      <c r="C862" s="553" t="s">
        <v>9361</v>
      </c>
      <c r="D862" s="213" t="s">
        <v>1367</v>
      </c>
      <c r="E862" s="4" t="s">
        <v>2000</v>
      </c>
      <c r="F862" s="236"/>
      <c r="G862" s="346"/>
      <c r="H862" s="238"/>
    </row>
    <row r="863" spans="2:8" ht="33">
      <c r="B863" s="235" t="s">
        <v>8610</v>
      </c>
      <c r="C863" s="553" t="s">
        <v>9362</v>
      </c>
      <c r="D863" s="213" t="s">
        <v>2160</v>
      </c>
      <c r="E863" s="4" t="s">
        <v>2000</v>
      </c>
      <c r="F863" s="236"/>
      <c r="G863" s="346"/>
      <c r="H863" s="238"/>
    </row>
    <row r="864" spans="2:8" ht="33">
      <c r="B864" s="235" t="s">
        <v>8612</v>
      </c>
      <c r="C864" s="553" t="s">
        <v>9363</v>
      </c>
      <c r="D864" s="213">
        <v>3</v>
      </c>
      <c r="E864" s="4" t="s">
        <v>2000</v>
      </c>
      <c r="F864" s="236"/>
      <c r="G864" s="346"/>
      <c r="H864" s="238"/>
    </row>
    <row r="865" spans="2:8" ht="33">
      <c r="B865" s="235" t="s">
        <v>4783</v>
      </c>
      <c r="C865" s="553" t="s">
        <v>9364</v>
      </c>
      <c r="D865" s="213">
        <v>1</v>
      </c>
      <c r="E865" s="4" t="s">
        <v>2000</v>
      </c>
      <c r="F865" s="236"/>
      <c r="G865" s="346"/>
      <c r="H865" s="238"/>
    </row>
    <row r="866" spans="2:8" ht="17.25" thickBot="1">
      <c r="B866" s="235" t="s">
        <v>8615</v>
      </c>
      <c r="C866" s="553" t="s">
        <v>9365</v>
      </c>
      <c r="D866" s="213" t="s">
        <v>4751</v>
      </c>
      <c r="E866" s="4" t="s">
        <v>2000</v>
      </c>
      <c r="F866" s="236"/>
      <c r="G866" s="248"/>
      <c r="H866" s="238"/>
    </row>
    <row r="867" spans="2:8" ht="20.100000000000001" customHeight="1" thickBot="1">
      <c r="B867" s="474" t="s">
        <v>4787</v>
      </c>
      <c r="C867" s="463"/>
      <c r="D867" s="464"/>
      <c r="E867" s="475"/>
      <c r="F867" s="475"/>
      <c r="G867" s="476"/>
      <c r="H867" s="238"/>
    </row>
    <row r="868" spans="2:8">
      <c r="B868" s="438" t="s">
        <v>8617</v>
      </c>
      <c r="C868" s="554" t="s">
        <v>9366</v>
      </c>
      <c r="D868" s="207" t="s">
        <v>4751</v>
      </c>
      <c r="E868" s="431" t="s">
        <v>2000</v>
      </c>
      <c r="F868" s="432"/>
      <c r="G868" s="558" t="s">
        <v>9015</v>
      </c>
      <c r="H868" s="238"/>
    </row>
    <row r="869" spans="2:8" ht="30" customHeight="1">
      <c r="B869" s="235" t="s">
        <v>8620</v>
      </c>
      <c r="C869" s="554" t="s">
        <v>9367</v>
      </c>
      <c r="D869" s="213" t="s">
        <v>1367</v>
      </c>
      <c r="E869" s="4" t="s">
        <v>2000</v>
      </c>
      <c r="F869" s="236"/>
      <c r="G869" s="559"/>
      <c r="H869" s="238"/>
    </row>
    <row r="870" spans="2:8">
      <c r="B870" s="235" t="s">
        <v>4794</v>
      </c>
      <c r="C870" s="554" t="s">
        <v>9368</v>
      </c>
      <c r="D870" s="213" t="s">
        <v>3221</v>
      </c>
      <c r="E870" s="4" t="s">
        <v>2000</v>
      </c>
      <c r="F870" s="236"/>
      <c r="G870" s="559"/>
      <c r="H870" s="238"/>
    </row>
    <row r="871" spans="2:8">
      <c r="B871" s="235" t="s">
        <v>4796</v>
      </c>
      <c r="C871" s="554" t="s">
        <v>9369</v>
      </c>
      <c r="D871" s="213" t="s">
        <v>1367</v>
      </c>
      <c r="E871" s="4" t="s">
        <v>2000</v>
      </c>
      <c r="F871" s="236"/>
      <c r="G871" s="559"/>
      <c r="H871" s="238"/>
    </row>
    <row r="872" spans="2:8" ht="33">
      <c r="B872" s="235" t="s">
        <v>4798</v>
      </c>
      <c r="C872" s="554" t="s">
        <v>9370</v>
      </c>
      <c r="D872" s="213" t="s">
        <v>1356</v>
      </c>
      <c r="E872" s="4" t="s">
        <v>2339</v>
      </c>
      <c r="F872" s="236"/>
      <c r="G872" s="559"/>
      <c r="H872" s="238"/>
    </row>
    <row r="873" spans="2:8">
      <c r="B873" s="235" t="s">
        <v>8625</v>
      </c>
      <c r="C873" s="554" t="s">
        <v>9371</v>
      </c>
      <c r="D873" s="213" t="s">
        <v>1367</v>
      </c>
      <c r="E873" s="4" t="s">
        <v>2000</v>
      </c>
      <c r="F873" s="236"/>
      <c r="G873" s="559"/>
      <c r="H873" s="238"/>
    </row>
    <row r="874" spans="2:8" ht="33">
      <c r="B874" s="235" t="s">
        <v>4802</v>
      </c>
      <c r="C874" s="554" t="s">
        <v>9372</v>
      </c>
      <c r="D874" s="213">
        <v>3</v>
      </c>
      <c r="E874" s="4" t="s">
        <v>2000</v>
      </c>
      <c r="F874" s="236"/>
      <c r="G874" s="559"/>
      <c r="H874" s="238"/>
    </row>
    <row r="875" spans="2:8" ht="33">
      <c r="B875" s="235" t="s">
        <v>8628</v>
      </c>
      <c r="C875" s="554" t="s">
        <v>9373</v>
      </c>
      <c r="D875" s="213" t="s">
        <v>1367</v>
      </c>
      <c r="E875" s="4" t="s">
        <v>2000</v>
      </c>
      <c r="F875" s="236"/>
      <c r="G875" s="559"/>
      <c r="H875" s="238"/>
    </row>
    <row r="876" spans="2:8" ht="33">
      <c r="B876" s="235" t="s">
        <v>8630</v>
      </c>
      <c r="C876" s="554" t="s">
        <v>9374</v>
      </c>
      <c r="D876" s="213" t="s">
        <v>2160</v>
      </c>
      <c r="E876" s="4" t="s">
        <v>2000</v>
      </c>
      <c r="F876" s="236"/>
      <c r="G876" s="559"/>
      <c r="H876" s="238"/>
    </row>
    <row r="877" spans="2:8" ht="33">
      <c r="B877" s="235" t="s">
        <v>8632</v>
      </c>
      <c r="C877" s="554" t="s">
        <v>9375</v>
      </c>
      <c r="D877" s="213">
        <v>3</v>
      </c>
      <c r="E877" s="4" t="s">
        <v>2000</v>
      </c>
      <c r="F877" s="236"/>
      <c r="G877" s="559"/>
      <c r="H877" s="238"/>
    </row>
    <row r="878" spans="2:8" ht="33">
      <c r="B878" s="235" t="s">
        <v>4810</v>
      </c>
      <c r="C878" s="554" t="s">
        <v>9376</v>
      </c>
      <c r="D878" s="213">
        <v>1</v>
      </c>
      <c r="E878" s="4" t="s">
        <v>2000</v>
      </c>
      <c r="F878" s="236"/>
      <c r="G878" s="559"/>
      <c r="H878" s="238"/>
    </row>
    <row r="879" spans="2:8">
      <c r="B879" s="235" t="s">
        <v>8635</v>
      </c>
      <c r="C879" s="554" t="s">
        <v>9377</v>
      </c>
      <c r="D879" s="213" t="s">
        <v>4751</v>
      </c>
      <c r="E879" s="4" t="s">
        <v>2000</v>
      </c>
      <c r="F879" s="236"/>
      <c r="G879" s="559"/>
      <c r="H879" s="238"/>
    </row>
    <row r="880" spans="2:8" ht="33">
      <c r="B880" s="235" t="s">
        <v>4814</v>
      </c>
      <c r="C880" s="554" t="s">
        <v>9378</v>
      </c>
      <c r="D880" s="213" t="s">
        <v>1356</v>
      </c>
      <c r="E880" s="4" t="s">
        <v>2339</v>
      </c>
      <c r="F880" s="236"/>
      <c r="G880" s="559"/>
      <c r="H880" s="238"/>
    </row>
    <row r="881" spans="2:8">
      <c r="B881" s="235" t="s">
        <v>8638</v>
      </c>
      <c r="C881" s="554" t="s">
        <v>9379</v>
      </c>
      <c r="D881" s="213" t="s">
        <v>1367</v>
      </c>
      <c r="E881" s="4" t="s">
        <v>2000</v>
      </c>
      <c r="F881" s="236"/>
      <c r="G881" s="559"/>
      <c r="H881" s="238"/>
    </row>
    <row r="882" spans="2:8" ht="33">
      <c r="B882" s="235" t="s">
        <v>4818</v>
      </c>
      <c r="C882" s="554" t="s">
        <v>9380</v>
      </c>
      <c r="D882" s="213">
        <v>3</v>
      </c>
      <c r="E882" s="4" t="s">
        <v>2000</v>
      </c>
      <c r="F882" s="236"/>
      <c r="G882" s="559"/>
      <c r="H882" s="238"/>
    </row>
    <row r="883" spans="2:8" ht="33">
      <c r="B883" s="235" t="s">
        <v>8641</v>
      </c>
      <c r="C883" s="554" t="s">
        <v>9381</v>
      </c>
      <c r="D883" s="213" t="s">
        <v>1367</v>
      </c>
      <c r="E883" s="4" t="s">
        <v>2000</v>
      </c>
      <c r="F883" s="236"/>
      <c r="G883" s="559"/>
      <c r="H883" s="238"/>
    </row>
    <row r="884" spans="2:8" ht="33">
      <c r="B884" s="235" t="s">
        <v>8643</v>
      </c>
      <c r="C884" s="554" t="s">
        <v>9382</v>
      </c>
      <c r="D884" s="213" t="s">
        <v>2160</v>
      </c>
      <c r="E884" s="4" t="s">
        <v>2000</v>
      </c>
      <c r="F884" s="236"/>
      <c r="G884" s="559"/>
      <c r="H884" s="238"/>
    </row>
    <row r="885" spans="2:8" ht="33">
      <c r="B885" s="235" t="s">
        <v>8645</v>
      </c>
      <c r="C885" s="554" t="s">
        <v>9383</v>
      </c>
      <c r="D885" s="213">
        <v>3</v>
      </c>
      <c r="E885" s="4" t="s">
        <v>2000</v>
      </c>
      <c r="F885" s="236"/>
      <c r="G885" s="559"/>
      <c r="H885" s="238"/>
    </row>
    <row r="886" spans="2:8" ht="33">
      <c r="B886" s="235" t="s">
        <v>4826</v>
      </c>
      <c r="C886" s="554" t="s">
        <v>9384</v>
      </c>
      <c r="D886" s="213">
        <v>1</v>
      </c>
      <c r="E886" s="4" t="s">
        <v>2000</v>
      </c>
      <c r="F886" s="236"/>
      <c r="G886" s="559"/>
      <c r="H886" s="238"/>
    </row>
    <row r="887" spans="2:8">
      <c r="B887" s="235" t="s">
        <v>8648</v>
      </c>
      <c r="C887" s="554" t="s">
        <v>9385</v>
      </c>
      <c r="D887" s="213" t="s">
        <v>4751</v>
      </c>
      <c r="E887" s="4" t="s">
        <v>2000</v>
      </c>
      <c r="F887" s="236"/>
      <c r="G887" s="559"/>
      <c r="H887" s="238"/>
    </row>
    <row r="888" spans="2:8" ht="33">
      <c r="B888" s="235" t="s">
        <v>4830</v>
      </c>
      <c r="C888" s="554" t="s">
        <v>9386</v>
      </c>
      <c r="D888" s="213" t="s">
        <v>1356</v>
      </c>
      <c r="E888" s="4" t="s">
        <v>2339</v>
      </c>
      <c r="F888" s="236"/>
      <c r="G888" s="559"/>
      <c r="H888" s="238"/>
    </row>
    <row r="889" spans="2:8">
      <c r="B889" s="235" t="s">
        <v>8651</v>
      </c>
      <c r="C889" s="554" t="s">
        <v>9387</v>
      </c>
      <c r="D889" s="213" t="s">
        <v>1367</v>
      </c>
      <c r="E889" s="4" t="s">
        <v>2000</v>
      </c>
      <c r="F889" s="236"/>
      <c r="G889" s="559"/>
      <c r="H889" s="238"/>
    </row>
    <row r="890" spans="2:8" ht="33">
      <c r="B890" s="235" t="s">
        <v>4834</v>
      </c>
      <c r="C890" s="554" t="s">
        <v>9388</v>
      </c>
      <c r="D890" s="213">
        <v>3</v>
      </c>
      <c r="E890" s="4" t="s">
        <v>2000</v>
      </c>
      <c r="F890" s="236"/>
      <c r="G890" s="559"/>
      <c r="H890" s="238"/>
    </row>
    <row r="891" spans="2:8" ht="33">
      <c r="B891" s="235" t="s">
        <v>8654</v>
      </c>
      <c r="C891" s="554" t="s">
        <v>9389</v>
      </c>
      <c r="D891" s="213" t="s">
        <v>1367</v>
      </c>
      <c r="E891" s="4" t="s">
        <v>2000</v>
      </c>
      <c r="F891" s="236"/>
      <c r="G891" s="559"/>
      <c r="H891" s="238"/>
    </row>
    <row r="892" spans="2:8" ht="33">
      <c r="B892" s="235" t="s">
        <v>8656</v>
      </c>
      <c r="C892" s="554" t="s">
        <v>9390</v>
      </c>
      <c r="D892" s="213" t="s">
        <v>2160</v>
      </c>
      <c r="E892" s="4" t="s">
        <v>2000</v>
      </c>
      <c r="F892" s="236"/>
      <c r="G892" s="559"/>
      <c r="H892" s="238"/>
    </row>
    <row r="893" spans="2:8" ht="33">
      <c r="B893" s="235" t="s">
        <v>8658</v>
      </c>
      <c r="C893" s="554" t="s">
        <v>9391</v>
      </c>
      <c r="D893" s="213">
        <v>3</v>
      </c>
      <c r="E893" s="4" t="s">
        <v>2000</v>
      </c>
      <c r="F893" s="236"/>
      <c r="G893" s="559"/>
      <c r="H893" s="238"/>
    </row>
    <row r="894" spans="2:8" ht="33">
      <c r="B894" s="235" t="s">
        <v>4842</v>
      </c>
      <c r="C894" s="554" t="s">
        <v>9392</v>
      </c>
      <c r="D894" s="213">
        <v>1</v>
      </c>
      <c r="E894" s="4" t="s">
        <v>2000</v>
      </c>
      <c r="F894" s="236"/>
      <c r="G894" s="559"/>
      <c r="H894" s="238"/>
    </row>
    <row r="895" spans="2:8" ht="17.25" thickBot="1">
      <c r="B895" s="235" t="s">
        <v>8661</v>
      </c>
      <c r="C895" s="554" t="s">
        <v>9393</v>
      </c>
      <c r="D895" s="213" t="s">
        <v>4751</v>
      </c>
      <c r="E895" s="4" t="s">
        <v>2000</v>
      </c>
      <c r="F895" s="236"/>
      <c r="G895" s="560"/>
      <c r="H895" s="238"/>
    </row>
    <row r="896" spans="2:8" ht="20.100000000000001" customHeight="1" thickBot="1">
      <c r="B896" s="474" t="s">
        <v>4962</v>
      </c>
      <c r="C896" s="463"/>
      <c r="D896" s="464"/>
      <c r="E896" s="475"/>
      <c r="F896" s="475"/>
      <c r="G896" s="476"/>
      <c r="H896" s="238"/>
    </row>
    <row r="897" spans="2:8">
      <c r="B897" s="438" t="s">
        <v>8663</v>
      </c>
      <c r="C897" s="554" t="s">
        <v>9394</v>
      </c>
      <c r="D897" s="207" t="s">
        <v>2279</v>
      </c>
      <c r="E897" s="431" t="s">
        <v>2000</v>
      </c>
      <c r="F897" s="432"/>
      <c r="G897" s="485" t="s">
        <v>9044</v>
      </c>
      <c r="H897" s="238"/>
    </row>
    <row r="898" spans="2:8">
      <c r="B898" s="235" t="s">
        <v>8666</v>
      </c>
      <c r="C898" s="554" t="s">
        <v>9395</v>
      </c>
      <c r="D898" s="213" t="s">
        <v>1367</v>
      </c>
      <c r="E898" s="4" t="s">
        <v>2000</v>
      </c>
      <c r="F898" s="236"/>
      <c r="G898" s="346"/>
      <c r="H898" s="238"/>
    </row>
    <row r="899" spans="2:8">
      <c r="B899" s="235" t="s">
        <v>4851</v>
      </c>
      <c r="C899" s="554" t="s">
        <v>9396</v>
      </c>
      <c r="D899" s="213" t="s">
        <v>3221</v>
      </c>
      <c r="E899" s="4" t="s">
        <v>2000</v>
      </c>
      <c r="F899" s="236"/>
      <c r="G899" s="346"/>
      <c r="H899" s="238"/>
    </row>
    <row r="900" spans="2:8">
      <c r="B900" s="235" t="s">
        <v>4853</v>
      </c>
      <c r="C900" s="554" t="s">
        <v>9397</v>
      </c>
      <c r="D900" s="213" t="s">
        <v>1367</v>
      </c>
      <c r="E900" s="4" t="s">
        <v>2000</v>
      </c>
      <c r="F900" s="236"/>
      <c r="G900" s="346"/>
      <c r="H900" s="238"/>
    </row>
    <row r="901" spans="2:8" ht="33">
      <c r="B901" s="235" t="s">
        <v>4855</v>
      </c>
      <c r="C901" s="554" t="s">
        <v>9398</v>
      </c>
      <c r="D901" s="213" t="s">
        <v>1356</v>
      </c>
      <c r="E901" s="4" t="s">
        <v>2339</v>
      </c>
      <c r="F901" s="236"/>
      <c r="G901" s="346"/>
      <c r="H901" s="238"/>
    </row>
    <row r="902" spans="2:8">
      <c r="B902" s="235" t="s">
        <v>8671</v>
      </c>
      <c r="C902" s="554" t="s">
        <v>9399</v>
      </c>
      <c r="D902" s="213" t="s">
        <v>1367</v>
      </c>
      <c r="E902" s="4" t="s">
        <v>2000</v>
      </c>
      <c r="F902" s="236"/>
      <c r="G902" s="346"/>
      <c r="H902" s="238"/>
    </row>
    <row r="903" spans="2:8" ht="33">
      <c r="B903" s="235" t="s">
        <v>4859</v>
      </c>
      <c r="C903" s="554" t="s">
        <v>9400</v>
      </c>
      <c r="D903" s="213">
        <v>3</v>
      </c>
      <c r="E903" s="4" t="s">
        <v>2000</v>
      </c>
      <c r="F903" s="236"/>
      <c r="G903" s="346"/>
      <c r="H903" s="238"/>
    </row>
    <row r="904" spans="2:8" ht="33">
      <c r="B904" s="235" t="s">
        <v>8674</v>
      </c>
      <c r="C904" s="554" t="s">
        <v>9401</v>
      </c>
      <c r="D904" s="213" t="s">
        <v>1367</v>
      </c>
      <c r="E904" s="4" t="s">
        <v>2000</v>
      </c>
      <c r="F904" s="236"/>
      <c r="G904" s="346"/>
      <c r="H904" s="238"/>
    </row>
    <row r="905" spans="2:8" ht="33">
      <c r="B905" s="235" t="s">
        <v>8676</v>
      </c>
      <c r="C905" s="554" t="s">
        <v>9402</v>
      </c>
      <c r="D905" s="213" t="s">
        <v>2160</v>
      </c>
      <c r="E905" s="4" t="s">
        <v>2000</v>
      </c>
      <c r="F905" s="236"/>
      <c r="G905" s="346"/>
      <c r="H905" s="238"/>
    </row>
    <row r="906" spans="2:8" ht="33">
      <c r="B906" s="235" t="s">
        <v>8678</v>
      </c>
      <c r="C906" s="554" t="s">
        <v>9403</v>
      </c>
      <c r="D906" s="213">
        <v>3</v>
      </c>
      <c r="E906" s="4" t="s">
        <v>2000</v>
      </c>
      <c r="F906" s="236"/>
      <c r="G906" s="346"/>
      <c r="H906" s="238"/>
    </row>
    <row r="907" spans="2:8" ht="33">
      <c r="B907" s="235" t="s">
        <v>4867</v>
      </c>
      <c r="C907" s="554" t="s">
        <v>9404</v>
      </c>
      <c r="D907" s="213">
        <v>1</v>
      </c>
      <c r="E907" s="4" t="s">
        <v>2000</v>
      </c>
      <c r="F907" s="236"/>
      <c r="G907" s="346"/>
      <c r="H907" s="238"/>
    </row>
    <row r="908" spans="2:8">
      <c r="B908" s="235" t="s">
        <v>8681</v>
      </c>
      <c r="C908" s="554" t="s">
        <v>9405</v>
      </c>
      <c r="D908" s="213" t="s">
        <v>4751</v>
      </c>
      <c r="E908" s="4" t="s">
        <v>2000</v>
      </c>
      <c r="F908" s="236"/>
      <c r="G908" s="346"/>
      <c r="H908" s="238"/>
    </row>
    <row r="909" spans="2:8" ht="33">
      <c r="B909" s="235" t="s">
        <v>4871</v>
      </c>
      <c r="C909" s="554" t="s">
        <v>9406</v>
      </c>
      <c r="D909" s="213" t="s">
        <v>1356</v>
      </c>
      <c r="E909" s="4" t="s">
        <v>2339</v>
      </c>
      <c r="F909" s="236"/>
      <c r="G909" s="346"/>
      <c r="H909" s="238"/>
    </row>
    <row r="910" spans="2:8">
      <c r="B910" s="235" t="s">
        <v>8684</v>
      </c>
      <c r="C910" s="554" t="s">
        <v>9407</v>
      </c>
      <c r="D910" s="213" t="s">
        <v>1367</v>
      </c>
      <c r="E910" s="4" t="s">
        <v>2000</v>
      </c>
      <c r="F910" s="236"/>
      <c r="G910" s="346"/>
      <c r="H910" s="238"/>
    </row>
    <row r="911" spans="2:8" ht="33">
      <c r="B911" s="235" t="s">
        <v>4875</v>
      </c>
      <c r="C911" s="554" t="s">
        <v>9408</v>
      </c>
      <c r="D911" s="213">
        <v>3</v>
      </c>
      <c r="E911" s="4" t="s">
        <v>2000</v>
      </c>
      <c r="F911" s="236"/>
      <c r="G911" s="346"/>
      <c r="H911" s="238"/>
    </row>
    <row r="912" spans="2:8" ht="33">
      <c r="B912" s="235" t="s">
        <v>8687</v>
      </c>
      <c r="C912" s="554" t="s">
        <v>9409</v>
      </c>
      <c r="D912" s="213" t="s">
        <v>1367</v>
      </c>
      <c r="E912" s="4" t="s">
        <v>2000</v>
      </c>
      <c r="F912" s="236"/>
      <c r="G912" s="346"/>
      <c r="H912" s="238"/>
    </row>
    <row r="913" spans="2:8" ht="33">
      <c r="B913" s="235" t="s">
        <v>8689</v>
      </c>
      <c r="C913" s="554" t="s">
        <v>9410</v>
      </c>
      <c r="D913" s="213" t="s">
        <v>2160</v>
      </c>
      <c r="E913" s="4" t="s">
        <v>2000</v>
      </c>
      <c r="F913" s="236"/>
      <c r="G913" s="346"/>
      <c r="H913" s="238"/>
    </row>
    <row r="914" spans="2:8" ht="33">
      <c r="B914" s="235" t="s">
        <v>8691</v>
      </c>
      <c r="C914" s="554" t="s">
        <v>9411</v>
      </c>
      <c r="D914" s="213">
        <v>3</v>
      </c>
      <c r="E914" s="4" t="s">
        <v>2000</v>
      </c>
      <c r="F914" s="236"/>
      <c r="G914" s="346"/>
      <c r="H914" s="238"/>
    </row>
    <row r="915" spans="2:8" ht="33">
      <c r="B915" s="235" t="s">
        <v>4883</v>
      </c>
      <c r="C915" s="554" t="s">
        <v>9412</v>
      </c>
      <c r="D915" s="213">
        <v>1</v>
      </c>
      <c r="E915" s="4" t="s">
        <v>2000</v>
      </c>
      <c r="F915" s="236"/>
      <c r="G915" s="346"/>
      <c r="H915" s="238"/>
    </row>
    <row r="916" spans="2:8">
      <c r="B916" s="235" t="s">
        <v>8694</v>
      </c>
      <c r="C916" s="554" t="s">
        <v>9413</v>
      </c>
      <c r="D916" s="213" t="s">
        <v>4751</v>
      </c>
      <c r="E916" s="4" t="s">
        <v>2000</v>
      </c>
      <c r="F916" s="236"/>
      <c r="G916" s="346"/>
      <c r="H916" s="238"/>
    </row>
    <row r="917" spans="2:8" ht="33">
      <c r="B917" s="235" t="s">
        <v>4887</v>
      </c>
      <c r="C917" s="554" t="s">
        <v>9414</v>
      </c>
      <c r="D917" s="213" t="s">
        <v>1356</v>
      </c>
      <c r="E917" s="4" t="s">
        <v>2339</v>
      </c>
      <c r="F917" s="236"/>
      <c r="G917" s="346"/>
      <c r="H917" s="238"/>
    </row>
    <row r="918" spans="2:8">
      <c r="B918" s="235" t="s">
        <v>8697</v>
      </c>
      <c r="C918" s="554" t="s">
        <v>9415</v>
      </c>
      <c r="D918" s="213" t="s">
        <v>1367</v>
      </c>
      <c r="E918" s="4" t="s">
        <v>2000</v>
      </c>
      <c r="F918" s="236"/>
      <c r="G918" s="346"/>
      <c r="H918" s="238"/>
    </row>
    <row r="919" spans="2:8" ht="33">
      <c r="B919" s="235" t="s">
        <v>4891</v>
      </c>
      <c r="C919" s="554" t="s">
        <v>9416</v>
      </c>
      <c r="D919" s="213">
        <v>3</v>
      </c>
      <c r="E919" s="4" t="s">
        <v>2000</v>
      </c>
      <c r="F919" s="236"/>
      <c r="G919" s="346"/>
      <c r="H919" s="238"/>
    </row>
    <row r="920" spans="2:8" ht="33">
      <c r="B920" s="235" t="s">
        <v>8700</v>
      </c>
      <c r="C920" s="554" t="s">
        <v>9417</v>
      </c>
      <c r="D920" s="213" t="s">
        <v>1367</v>
      </c>
      <c r="E920" s="4" t="s">
        <v>2000</v>
      </c>
      <c r="F920" s="236"/>
      <c r="G920" s="346"/>
      <c r="H920" s="238"/>
    </row>
    <row r="921" spans="2:8" ht="33">
      <c r="B921" s="235" t="s">
        <v>8702</v>
      </c>
      <c r="C921" s="554" t="s">
        <v>9418</v>
      </c>
      <c r="D921" s="213" t="s">
        <v>2160</v>
      </c>
      <c r="E921" s="4" t="s">
        <v>2000</v>
      </c>
      <c r="F921" s="236"/>
      <c r="G921" s="346"/>
      <c r="H921" s="238"/>
    </row>
    <row r="922" spans="2:8" ht="33">
      <c r="B922" s="235" t="s">
        <v>8704</v>
      </c>
      <c r="C922" s="554" t="s">
        <v>9419</v>
      </c>
      <c r="D922" s="213">
        <v>3</v>
      </c>
      <c r="E922" s="4" t="s">
        <v>2000</v>
      </c>
      <c r="F922" s="236"/>
      <c r="G922" s="610"/>
      <c r="H922" s="238"/>
    </row>
    <row r="923" spans="2:8" ht="33">
      <c r="B923" s="235" t="s">
        <v>4899</v>
      </c>
      <c r="C923" s="554" t="s">
        <v>9420</v>
      </c>
      <c r="D923" s="213">
        <v>1</v>
      </c>
      <c r="E923" s="4" t="s">
        <v>2000</v>
      </c>
      <c r="F923" s="236"/>
      <c r="G923" s="610"/>
      <c r="H923" s="238"/>
    </row>
    <row r="924" spans="2:8" ht="17.25" thickBot="1">
      <c r="B924" s="235" t="s">
        <v>8707</v>
      </c>
      <c r="C924" s="554" t="s">
        <v>9421</v>
      </c>
      <c r="D924" s="213" t="s">
        <v>4751</v>
      </c>
      <c r="E924" s="4" t="s">
        <v>2000</v>
      </c>
      <c r="F924" s="236"/>
      <c r="G924" s="613"/>
      <c r="H924" s="238"/>
    </row>
    <row r="925" spans="2:8" ht="18">
      <c r="B925" s="469" t="s">
        <v>4903</v>
      </c>
      <c r="C925" s="548"/>
      <c r="D925" s="274"/>
      <c r="E925" s="437"/>
      <c r="F925" s="437"/>
      <c r="G925" s="470"/>
      <c r="H925" s="238"/>
    </row>
    <row r="926" spans="2:8" ht="18.75" thickBot="1">
      <c r="B926" s="549" t="s">
        <v>8709</v>
      </c>
      <c r="C926" s="550"/>
      <c r="D926" s="280"/>
      <c r="E926" s="472"/>
      <c r="F926" s="472"/>
      <c r="G926" s="473"/>
      <c r="H926" s="238"/>
    </row>
    <row r="927" spans="2:8" ht="20.100000000000001" customHeight="1" thickBot="1">
      <c r="B927" s="474" t="s">
        <v>8710</v>
      </c>
      <c r="C927" s="463"/>
      <c r="D927" s="464"/>
      <c r="E927" s="475"/>
      <c r="F927" s="475"/>
      <c r="G927" s="476"/>
      <c r="H927" s="238"/>
    </row>
    <row r="928" spans="2:8">
      <c r="B928" s="235" t="s">
        <v>8567</v>
      </c>
      <c r="C928" s="553" t="s">
        <v>9422</v>
      </c>
      <c r="D928" s="213" t="s">
        <v>1367</v>
      </c>
      <c r="E928" s="4" t="s">
        <v>2000</v>
      </c>
      <c r="F928" s="236"/>
      <c r="G928" s="485" t="s">
        <v>9073</v>
      </c>
      <c r="H928" s="238"/>
    </row>
    <row r="929" spans="2:8">
      <c r="B929" s="235" t="s">
        <v>4721</v>
      </c>
      <c r="C929" s="553" t="s">
        <v>9423</v>
      </c>
      <c r="D929" s="213" t="s">
        <v>3221</v>
      </c>
      <c r="E929" s="4" t="s">
        <v>2000</v>
      </c>
      <c r="F929" s="236"/>
      <c r="G929" s="346"/>
      <c r="H929" s="238"/>
    </row>
    <row r="930" spans="2:8">
      <c r="B930" s="235" t="s">
        <v>4725</v>
      </c>
      <c r="C930" s="553" t="s">
        <v>9424</v>
      </c>
      <c r="D930" s="213" t="s">
        <v>1367</v>
      </c>
      <c r="E930" s="4" t="s">
        <v>2000</v>
      </c>
      <c r="F930" s="236"/>
      <c r="G930" s="346"/>
      <c r="H930" s="238"/>
    </row>
    <row r="931" spans="2:8" ht="33">
      <c r="B931" s="235" t="s">
        <v>4728</v>
      </c>
      <c r="C931" s="553" t="s">
        <v>9425</v>
      </c>
      <c r="D931" s="213" t="s">
        <v>1356</v>
      </c>
      <c r="E931" s="4" t="s">
        <v>2339</v>
      </c>
      <c r="F931" s="236"/>
      <c r="G931" s="346"/>
      <c r="H931" s="238"/>
    </row>
    <row r="932" spans="2:8">
      <c r="B932" s="235" t="s">
        <v>8574</v>
      </c>
      <c r="C932" s="553" t="s">
        <v>9426</v>
      </c>
      <c r="D932" s="213" t="s">
        <v>1367</v>
      </c>
      <c r="E932" s="4" t="s">
        <v>2000</v>
      </c>
      <c r="F932" s="236"/>
      <c r="G932" s="346"/>
      <c r="H932" s="238"/>
    </row>
    <row r="933" spans="2:8" ht="33">
      <c r="B933" s="235" t="s">
        <v>4734</v>
      </c>
      <c r="C933" s="553" t="s">
        <v>9427</v>
      </c>
      <c r="D933" s="213">
        <v>3</v>
      </c>
      <c r="E933" s="4" t="s">
        <v>2000</v>
      </c>
      <c r="F933" s="236"/>
      <c r="G933" s="346"/>
      <c r="H933" s="238"/>
    </row>
    <row r="934" spans="2:8" ht="33">
      <c r="B934" s="235" t="s">
        <v>8578</v>
      </c>
      <c r="C934" s="553" t="s">
        <v>9428</v>
      </c>
      <c r="D934" s="213" t="s">
        <v>1367</v>
      </c>
      <c r="E934" s="4" t="s">
        <v>2000</v>
      </c>
      <c r="F934" s="236"/>
      <c r="G934" s="346"/>
      <c r="H934" s="238"/>
    </row>
    <row r="935" spans="2:8" ht="33">
      <c r="B935" s="235" t="s">
        <v>8580</v>
      </c>
      <c r="C935" s="553" t="s">
        <v>9429</v>
      </c>
      <c r="D935" s="213" t="s">
        <v>2160</v>
      </c>
      <c r="E935" s="4" t="s">
        <v>2000</v>
      </c>
      <c r="F935" s="236"/>
      <c r="G935" s="346"/>
      <c r="H935" s="238"/>
    </row>
    <row r="936" spans="2:8" ht="33">
      <c r="B936" s="235" t="s">
        <v>8582</v>
      </c>
      <c r="C936" s="553" t="s">
        <v>9430</v>
      </c>
      <c r="D936" s="213">
        <v>3</v>
      </c>
      <c r="E936" s="4" t="s">
        <v>2000</v>
      </c>
      <c r="F936" s="236"/>
      <c r="G936" s="346"/>
      <c r="H936" s="238"/>
    </row>
    <row r="937" spans="2:8" ht="33">
      <c r="B937" s="235" t="s">
        <v>4746</v>
      </c>
      <c r="C937" s="553" t="s">
        <v>9431</v>
      </c>
      <c r="D937" s="213">
        <v>1</v>
      </c>
      <c r="E937" s="4" t="s">
        <v>2000</v>
      </c>
      <c r="F937" s="236"/>
      <c r="G937" s="346"/>
      <c r="H937" s="238"/>
    </row>
    <row r="938" spans="2:8">
      <c r="B938" s="235" t="s">
        <v>8586</v>
      </c>
      <c r="C938" s="553" t="s">
        <v>9432</v>
      </c>
      <c r="D938" s="213" t="s">
        <v>4751</v>
      </c>
      <c r="E938" s="4" t="s">
        <v>2000</v>
      </c>
      <c r="F938" s="236"/>
      <c r="G938" s="346"/>
      <c r="H938" s="238"/>
    </row>
    <row r="939" spans="2:8" ht="33">
      <c r="B939" s="235" t="s">
        <v>4753</v>
      </c>
      <c r="C939" s="553" t="s">
        <v>9433</v>
      </c>
      <c r="D939" s="213" t="s">
        <v>1356</v>
      </c>
      <c r="E939" s="4" t="s">
        <v>2339</v>
      </c>
      <c r="F939" s="236"/>
      <c r="G939" s="346"/>
      <c r="H939" s="238"/>
    </row>
    <row r="940" spans="2:8">
      <c r="B940" s="235" t="s">
        <v>8591</v>
      </c>
      <c r="C940" s="553" t="s">
        <v>9434</v>
      </c>
      <c r="D940" s="213" t="s">
        <v>1367</v>
      </c>
      <c r="E940" s="4" t="s">
        <v>2000</v>
      </c>
      <c r="F940" s="236"/>
      <c r="G940" s="346"/>
      <c r="H940" s="238"/>
    </row>
    <row r="941" spans="2:8" ht="33">
      <c r="B941" s="235" t="s">
        <v>4758</v>
      </c>
      <c r="C941" s="553" t="s">
        <v>9435</v>
      </c>
      <c r="D941" s="213">
        <v>3</v>
      </c>
      <c r="E941" s="4" t="s">
        <v>2000</v>
      </c>
      <c r="F941" s="236"/>
      <c r="G941" s="346"/>
      <c r="H941" s="238"/>
    </row>
    <row r="942" spans="2:8" ht="33">
      <c r="B942" s="235" t="s">
        <v>8594</v>
      </c>
      <c r="C942" s="553" t="s">
        <v>9436</v>
      </c>
      <c r="D942" s="213" t="s">
        <v>1367</v>
      </c>
      <c r="E942" s="4" t="s">
        <v>2000</v>
      </c>
      <c r="F942" s="236"/>
      <c r="G942" s="346"/>
      <c r="H942" s="238"/>
    </row>
    <row r="943" spans="2:8" ht="33">
      <c r="B943" s="235" t="s">
        <v>8596</v>
      </c>
      <c r="C943" s="553" t="s">
        <v>9437</v>
      </c>
      <c r="D943" s="213" t="s">
        <v>2160</v>
      </c>
      <c r="E943" s="4" t="s">
        <v>2000</v>
      </c>
      <c r="F943" s="236"/>
      <c r="G943" s="346"/>
      <c r="H943" s="238"/>
    </row>
    <row r="944" spans="2:8" ht="33">
      <c r="B944" s="235" t="s">
        <v>8598</v>
      </c>
      <c r="C944" s="553" t="s">
        <v>9438</v>
      </c>
      <c r="D944" s="213">
        <v>3</v>
      </c>
      <c r="E944" s="4" t="s">
        <v>2000</v>
      </c>
      <c r="F944" s="236"/>
      <c r="G944" s="346"/>
      <c r="H944" s="238"/>
    </row>
    <row r="945" spans="2:8" ht="33">
      <c r="B945" s="235" t="s">
        <v>4766</v>
      </c>
      <c r="C945" s="553" t="s">
        <v>9439</v>
      </c>
      <c r="D945" s="213">
        <v>1</v>
      </c>
      <c r="E945" s="4" t="s">
        <v>2000</v>
      </c>
      <c r="F945" s="236"/>
      <c r="G945" s="346"/>
      <c r="H945" s="238"/>
    </row>
    <row r="946" spans="2:8">
      <c r="B946" s="235" t="s">
        <v>8601</v>
      </c>
      <c r="C946" s="553" t="s">
        <v>9440</v>
      </c>
      <c r="D946" s="213" t="s">
        <v>4751</v>
      </c>
      <c r="E946" s="4" t="s">
        <v>2000</v>
      </c>
      <c r="F946" s="236"/>
      <c r="G946" s="346"/>
      <c r="H946" s="238"/>
    </row>
    <row r="947" spans="2:8" ht="33">
      <c r="B947" s="235" t="s">
        <v>4770</v>
      </c>
      <c r="C947" s="553" t="s">
        <v>9441</v>
      </c>
      <c r="D947" s="213" t="s">
        <v>1356</v>
      </c>
      <c r="E947" s="4" t="s">
        <v>2339</v>
      </c>
      <c r="F947" s="236"/>
      <c r="G947" s="346"/>
      <c r="H947" s="238"/>
    </row>
    <row r="948" spans="2:8">
      <c r="B948" s="235" t="s">
        <v>8605</v>
      </c>
      <c r="C948" s="553" t="s">
        <v>9442</v>
      </c>
      <c r="D948" s="213" t="s">
        <v>1367</v>
      </c>
      <c r="E948" s="4" t="s">
        <v>2000</v>
      </c>
      <c r="F948" s="236"/>
      <c r="G948" s="346"/>
      <c r="H948" s="238"/>
    </row>
    <row r="949" spans="2:8" ht="33">
      <c r="B949" s="235" t="s">
        <v>4775</v>
      </c>
      <c r="C949" s="553" t="s">
        <v>9443</v>
      </c>
      <c r="D949" s="213">
        <v>3</v>
      </c>
      <c r="E949" s="4" t="s">
        <v>2000</v>
      </c>
      <c r="F949" s="236"/>
      <c r="G949" s="346"/>
      <c r="H949" s="238"/>
    </row>
    <row r="950" spans="2:8" ht="33">
      <c r="B950" s="235" t="s">
        <v>8608</v>
      </c>
      <c r="C950" s="553" t="s">
        <v>9444</v>
      </c>
      <c r="D950" s="213" t="s">
        <v>1367</v>
      </c>
      <c r="E950" s="4" t="s">
        <v>2000</v>
      </c>
      <c r="F950" s="236"/>
      <c r="G950" s="346"/>
      <c r="H950" s="238"/>
    </row>
    <row r="951" spans="2:8" ht="33">
      <c r="B951" s="235" t="s">
        <v>8610</v>
      </c>
      <c r="C951" s="553" t="s">
        <v>9445</v>
      </c>
      <c r="D951" s="213" t="s">
        <v>2160</v>
      </c>
      <c r="E951" s="4" t="s">
        <v>2000</v>
      </c>
      <c r="F951" s="236"/>
      <c r="G951" s="346"/>
      <c r="H951" s="238"/>
    </row>
    <row r="952" spans="2:8" ht="33">
      <c r="B952" s="235" t="s">
        <v>8612</v>
      </c>
      <c r="C952" s="553" t="s">
        <v>9446</v>
      </c>
      <c r="D952" s="213">
        <v>3</v>
      </c>
      <c r="E952" s="4" t="s">
        <v>2000</v>
      </c>
      <c r="F952" s="236"/>
      <c r="G952" s="610"/>
      <c r="H952" s="238"/>
    </row>
    <row r="953" spans="2:8" ht="33">
      <c r="B953" s="235" t="s">
        <v>4783</v>
      </c>
      <c r="C953" s="553" t="s">
        <v>9447</v>
      </c>
      <c r="D953" s="213">
        <v>1</v>
      </c>
      <c r="E953" s="4" t="s">
        <v>2000</v>
      </c>
      <c r="F953" s="236"/>
      <c r="G953" s="610"/>
      <c r="H953" s="238"/>
    </row>
    <row r="954" spans="2:8" ht="17.25" thickBot="1">
      <c r="B954" s="539" t="s">
        <v>8615</v>
      </c>
      <c r="C954" s="553" t="s">
        <v>9448</v>
      </c>
      <c r="D954" s="220" t="s">
        <v>4751</v>
      </c>
      <c r="E954" s="540" t="s">
        <v>2000</v>
      </c>
      <c r="F954" s="541"/>
      <c r="G954" s="613"/>
      <c r="H954" s="238"/>
    </row>
    <row r="955" spans="2:8" ht="20.100000000000001" customHeight="1" thickBot="1">
      <c r="B955" s="474" t="s">
        <v>4787</v>
      </c>
      <c r="C955" s="463"/>
      <c r="D955" s="464"/>
      <c r="E955" s="475"/>
      <c r="F955" s="475"/>
      <c r="G955" s="476"/>
      <c r="H955" s="238"/>
    </row>
    <row r="956" spans="2:8">
      <c r="B956" s="235" t="s">
        <v>8617</v>
      </c>
      <c r="C956" s="554" t="s">
        <v>9449</v>
      </c>
      <c r="D956" s="213" t="s">
        <v>2279</v>
      </c>
      <c r="E956" s="4" t="s">
        <v>2000</v>
      </c>
      <c r="F956" s="236"/>
      <c r="G956" s="485" t="s">
        <v>9101</v>
      </c>
      <c r="H956" s="238"/>
    </row>
    <row r="957" spans="2:8">
      <c r="B957" s="235" t="s">
        <v>8620</v>
      </c>
      <c r="C957" s="554" t="s">
        <v>9450</v>
      </c>
      <c r="D957" s="213" t="s">
        <v>1367</v>
      </c>
      <c r="E957" s="4" t="s">
        <v>2000</v>
      </c>
      <c r="F957" s="236"/>
      <c r="G957" s="346"/>
      <c r="H957" s="238"/>
    </row>
    <row r="958" spans="2:8">
      <c r="B958" s="235" t="s">
        <v>4794</v>
      </c>
      <c r="C958" s="554" t="s">
        <v>9451</v>
      </c>
      <c r="D958" s="213" t="s">
        <v>3221</v>
      </c>
      <c r="E958" s="4" t="s">
        <v>2000</v>
      </c>
      <c r="F958" s="236"/>
      <c r="G958" s="346"/>
      <c r="H958" s="238"/>
    </row>
    <row r="959" spans="2:8">
      <c r="B959" s="235" t="s">
        <v>4796</v>
      </c>
      <c r="C959" s="554" t="s">
        <v>9452</v>
      </c>
      <c r="D959" s="213" t="s">
        <v>1367</v>
      </c>
      <c r="E959" s="4" t="s">
        <v>2000</v>
      </c>
      <c r="F959" s="236"/>
      <c r="G959" s="346"/>
      <c r="H959" s="238"/>
    </row>
    <row r="960" spans="2:8" ht="33">
      <c r="B960" s="235" t="s">
        <v>4798</v>
      </c>
      <c r="C960" s="554" t="s">
        <v>9453</v>
      </c>
      <c r="D960" s="213" t="s">
        <v>1356</v>
      </c>
      <c r="E960" s="4" t="s">
        <v>2339</v>
      </c>
      <c r="F960" s="236"/>
      <c r="G960" s="346"/>
      <c r="H960" s="238"/>
    </row>
    <row r="961" spans="2:8">
      <c r="B961" s="235" t="s">
        <v>8625</v>
      </c>
      <c r="C961" s="554" t="s">
        <v>9454</v>
      </c>
      <c r="D961" s="213" t="s">
        <v>1367</v>
      </c>
      <c r="E961" s="4" t="s">
        <v>2000</v>
      </c>
      <c r="F961" s="236"/>
      <c r="G961" s="346"/>
      <c r="H961" s="238"/>
    </row>
    <row r="962" spans="2:8" ht="33">
      <c r="B962" s="235" t="s">
        <v>4802</v>
      </c>
      <c r="C962" s="554" t="s">
        <v>9455</v>
      </c>
      <c r="D962" s="213">
        <v>3</v>
      </c>
      <c r="E962" s="4" t="s">
        <v>2000</v>
      </c>
      <c r="F962" s="236"/>
      <c r="G962" s="346"/>
      <c r="H962" s="238"/>
    </row>
    <row r="963" spans="2:8" ht="33">
      <c r="B963" s="235" t="s">
        <v>8628</v>
      </c>
      <c r="C963" s="554" t="s">
        <v>9456</v>
      </c>
      <c r="D963" s="213" t="s">
        <v>1367</v>
      </c>
      <c r="E963" s="4" t="s">
        <v>2000</v>
      </c>
      <c r="F963" s="236"/>
      <c r="G963" s="346"/>
      <c r="H963" s="238"/>
    </row>
    <row r="964" spans="2:8" ht="33">
      <c r="B964" s="235" t="s">
        <v>8630</v>
      </c>
      <c r="C964" s="554" t="s">
        <v>9457</v>
      </c>
      <c r="D964" s="213" t="s">
        <v>2160</v>
      </c>
      <c r="E964" s="4" t="s">
        <v>2000</v>
      </c>
      <c r="F964" s="236"/>
      <c r="G964" s="346"/>
      <c r="H964" s="238"/>
    </row>
    <row r="965" spans="2:8" ht="33">
      <c r="B965" s="235" t="s">
        <v>8632</v>
      </c>
      <c r="C965" s="554" t="s">
        <v>9458</v>
      </c>
      <c r="D965" s="213">
        <v>3</v>
      </c>
      <c r="E965" s="4" t="s">
        <v>2000</v>
      </c>
      <c r="F965" s="236"/>
      <c r="G965" s="346"/>
      <c r="H965" s="238"/>
    </row>
    <row r="966" spans="2:8" ht="33">
      <c r="B966" s="235" t="s">
        <v>4810</v>
      </c>
      <c r="C966" s="554" t="s">
        <v>9459</v>
      </c>
      <c r="D966" s="213">
        <v>1</v>
      </c>
      <c r="E966" s="4" t="s">
        <v>2000</v>
      </c>
      <c r="F966" s="236"/>
      <c r="G966" s="346"/>
      <c r="H966" s="238"/>
    </row>
    <row r="967" spans="2:8">
      <c r="B967" s="235" t="s">
        <v>8635</v>
      </c>
      <c r="C967" s="554" t="s">
        <v>9460</v>
      </c>
      <c r="D967" s="213" t="s">
        <v>4751</v>
      </c>
      <c r="E967" s="4" t="s">
        <v>2000</v>
      </c>
      <c r="F967" s="236"/>
      <c r="G967" s="346"/>
      <c r="H967" s="238"/>
    </row>
    <row r="968" spans="2:8" ht="33">
      <c r="B968" s="235" t="s">
        <v>4814</v>
      </c>
      <c r="C968" s="554" t="s">
        <v>9461</v>
      </c>
      <c r="D968" s="213" t="s">
        <v>1356</v>
      </c>
      <c r="E968" s="4" t="s">
        <v>2339</v>
      </c>
      <c r="F968" s="236"/>
      <c r="G968" s="346"/>
      <c r="H968" s="238"/>
    </row>
    <row r="969" spans="2:8">
      <c r="B969" s="235" t="s">
        <v>8638</v>
      </c>
      <c r="C969" s="554" t="s">
        <v>9462</v>
      </c>
      <c r="D969" s="213" t="s">
        <v>1367</v>
      </c>
      <c r="E969" s="4" t="s">
        <v>2000</v>
      </c>
      <c r="F969" s="236"/>
      <c r="G969" s="346"/>
      <c r="H969" s="238"/>
    </row>
    <row r="970" spans="2:8" ht="33">
      <c r="B970" s="235" t="s">
        <v>4818</v>
      </c>
      <c r="C970" s="554" t="s">
        <v>9463</v>
      </c>
      <c r="D970" s="213">
        <v>3</v>
      </c>
      <c r="E970" s="4" t="s">
        <v>2000</v>
      </c>
      <c r="F970" s="236"/>
      <c r="G970" s="346"/>
      <c r="H970" s="238"/>
    </row>
    <row r="971" spans="2:8" ht="33">
      <c r="B971" s="235" t="s">
        <v>8641</v>
      </c>
      <c r="C971" s="554" t="s">
        <v>9464</v>
      </c>
      <c r="D971" s="213" t="s">
        <v>1367</v>
      </c>
      <c r="E971" s="4" t="s">
        <v>2000</v>
      </c>
      <c r="F971" s="236"/>
      <c r="G971" s="346"/>
      <c r="H971" s="238"/>
    </row>
    <row r="972" spans="2:8" ht="33">
      <c r="B972" s="235" t="s">
        <v>8643</v>
      </c>
      <c r="C972" s="554" t="s">
        <v>9465</v>
      </c>
      <c r="D972" s="213" t="s">
        <v>2160</v>
      </c>
      <c r="E972" s="4" t="s">
        <v>2000</v>
      </c>
      <c r="F972" s="236"/>
      <c r="G972" s="346"/>
      <c r="H972" s="238"/>
    </row>
    <row r="973" spans="2:8" ht="33">
      <c r="B973" s="235" t="s">
        <v>8645</v>
      </c>
      <c r="C973" s="554" t="s">
        <v>9466</v>
      </c>
      <c r="D973" s="213">
        <v>3</v>
      </c>
      <c r="E973" s="4" t="s">
        <v>2000</v>
      </c>
      <c r="F973" s="236"/>
      <c r="G973" s="346"/>
      <c r="H973" s="238"/>
    </row>
    <row r="974" spans="2:8" ht="33">
      <c r="B974" s="235" t="s">
        <v>4826</v>
      </c>
      <c r="C974" s="554" t="s">
        <v>9467</v>
      </c>
      <c r="D974" s="213">
        <v>1</v>
      </c>
      <c r="E974" s="4" t="s">
        <v>2000</v>
      </c>
      <c r="F974" s="236"/>
      <c r="G974" s="346"/>
      <c r="H974" s="238"/>
    </row>
    <row r="975" spans="2:8">
      <c r="B975" s="235" t="s">
        <v>8648</v>
      </c>
      <c r="C975" s="554" t="s">
        <v>9468</v>
      </c>
      <c r="D975" s="213" t="s">
        <v>4751</v>
      </c>
      <c r="E975" s="4" t="s">
        <v>2000</v>
      </c>
      <c r="F975" s="236"/>
      <c r="G975" s="346"/>
      <c r="H975" s="238"/>
    </row>
    <row r="976" spans="2:8" ht="33">
      <c r="B976" s="235" t="s">
        <v>4830</v>
      </c>
      <c r="C976" s="554" t="s">
        <v>9469</v>
      </c>
      <c r="D976" s="213" t="s">
        <v>1356</v>
      </c>
      <c r="E976" s="4" t="s">
        <v>2339</v>
      </c>
      <c r="F976" s="236"/>
      <c r="G976" s="346"/>
      <c r="H976" s="238"/>
    </row>
    <row r="977" spans="2:8">
      <c r="B977" s="235" t="s">
        <v>8651</v>
      </c>
      <c r="C977" s="554" t="s">
        <v>9470</v>
      </c>
      <c r="D977" s="213" t="s">
        <v>1367</v>
      </c>
      <c r="E977" s="4" t="s">
        <v>2000</v>
      </c>
      <c r="F977" s="236"/>
      <c r="G977" s="346"/>
      <c r="H977" s="238"/>
    </row>
    <row r="978" spans="2:8" ht="33">
      <c r="B978" s="235" t="s">
        <v>4834</v>
      </c>
      <c r="C978" s="554" t="s">
        <v>9471</v>
      </c>
      <c r="D978" s="213">
        <v>3</v>
      </c>
      <c r="E978" s="4" t="s">
        <v>2000</v>
      </c>
      <c r="F978" s="236"/>
      <c r="G978" s="346"/>
      <c r="H978" s="238"/>
    </row>
    <row r="979" spans="2:8" ht="33">
      <c r="B979" s="235" t="s">
        <v>8654</v>
      </c>
      <c r="C979" s="554" t="s">
        <v>9472</v>
      </c>
      <c r="D979" s="213" t="s">
        <v>1367</v>
      </c>
      <c r="E979" s="4" t="s">
        <v>2000</v>
      </c>
      <c r="F979" s="236"/>
      <c r="G979" s="346"/>
      <c r="H979" s="238"/>
    </row>
    <row r="980" spans="2:8" ht="33">
      <c r="B980" s="235" t="s">
        <v>8656</v>
      </c>
      <c r="C980" s="554" t="s">
        <v>9473</v>
      </c>
      <c r="D980" s="213" t="s">
        <v>2160</v>
      </c>
      <c r="E980" s="4" t="s">
        <v>2000</v>
      </c>
      <c r="F980" s="236"/>
      <c r="G980" s="346"/>
      <c r="H980" s="238"/>
    </row>
    <row r="981" spans="2:8" ht="33">
      <c r="B981" s="235" t="s">
        <v>8658</v>
      </c>
      <c r="C981" s="554" t="s">
        <v>9474</v>
      </c>
      <c r="D981" s="213">
        <v>3</v>
      </c>
      <c r="E981" s="4" t="s">
        <v>2000</v>
      </c>
      <c r="F981" s="236"/>
      <c r="G981" s="610"/>
      <c r="H981" s="238"/>
    </row>
    <row r="982" spans="2:8" ht="33">
      <c r="B982" s="235" t="s">
        <v>4842</v>
      </c>
      <c r="C982" s="554" t="s">
        <v>9475</v>
      </c>
      <c r="D982" s="213">
        <v>1</v>
      </c>
      <c r="E982" s="4" t="s">
        <v>2000</v>
      </c>
      <c r="F982" s="236"/>
      <c r="G982" s="610"/>
      <c r="H982" s="238"/>
    </row>
    <row r="983" spans="2:8" ht="17.25" thickBot="1">
      <c r="B983" s="539" t="s">
        <v>8661</v>
      </c>
      <c r="C983" s="554" t="s">
        <v>9476</v>
      </c>
      <c r="D983" s="220" t="s">
        <v>4751</v>
      </c>
      <c r="E983" s="540" t="s">
        <v>2000</v>
      </c>
      <c r="F983" s="541"/>
      <c r="G983" s="613"/>
      <c r="H983" s="238"/>
    </row>
    <row r="984" spans="2:8" ht="20.100000000000001" customHeight="1" thickBot="1">
      <c r="B984" s="474" t="s">
        <v>4962</v>
      </c>
      <c r="C984" s="463"/>
      <c r="D984" s="464"/>
      <c r="E984" s="475"/>
      <c r="F984" s="475"/>
      <c r="G984" s="476"/>
      <c r="H984" s="238"/>
    </row>
    <row r="985" spans="2:8">
      <c r="B985" s="235" t="s">
        <v>8663</v>
      </c>
      <c r="C985" s="554" t="s">
        <v>9477</v>
      </c>
      <c r="D985" s="213" t="s">
        <v>2279</v>
      </c>
      <c r="E985" s="4" t="s">
        <v>2000</v>
      </c>
      <c r="F985" s="236"/>
      <c r="G985" s="485" t="s">
        <v>9044</v>
      </c>
      <c r="H985" s="238"/>
    </row>
    <row r="986" spans="2:8">
      <c r="B986" s="235" t="s">
        <v>8666</v>
      </c>
      <c r="C986" s="554" t="s">
        <v>9478</v>
      </c>
      <c r="D986" s="213" t="s">
        <v>1367</v>
      </c>
      <c r="E986" s="4" t="s">
        <v>2000</v>
      </c>
      <c r="F986" s="236"/>
      <c r="G986" s="346"/>
      <c r="H986" s="238"/>
    </row>
    <row r="987" spans="2:8">
      <c r="B987" s="235" t="s">
        <v>4851</v>
      </c>
      <c r="C987" s="554" t="s">
        <v>9479</v>
      </c>
      <c r="D987" s="213" t="s">
        <v>3221</v>
      </c>
      <c r="E987" s="4" t="s">
        <v>2000</v>
      </c>
      <c r="F987" s="236"/>
      <c r="G987" s="346"/>
      <c r="H987" s="238"/>
    </row>
    <row r="988" spans="2:8">
      <c r="B988" s="235" t="s">
        <v>4853</v>
      </c>
      <c r="C988" s="554" t="s">
        <v>9480</v>
      </c>
      <c r="D988" s="213" t="s">
        <v>1367</v>
      </c>
      <c r="E988" s="4" t="s">
        <v>2000</v>
      </c>
      <c r="F988" s="236"/>
      <c r="G988" s="346"/>
      <c r="H988" s="238"/>
    </row>
    <row r="989" spans="2:8" ht="33">
      <c r="B989" s="235" t="s">
        <v>4855</v>
      </c>
      <c r="C989" s="554" t="s">
        <v>9481</v>
      </c>
      <c r="D989" s="213" t="s">
        <v>1356</v>
      </c>
      <c r="E989" s="4" t="s">
        <v>2339</v>
      </c>
      <c r="F989" s="236"/>
      <c r="G989" s="346"/>
      <c r="H989" s="238"/>
    </row>
    <row r="990" spans="2:8">
      <c r="B990" s="235" t="s">
        <v>8671</v>
      </c>
      <c r="C990" s="554" t="s">
        <v>9482</v>
      </c>
      <c r="D990" s="213" t="s">
        <v>1367</v>
      </c>
      <c r="E990" s="4" t="s">
        <v>2000</v>
      </c>
      <c r="F990" s="236"/>
      <c r="G990" s="346"/>
      <c r="H990" s="238"/>
    </row>
    <row r="991" spans="2:8" ht="33">
      <c r="B991" s="235" t="s">
        <v>4859</v>
      </c>
      <c r="C991" s="554" t="s">
        <v>9483</v>
      </c>
      <c r="D991" s="213">
        <v>3</v>
      </c>
      <c r="E991" s="4" t="s">
        <v>2000</v>
      </c>
      <c r="F991" s="236"/>
      <c r="G991" s="346"/>
      <c r="H991" s="238"/>
    </row>
    <row r="992" spans="2:8" ht="33">
      <c r="B992" s="235" t="s">
        <v>8674</v>
      </c>
      <c r="C992" s="554" t="s">
        <v>9484</v>
      </c>
      <c r="D992" s="213" t="s">
        <v>1367</v>
      </c>
      <c r="E992" s="4" t="s">
        <v>2000</v>
      </c>
      <c r="F992" s="236"/>
      <c r="G992" s="346"/>
      <c r="H992" s="238"/>
    </row>
    <row r="993" spans="2:8" ht="33">
      <c r="B993" s="235" t="s">
        <v>8676</v>
      </c>
      <c r="C993" s="554" t="s">
        <v>9485</v>
      </c>
      <c r="D993" s="213" t="s">
        <v>2160</v>
      </c>
      <c r="E993" s="4" t="s">
        <v>2000</v>
      </c>
      <c r="F993" s="236"/>
      <c r="G993" s="346"/>
      <c r="H993" s="238"/>
    </row>
    <row r="994" spans="2:8" ht="33">
      <c r="B994" s="235" t="s">
        <v>8678</v>
      </c>
      <c r="C994" s="554" t="s">
        <v>9486</v>
      </c>
      <c r="D994" s="213">
        <v>3</v>
      </c>
      <c r="E994" s="4" t="s">
        <v>2000</v>
      </c>
      <c r="F994" s="236"/>
      <c r="G994" s="346"/>
      <c r="H994" s="238"/>
    </row>
    <row r="995" spans="2:8" ht="33">
      <c r="B995" s="235" t="s">
        <v>4867</v>
      </c>
      <c r="C995" s="554" t="s">
        <v>9487</v>
      </c>
      <c r="D995" s="213">
        <v>1</v>
      </c>
      <c r="E995" s="4" t="s">
        <v>2000</v>
      </c>
      <c r="F995" s="236"/>
      <c r="G995" s="346"/>
      <c r="H995" s="238"/>
    </row>
    <row r="996" spans="2:8">
      <c r="B996" s="235" t="s">
        <v>8681</v>
      </c>
      <c r="C996" s="554" t="s">
        <v>9488</v>
      </c>
      <c r="D996" s="213" t="s">
        <v>4751</v>
      </c>
      <c r="E996" s="4" t="s">
        <v>2000</v>
      </c>
      <c r="F996" s="236"/>
      <c r="G996" s="346"/>
      <c r="H996" s="238"/>
    </row>
    <row r="997" spans="2:8" ht="33">
      <c r="B997" s="235" t="s">
        <v>4871</v>
      </c>
      <c r="C997" s="554" t="s">
        <v>9489</v>
      </c>
      <c r="D997" s="213" t="s">
        <v>1356</v>
      </c>
      <c r="E997" s="4" t="s">
        <v>2339</v>
      </c>
      <c r="F997" s="236"/>
      <c r="G997" s="346"/>
      <c r="H997" s="238"/>
    </row>
    <row r="998" spans="2:8">
      <c r="B998" s="235" t="s">
        <v>8684</v>
      </c>
      <c r="C998" s="554" t="s">
        <v>9490</v>
      </c>
      <c r="D998" s="213" t="s">
        <v>1367</v>
      </c>
      <c r="E998" s="4" t="s">
        <v>2000</v>
      </c>
      <c r="F998" s="236"/>
      <c r="G998" s="346"/>
      <c r="H998" s="238"/>
    </row>
    <row r="999" spans="2:8" ht="33">
      <c r="B999" s="235" t="s">
        <v>4875</v>
      </c>
      <c r="C999" s="554" t="s">
        <v>9491</v>
      </c>
      <c r="D999" s="213">
        <v>3</v>
      </c>
      <c r="E999" s="4" t="s">
        <v>2000</v>
      </c>
      <c r="F999" s="236"/>
      <c r="G999" s="346"/>
      <c r="H999" s="238"/>
    </row>
    <row r="1000" spans="2:8" ht="33">
      <c r="B1000" s="235" t="s">
        <v>8687</v>
      </c>
      <c r="C1000" s="554" t="s">
        <v>9492</v>
      </c>
      <c r="D1000" s="213" t="s">
        <v>1367</v>
      </c>
      <c r="E1000" s="4" t="s">
        <v>2000</v>
      </c>
      <c r="F1000" s="236"/>
      <c r="G1000" s="346"/>
      <c r="H1000" s="238"/>
    </row>
    <row r="1001" spans="2:8" ht="33">
      <c r="B1001" s="235" t="s">
        <v>8689</v>
      </c>
      <c r="C1001" s="554" t="s">
        <v>9493</v>
      </c>
      <c r="D1001" s="213" t="s">
        <v>2160</v>
      </c>
      <c r="E1001" s="4" t="s">
        <v>2000</v>
      </c>
      <c r="F1001" s="236"/>
      <c r="G1001" s="346"/>
      <c r="H1001" s="238"/>
    </row>
    <row r="1002" spans="2:8" ht="33">
      <c r="B1002" s="235" t="s">
        <v>8691</v>
      </c>
      <c r="C1002" s="554" t="s">
        <v>9494</v>
      </c>
      <c r="D1002" s="213">
        <v>3</v>
      </c>
      <c r="E1002" s="4" t="s">
        <v>2000</v>
      </c>
      <c r="F1002" s="236"/>
      <c r="G1002" s="346"/>
      <c r="H1002" s="238"/>
    </row>
    <row r="1003" spans="2:8" ht="33">
      <c r="B1003" s="235" t="s">
        <v>4883</v>
      </c>
      <c r="C1003" s="554" t="s">
        <v>9495</v>
      </c>
      <c r="D1003" s="213">
        <v>1</v>
      </c>
      <c r="E1003" s="4" t="s">
        <v>2000</v>
      </c>
      <c r="F1003" s="236"/>
      <c r="G1003" s="346"/>
      <c r="H1003" s="238"/>
    </row>
    <row r="1004" spans="2:8">
      <c r="B1004" s="235" t="s">
        <v>8694</v>
      </c>
      <c r="C1004" s="554" t="s">
        <v>9496</v>
      </c>
      <c r="D1004" s="213" t="s">
        <v>4751</v>
      </c>
      <c r="E1004" s="4" t="s">
        <v>2000</v>
      </c>
      <c r="F1004" s="236"/>
      <c r="G1004" s="346"/>
      <c r="H1004" s="238"/>
    </row>
    <row r="1005" spans="2:8" ht="33">
      <c r="B1005" s="235" t="s">
        <v>4887</v>
      </c>
      <c r="C1005" s="554" t="s">
        <v>9497</v>
      </c>
      <c r="D1005" s="213" t="s">
        <v>1356</v>
      </c>
      <c r="E1005" s="4" t="s">
        <v>2339</v>
      </c>
      <c r="F1005" s="236"/>
      <c r="G1005" s="346"/>
      <c r="H1005" s="238"/>
    </row>
    <row r="1006" spans="2:8">
      <c r="B1006" s="235" t="s">
        <v>8697</v>
      </c>
      <c r="C1006" s="554" t="s">
        <v>9498</v>
      </c>
      <c r="D1006" s="213" t="s">
        <v>1367</v>
      </c>
      <c r="E1006" s="4" t="s">
        <v>2000</v>
      </c>
      <c r="F1006" s="236"/>
      <c r="G1006" s="346"/>
      <c r="H1006" s="238"/>
    </row>
    <row r="1007" spans="2:8" ht="33">
      <c r="B1007" s="235" t="s">
        <v>4891</v>
      </c>
      <c r="C1007" s="554" t="s">
        <v>9499</v>
      </c>
      <c r="D1007" s="213">
        <v>3</v>
      </c>
      <c r="E1007" s="4" t="s">
        <v>2000</v>
      </c>
      <c r="F1007" s="236"/>
      <c r="G1007" s="346"/>
      <c r="H1007" s="238"/>
    </row>
    <row r="1008" spans="2:8" ht="33">
      <c r="B1008" s="235" t="s">
        <v>8700</v>
      </c>
      <c r="C1008" s="554" t="s">
        <v>9500</v>
      </c>
      <c r="D1008" s="213" t="s">
        <v>1367</v>
      </c>
      <c r="E1008" s="4" t="s">
        <v>2000</v>
      </c>
      <c r="F1008" s="236"/>
      <c r="G1008" s="346"/>
      <c r="H1008" s="238"/>
    </row>
    <row r="1009" spans="2:8" ht="33">
      <c r="B1009" s="235" t="s">
        <v>8702</v>
      </c>
      <c r="C1009" s="554" t="s">
        <v>9501</v>
      </c>
      <c r="D1009" s="213" t="s">
        <v>2160</v>
      </c>
      <c r="E1009" s="4" t="s">
        <v>2000</v>
      </c>
      <c r="F1009" s="236"/>
      <c r="G1009" s="346"/>
      <c r="H1009" s="238"/>
    </row>
    <row r="1010" spans="2:8" ht="33">
      <c r="B1010" s="235" t="s">
        <v>8704</v>
      </c>
      <c r="C1010" s="554" t="s">
        <v>9502</v>
      </c>
      <c r="D1010" s="213">
        <v>3</v>
      </c>
      <c r="E1010" s="4" t="s">
        <v>2000</v>
      </c>
      <c r="F1010" s="236"/>
      <c r="G1010" s="346"/>
      <c r="H1010" s="238"/>
    </row>
    <row r="1011" spans="2:8" ht="33">
      <c r="B1011" s="235" t="s">
        <v>4899</v>
      </c>
      <c r="C1011" s="554" t="s">
        <v>9503</v>
      </c>
      <c r="D1011" s="213">
        <v>1</v>
      </c>
      <c r="E1011" s="4" t="s">
        <v>2000</v>
      </c>
      <c r="F1011" s="236"/>
      <c r="G1011" s="610"/>
      <c r="H1011" s="238"/>
    </row>
    <row r="1012" spans="2:8">
      <c r="B1012" s="235" t="s">
        <v>8707</v>
      </c>
      <c r="C1012" s="561" t="s">
        <v>9504</v>
      </c>
      <c r="D1012" s="213" t="s">
        <v>4751</v>
      </c>
      <c r="E1012" s="4" t="s">
        <v>2000</v>
      </c>
      <c r="F1012" s="236"/>
      <c r="G1012" s="614"/>
      <c r="H1012" s="238"/>
    </row>
    <row r="1013" spans="2:8">
      <c r="B1013" s="468" t="s">
        <v>9505</v>
      </c>
      <c r="C1013" s="317" t="s">
        <v>9506</v>
      </c>
      <c r="D1013" s="425" t="s">
        <v>2238</v>
      </c>
      <c r="E1013" s="245" t="s">
        <v>2000</v>
      </c>
      <c r="F1013" s="344"/>
      <c r="G1013" s="435"/>
      <c r="H1013" s="238"/>
    </row>
    <row r="1014" spans="2:8" ht="17.25" thickBot="1">
      <c r="B1014" s="235" t="s">
        <v>9507</v>
      </c>
      <c r="C1014" s="212" t="s">
        <v>9508</v>
      </c>
      <c r="D1014" s="213" t="s">
        <v>1397</v>
      </c>
      <c r="E1014" s="4" t="s">
        <v>4673</v>
      </c>
      <c r="F1014" s="236"/>
      <c r="G1014" s="237"/>
      <c r="H1014" s="238"/>
    </row>
    <row r="1015" spans="2:8">
      <c r="B1015" s="249" t="s">
        <v>9509</v>
      </c>
      <c r="C1015" s="520"/>
      <c r="D1015" s="454"/>
      <c r="E1015" s="521"/>
      <c r="F1015" s="521"/>
      <c r="G1015" s="522"/>
      <c r="H1015" s="238"/>
    </row>
    <row r="1016" spans="2:8" ht="17.25" thickBot="1">
      <c r="B1016" s="252" t="s">
        <v>8532</v>
      </c>
      <c r="C1016" s="523"/>
      <c r="D1016" s="459"/>
      <c r="E1016" s="524"/>
      <c r="F1016" s="524"/>
      <c r="G1016" s="525"/>
      <c r="H1016" s="238"/>
    </row>
    <row r="1017" spans="2:8">
      <c r="B1017" s="438" t="s">
        <v>9510</v>
      </c>
      <c r="C1017" s="206" t="s">
        <v>9511</v>
      </c>
      <c r="D1017" s="207" t="s">
        <v>1397</v>
      </c>
      <c r="E1017" s="431" t="s">
        <v>2000</v>
      </c>
      <c r="F1017" s="432"/>
      <c r="G1017" s="538"/>
      <c r="H1017" s="238"/>
    </row>
    <row r="1018" spans="2:8">
      <c r="B1018" s="235" t="s">
        <v>9512</v>
      </c>
      <c r="C1018" s="212" t="s">
        <v>9513</v>
      </c>
      <c r="D1018" s="213" t="s">
        <v>1397</v>
      </c>
      <c r="E1018" s="4" t="s">
        <v>2000</v>
      </c>
      <c r="F1018" s="236"/>
      <c r="G1018" s="237"/>
      <c r="H1018" s="238"/>
    </row>
    <row r="1019" spans="2:8">
      <c r="B1019" s="235" t="s">
        <v>9514</v>
      </c>
      <c r="C1019" s="212" t="s">
        <v>9515</v>
      </c>
      <c r="D1019" s="213" t="s">
        <v>1397</v>
      </c>
      <c r="E1019" s="4" t="s">
        <v>2000</v>
      </c>
      <c r="F1019" s="236"/>
      <c r="G1019" s="237"/>
      <c r="H1019" s="238"/>
    </row>
    <row r="1020" spans="2:8">
      <c r="B1020" s="235" t="s">
        <v>9516</v>
      </c>
      <c r="C1020" s="212" t="s">
        <v>9517</v>
      </c>
      <c r="D1020" s="213" t="s">
        <v>1397</v>
      </c>
      <c r="E1020" s="4" t="s">
        <v>2000</v>
      </c>
      <c r="F1020" s="236"/>
      <c r="G1020" s="237"/>
      <c r="H1020" s="238"/>
    </row>
    <row r="1021" spans="2:8">
      <c r="B1021" s="235" t="s">
        <v>9518</v>
      </c>
      <c r="C1021" s="212" t="s">
        <v>9519</v>
      </c>
      <c r="D1021" s="213" t="s">
        <v>1397</v>
      </c>
      <c r="E1021" s="4" t="s">
        <v>2000</v>
      </c>
      <c r="F1021" s="236"/>
      <c r="G1021" s="237"/>
      <c r="H1021" s="238"/>
    </row>
    <row r="1022" spans="2:8">
      <c r="B1022" s="235" t="s">
        <v>9520</v>
      </c>
      <c r="C1022" s="212" t="s">
        <v>9521</v>
      </c>
      <c r="D1022" s="213" t="s">
        <v>1397</v>
      </c>
      <c r="E1022" s="4" t="s">
        <v>2000</v>
      </c>
      <c r="F1022" s="236"/>
      <c r="G1022" s="237"/>
      <c r="H1022" s="238"/>
    </row>
    <row r="1023" spans="2:8">
      <c r="B1023" s="235" t="s">
        <v>9522</v>
      </c>
      <c r="C1023" s="212" t="s">
        <v>9523</v>
      </c>
      <c r="D1023" s="213" t="s">
        <v>1397</v>
      </c>
      <c r="E1023" s="4" t="s">
        <v>2000</v>
      </c>
      <c r="F1023" s="236"/>
      <c r="G1023" s="237"/>
      <c r="H1023" s="238"/>
    </row>
    <row r="1024" spans="2:8">
      <c r="B1024" s="235" t="s">
        <v>9524</v>
      </c>
      <c r="C1024" s="212" t="s">
        <v>9525</v>
      </c>
      <c r="D1024" s="213" t="s">
        <v>1397</v>
      </c>
      <c r="E1024" s="4" t="s">
        <v>2000</v>
      </c>
      <c r="F1024" s="236"/>
      <c r="G1024" s="237"/>
      <c r="H1024" s="238"/>
    </row>
    <row r="1025" spans="2:8">
      <c r="B1025" s="235" t="s">
        <v>9526</v>
      </c>
      <c r="C1025" s="212" t="s">
        <v>9527</v>
      </c>
      <c r="D1025" s="213" t="s">
        <v>1397</v>
      </c>
      <c r="E1025" s="4" t="s">
        <v>2000</v>
      </c>
      <c r="F1025" s="236"/>
      <c r="G1025" s="237"/>
      <c r="H1025" s="238"/>
    </row>
    <row r="1026" spans="2:8">
      <c r="B1026" s="235" t="s">
        <v>3220</v>
      </c>
      <c r="C1026" s="212" t="s">
        <v>9528</v>
      </c>
      <c r="D1026" s="213" t="s">
        <v>1397</v>
      </c>
      <c r="E1026" s="4" t="s">
        <v>2000</v>
      </c>
      <c r="F1026" s="236"/>
      <c r="G1026" s="237"/>
      <c r="H1026" s="238"/>
    </row>
    <row r="1027" spans="2:8">
      <c r="B1027" s="235" t="s">
        <v>9529</v>
      </c>
      <c r="C1027" s="212" t="s">
        <v>9530</v>
      </c>
      <c r="D1027" s="213" t="s">
        <v>2327</v>
      </c>
      <c r="E1027" s="4" t="s">
        <v>2001</v>
      </c>
      <c r="F1027" s="236"/>
      <c r="G1027" s="237"/>
      <c r="H1027" s="238"/>
    </row>
    <row r="1028" spans="2:8">
      <c r="B1028" s="235" t="s">
        <v>9531</v>
      </c>
      <c r="C1028" s="212" t="s">
        <v>9532</v>
      </c>
      <c r="D1028" s="213" t="s">
        <v>2327</v>
      </c>
      <c r="E1028" s="4" t="s">
        <v>2001</v>
      </c>
      <c r="F1028" s="236"/>
      <c r="G1028" s="237"/>
      <c r="H1028" s="238"/>
    </row>
    <row r="1029" spans="2:8">
      <c r="B1029" s="235" t="s">
        <v>9533</v>
      </c>
      <c r="C1029" s="212" t="s">
        <v>9534</v>
      </c>
      <c r="D1029" s="213" t="s">
        <v>2327</v>
      </c>
      <c r="E1029" s="4" t="s">
        <v>2001</v>
      </c>
      <c r="F1029" s="236"/>
      <c r="G1029" s="237"/>
      <c r="H1029" s="238"/>
    </row>
    <row r="1030" spans="2:8">
      <c r="B1030" s="235" t="s">
        <v>9535</v>
      </c>
      <c r="C1030" s="212" t="s">
        <v>9536</v>
      </c>
      <c r="D1030" s="213" t="s">
        <v>2327</v>
      </c>
      <c r="E1030" s="4" t="s">
        <v>2001</v>
      </c>
      <c r="F1030" s="236"/>
      <c r="G1030" s="237"/>
      <c r="H1030" s="238"/>
    </row>
    <row r="1031" spans="2:8">
      <c r="B1031" s="235" t="s">
        <v>9537</v>
      </c>
      <c r="C1031" s="212" t="s">
        <v>9538</v>
      </c>
      <c r="D1031" s="213" t="s">
        <v>2327</v>
      </c>
      <c r="E1031" s="4" t="s">
        <v>2001</v>
      </c>
      <c r="F1031" s="236"/>
      <c r="G1031" s="237"/>
      <c r="H1031" s="238"/>
    </row>
    <row r="1032" spans="2:8">
      <c r="B1032" s="235" t="s">
        <v>9539</v>
      </c>
      <c r="C1032" s="212" t="s">
        <v>9540</v>
      </c>
      <c r="D1032" s="213" t="s">
        <v>2327</v>
      </c>
      <c r="E1032" s="4" t="s">
        <v>2001</v>
      </c>
      <c r="F1032" s="236"/>
      <c r="G1032" s="237"/>
      <c r="H1032" s="238"/>
    </row>
    <row r="1033" spans="2:8">
      <c r="B1033" s="235" t="s">
        <v>9541</v>
      </c>
      <c r="C1033" s="212" t="s">
        <v>9542</v>
      </c>
      <c r="D1033" s="213" t="s">
        <v>2327</v>
      </c>
      <c r="E1033" s="4" t="s">
        <v>2001</v>
      </c>
      <c r="F1033" s="236"/>
      <c r="G1033" s="237"/>
      <c r="H1033" s="238"/>
    </row>
    <row r="1034" spans="2:8">
      <c r="B1034" s="235" t="s">
        <v>9543</v>
      </c>
      <c r="C1034" s="212" t="s">
        <v>9544</v>
      </c>
      <c r="D1034" s="213" t="s">
        <v>2327</v>
      </c>
      <c r="E1034" s="4" t="s">
        <v>2001</v>
      </c>
      <c r="F1034" s="236"/>
      <c r="G1034" s="237"/>
      <c r="H1034" s="238"/>
    </row>
    <row r="1035" spans="2:8">
      <c r="B1035" s="235" t="s">
        <v>9545</v>
      </c>
      <c r="C1035" s="212" t="s">
        <v>9546</v>
      </c>
      <c r="D1035" s="213" t="s">
        <v>2327</v>
      </c>
      <c r="E1035" s="4" t="s">
        <v>2001</v>
      </c>
      <c r="F1035" s="236"/>
      <c r="G1035" s="237"/>
      <c r="H1035" s="238"/>
    </row>
    <row r="1036" spans="2:8">
      <c r="B1036" s="235" t="s">
        <v>9547</v>
      </c>
      <c r="C1036" s="212" t="s">
        <v>9548</v>
      </c>
      <c r="D1036" s="213" t="s">
        <v>2327</v>
      </c>
      <c r="E1036" s="4" t="s">
        <v>2001</v>
      </c>
      <c r="F1036" s="236"/>
      <c r="G1036" s="237"/>
      <c r="H1036" s="238"/>
    </row>
    <row r="1037" spans="2:8" ht="45">
      <c r="B1037" s="235" t="s">
        <v>9549</v>
      </c>
      <c r="C1037" s="212" t="s">
        <v>9550</v>
      </c>
      <c r="D1037" s="213" t="s">
        <v>2160</v>
      </c>
      <c r="E1037" s="4" t="s">
        <v>2000</v>
      </c>
      <c r="F1037" s="236"/>
      <c r="G1037" s="237" t="s">
        <v>9551</v>
      </c>
      <c r="H1037" s="238"/>
    </row>
    <row r="1038" spans="2:8">
      <c r="B1038" s="235" t="s">
        <v>9552</v>
      </c>
      <c r="C1038" s="212" t="s">
        <v>9553</v>
      </c>
      <c r="D1038" s="213" t="s">
        <v>1372</v>
      </c>
      <c r="E1038" s="4" t="s">
        <v>1465</v>
      </c>
      <c r="F1038" s="236"/>
      <c r="G1038" s="237" t="s">
        <v>1374</v>
      </c>
      <c r="H1038" s="238"/>
    </row>
    <row r="1039" spans="2:8">
      <c r="B1039" s="235" t="s">
        <v>9554</v>
      </c>
      <c r="C1039" s="212" t="s">
        <v>9555</v>
      </c>
      <c r="D1039" s="213" t="s">
        <v>1527</v>
      </c>
      <c r="E1039" s="4" t="s">
        <v>1465</v>
      </c>
      <c r="F1039" s="236"/>
      <c r="G1039" s="237" t="s">
        <v>1374</v>
      </c>
      <c r="H1039" s="238"/>
    </row>
    <row r="1040" spans="2:8" ht="30">
      <c r="B1040" s="347" t="s">
        <v>9556</v>
      </c>
      <c r="C1040" s="260" t="s">
        <v>869</v>
      </c>
      <c r="D1040" s="261" t="s">
        <v>1372</v>
      </c>
      <c r="E1040" s="242" t="s">
        <v>1465</v>
      </c>
      <c r="F1040" s="348"/>
      <c r="G1040" s="351" t="s">
        <v>9557</v>
      </c>
      <c r="H1040" s="238"/>
    </row>
    <row r="1041" spans="2:8" ht="30">
      <c r="B1041" s="347" t="s">
        <v>9558</v>
      </c>
      <c r="C1041" s="260" t="s">
        <v>9559</v>
      </c>
      <c r="D1041" s="261" t="s">
        <v>1527</v>
      </c>
      <c r="E1041" s="242" t="s">
        <v>1465</v>
      </c>
      <c r="F1041" s="348"/>
      <c r="G1041" s="351" t="s">
        <v>9557</v>
      </c>
      <c r="H1041" s="238"/>
    </row>
    <row r="1042" spans="2:8">
      <c r="B1042" s="235" t="s">
        <v>9560</v>
      </c>
      <c r="C1042" s="212" t="s">
        <v>1113</v>
      </c>
      <c r="D1042" s="213" t="s">
        <v>9561</v>
      </c>
      <c r="E1042" s="4" t="s">
        <v>4687</v>
      </c>
      <c r="F1042" s="236"/>
      <c r="G1042" s="237" t="s">
        <v>1374</v>
      </c>
      <c r="H1042" s="238"/>
    </row>
    <row r="1043" spans="2:8">
      <c r="B1043" s="235" t="s">
        <v>9562</v>
      </c>
      <c r="C1043" s="212" t="s">
        <v>9563</v>
      </c>
      <c r="D1043" s="213" t="s">
        <v>9564</v>
      </c>
      <c r="E1043" s="4" t="s">
        <v>4687</v>
      </c>
      <c r="F1043" s="236"/>
      <c r="G1043" s="237" t="s">
        <v>1374</v>
      </c>
      <c r="H1043" s="238"/>
    </row>
    <row r="1044" spans="2:8" ht="17.25" thickBot="1">
      <c r="B1044" s="347" t="s">
        <v>9565</v>
      </c>
      <c r="C1044" s="260" t="s">
        <v>9566</v>
      </c>
      <c r="D1044" s="261" t="s">
        <v>2160</v>
      </c>
      <c r="E1044" s="242" t="s">
        <v>1465</v>
      </c>
      <c r="F1044" s="348"/>
      <c r="G1044" s="351" t="s">
        <v>8709</v>
      </c>
      <c r="H1044" s="238"/>
    </row>
    <row r="1045" spans="2:8">
      <c r="B1045" s="249" t="s">
        <v>9567</v>
      </c>
      <c r="C1045" s="520"/>
      <c r="D1045" s="454"/>
      <c r="E1045" s="521"/>
      <c r="F1045" s="521"/>
      <c r="G1045" s="522"/>
      <c r="H1045" s="238"/>
    </row>
    <row r="1046" spans="2:8" ht="17.25" thickBot="1">
      <c r="B1046" s="252" t="s">
        <v>8532</v>
      </c>
      <c r="C1046" s="523"/>
      <c r="D1046" s="459"/>
      <c r="E1046" s="524"/>
      <c r="F1046" s="524"/>
      <c r="G1046" s="525"/>
      <c r="H1046" s="238"/>
    </row>
    <row r="1047" spans="2:8">
      <c r="B1047" s="438" t="s">
        <v>9568</v>
      </c>
      <c r="C1047" s="206" t="s">
        <v>9569</v>
      </c>
      <c r="D1047" s="207" t="s">
        <v>1397</v>
      </c>
      <c r="E1047" s="431" t="s">
        <v>6915</v>
      </c>
      <c r="F1047" s="432"/>
      <c r="G1047" s="538"/>
      <c r="H1047" s="238"/>
    </row>
    <row r="1048" spans="2:8">
      <c r="B1048" s="235" t="s">
        <v>9570</v>
      </c>
      <c r="C1048" s="212" t="s">
        <v>9571</v>
      </c>
      <c r="D1048" s="213" t="s">
        <v>1397</v>
      </c>
      <c r="E1048" s="4" t="s">
        <v>6915</v>
      </c>
      <c r="F1048" s="236"/>
      <c r="G1048" s="237"/>
      <c r="H1048" s="238"/>
    </row>
    <row r="1049" spans="2:8">
      <c r="B1049" s="235" t="s">
        <v>9572</v>
      </c>
      <c r="C1049" s="212" t="s">
        <v>1115</v>
      </c>
      <c r="D1049" s="213" t="s">
        <v>1397</v>
      </c>
      <c r="E1049" s="4" t="s">
        <v>9573</v>
      </c>
      <c r="F1049" s="236"/>
      <c r="G1049" s="237" t="s">
        <v>1435</v>
      </c>
      <c r="H1049" s="238"/>
    </row>
    <row r="1050" spans="2:8" ht="30">
      <c r="B1050" s="235" t="s">
        <v>9574</v>
      </c>
      <c r="C1050" s="212" t="s">
        <v>1116</v>
      </c>
      <c r="D1050" s="213">
        <v>2</v>
      </c>
      <c r="E1050" s="4" t="s">
        <v>4687</v>
      </c>
      <c r="F1050" s="236"/>
      <c r="G1050" s="237" t="s">
        <v>9575</v>
      </c>
      <c r="H1050" s="238"/>
    </row>
    <row r="1051" spans="2:8" ht="45">
      <c r="B1051" s="235" t="s">
        <v>9576</v>
      </c>
      <c r="C1051" s="212" t="s">
        <v>1117</v>
      </c>
      <c r="D1051" s="213">
        <v>5</v>
      </c>
      <c r="E1051" s="4" t="s">
        <v>4687</v>
      </c>
      <c r="F1051" s="236"/>
      <c r="G1051" s="237" t="s">
        <v>9577</v>
      </c>
      <c r="H1051" s="238"/>
    </row>
    <row r="1052" spans="2:8" ht="45">
      <c r="B1052" s="235" t="s">
        <v>9578</v>
      </c>
      <c r="C1052" s="212" t="s">
        <v>9579</v>
      </c>
      <c r="D1052" s="213">
        <v>1</v>
      </c>
      <c r="E1052" s="4" t="s">
        <v>4687</v>
      </c>
      <c r="F1052" s="236"/>
      <c r="G1052" s="237" t="s">
        <v>2214</v>
      </c>
      <c r="H1052" s="238"/>
    </row>
    <row r="1053" spans="2:8" ht="75">
      <c r="B1053" s="235" t="s">
        <v>9580</v>
      </c>
      <c r="C1053" s="212" t="s">
        <v>9581</v>
      </c>
      <c r="D1053" s="213">
        <v>1</v>
      </c>
      <c r="E1053" s="4" t="s">
        <v>4687</v>
      </c>
      <c r="F1053" s="236"/>
      <c r="G1053" s="237" t="s">
        <v>2215</v>
      </c>
      <c r="H1053" s="238"/>
    </row>
    <row r="1054" spans="2:8" ht="30">
      <c r="B1054" s="235" t="s">
        <v>9582</v>
      </c>
      <c r="C1054" s="212" t="s">
        <v>9583</v>
      </c>
      <c r="D1054" s="213">
        <v>1</v>
      </c>
      <c r="E1054" s="4" t="s">
        <v>4687</v>
      </c>
      <c r="F1054" s="236"/>
      <c r="G1054" s="237" t="s">
        <v>9584</v>
      </c>
      <c r="H1054" s="238"/>
    </row>
    <row r="1055" spans="2:8" ht="135.75" thickBot="1">
      <c r="B1055" s="235" t="s">
        <v>2216</v>
      </c>
      <c r="C1055" s="212" t="s">
        <v>9585</v>
      </c>
      <c r="D1055" s="213" t="s">
        <v>2247</v>
      </c>
      <c r="E1055" s="4" t="s">
        <v>4687</v>
      </c>
      <c r="F1055" s="236"/>
      <c r="G1055" s="237" t="s">
        <v>9586</v>
      </c>
      <c r="H1055" s="238"/>
    </row>
    <row r="1056" spans="2:8" ht="20.100000000000001" customHeight="1">
      <c r="B1056" s="562"/>
      <c r="C1056" s="562"/>
      <c r="D1056" s="563"/>
      <c r="E1056" s="564"/>
      <c r="F1056" s="564"/>
      <c r="G1056" s="562"/>
      <c r="H1056" s="430"/>
    </row>
  </sheetData>
  <mergeCells count="21">
    <mergeCell ref="G922:G924"/>
    <mergeCell ref="G952:G954"/>
    <mergeCell ref="G981:G983"/>
    <mergeCell ref="G1011:G1012"/>
    <mergeCell ref="G613:G615"/>
    <mergeCell ref="G643:G644"/>
    <mergeCell ref="G738:G740"/>
    <mergeCell ref="G768:G770"/>
    <mergeCell ref="G797:G799"/>
    <mergeCell ref="G827:G828"/>
    <mergeCell ref="G584:G586"/>
    <mergeCell ref="G158:G159"/>
    <mergeCell ref="G186:G188"/>
    <mergeCell ref="G216:G218"/>
    <mergeCell ref="G245:G247"/>
    <mergeCell ref="G275:G276"/>
    <mergeCell ref="G370:G372"/>
    <mergeCell ref="G400:G402"/>
    <mergeCell ref="G429:G431"/>
    <mergeCell ref="G459:G460"/>
    <mergeCell ref="G554:G556"/>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outlinePr summaryBelow="0"/>
    <pageSetUpPr fitToPage="1"/>
  </sheetPr>
  <dimension ref="A1:H7"/>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9588</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ht="30">
      <c r="B5" s="205" t="s">
        <v>9589</v>
      </c>
      <c r="C5" s="206" t="s">
        <v>9590</v>
      </c>
      <c r="D5" s="207" t="s">
        <v>1356</v>
      </c>
      <c r="E5" s="208" t="s">
        <v>1357</v>
      </c>
      <c r="F5" s="209" t="s">
        <v>1358</v>
      </c>
      <c r="G5" s="210" t="s">
        <v>9591</v>
      </c>
      <c r="H5" s="204"/>
    </row>
    <row r="6" spans="1:8" ht="17.25" thickBot="1">
      <c r="B6" s="211" t="s">
        <v>9592</v>
      </c>
      <c r="C6" s="212" t="s">
        <v>9593</v>
      </c>
      <c r="D6" s="213" t="s">
        <v>1426</v>
      </c>
      <c r="E6" s="214" t="s">
        <v>1363</v>
      </c>
      <c r="F6" s="215"/>
      <c r="G6" s="313"/>
      <c r="H6" s="204"/>
    </row>
    <row r="7" spans="1:8" ht="20.100000000000001" customHeight="1">
      <c r="B7" s="224"/>
      <c r="C7" s="224"/>
      <c r="D7" s="225"/>
      <c r="E7" s="226"/>
      <c r="F7" s="226"/>
      <c r="G7" s="224"/>
      <c r="H7"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outlinePr summaryBelow="0"/>
    <pageSetUpPr fitToPage="1"/>
  </sheetPr>
  <dimension ref="A1:H31"/>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290" t="s">
        <v>541</v>
      </c>
      <c r="C2" s="291"/>
      <c r="D2" s="291"/>
      <c r="E2" s="291"/>
      <c r="F2" s="291"/>
      <c r="G2" s="292"/>
      <c r="H2" s="194"/>
    </row>
    <row r="3" spans="1:8" ht="13.5" customHeight="1" thickBot="1">
      <c r="A3" s="45"/>
      <c r="B3" s="244"/>
      <c r="C3" s="244"/>
      <c r="D3" s="244"/>
      <c r="E3" s="244"/>
      <c r="F3" s="244"/>
      <c r="G3" s="244"/>
      <c r="H3" s="196"/>
    </row>
    <row r="4" spans="1:8" ht="20.25" customHeight="1" thickBot="1">
      <c r="A4" s="44"/>
      <c r="B4" s="197" t="s">
        <v>26</v>
      </c>
      <c r="C4" s="198" t="s">
        <v>1348</v>
      </c>
      <c r="D4" s="198" t="s">
        <v>1349</v>
      </c>
      <c r="E4" s="198" t="s">
        <v>1350</v>
      </c>
      <c r="F4" s="199" t="s">
        <v>1351</v>
      </c>
      <c r="G4" s="200" t="s">
        <v>1041</v>
      </c>
      <c r="H4" s="44"/>
    </row>
    <row r="5" spans="1:8" ht="30">
      <c r="B5" s="205" t="s">
        <v>9594</v>
      </c>
      <c r="C5" s="206" t="s">
        <v>9595</v>
      </c>
      <c r="D5" s="207" t="s">
        <v>2237</v>
      </c>
      <c r="E5" s="208" t="s">
        <v>1357</v>
      </c>
      <c r="F5" s="209" t="s">
        <v>1358</v>
      </c>
      <c r="G5" s="210" t="s">
        <v>9591</v>
      </c>
      <c r="H5" s="204"/>
    </row>
    <row r="6" spans="1:8">
      <c r="B6" s="211" t="s">
        <v>9596</v>
      </c>
      <c r="C6" s="212" t="s">
        <v>9597</v>
      </c>
      <c r="D6" s="213" t="s">
        <v>1362</v>
      </c>
      <c r="E6" s="214" t="s">
        <v>6915</v>
      </c>
      <c r="F6" s="215"/>
      <c r="G6" s="313"/>
      <c r="H6" s="204"/>
    </row>
    <row r="7" spans="1:8">
      <c r="B7" s="211" t="s">
        <v>7019</v>
      </c>
      <c r="C7" s="212" t="s">
        <v>9598</v>
      </c>
      <c r="D7" s="213" t="s">
        <v>1387</v>
      </c>
      <c r="E7" s="214" t="s">
        <v>6915</v>
      </c>
      <c r="F7" s="215"/>
      <c r="G7" s="313"/>
      <c r="H7" s="204"/>
    </row>
    <row r="8" spans="1:8">
      <c r="B8" s="211" t="s">
        <v>9599</v>
      </c>
      <c r="C8" s="212" t="s">
        <v>9600</v>
      </c>
      <c r="D8" s="213" t="s">
        <v>1362</v>
      </c>
      <c r="E8" s="214" t="s">
        <v>6915</v>
      </c>
      <c r="F8" s="215"/>
      <c r="G8" s="313"/>
      <c r="H8" s="204"/>
    </row>
    <row r="9" spans="1:8">
      <c r="B9" s="211" t="s">
        <v>1445</v>
      </c>
      <c r="C9" s="212" t="s">
        <v>9601</v>
      </c>
      <c r="D9" s="213" t="s">
        <v>1397</v>
      </c>
      <c r="E9" s="214" t="s">
        <v>2339</v>
      </c>
      <c r="F9" s="215"/>
      <c r="G9" s="313"/>
      <c r="H9" s="204"/>
    </row>
    <row r="10" spans="1:8" ht="45">
      <c r="B10" s="211" t="s">
        <v>7029</v>
      </c>
      <c r="C10" s="212" t="s">
        <v>9602</v>
      </c>
      <c r="D10" s="213" t="s">
        <v>1367</v>
      </c>
      <c r="E10" s="214" t="s">
        <v>1357</v>
      </c>
      <c r="F10" s="215"/>
      <c r="G10" s="313" t="s">
        <v>9603</v>
      </c>
      <c r="H10" s="204"/>
    </row>
    <row r="11" spans="1:8">
      <c r="B11" s="211" t="s">
        <v>7036</v>
      </c>
      <c r="C11" s="212" t="s">
        <v>9604</v>
      </c>
      <c r="D11" s="213" t="s">
        <v>1397</v>
      </c>
      <c r="E11" s="214" t="s">
        <v>6915</v>
      </c>
      <c r="F11" s="215"/>
      <c r="G11" s="313"/>
      <c r="H11" s="204"/>
    </row>
    <row r="12" spans="1:8">
      <c r="B12" s="211" t="s">
        <v>7038</v>
      </c>
      <c r="C12" s="212" t="s">
        <v>9605</v>
      </c>
      <c r="D12" s="213" t="s">
        <v>1464</v>
      </c>
      <c r="E12" s="214" t="s">
        <v>6915</v>
      </c>
      <c r="F12" s="215"/>
      <c r="G12" s="232" t="s">
        <v>9606</v>
      </c>
      <c r="H12" s="204"/>
    </row>
    <row r="13" spans="1:8">
      <c r="B13" s="211" t="s">
        <v>7040</v>
      </c>
      <c r="C13" s="212" t="s">
        <v>9607</v>
      </c>
      <c r="D13" s="213" t="s">
        <v>2240</v>
      </c>
      <c r="E13" s="214" t="s">
        <v>6915</v>
      </c>
      <c r="F13" s="215"/>
      <c r="G13" s="233"/>
      <c r="H13" s="204"/>
    </row>
    <row r="14" spans="1:8">
      <c r="B14" s="211" t="s">
        <v>7042</v>
      </c>
      <c r="C14" s="212" t="s">
        <v>9608</v>
      </c>
      <c r="D14" s="213" t="s">
        <v>1426</v>
      </c>
      <c r="E14" s="214" t="s">
        <v>6915</v>
      </c>
      <c r="F14" s="215"/>
      <c r="G14" s="233"/>
      <c r="H14" s="204"/>
    </row>
    <row r="15" spans="1:8">
      <c r="B15" s="211" t="s">
        <v>7044</v>
      </c>
      <c r="C15" s="212" t="s">
        <v>9609</v>
      </c>
      <c r="D15" s="213" t="s">
        <v>2241</v>
      </c>
      <c r="E15" s="214" t="s">
        <v>6915</v>
      </c>
      <c r="F15" s="215"/>
      <c r="G15" s="258"/>
      <c r="H15" s="204"/>
    </row>
    <row r="16" spans="1:8">
      <c r="B16" s="211" t="s">
        <v>7046</v>
      </c>
      <c r="C16" s="212" t="s">
        <v>9610</v>
      </c>
      <c r="D16" s="213" t="s">
        <v>1533</v>
      </c>
      <c r="E16" s="214" t="s">
        <v>6915</v>
      </c>
      <c r="F16" s="215"/>
      <c r="G16" s="313"/>
      <c r="H16" s="204"/>
    </row>
    <row r="17" spans="2:8">
      <c r="B17" s="211" t="s">
        <v>7048</v>
      </c>
      <c r="C17" s="212" t="s">
        <v>9611</v>
      </c>
      <c r="D17" s="213" t="s">
        <v>1533</v>
      </c>
      <c r="E17" s="214" t="s">
        <v>6915</v>
      </c>
      <c r="F17" s="215"/>
      <c r="G17" s="313"/>
      <c r="H17" s="204"/>
    </row>
    <row r="18" spans="2:8">
      <c r="B18" s="211" t="s">
        <v>7050</v>
      </c>
      <c r="C18" s="212" t="s">
        <v>9612</v>
      </c>
      <c r="D18" s="213" t="s">
        <v>7052</v>
      </c>
      <c r="E18" s="214" t="s">
        <v>6915</v>
      </c>
      <c r="F18" s="215"/>
      <c r="G18" s="313"/>
      <c r="H18" s="204"/>
    </row>
    <row r="19" spans="2:8">
      <c r="B19" s="211" t="s">
        <v>1494</v>
      </c>
      <c r="C19" s="212" t="s">
        <v>9613</v>
      </c>
      <c r="D19" s="213" t="s">
        <v>1387</v>
      </c>
      <c r="E19" s="214" t="s">
        <v>6915</v>
      </c>
      <c r="F19" s="215"/>
      <c r="G19" s="313"/>
      <c r="H19" s="204"/>
    </row>
    <row r="20" spans="2:8">
      <c r="B20" s="211" t="s">
        <v>1496</v>
      </c>
      <c r="C20" s="212" t="s">
        <v>9614</v>
      </c>
      <c r="D20" s="213" t="s">
        <v>1387</v>
      </c>
      <c r="E20" s="214" t="s">
        <v>6915</v>
      </c>
      <c r="F20" s="215"/>
      <c r="G20" s="313"/>
      <c r="H20" s="204"/>
    </row>
    <row r="21" spans="2:8">
      <c r="B21" s="211" t="s">
        <v>1498</v>
      </c>
      <c r="C21" s="212" t="s">
        <v>9615</v>
      </c>
      <c r="D21" s="213" t="s">
        <v>1387</v>
      </c>
      <c r="E21" s="214" t="s">
        <v>1363</v>
      </c>
      <c r="F21" s="215"/>
      <c r="G21" s="313"/>
      <c r="H21" s="204"/>
    </row>
    <row r="22" spans="2:8">
      <c r="B22" s="211" t="s">
        <v>7066</v>
      </c>
      <c r="C22" s="212" t="s">
        <v>9616</v>
      </c>
      <c r="D22" s="213" t="s">
        <v>1387</v>
      </c>
      <c r="E22" s="214" t="s">
        <v>6915</v>
      </c>
      <c r="F22" s="215"/>
      <c r="G22" s="313"/>
      <c r="H22" s="204"/>
    </row>
    <row r="23" spans="2:8">
      <c r="B23" s="211" t="s">
        <v>7068</v>
      </c>
      <c r="C23" s="212" t="s">
        <v>9617</v>
      </c>
      <c r="D23" s="213" t="s">
        <v>1533</v>
      </c>
      <c r="E23" s="214" t="s">
        <v>6915</v>
      </c>
      <c r="F23" s="215"/>
      <c r="G23" s="313"/>
      <c r="H23" s="204"/>
    </row>
    <row r="24" spans="2:8">
      <c r="B24" s="211" t="s">
        <v>7070</v>
      </c>
      <c r="C24" s="212" t="s">
        <v>9618</v>
      </c>
      <c r="D24" s="213" t="s">
        <v>1533</v>
      </c>
      <c r="E24" s="214" t="s">
        <v>6915</v>
      </c>
      <c r="F24" s="215"/>
      <c r="G24" s="313"/>
      <c r="H24" s="204"/>
    </row>
    <row r="25" spans="2:8">
      <c r="B25" s="211" t="s">
        <v>7072</v>
      </c>
      <c r="C25" s="212" t="s">
        <v>9619</v>
      </c>
      <c r="D25" s="213" t="s">
        <v>1426</v>
      </c>
      <c r="E25" s="214" t="s">
        <v>6915</v>
      </c>
      <c r="F25" s="215"/>
      <c r="G25" s="313"/>
      <c r="H25" s="204"/>
    </row>
    <row r="26" spans="2:8">
      <c r="B26" s="211" t="s">
        <v>7074</v>
      </c>
      <c r="C26" s="212" t="s">
        <v>9620</v>
      </c>
      <c r="D26" s="213" t="s">
        <v>1426</v>
      </c>
      <c r="E26" s="214" t="s">
        <v>6915</v>
      </c>
      <c r="F26" s="215"/>
      <c r="G26" s="313"/>
      <c r="H26" s="204"/>
    </row>
    <row r="27" spans="2:8">
      <c r="B27" s="211" t="s">
        <v>7076</v>
      </c>
      <c r="C27" s="212" t="s">
        <v>9621</v>
      </c>
      <c r="D27" s="213" t="s">
        <v>1533</v>
      </c>
      <c r="E27" s="214" t="s">
        <v>6915</v>
      </c>
      <c r="F27" s="215"/>
      <c r="G27" s="313"/>
      <c r="H27" s="204"/>
    </row>
    <row r="28" spans="2:8">
      <c r="B28" s="211" t="s">
        <v>7078</v>
      </c>
      <c r="C28" s="212" t="s">
        <v>9622</v>
      </c>
      <c r="D28" s="213" t="s">
        <v>7052</v>
      </c>
      <c r="E28" s="214" t="s">
        <v>9623</v>
      </c>
      <c r="F28" s="215"/>
      <c r="G28" s="313"/>
      <c r="H28" s="204"/>
    </row>
    <row r="29" spans="2:8" ht="45">
      <c r="B29" s="211" t="s">
        <v>8485</v>
      </c>
      <c r="C29" s="212" t="s">
        <v>9624</v>
      </c>
      <c r="D29" s="213" t="s">
        <v>2160</v>
      </c>
      <c r="E29" s="214" t="s">
        <v>2000</v>
      </c>
      <c r="F29" s="215"/>
      <c r="G29" s="313" t="s">
        <v>9625</v>
      </c>
      <c r="H29" s="204"/>
    </row>
    <row r="30" spans="2:8" ht="45.75" thickBot="1">
      <c r="B30" s="211" t="s">
        <v>9626</v>
      </c>
      <c r="C30" s="212" t="s">
        <v>9627</v>
      </c>
      <c r="D30" s="213" t="s">
        <v>1528</v>
      </c>
      <c r="E30" s="214" t="s">
        <v>1357</v>
      </c>
      <c r="F30" s="215"/>
      <c r="G30" s="313" t="s">
        <v>9628</v>
      </c>
      <c r="H30" s="204"/>
    </row>
    <row r="31" spans="2:8" ht="20.100000000000001" customHeight="1">
      <c r="B31" s="224"/>
      <c r="C31" s="224"/>
      <c r="D31" s="225"/>
      <c r="E31" s="226"/>
      <c r="F31" s="226"/>
      <c r="G31" s="224"/>
      <c r="H31"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outlinePr summaryBelow="0"/>
    <pageSetUpPr fitToPage="1"/>
  </sheetPr>
  <dimension ref="A1:H196"/>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467</v>
      </c>
      <c r="C2" s="192"/>
      <c r="D2" s="192"/>
      <c r="E2" s="192"/>
      <c r="F2" s="192"/>
      <c r="G2" s="193"/>
      <c r="H2" s="194"/>
    </row>
    <row r="3" spans="1:8" s="243" customFormat="1" ht="17.100000000000001" customHeight="1">
      <c r="A3" s="240"/>
      <c r="B3" s="241"/>
      <c r="C3" s="241"/>
      <c r="D3" s="241"/>
      <c r="E3" s="241"/>
      <c r="F3" s="241"/>
      <c r="G3" s="241"/>
      <c r="H3" s="196"/>
    </row>
    <row r="4" spans="1:8" s="243" customFormat="1" ht="17.100000000000001" customHeight="1">
      <c r="A4" s="240"/>
      <c r="B4" s="41" t="s">
        <v>1429</v>
      </c>
      <c r="C4" s="41"/>
      <c r="D4" s="41"/>
      <c r="E4" s="41"/>
      <c r="F4" s="41"/>
      <c r="G4" s="41"/>
      <c r="H4" s="196"/>
    </row>
    <row r="5" spans="1:8" s="243" customFormat="1" ht="17.100000000000001" customHeight="1" thickBot="1">
      <c r="A5" s="240"/>
      <c r="B5" s="244"/>
      <c r="C5" s="244"/>
      <c r="D5" s="244"/>
      <c r="E5" s="244"/>
      <c r="F5" s="244"/>
      <c r="G5" s="244"/>
      <c r="H5" s="196"/>
    </row>
    <row r="6" spans="1:8" ht="20.25" customHeight="1" thickBot="1">
      <c r="A6" s="44"/>
      <c r="B6" s="197" t="s">
        <v>26</v>
      </c>
      <c r="C6" s="198" t="s">
        <v>1348</v>
      </c>
      <c r="D6" s="198" t="s">
        <v>1349</v>
      </c>
      <c r="E6" s="198" t="s">
        <v>1350</v>
      </c>
      <c r="F6" s="199" t="s">
        <v>1351</v>
      </c>
      <c r="G6" s="200" t="s">
        <v>1041</v>
      </c>
      <c r="H6" s="44"/>
    </row>
    <row r="7" spans="1:8">
      <c r="B7" s="205" t="s">
        <v>1430</v>
      </c>
      <c r="C7" s="206" t="s">
        <v>1431</v>
      </c>
      <c r="D7" s="207" t="s">
        <v>1432</v>
      </c>
      <c r="E7" s="208" t="s">
        <v>1433</v>
      </c>
      <c r="F7" s="209" t="s">
        <v>1434</v>
      </c>
      <c r="G7" s="210" t="s">
        <v>1435</v>
      </c>
      <c r="H7" s="204"/>
    </row>
    <row r="8" spans="1:8">
      <c r="B8" s="211" t="s">
        <v>1436</v>
      </c>
      <c r="C8" s="212" t="s">
        <v>1437</v>
      </c>
      <c r="D8" s="213" t="s">
        <v>1362</v>
      </c>
      <c r="E8" s="214" t="s">
        <v>1438</v>
      </c>
      <c r="F8" s="215"/>
      <c r="G8" s="217"/>
      <c r="H8" s="204"/>
    </row>
    <row r="9" spans="1:8">
      <c r="B9" s="211" t="s">
        <v>1439</v>
      </c>
      <c r="C9" s="212" t="s">
        <v>1440</v>
      </c>
      <c r="D9" s="213" t="s">
        <v>1367</v>
      </c>
      <c r="E9" s="214" t="s">
        <v>1441</v>
      </c>
      <c r="F9" s="215"/>
      <c r="G9" s="217" t="s">
        <v>1442</v>
      </c>
      <c r="H9" s="204"/>
    </row>
    <row r="10" spans="1:8">
      <c r="B10" s="211" t="s">
        <v>1445</v>
      </c>
      <c r="C10" s="212" t="s">
        <v>1446</v>
      </c>
      <c r="D10" s="213" t="s">
        <v>1397</v>
      </c>
      <c r="E10" s="214" t="s">
        <v>1433</v>
      </c>
      <c r="F10" s="215"/>
      <c r="G10" s="217"/>
      <c r="H10" s="204"/>
    </row>
    <row r="11" spans="1:8" ht="30">
      <c r="B11" s="211" t="s">
        <v>1447</v>
      </c>
      <c r="C11" s="212" t="s">
        <v>1448</v>
      </c>
      <c r="D11" s="213" t="s">
        <v>1367</v>
      </c>
      <c r="E11" s="214" t="s">
        <v>1441</v>
      </c>
      <c r="F11" s="215"/>
      <c r="G11" s="217" t="s">
        <v>1449</v>
      </c>
      <c r="H11" s="204"/>
    </row>
    <row r="12" spans="1:8">
      <c r="B12" s="211" t="s">
        <v>1450</v>
      </c>
      <c r="C12" s="212" t="s">
        <v>1451</v>
      </c>
      <c r="D12" s="213" t="s">
        <v>1452</v>
      </c>
      <c r="E12" s="214" t="s">
        <v>1444</v>
      </c>
      <c r="F12" s="215"/>
      <c r="G12" s="217"/>
      <c r="H12" s="204"/>
    </row>
    <row r="13" spans="1:8" ht="60">
      <c r="B13" s="211" t="s">
        <v>1453</v>
      </c>
      <c r="C13" s="212" t="s">
        <v>1454</v>
      </c>
      <c r="D13" s="213" t="s">
        <v>1367</v>
      </c>
      <c r="E13" s="214" t="s">
        <v>1441</v>
      </c>
      <c r="F13" s="215"/>
      <c r="G13" s="217" t="s">
        <v>1455</v>
      </c>
      <c r="H13" s="204"/>
    </row>
    <row r="14" spans="1:8" ht="60">
      <c r="B14" s="211" t="s">
        <v>1456</v>
      </c>
      <c r="C14" s="212" t="s">
        <v>1457</v>
      </c>
      <c r="D14" s="213" t="s">
        <v>1367</v>
      </c>
      <c r="E14" s="214" t="s">
        <v>1441</v>
      </c>
      <c r="F14" s="215"/>
      <c r="G14" s="217" t="s">
        <v>1458</v>
      </c>
      <c r="H14" s="204"/>
    </row>
    <row r="15" spans="1:8" ht="30">
      <c r="B15" s="211" t="s">
        <v>1459</v>
      </c>
      <c r="C15" s="212" t="s">
        <v>1460</v>
      </c>
      <c r="D15" s="213" t="s">
        <v>1367</v>
      </c>
      <c r="E15" s="214" t="s">
        <v>1441</v>
      </c>
      <c r="F15" s="215"/>
      <c r="G15" s="217" t="s">
        <v>1461</v>
      </c>
      <c r="H15" s="204"/>
    </row>
    <row r="16" spans="1:8" ht="90">
      <c r="B16" s="211" t="s">
        <v>1462</v>
      </c>
      <c r="C16" s="212" t="s">
        <v>1463</v>
      </c>
      <c r="D16" s="213" t="s">
        <v>1464</v>
      </c>
      <c r="E16" s="214" t="s">
        <v>1465</v>
      </c>
      <c r="F16" s="215"/>
      <c r="G16" s="217" t="s">
        <v>1466</v>
      </c>
      <c r="H16" s="204"/>
    </row>
    <row r="17" spans="1:8" ht="90">
      <c r="B17" s="211" t="s">
        <v>1467</v>
      </c>
      <c r="C17" s="212" t="s">
        <v>1468</v>
      </c>
      <c r="D17" s="213" t="s">
        <v>1464</v>
      </c>
      <c r="E17" s="214" t="s">
        <v>1465</v>
      </c>
      <c r="F17" s="215"/>
      <c r="G17" s="217" t="s">
        <v>1469</v>
      </c>
      <c r="H17" s="204"/>
    </row>
    <row r="18" spans="1:8">
      <c r="B18" s="211" t="s">
        <v>1470</v>
      </c>
      <c r="C18" s="212" t="s">
        <v>1471</v>
      </c>
      <c r="D18" s="213" t="s">
        <v>1367</v>
      </c>
      <c r="E18" s="214" t="s">
        <v>1441</v>
      </c>
      <c r="F18" s="215"/>
      <c r="G18" s="217" t="s">
        <v>1472</v>
      </c>
      <c r="H18" s="204"/>
    </row>
    <row r="19" spans="1:8">
      <c r="B19" s="211" t="s">
        <v>1473</v>
      </c>
      <c r="C19" s="212" t="s">
        <v>1474</v>
      </c>
      <c r="D19" s="213">
        <v>1</v>
      </c>
      <c r="E19" s="214" t="s">
        <v>1441</v>
      </c>
      <c r="F19" s="215"/>
      <c r="G19" s="217" t="s">
        <v>1475</v>
      </c>
      <c r="H19" s="204"/>
    </row>
    <row r="20" spans="1:8" ht="30">
      <c r="B20" s="211" t="s">
        <v>1476</v>
      </c>
      <c r="C20" s="212" t="s">
        <v>1477</v>
      </c>
      <c r="D20" s="213" t="s">
        <v>1387</v>
      </c>
      <c r="E20" s="214" t="s">
        <v>1363</v>
      </c>
      <c r="F20" s="215"/>
      <c r="G20" s="217" t="s">
        <v>1478</v>
      </c>
      <c r="H20" s="204"/>
    </row>
    <row r="21" spans="1:8" ht="30">
      <c r="B21" s="211" t="s">
        <v>1479</v>
      </c>
      <c r="C21" s="212" t="s">
        <v>1480</v>
      </c>
      <c r="D21" s="213" t="s">
        <v>1387</v>
      </c>
      <c r="E21" s="214" t="s">
        <v>1363</v>
      </c>
      <c r="F21" s="215"/>
      <c r="G21" s="217" t="s">
        <v>1481</v>
      </c>
      <c r="H21" s="204"/>
    </row>
    <row r="22" spans="1:8" ht="45">
      <c r="B22" s="211" t="s">
        <v>1482</v>
      </c>
      <c r="C22" s="212" t="s">
        <v>1483</v>
      </c>
      <c r="D22" s="213" t="s">
        <v>1432</v>
      </c>
      <c r="E22" s="214" t="s">
        <v>1433</v>
      </c>
      <c r="F22" s="215"/>
      <c r="G22" s="217" t="s">
        <v>1484</v>
      </c>
      <c r="H22" s="204"/>
    </row>
    <row r="23" spans="1:8" ht="45">
      <c r="B23" s="211" t="s">
        <v>1485</v>
      </c>
      <c r="C23" s="212" t="s">
        <v>1486</v>
      </c>
      <c r="D23" s="213" t="s">
        <v>1432</v>
      </c>
      <c r="E23" s="214" t="s">
        <v>1433</v>
      </c>
      <c r="F23" s="215"/>
      <c r="G23" s="217" t="s">
        <v>1487</v>
      </c>
      <c r="H23" s="204"/>
    </row>
    <row r="24" spans="1:8" ht="30">
      <c r="B24" s="211" t="s">
        <v>1488</v>
      </c>
      <c r="C24" s="212" t="s">
        <v>1043</v>
      </c>
      <c r="D24" s="213" t="s">
        <v>1387</v>
      </c>
      <c r="E24" s="214" t="s">
        <v>1383</v>
      </c>
      <c r="F24" s="215"/>
      <c r="G24" s="217" t="s">
        <v>1489</v>
      </c>
      <c r="H24" s="204"/>
    </row>
    <row r="25" spans="1:8" ht="90">
      <c r="B25" s="211" t="s">
        <v>1490</v>
      </c>
      <c r="C25" s="212" t="s">
        <v>1491</v>
      </c>
      <c r="D25" s="213" t="s">
        <v>1432</v>
      </c>
      <c r="E25" s="214" t="s">
        <v>1383</v>
      </c>
      <c r="F25" s="215"/>
      <c r="G25" s="217" t="s">
        <v>1493</v>
      </c>
      <c r="H25" s="204"/>
    </row>
    <row r="26" spans="1:8">
      <c r="B26" s="211" t="s">
        <v>1494</v>
      </c>
      <c r="C26" s="212" t="s">
        <v>1495</v>
      </c>
      <c r="D26" s="213" t="s">
        <v>1387</v>
      </c>
      <c r="E26" s="214" t="s">
        <v>1438</v>
      </c>
      <c r="F26" s="215"/>
      <c r="G26" s="217"/>
      <c r="H26" s="204"/>
    </row>
    <row r="27" spans="1:8">
      <c r="B27" s="211" t="s">
        <v>1496</v>
      </c>
      <c r="C27" s="212" t="s">
        <v>1497</v>
      </c>
      <c r="D27" s="213" t="s">
        <v>1387</v>
      </c>
      <c r="E27" s="214" t="s">
        <v>1438</v>
      </c>
      <c r="F27" s="215"/>
      <c r="G27" s="217"/>
      <c r="H27" s="204"/>
    </row>
    <row r="28" spans="1:8" ht="17.25" thickBot="1">
      <c r="B28" s="211" t="s">
        <v>1498</v>
      </c>
      <c r="C28" s="212" t="s">
        <v>1499</v>
      </c>
      <c r="D28" s="213" t="s">
        <v>1387</v>
      </c>
      <c r="E28" s="214" t="s">
        <v>1438</v>
      </c>
      <c r="F28" s="215"/>
      <c r="G28" s="217"/>
      <c r="H28" s="204"/>
    </row>
    <row r="29" spans="1:8" s="44" customFormat="1" ht="20.100000000000001" customHeight="1" thickBot="1">
      <c r="A29" s="8"/>
      <c r="B29" s="201" t="s">
        <v>1500</v>
      </c>
      <c r="C29" s="202"/>
      <c r="D29" s="202"/>
      <c r="E29" s="202"/>
      <c r="F29" s="202"/>
      <c r="G29" s="203"/>
      <c r="H29" s="204"/>
    </row>
    <row r="30" spans="1:8" ht="30">
      <c r="B30" s="205" t="s">
        <v>1501</v>
      </c>
      <c r="C30" s="206" t="s">
        <v>1502</v>
      </c>
      <c r="D30" s="207" t="s">
        <v>1389</v>
      </c>
      <c r="E30" s="208" t="s">
        <v>1465</v>
      </c>
      <c r="F30" s="209"/>
      <c r="G30" s="210" t="s">
        <v>1503</v>
      </c>
      <c r="H30" s="204"/>
    </row>
    <row r="31" spans="1:8" ht="30">
      <c r="B31" s="211" t="s">
        <v>1504</v>
      </c>
      <c r="C31" s="212" t="s">
        <v>1505</v>
      </c>
      <c r="D31" s="213" t="s">
        <v>1389</v>
      </c>
      <c r="E31" s="214" t="s">
        <v>1465</v>
      </c>
      <c r="F31" s="215"/>
      <c r="G31" s="217" t="s">
        <v>1503</v>
      </c>
      <c r="H31" s="204"/>
    </row>
    <row r="32" spans="1:8" ht="45">
      <c r="B32" s="211" t="s">
        <v>1506</v>
      </c>
      <c r="C32" s="212" t="s">
        <v>1507</v>
      </c>
      <c r="D32" s="213" t="s">
        <v>1389</v>
      </c>
      <c r="E32" s="214" t="s">
        <v>1465</v>
      </c>
      <c r="F32" s="215"/>
      <c r="G32" s="217" t="s">
        <v>1508</v>
      </c>
      <c r="H32" s="204"/>
    </row>
    <row r="33" spans="2:8" ht="30">
      <c r="B33" s="211" t="s">
        <v>1509</v>
      </c>
      <c r="C33" s="212" t="s">
        <v>1510</v>
      </c>
      <c r="D33" s="213" t="s">
        <v>1356</v>
      </c>
      <c r="E33" s="214" t="s">
        <v>1357</v>
      </c>
      <c r="F33" s="215"/>
      <c r="G33" s="217" t="s">
        <v>1519</v>
      </c>
      <c r="H33" s="204"/>
    </row>
    <row r="34" spans="2:8" ht="30">
      <c r="B34" s="211" t="s">
        <v>1511</v>
      </c>
      <c r="C34" s="212" t="s">
        <v>1512</v>
      </c>
      <c r="D34" s="213" t="s">
        <v>1356</v>
      </c>
      <c r="E34" s="214" t="s">
        <v>1357</v>
      </c>
      <c r="F34" s="215"/>
      <c r="G34" s="217" t="s">
        <v>1520</v>
      </c>
      <c r="H34" s="204"/>
    </row>
    <row r="35" spans="2:8" ht="30">
      <c r="B35" s="211" t="s">
        <v>1513</v>
      </c>
      <c r="C35" s="212" t="s">
        <v>1514</v>
      </c>
      <c r="D35" s="213" t="s">
        <v>1356</v>
      </c>
      <c r="E35" s="214" t="s">
        <v>1357</v>
      </c>
      <c r="F35" s="215"/>
      <c r="G35" s="217" t="s">
        <v>1521</v>
      </c>
      <c r="H35" s="204"/>
    </row>
    <row r="36" spans="2:8" ht="30">
      <c r="B36" s="211" t="s">
        <v>1515</v>
      </c>
      <c r="C36" s="212" t="s">
        <v>1516</v>
      </c>
      <c r="D36" s="213" t="s">
        <v>1356</v>
      </c>
      <c r="E36" s="214" t="s">
        <v>1357</v>
      </c>
      <c r="F36" s="215"/>
      <c r="G36" s="217" t="s">
        <v>1522</v>
      </c>
      <c r="H36" s="204"/>
    </row>
    <row r="37" spans="2:8" ht="30">
      <c r="B37" s="211" t="s">
        <v>1517</v>
      </c>
      <c r="C37" s="212" t="s">
        <v>1518</v>
      </c>
      <c r="D37" s="213" t="s">
        <v>1356</v>
      </c>
      <c r="E37" s="214" t="s">
        <v>1357</v>
      </c>
      <c r="F37" s="215"/>
      <c r="G37" s="217" t="s">
        <v>1523</v>
      </c>
      <c r="H37" s="204"/>
    </row>
    <row r="38" spans="2:8" ht="75.75" thickBot="1">
      <c r="B38" s="211" t="s">
        <v>170</v>
      </c>
      <c r="C38" s="212" t="s">
        <v>1184</v>
      </c>
      <c r="D38" s="213" t="s">
        <v>1524</v>
      </c>
      <c r="E38" s="214" t="s">
        <v>1357</v>
      </c>
      <c r="F38" s="215"/>
      <c r="G38" s="248" t="s">
        <v>9633</v>
      </c>
      <c r="H38" s="204"/>
    </row>
    <row r="39" spans="2:8" ht="75.75" thickBot="1">
      <c r="B39" s="211" t="s">
        <v>171</v>
      </c>
      <c r="C39" s="212" t="s">
        <v>1185</v>
      </c>
      <c r="D39" s="213" t="s">
        <v>1524</v>
      </c>
      <c r="E39" s="214" t="s">
        <v>1357</v>
      </c>
      <c r="F39" s="215"/>
      <c r="G39" s="248" t="s">
        <v>9634</v>
      </c>
      <c r="H39" s="204"/>
    </row>
    <row r="40" spans="2:8">
      <c r="B40" s="249" t="s">
        <v>1525</v>
      </c>
      <c r="C40" s="250"/>
      <c r="D40" s="250"/>
      <c r="E40" s="250"/>
      <c r="F40" s="250"/>
      <c r="G40" s="251"/>
      <c r="H40" s="204"/>
    </row>
    <row r="41" spans="2:8" ht="17.25" thickBot="1">
      <c r="B41" s="252" t="s">
        <v>1526</v>
      </c>
      <c r="C41" s="253"/>
      <c r="D41" s="253"/>
      <c r="E41" s="253"/>
      <c r="F41" s="253"/>
      <c r="G41" s="254"/>
      <c r="H41" s="204"/>
    </row>
    <row r="42" spans="2:8">
      <c r="B42" s="205" t="s">
        <v>1060</v>
      </c>
      <c r="C42" s="206" t="s">
        <v>1061</v>
      </c>
      <c r="D42" s="207" t="s">
        <v>1527</v>
      </c>
      <c r="E42" s="208" t="s">
        <v>1357</v>
      </c>
      <c r="F42" s="209"/>
      <c r="G42" s="210" t="s">
        <v>1435</v>
      </c>
      <c r="H42" s="204"/>
    </row>
    <row r="43" spans="2:8" ht="60">
      <c r="B43" s="211" t="s">
        <v>1062</v>
      </c>
      <c r="C43" s="212" t="s">
        <v>1063</v>
      </c>
      <c r="D43" s="213" t="s">
        <v>1528</v>
      </c>
      <c r="E43" s="214" t="s">
        <v>1357</v>
      </c>
      <c r="F43" s="215"/>
      <c r="G43" s="217" t="s">
        <v>1529</v>
      </c>
      <c r="H43" s="204"/>
    </row>
    <row r="44" spans="2:8" ht="60">
      <c r="B44" s="211" t="s">
        <v>1064</v>
      </c>
      <c r="C44" s="212" t="s">
        <v>1065</v>
      </c>
      <c r="D44" s="213" t="s">
        <v>1464</v>
      </c>
      <c r="E44" s="214" t="s">
        <v>1368</v>
      </c>
      <c r="F44" s="215"/>
      <c r="G44" s="255" t="s">
        <v>1530</v>
      </c>
      <c r="H44" s="204"/>
    </row>
    <row r="45" spans="2:8">
      <c r="B45" s="211" t="s">
        <v>1066</v>
      </c>
      <c r="C45" s="212" t="s">
        <v>1067</v>
      </c>
      <c r="D45" s="213" t="s">
        <v>1531</v>
      </c>
      <c r="E45" s="214" t="s">
        <v>1363</v>
      </c>
      <c r="F45" s="215"/>
      <c r="G45" s="608" t="s">
        <v>1532</v>
      </c>
      <c r="H45" s="204"/>
    </row>
    <row r="46" spans="2:8">
      <c r="B46" s="211" t="s">
        <v>1068</v>
      </c>
      <c r="C46" s="212" t="s">
        <v>1069</v>
      </c>
      <c r="D46" s="213" t="s">
        <v>1533</v>
      </c>
      <c r="E46" s="214" t="s">
        <v>1363</v>
      </c>
      <c r="F46" s="215"/>
      <c r="G46" s="615"/>
      <c r="H46" s="204"/>
    </row>
    <row r="47" spans="2:8">
      <c r="B47" s="211" t="s">
        <v>1070</v>
      </c>
      <c r="C47" s="212" t="s">
        <v>1071</v>
      </c>
      <c r="D47" s="213" t="s">
        <v>1533</v>
      </c>
      <c r="E47" s="214" t="s">
        <v>1363</v>
      </c>
      <c r="F47" s="215"/>
      <c r="G47" s="609"/>
      <c r="H47" s="204"/>
    </row>
    <row r="48" spans="2:8">
      <c r="B48" s="211" t="s">
        <v>1072</v>
      </c>
      <c r="C48" s="212" t="s">
        <v>1073</v>
      </c>
      <c r="D48" s="213" t="s">
        <v>1527</v>
      </c>
      <c r="E48" s="214" t="s">
        <v>1357</v>
      </c>
      <c r="F48" s="215"/>
      <c r="G48" s="229" t="s">
        <v>1534</v>
      </c>
      <c r="H48" s="204"/>
    </row>
    <row r="49" spans="2:8">
      <c r="B49" s="211" t="s">
        <v>1074</v>
      </c>
      <c r="C49" s="212" t="s">
        <v>1075</v>
      </c>
      <c r="D49" s="213" t="s">
        <v>1528</v>
      </c>
      <c r="E49" s="214" t="s">
        <v>1357</v>
      </c>
      <c r="F49" s="215"/>
      <c r="G49" s="230"/>
      <c r="H49" s="204"/>
    </row>
    <row r="50" spans="2:8">
      <c r="B50" s="211" t="s">
        <v>1076</v>
      </c>
      <c r="C50" s="212" t="s">
        <v>1077</v>
      </c>
      <c r="D50" s="213" t="s">
        <v>1464</v>
      </c>
      <c r="E50" s="214" t="s">
        <v>1368</v>
      </c>
      <c r="F50" s="215"/>
      <c r="G50" s="230"/>
      <c r="H50" s="204"/>
    </row>
    <row r="51" spans="2:8">
      <c r="B51" s="211" t="s">
        <v>1078</v>
      </c>
      <c r="C51" s="212" t="s">
        <v>1079</v>
      </c>
      <c r="D51" s="213" t="s">
        <v>1531</v>
      </c>
      <c r="E51" s="214" t="s">
        <v>1363</v>
      </c>
      <c r="F51" s="215"/>
      <c r="G51" s="230"/>
      <c r="H51" s="204"/>
    </row>
    <row r="52" spans="2:8">
      <c r="B52" s="211" t="s">
        <v>1080</v>
      </c>
      <c r="C52" s="212" t="s">
        <v>1081</v>
      </c>
      <c r="D52" s="256" t="s">
        <v>1533</v>
      </c>
      <c r="E52" s="257" t="s">
        <v>1363</v>
      </c>
      <c r="F52" s="215"/>
      <c r="G52" s="230"/>
      <c r="H52" s="204"/>
    </row>
    <row r="53" spans="2:8">
      <c r="B53" s="211" t="s">
        <v>1082</v>
      </c>
      <c r="C53" s="212" t="s">
        <v>1083</v>
      </c>
      <c r="D53" s="213" t="s">
        <v>1533</v>
      </c>
      <c r="E53" s="214" t="s">
        <v>1363</v>
      </c>
      <c r="F53" s="215"/>
      <c r="G53" s="258"/>
      <c r="H53" s="204"/>
    </row>
    <row r="54" spans="2:8">
      <c r="B54" s="211" t="s">
        <v>1084</v>
      </c>
      <c r="C54" s="212" t="s">
        <v>1085</v>
      </c>
      <c r="D54" s="213" t="s">
        <v>1527</v>
      </c>
      <c r="E54" s="214" t="s">
        <v>1357</v>
      </c>
      <c r="F54" s="215"/>
      <c r="G54" s="229" t="s">
        <v>1534</v>
      </c>
      <c r="H54" s="204"/>
    </row>
    <row r="55" spans="2:8">
      <c r="B55" s="211" t="s">
        <v>1086</v>
      </c>
      <c r="C55" s="212" t="s">
        <v>1087</v>
      </c>
      <c r="D55" s="213" t="s">
        <v>1528</v>
      </c>
      <c r="E55" s="214" t="s">
        <v>1357</v>
      </c>
      <c r="F55" s="215"/>
      <c r="G55" s="230"/>
      <c r="H55" s="204"/>
    </row>
    <row r="56" spans="2:8">
      <c r="B56" s="211" t="s">
        <v>1088</v>
      </c>
      <c r="C56" s="212" t="s">
        <v>1089</v>
      </c>
      <c r="D56" s="213" t="s">
        <v>1464</v>
      </c>
      <c r="E56" s="214" t="s">
        <v>1368</v>
      </c>
      <c r="F56" s="215"/>
      <c r="G56" s="230"/>
      <c r="H56" s="204"/>
    </row>
    <row r="57" spans="2:8">
      <c r="B57" s="211" t="s">
        <v>1090</v>
      </c>
      <c r="C57" s="212" t="s">
        <v>1091</v>
      </c>
      <c r="D57" s="213" t="s">
        <v>1531</v>
      </c>
      <c r="E57" s="214" t="s">
        <v>1363</v>
      </c>
      <c r="F57" s="215"/>
      <c r="G57" s="230"/>
      <c r="H57" s="204"/>
    </row>
    <row r="58" spans="2:8">
      <c r="B58" s="211" t="s">
        <v>1092</v>
      </c>
      <c r="C58" s="212" t="s">
        <v>1093</v>
      </c>
      <c r="D58" s="213" t="s">
        <v>1533</v>
      </c>
      <c r="E58" s="214" t="s">
        <v>1363</v>
      </c>
      <c r="F58" s="215"/>
      <c r="G58" s="230"/>
      <c r="H58" s="204"/>
    </row>
    <row r="59" spans="2:8">
      <c r="B59" s="211" t="s">
        <v>1094</v>
      </c>
      <c r="C59" s="212" t="s">
        <v>1095</v>
      </c>
      <c r="D59" s="213" t="s">
        <v>1533</v>
      </c>
      <c r="E59" s="214" t="s">
        <v>1363</v>
      </c>
      <c r="F59" s="215"/>
      <c r="G59" s="258"/>
      <c r="H59" s="204"/>
    </row>
    <row r="60" spans="2:8">
      <c r="B60" s="211" t="s">
        <v>1096</v>
      </c>
      <c r="C60" s="212" t="s">
        <v>1097</v>
      </c>
      <c r="D60" s="213" t="s">
        <v>1527</v>
      </c>
      <c r="E60" s="214" t="s">
        <v>1357</v>
      </c>
      <c r="F60" s="215"/>
      <c r="G60" s="229" t="s">
        <v>1534</v>
      </c>
      <c r="H60" s="204"/>
    </row>
    <row r="61" spans="2:8">
      <c r="B61" s="211" t="s">
        <v>1098</v>
      </c>
      <c r="C61" s="212" t="s">
        <v>1099</v>
      </c>
      <c r="D61" s="213" t="s">
        <v>1528</v>
      </c>
      <c r="E61" s="214" t="s">
        <v>1357</v>
      </c>
      <c r="F61" s="215"/>
      <c r="G61" s="230"/>
      <c r="H61" s="204"/>
    </row>
    <row r="62" spans="2:8">
      <c r="B62" s="211" t="s">
        <v>1100</v>
      </c>
      <c r="C62" s="212" t="s">
        <v>1101</v>
      </c>
      <c r="D62" s="213" t="s">
        <v>1464</v>
      </c>
      <c r="E62" s="214" t="s">
        <v>1368</v>
      </c>
      <c r="F62" s="215"/>
      <c r="G62" s="230"/>
      <c r="H62" s="204"/>
    </row>
    <row r="63" spans="2:8">
      <c r="B63" s="211" t="s">
        <v>1102</v>
      </c>
      <c r="C63" s="212" t="s">
        <v>1103</v>
      </c>
      <c r="D63" s="213" t="s">
        <v>1531</v>
      </c>
      <c r="E63" s="214" t="s">
        <v>1363</v>
      </c>
      <c r="F63" s="215"/>
      <c r="G63" s="230"/>
      <c r="H63" s="204"/>
    </row>
    <row r="64" spans="2:8">
      <c r="B64" s="211" t="s">
        <v>1104</v>
      </c>
      <c r="C64" s="212" t="s">
        <v>1105</v>
      </c>
      <c r="D64" s="213" t="s">
        <v>1533</v>
      </c>
      <c r="E64" s="214" t="s">
        <v>1363</v>
      </c>
      <c r="F64" s="215"/>
      <c r="G64" s="230"/>
      <c r="H64" s="204"/>
    </row>
    <row r="65" spans="1:8">
      <c r="B65" s="211" t="s">
        <v>1106</v>
      </c>
      <c r="C65" s="212" t="s">
        <v>1107</v>
      </c>
      <c r="D65" s="213" t="s">
        <v>1533</v>
      </c>
      <c r="E65" s="214" t="s">
        <v>1363</v>
      </c>
      <c r="F65" s="215"/>
      <c r="G65" s="258"/>
      <c r="H65" s="204"/>
    </row>
    <row r="66" spans="1:8" ht="90">
      <c r="B66" s="211" t="s">
        <v>561</v>
      </c>
      <c r="C66" s="212" t="s">
        <v>1108</v>
      </c>
      <c r="D66" s="213" t="s">
        <v>1367</v>
      </c>
      <c r="E66" s="214" t="s">
        <v>1368</v>
      </c>
      <c r="F66" s="215"/>
      <c r="G66" s="217" t="s">
        <v>1535</v>
      </c>
      <c r="H66" s="204"/>
    </row>
    <row r="67" spans="1:8" ht="75.75" thickBot="1">
      <c r="B67" s="259" t="s">
        <v>1536</v>
      </c>
      <c r="C67" s="260" t="s">
        <v>1109</v>
      </c>
      <c r="D67" s="261" t="s">
        <v>1367</v>
      </c>
      <c r="E67" s="262" t="s">
        <v>1368</v>
      </c>
      <c r="F67" s="263"/>
      <c r="G67" s="229" t="s">
        <v>1537</v>
      </c>
      <c r="H67" s="204"/>
    </row>
    <row r="68" spans="1:8" s="44" customFormat="1">
      <c r="A68" s="8"/>
      <c r="B68" s="249" t="s">
        <v>1538</v>
      </c>
      <c r="C68" s="250"/>
      <c r="D68" s="250"/>
      <c r="E68" s="250"/>
      <c r="F68" s="250"/>
      <c r="G68" s="251"/>
      <c r="H68" s="204"/>
    </row>
    <row r="69" spans="1:8" s="44" customFormat="1" ht="17.25" thickBot="1">
      <c r="A69" s="8"/>
      <c r="B69" s="252" t="s">
        <v>1539</v>
      </c>
      <c r="C69" s="253"/>
      <c r="D69" s="253"/>
      <c r="E69" s="253"/>
      <c r="F69" s="253"/>
      <c r="G69" s="254"/>
      <c r="H69" s="204"/>
    </row>
    <row r="70" spans="1:8" ht="45">
      <c r="B70" s="205" t="s">
        <v>1540</v>
      </c>
      <c r="C70" s="206" t="s">
        <v>1541</v>
      </c>
      <c r="D70" s="207" t="s">
        <v>1356</v>
      </c>
      <c r="E70" s="208" t="s">
        <v>1357</v>
      </c>
      <c r="F70" s="209"/>
      <c r="G70" s="210" t="s">
        <v>9629</v>
      </c>
      <c r="H70" s="204"/>
    </row>
    <row r="71" spans="1:8" ht="45">
      <c r="B71" s="211" t="s">
        <v>1542</v>
      </c>
      <c r="C71" s="212" t="s">
        <v>1543</v>
      </c>
      <c r="D71" s="213" t="s">
        <v>1356</v>
      </c>
      <c r="E71" s="214" t="s">
        <v>1357</v>
      </c>
      <c r="F71" s="215"/>
      <c r="G71" s="217" t="s">
        <v>9630</v>
      </c>
      <c r="H71" s="204"/>
    </row>
    <row r="72" spans="1:8" ht="45">
      <c r="B72" s="211" t="s">
        <v>1544</v>
      </c>
      <c r="C72" s="212" t="s">
        <v>1545</v>
      </c>
      <c r="D72" s="213" t="s">
        <v>1356</v>
      </c>
      <c r="E72" s="214" t="s">
        <v>1357</v>
      </c>
      <c r="F72" s="215"/>
      <c r="G72" s="217" t="s">
        <v>9631</v>
      </c>
      <c r="H72" s="204"/>
    </row>
    <row r="73" spans="1:8">
      <c r="B73" s="211" t="s">
        <v>1546</v>
      </c>
      <c r="C73" s="212" t="s">
        <v>1166</v>
      </c>
      <c r="D73" s="213" t="s">
        <v>1367</v>
      </c>
      <c r="E73" s="214" t="s">
        <v>1465</v>
      </c>
      <c r="F73" s="215"/>
      <c r="G73" s="217" t="s">
        <v>1547</v>
      </c>
      <c r="H73" s="204"/>
    </row>
    <row r="74" spans="1:8" ht="30">
      <c r="B74" s="211" t="s">
        <v>367</v>
      </c>
      <c r="C74" s="212" t="s">
        <v>1548</v>
      </c>
      <c r="D74" s="213" t="s">
        <v>1527</v>
      </c>
      <c r="E74" s="214" t="s">
        <v>1357</v>
      </c>
      <c r="F74" s="215"/>
      <c r="G74" s="217" t="s">
        <v>1549</v>
      </c>
      <c r="H74" s="204"/>
    </row>
    <row r="75" spans="1:8" ht="90">
      <c r="B75" s="211" t="s">
        <v>1550</v>
      </c>
      <c r="C75" s="212" t="s">
        <v>1551</v>
      </c>
      <c r="D75" s="213" t="s">
        <v>1552</v>
      </c>
      <c r="E75" s="214" t="s">
        <v>1388</v>
      </c>
      <c r="F75" s="215"/>
      <c r="G75" s="217" t="s">
        <v>9632</v>
      </c>
      <c r="H75" s="204"/>
    </row>
    <row r="76" spans="1:8">
      <c r="B76" s="211" t="s">
        <v>1553</v>
      </c>
      <c r="C76" s="212" t="s">
        <v>1554</v>
      </c>
      <c r="D76" s="213" t="s">
        <v>1367</v>
      </c>
      <c r="E76" s="214" t="s">
        <v>1465</v>
      </c>
      <c r="F76" s="215"/>
      <c r="G76" s="217" t="s">
        <v>1555</v>
      </c>
      <c r="H76" s="204"/>
    </row>
    <row r="77" spans="1:8" ht="90">
      <c r="B77" s="211" t="s">
        <v>1556</v>
      </c>
      <c r="C77" s="212" t="s">
        <v>1557</v>
      </c>
      <c r="D77" s="213" t="s">
        <v>1367</v>
      </c>
      <c r="E77" s="214" t="s">
        <v>1465</v>
      </c>
      <c r="F77" s="215"/>
      <c r="G77" s="217" t="s">
        <v>1558</v>
      </c>
      <c r="H77" s="204"/>
    </row>
    <row r="78" spans="1:8" ht="75">
      <c r="B78" s="211" t="s">
        <v>1559</v>
      </c>
      <c r="C78" s="212" t="s">
        <v>1560</v>
      </c>
      <c r="D78" s="213" t="s">
        <v>1367</v>
      </c>
      <c r="E78" s="214" t="s">
        <v>1465</v>
      </c>
      <c r="F78" s="215"/>
      <c r="G78" s="217" t="s">
        <v>1561</v>
      </c>
      <c r="H78" s="204"/>
    </row>
    <row r="79" spans="1:8" ht="105">
      <c r="B79" s="211" t="s">
        <v>1562</v>
      </c>
      <c r="C79" s="212" t="s">
        <v>1563</v>
      </c>
      <c r="D79" s="213" t="s">
        <v>1367</v>
      </c>
      <c r="E79" s="214" t="s">
        <v>1465</v>
      </c>
      <c r="F79" s="215"/>
      <c r="G79" s="217" t="s">
        <v>1564</v>
      </c>
      <c r="H79" s="204"/>
    </row>
    <row r="80" spans="1:8">
      <c r="B80" s="211" t="s">
        <v>1565</v>
      </c>
      <c r="C80" s="212" t="s">
        <v>1566</v>
      </c>
      <c r="D80" s="213" t="s">
        <v>1389</v>
      </c>
      <c r="E80" s="214" t="s">
        <v>1465</v>
      </c>
      <c r="F80" s="215"/>
      <c r="G80" s="217" t="s">
        <v>1555</v>
      </c>
      <c r="H80" s="204"/>
    </row>
    <row r="81" spans="2:8">
      <c r="B81" s="211" t="s">
        <v>1567</v>
      </c>
      <c r="C81" s="212" t="s">
        <v>1568</v>
      </c>
      <c r="D81" s="213" t="s">
        <v>1569</v>
      </c>
      <c r="E81" s="214" t="s">
        <v>1465</v>
      </c>
      <c r="F81" s="215"/>
      <c r="G81" s="217" t="s">
        <v>1570</v>
      </c>
      <c r="H81" s="204"/>
    </row>
    <row r="82" spans="2:8">
      <c r="B82" s="211" t="s">
        <v>1571</v>
      </c>
      <c r="C82" s="212" t="s">
        <v>1572</v>
      </c>
      <c r="D82" s="213" t="s">
        <v>1569</v>
      </c>
      <c r="E82" s="214" t="s">
        <v>1465</v>
      </c>
      <c r="F82" s="215"/>
      <c r="G82" s="217" t="s">
        <v>1573</v>
      </c>
      <c r="H82" s="204"/>
    </row>
    <row r="83" spans="2:8" ht="17.25" thickBot="1">
      <c r="B83" s="211" t="s">
        <v>1574</v>
      </c>
      <c r="C83" s="212" t="s">
        <v>1575</v>
      </c>
      <c r="D83" s="213" t="s">
        <v>1576</v>
      </c>
      <c r="E83" s="214" t="s">
        <v>1465</v>
      </c>
      <c r="F83" s="215"/>
      <c r="G83" s="217" t="s">
        <v>1577</v>
      </c>
      <c r="H83" s="204"/>
    </row>
    <row r="84" spans="2:8" ht="17.25" thickBot="1">
      <c r="B84" s="249" t="s">
        <v>1578</v>
      </c>
      <c r="C84" s="250"/>
      <c r="D84" s="250"/>
      <c r="E84" s="250"/>
      <c r="F84" s="250"/>
      <c r="G84" s="251"/>
      <c r="H84" s="204"/>
    </row>
    <row r="85" spans="2:8" ht="45">
      <c r="B85" s="205" t="s">
        <v>1579</v>
      </c>
      <c r="C85" s="206" t="s">
        <v>1047</v>
      </c>
      <c r="D85" s="207" t="s">
        <v>1527</v>
      </c>
      <c r="E85" s="208" t="s">
        <v>1433</v>
      </c>
      <c r="F85" s="209"/>
      <c r="G85" s="210" t="s">
        <v>1580</v>
      </c>
      <c r="H85" s="204"/>
    </row>
    <row r="86" spans="2:8" ht="45">
      <c r="B86" s="211" t="s">
        <v>1581</v>
      </c>
      <c r="C86" s="212" t="s">
        <v>1058</v>
      </c>
      <c r="D86" s="213" t="s">
        <v>1389</v>
      </c>
      <c r="E86" s="214" t="s">
        <v>1441</v>
      </c>
      <c r="F86" s="215"/>
      <c r="G86" s="217" t="s">
        <v>1582</v>
      </c>
      <c r="H86" s="204"/>
    </row>
    <row r="87" spans="2:8">
      <c r="B87" s="211" t="s">
        <v>1583</v>
      </c>
      <c r="C87" s="212" t="s">
        <v>1052</v>
      </c>
      <c r="D87" s="213" t="s">
        <v>1584</v>
      </c>
      <c r="E87" s="214" t="s">
        <v>1441</v>
      </c>
      <c r="F87" s="215"/>
      <c r="G87" s="217" t="s">
        <v>1585</v>
      </c>
      <c r="H87" s="204"/>
    </row>
    <row r="88" spans="2:8">
      <c r="B88" s="211" t="s">
        <v>1586</v>
      </c>
      <c r="C88" s="212" t="s">
        <v>1050</v>
      </c>
      <c r="D88" s="213" t="s">
        <v>1587</v>
      </c>
      <c r="E88" s="214" t="s">
        <v>1441</v>
      </c>
      <c r="F88" s="215"/>
      <c r="G88" s="217" t="s">
        <v>1588</v>
      </c>
      <c r="H88" s="204"/>
    </row>
    <row r="89" spans="2:8">
      <c r="B89" s="211" t="s">
        <v>1589</v>
      </c>
      <c r="C89" s="212" t="s">
        <v>1051</v>
      </c>
      <c r="D89" s="213" t="s">
        <v>1587</v>
      </c>
      <c r="E89" s="214" t="s">
        <v>1441</v>
      </c>
      <c r="F89" s="215"/>
      <c r="G89" s="217" t="s">
        <v>1588</v>
      </c>
      <c r="H89" s="204"/>
    </row>
    <row r="90" spans="2:8">
      <c r="B90" s="211" t="s">
        <v>1590</v>
      </c>
      <c r="C90" s="212" t="s">
        <v>1053</v>
      </c>
      <c r="D90" s="213" t="s">
        <v>1591</v>
      </c>
      <c r="E90" s="214" t="s">
        <v>1441</v>
      </c>
      <c r="F90" s="215"/>
      <c r="G90" s="217"/>
      <c r="H90" s="204"/>
    </row>
    <row r="91" spans="2:8">
      <c r="B91" s="211" t="s">
        <v>569</v>
      </c>
      <c r="C91" s="212" t="s">
        <v>1054</v>
      </c>
      <c r="D91" s="213" t="s">
        <v>1591</v>
      </c>
      <c r="E91" s="214" t="s">
        <v>1441</v>
      </c>
      <c r="F91" s="215"/>
      <c r="G91" s="217"/>
      <c r="H91" s="204"/>
    </row>
    <row r="92" spans="2:8">
      <c r="B92" s="211" t="s">
        <v>1592</v>
      </c>
      <c r="C92" s="212" t="s">
        <v>1055</v>
      </c>
      <c r="D92" s="213" t="s">
        <v>1593</v>
      </c>
      <c r="E92" s="214" t="s">
        <v>1441</v>
      </c>
      <c r="F92" s="215"/>
      <c r="G92" s="265" t="s">
        <v>1594</v>
      </c>
      <c r="H92" s="204"/>
    </row>
    <row r="93" spans="2:8">
      <c r="B93" s="211" t="s">
        <v>1595</v>
      </c>
      <c r="C93" s="212" t="s">
        <v>1056</v>
      </c>
      <c r="D93" s="213" t="s">
        <v>1587</v>
      </c>
      <c r="E93" s="214" t="s">
        <v>1441</v>
      </c>
      <c r="F93" s="215"/>
      <c r="G93" s="265" t="s">
        <v>1596</v>
      </c>
      <c r="H93" s="204"/>
    </row>
    <row r="94" spans="2:8">
      <c r="B94" s="211" t="s">
        <v>1597</v>
      </c>
      <c r="C94" s="212" t="s">
        <v>1057</v>
      </c>
      <c r="D94" s="213" t="s">
        <v>1584</v>
      </c>
      <c r="E94" s="214" t="s">
        <v>1441</v>
      </c>
      <c r="F94" s="215"/>
      <c r="G94" s="265" t="s">
        <v>1598</v>
      </c>
      <c r="H94" s="204"/>
    </row>
    <row r="95" spans="2:8">
      <c r="B95" s="211" t="s">
        <v>1599</v>
      </c>
      <c r="C95" s="212" t="s">
        <v>1049</v>
      </c>
      <c r="D95" s="213" t="s">
        <v>1569</v>
      </c>
      <c r="E95" s="214" t="s">
        <v>1441</v>
      </c>
      <c r="F95" s="215"/>
      <c r="G95" s="217"/>
      <c r="H95" s="204"/>
    </row>
    <row r="96" spans="2:8">
      <c r="B96" s="211" t="s">
        <v>1600</v>
      </c>
      <c r="C96" s="212" t="s">
        <v>1048</v>
      </c>
      <c r="D96" s="213" t="s">
        <v>1601</v>
      </c>
      <c r="E96" s="214" t="s">
        <v>1383</v>
      </c>
      <c r="F96" s="215"/>
      <c r="G96" s="217" t="s">
        <v>1435</v>
      </c>
      <c r="H96" s="204"/>
    </row>
    <row r="97" spans="2:8" ht="45">
      <c r="B97" s="211" t="s">
        <v>575</v>
      </c>
      <c r="C97" s="212" t="s">
        <v>1059</v>
      </c>
      <c r="D97" s="213" t="s">
        <v>1389</v>
      </c>
      <c r="E97" s="214" t="s">
        <v>1441</v>
      </c>
      <c r="F97" s="215"/>
      <c r="G97" s="217" t="s">
        <v>1602</v>
      </c>
      <c r="H97" s="204"/>
    </row>
    <row r="98" spans="2:8" ht="17.25" thickBot="1">
      <c r="B98" s="211" t="s">
        <v>1603</v>
      </c>
      <c r="C98" s="212" t="s">
        <v>1604</v>
      </c>
      <c r="D98" s="213" t="s">
        <v>1569</v>
      </c>
      <c r="E98" s="214" t="s">
        <v>1465</v>
      </c>
      <c r="F98" s="215"/>
      <c r="G98" s="217" t="s">
        <v>1605</v>
      </c>
      <c r="H98" s="204"/>
    </row>
    <row r="99" spans="2:8" ht="17.25" thickBot="1">
      <c r="B99" s="249" t="s">
        <v>1606</v>
      </c>
      <c r="C99" s="250"/>
      <c r="D99" s="250"/>
      <c r="E99" s="250"/>
      <c r="F99" s="250"/>
      <c r="G99" s="251"/>
      <c r="H99" s="204"/>
    </row>
    <row r="100" spans="2:8" ht="45">
      <c r="B100" s="205" t="s">
        <v>1607</v>
      </c>
      <c r="C100" s="206" t="s">
        <v>1608</v>
      </c>
      <c r="D100" s="207" t="s">
        <v>1356</v>
      </c>
      <c r="E100" s="208" t="s">
        <v>1357</v>
      </c>
      <c r="F100" s="209"/>
      <c r="G100" s="210" t="s">
        <v>9635</v>
      </c>
      <c r="H100" s="204"/>
    </row>
    <row r="101" spans="2:8" ht="45">
      <c r="B101" s="211" t="s">
        <v>1609</v>
      </c>
      <c r="C101" s="212" t="s">
        <v>1610</v>
      </c>
      <c r="D101" s="213" t="s">
        <v>1356</v>
      </c>
      <c r="E101" s="214" t="s">
        <v>1357</v>
      </c>
      <c r="F101" s="215"/>
      <c r="G101" s="217" t="s">
        <v>9636</v>
      </c>
      <c r="H101" s="204"/>
    </row>
    <row r="102" spans="2:8" ht="45">
      <c r="B102" s="211" t="s">
        <v>1611</v>
      </c>
      <c r="C102" s="212" t="s">
        <v>1612</v>
      </c>
      <c r="D102" s="213" t="s">
        <v>1356</v>
      </c>
      <c r="E102" s="214" t="s">
        <v>1357</v>
      </c>
      <c r="F102" s="215"/>
      <c r="G102" s="217" t="s">
        <v>9637</v>
      </c>
      <c r="H102" s="204"/>
    </row>
    <row r="103" spans="2:8">
      <c r="B103" s="211" t="s">
        <v>1613</v>
      </c>
      <c r="C103" s="212" t="s">
        <v>1167</v>
      </c>
      <c r="D103" s="213" t="s">
        <v>1614</v>
      </c>
      <c r="E103" s="214" t="s">
        <v>1465</v>
      </c>
      <c r="F103" s="215"/>
      <c r="G103" s="217" t="s">
        <v>1615</v>
      </c>
      <c r="H103" s="204"/>
    </row>
    <row r="104" spans="2:8" ht="30">
      <c r="B104" s="211" t="s">
        <v>1616</v>
      </c>
      <c r="C104" s="212" t="s">
        <v>1617</v>
      </c>
      <c r="D104" s="213" t="s">
        <v>1527</v>
      </c>
      <c r="E104" s="214" t="s">
        <v>1357</v>
      </c>
      <c r="F104" s="215"/>
      <c r="G104" s="217" t="s">
        <v>1549</v>
      </c>
      <c r="H104" s="204"/>
    </row>
    <row r="105" spans="2:8" ht="60">
      <c r="B105" s="211" t="s">
        <v>1618</v>
      </c>
      <c r="C105" s="212" t="s">
        <v>1619</v>
      </c>
      <c r="D105" s="213" t="s">
        <v>1552</v>
      </c>
      <c r="E105" s="214" t="s">
        <v>1388</v>
      </c>
      <c r="F105" s="215"/>
      <c r="G105" s="217" t="s">
        <v>1620</v>
      </c>
      <c r="H105" s="204"/>
    </row>
    <row r="106" spans="2:8">
      <c r="B106" s="211" t="s">
        <v>1621</v>
      </c>
      <c r="C106" s="212" t="s">
        <v>1622</v>
      </c>
      <c r="D106" s="213" t="s">
        <v>1367</v>
      </c>
      <c r="E106" s="214" t="s">
        <v>1465</v>
      </c>
      <c r="F106" s="215"/>
      <c r="G106" s="217" t="s">
        <v>1555</v>
      </c>
      <c r="H106" s="204"/>
    </row>
    <row r="107" spans="2:8" ht="90">
      <c r="B107" s="211" t="s">
        <v>1623</v>
      </c>
      <c r="C107" s="212" t="s">
        <v>1624</v>
      </c>
      <c r="D107" s="213" t="s">
        <v>1367</v>
      </c>
      <c r="E107" s="214" t="s">
        <v>1465</v>
      </c>
      <c r="F107" s="215"/>
      <c r="G107" s="247" t="s">
        <v>1625</v>
      </c>
      <c r="H107" s="204"/>
    </row>
    <row r="108" spans="2:8" ht="105">
      <c r="B108" s="211" t="s">
        <v>1626</v>
      </c>
      <c r="C108" s="212" t="s">
        <v>1627</v>
      </c>
      <c r="D108" s="213" t="s">
        <v>1367</v>
      </c>
      <c r="E108" s="214" t="s">
        <v>1465</v>
      </c>
      <c r="F108" s="215"/>
      <c r="G108" s="247" t="s">
        <v>1628</v>
      </c>
      <c r="H108" s="204"/>
    </row>
    <row r="109" spans="2:8" ht="90">
      <c r="B109" s="211" t="s">
        <v>1629</v>
      </c>
      <c r="C109" s="212" t="s">
        <v>1630</v>
      </c>
      <c r="D109" s="213" t="s">
        <v>1367</v>
      </c>
      <c r="E109" s="214" t="s">
        <v>1465</v>
      </c>
      <c r="F109" s="215"/>
      <c r="G109" s="247" t="s">
        <v>1631</v>
      </c>
      <c r="H109" s="204"/>
    </row>
    <row r="110" spans="2:8" ht="105">
      <c r="B110" s="211" t="s">
        <v>1632</v>
      </c>
      <c r="C110" s="212" t="s">
        <v>1633</v>
      </c>
      <c r="D110" s="213" t="s">
        <v>1367</v>
      </c>
      <c r="E110" s="214" t="s">
        <v>1465</v>
      </c>
      <c r="F110" s="215"/>
      <c r="G110" s="247" t="s">
        <v>1634</v>
      </c>
      <c r="H110" s="204"/>
    </row>
    <row r="111" spans="2:8" ht="17.100000000000001" customHeight="1">
      <c r="B111" s="211" t="s">
        <v>1635</v>
      </c>
      <c r="C111" s="212" t="s">
        <v>1636</v>
      </c>
      <c r="D111" s="213" t="s">
        <v>1389</v>
      </c>
      <c r="E111" s="214" t="s">
        <v>1465</v>
      </c>
      <c r="F111" s="215"/>
      <c r="G111" s="217" t="s">
        <v>1555</v>
      </c>
      <c r="H111" s="204"/>
    </row>
    <row r="112" spans="2:8" ht="30">
      <c r="B112" s="211" t="s">
        <v>1637</v>
      </c>
      <c r="C112" s="212" t="s">
        <v>1638</v>
      </c>
      <c r="D112" s="213" t="s">
        <v>1569</v>
      </c>
      <c r="E112" s="214" t="s">
        <v>1465</v>
      </c>
      <c r="F112" s="215"/>
      <c r="G112" s="217" t="s">
        <v>1639</v>
      </c>
      <c r="H112" s="204"/>
    </row>
    <row r="113" spans="2:8" ht="30.75" thickBot="1">
      <c r="B113" s="211" t="s">
        <v>1640</v>
      </c>
      <c r="C113" s="212" t="s">
        <v>1042</v>
      </c>
      <c r="D113" s="213" t="s">
        <v>1528</v>
      </c>
      <c r="E113" s="214" t="s">
        <v>1357</v>
      </c>
      <c r="F113" s="215"/>
      <c r="G113" s="217" t="s">
        <v>1641</v>
      </c>
      <c r="H113" s="204"/>
    </row>
    <row r="114" spans="2:8" ht="17.25" thickBot="1">
      <c r="B114" s="249" t="s">
        <v>1642</v>
      </c>
      <c r="C114" s="250"/>
      <c r="D114" s="250"/>
      <c r="E114" s="250"/>
      <c r="F114" s="250"/>
      <c r="G114" s="251"/>
      <c r="H114" s="204"/>
    </row>
    <row r="115" spans="2:8" ht="30">
      <c r="B115" s="205" t="s">
        <v>1643</v>
      </c>
      <c r="C115" s="206" t="s">
        <v>1644</v>
      </c>
      <c r="D115" s="207" t="s">
        <v>1389</v>
      </c>
      <c r="E115" s="208" t="s">
        <v>1465</v>
      </c>
      <c r="F115" s="209"/>
      <c r="G115" s="210" t="s">
        <v>1645</v>
      </c>
      <c r="H115" s="204"/>
    </row>
    <row r="116" spans="2:8" ht="30">
      <c r="B116" s="211" t="s">
        <v>1646</v>
      </c>
      <c r="C116" s="212" t="s">
        <v>1647</v>
      </c>
      <c r="D116" s="213" t="s">
        <v>1356</v>
      </c>
      <c r="E116" s="214" t="s">
        <v>1357</v>
      </c>
      <c r="F116" s="215"/>
      <c r="G116" s="217" t="s">
        <v>1648</v>
      </c>
      <c r="H116" s="204"/>
    </row>
    <row r="117" spans="2:8" ht="30">
      <c r="B117" s="211" t="s">
        <v>1649</v>
      </c>
      <c r="C117" s="212" t="s">
        <v>1044</v>
      </c>
      <c r="D117" s="213" t="s">
        <v>1389</v>
      </c>
      <c r="E117" s="214" t="s">
        <v>1650</v>
      </c>
      <c r="F117" s="215"/>
      <c r="G117" s="255" t="s">
        <v>1651</v>
      </c>
      <c r="H117" s="204"/>
    </row>
    <row r="118" spans="2:8" ht="30">
      <c r="B118" s="211" t="s">
        <v>1652</v>
      </c>
      <c r="C118" s="212" t="s">
        <v>1653</v>
      </c>
      <c r="D118" s="213" t="s">
        <v>1356</v>
      </c>
      <c r="E118" s="214" t="s">
        <v>1357</v>
      </c>
      <c r="F118" s="215"/>
      <c r="G118" s="217" t="s">
        <v>1648</v>
      </c>
      <c r="H118" s="204"/>
    </row>
    <row r="119" spans="2:8" ht="30">
      <c r="B119" s="211" t="s">
        <v>1654</v>
      </c>
      <c r="C119" s="212" t="s">
        <v>1655</v>
      </c>
      <c r="D119" s="213" t="s">
        <v>1356</v>
      </c>
      <c r="E119" s="214" t="s">
        <v>1357</v>
      </c>
      <c r="F119" s="215"/>
      <c r="G119" s="217" t="s">
        <v>1656</v>
      </c>
      <c r="H119" s="204"/>
    </row>
    <row r="120" spans="2:8" ht="30">
      <c r="B120" s="211" t="s">
        <v>1657</v>
      </c>
      <c r="C120" s="212" t="s">
        <v>1658</v>
      </c>
      <c r="D120" s="213" t="s">
        <v>1356</v>
      </c>
      <c r="E120" s="214" t="s">
        <v>1357</v>
      </c>
      <c r="F120" s="215"/>
      <c r="G120" s="217" t="s">
        <v>1659</v>
      </c>
      <c r="H120" s="204"/>
    </row>
    <row r="121" spans="2:8" ht="45">
      <c r="B121" s="211" t="s">
        <v>578</v>
      </c>
      <c r="C121" s="212" t="s">
        <v>1660</v>
      </c>
      <c r="D121" s="213" t="s">
        <v>1389</v>
      </c>
      <c r="E121" s="214" t="s">
        <v>1465</v>
      </c>
      <c r="F121" s="215"/>
      <c r="G121" s="217" t="s">
        <v>1661</v>
      </c>
      <c r="H121" s="204"/>
    </row>
    <row r="122" spans="2:8" ht="45">
      <c r="B122" s="211" t="s">
        <v>1662</v>
      </c>
      <c r="C122" s="212" t="s">
        <v>1663</v>
      </c>
      <c r="D122" s="213" t="s">
        <v>1389</v>
      </c>
      <c r="E122" s="214" t="s">
        <v>1465</v>
      </c>
      <c r="F122" s="215"/>
      <c r="G122" s="217" t="s">
        <v>1661</v>
      </c>
      <c r="H122" s="204"/>
    </row>
    <row r="123" spans="2:8" ht="30">
      <c r="B123" s="211" t="s">
        <v>1665</v>
      </c>
      <c r="C123" s="212" t="s">
        <v>1045</v>
      </c>
      <c r="D123" s="213">
        <v>1</v>
      </c>
      <c r="E123" s="214" t="s">
        <v>1441</v>
      </c>
      <c r="F123" s="215"/>
      <c r="G123" s="217" t="s">
        <v>1666</v>
      </c>
      <c r="H123" s="204"/>
    </row>
    <row r="124" spans="2:8" ht="90.75" thickBot="1">
      <c r="B124" s="266" t="s">
        <v>1188</v>
      </c>
      <c r="C124" s="267" t="s">
        <v>1189</v>
      </c>
      <c r="D124" s="268" t="s">
        <v>1591</v>
      </c>
      <c r="E124" s="269" t="s">
        <v>1667</v>
      </c>
      <c r="F124" s="270"/>
      <c r="G124" s="271" t="s">
        <v>1668</v>
      </c>
      <c r="H124" s="204"/>
    </row>
    <row r="125" spans="2:8" ht="20.100000000000001" customHeight="1" thickBot="1">
      <c r="B125" s="201" t="s">
        <v>1669</v>
      </c>
      <c r="C125" s="202"/>
      <c r="D125" s="202"/>
      <c r="E125" s="202"/>
      <c r="F125" s="202"/>
      <c r="G125" s="203"/>
      <c r="H125" s="204"/>
    </row>
    <row r="126" spans="2:8" ht="60.6" customHeight="1">
      <c r="B126" s="211" t="s">
        <v>1670</v>
      </c>
      <c r="C126" s="212" t="s">
        <v>1671</v>
      </c>
      <c r="D126" s="256" t="s">
        <v>1584</v>
      </c>
      <c r="E126" s="257" t="s">
        <v>1441</v>
      </c>
      <c r="F126" s="215"/>
      <c r="G126" s="230" t="s">
        <v>1672</v>
      </c>
      <c r="H126" s="204"/>
    </row>
    <row r="127" spans="2:8" ht="17.100000000000001" customHeight="1">
      <c r="B127" s="211" t="s">
        <v>1673</v>
      </c>
      <c r="C127" s="212" t="s">
        <v>1674</v>
      </c>
      <c r="D127" s="213" t="s">
        <v>1584</v>
      </c>
      <c r="E127" s="214" t="s">
        <v>1441</v>
      </c>
      <c r="F127" s="215"/>
      <c r="G127" s="230"/>
      <c r="H127" s="204"/>
    </row>
    <row r="128" spans="2:8">
      <c r="B128" s="211" t="s">
        <v>1675</v>
      </c>
      <c r="C128" s="212" t="s">
        <v>1676</v>
      </c>
      <c r="D128" s="213" t="s">
        <v>1584</v>
      </c>
      <c r="E128" s="214" t="s">
        <v>1441</v>
      </c>
      <c r="F128" s="215"/>
      <c r="G128" s="230"/>
      <c r="H128" s="204"/>
    </row>
    <row r="129" spans="2:8">
      <c r="B129" s="211" t="s">
        <v>1677</v>
      </c>
      <c r="C129" s="212" t="s">
        <v>1678</v>
      </c>
      <c r="D129" s="213" t="s">
        <v>1584</v>
      </c>
      <c r="E129" s="214" t="s">
        <v>1441</v>
      </c>
      <c r="F129" s="215"/>
      <c r="G129" s="230"/>
      <c r="H129" s="204"/>
    </row>
    <row r="130" spans="2:8">
      <c r="B130" s="211" t="s">
        <v>1679</v>
      </c>
      <c r="C130" s="212" t="s">
        <v>1680</v>
      </c>
      <c r="D130" s="213" t="s">
        <v>1584</v>
      </c>
      <c r="E130" s="214" t="s">
        <v>1441</v>
      </c>
      <c r="F130" s="215"/>
      <c r="G130" s="230"/>
      <c r="H130" s="204"/>
    </row>
    <row r="131" spans="2:8">
      <c r="B131" s="211" t="s">
        <v>1681</v>
      </c>
      <c r="C131" s="212" t="s">
        <v>1682</v>
      </c>
      <c r="D131" s="213" t="s">
        <v>1584</v>
      </c>
      <c r="E131" s="214" t="s">
        <v>1441</v>
      </c>
      <c r="F131" s="215"/>
      <c r="G131" s="230"/>
      <c r="H131" s="204"/>
    </row>
    <row r="132" spans="2:8">
      <c r="B132" s="211" t="s">
        <v>1683</v>
      </c>
      <c r="C132" s="212" t="s">
        <v>1684</v>
      </c>
      <c r="D132" s="213" t="s">
        <v>1584</v>
      </c>
      <c r="E132" s="214" t="s">
        <v>1441</v>
      </c>
      <c r="F132" s="215"/>
      <c r="G132" s="230"/>
      <c r="H132" s="204"/>
    </row>
    <row r="133" spans="2:8">
      <c r="B133" s="211" t="s">
        <v>1685</v>
      </c>
      <c r="C133" s="212" t="s">
        <v>1686</v>
      </c>
      <c r="D133" s="213" t="s">
        <v>1584</v>
      </c>
      <c r="E133" s="214" t="s">
        <v>1441</v>
      </c>
      <c r="F133" s="215"/>
      <c r="G133" s="230"/>
      <c r="H133" s="204"/>
    </row>
    <row r="134" spans="2:8">
      <c r="B134" s="211" t="s">
        <v>1687</v>
      </c>
      <c r="C134" s="212" t="s">
        <v>1688</v>
      </c>
      <c r="D134" s="213" t="s">
        <v>1584</v>
      </c>
      <c r="E134" s="214" t="s">
        <v>1441</v>
      </c>
      <c r="F134" s="215"/>
      <c r="G134" s="230"/>
      <c r="H134" s="204"/>
    </row>
    <row r="135" spans="2:8">
      <c r="B135" s="211" t="s">
        <v>1689</v>
      </c>
      <c r="C135" s="212" t="s">
        <v>1690</v>
      </c>
      <c r="D135" s="213" t="s">
        <v>1584</v>
      </c>
      <c r="E135" s="214" t="s">
        <v>1441</v>
      </c>
      <c r="F135" s="215"/>
      <c r="G135" s="230"/>
      <c r="H135" s="204"/>
    </row>
    <row r="136" spans="2:8">
      <c r="B136" s="211" t="s">
        <v>1691</v>
      </c>
      <c r="C136" s="212" t="s">
        <v>1692</v>
      </c>
      <c r="D136" s="213" t="s">
        <v>1584</v>
      </c>
      <c r="E136" s="214" t="s">
        <v>1441</v>
      </c>
      <c r="F136" s="215"/>
      <c r="G136" s="230"/>
      <c r="H136" s="204"/>
    </row>
    <row r="137" spans="2:8">
      <c r="B137" s="211" t="s">
        <v>1693</v>
      </c>
      <c r="C137" s="212" t="s">
        <v>1694</v>
      </c>
      <c r="D137" s="213" t="s">
        <v>1584</v>
      </c>
      <c r="E137" s="214" t="s">
        <v>1441</v>
      </c>
      <c r="F137" s="215"/>
      <c r="G137" s="230"/>
      <c r="H137" s="204"/>
    </row>
    <row r="138" spans="2:8">
      <c r="B138" s="211" t="s">
        <v>1695</v>
      </c>
      <c r="C138" s="212" t="s">
        <v>1696</v>
      </c>
      <c r="D138" s="213" t="s">
        <v>1584</v>
      </c>
      <c r="E138" s="214" t="s">
        <v>1441</v>
      </c>
      <c r="F138" s="215"/>
      <c r="G138" s="230"/>
      <c r="H138" s="204"/>
    </row>
    <row r="139" spans="2:8">
      <c r="B139" s="211" t="s">
        <v>1697</v>
      </c>
      <c r="C139" s="212" t="s">
        <v>1698</v>
      </c>
      <c r="D139" s="213" t="s">
        <v>1584</v>
      </c>
      <c r="E139" s="214" t="s">
        <v>1441</v>
      </c>
      <c r="F139" s="215"/>
      <c r="G139" s="230"/>
      <c r="H139" s="204"/>
    </row>
    <row r="140" spans="2:8">
      <c r="B140" s="211" t="s">
        <v>1699</v>
      </c>
      <c r="C140" s="212" t="s">
        <v>1700</v>
      </c>
      <c r="D140" s="213" t="s">
        <v>1584</v>
      </c>
      <c r="E140" s="214" t="s">
        <v>1441</v>
      </c>
      <c r="F140" s="215"/>
      <c r="G140" s="230"/>
      <c r="H140" s="204"/>
    </row>
    <row r="141" spans="2:8">
      <c r="B141" s="211" t="s">
        <v>1701</v>
      </c>
      <c r="C141" s="212" t="s">
        <v>1702</v>
      </c>
      <c r="D141" s="213" t="s">
        <v>1584</v>
      </c>
      <c r="E141" s="214" t="s">
        <v>1441</v>
      </c>
      <c r="F141" s="215"/>
      <c r="G141" s="230"/>
      <c r="H141" s="204"/>
    </row>
    <row r="142" spans="2:8">
      <c r="B142" s="211" t="s">
        <v>1703</v>
      </c>
      <c r="C142" s="212" t="s">
        <v>1704</v>
      </c>
      <c r="D142" s="213" t="s">
        <v>1584</v>
      </c>
      <c r="E142" s="214" t="s">
        <v>1441</v>
      </c>
      <c r="F142" s="215"/>
      <c r="G142" s="230"/>
      <c r="H142" s="204"/>
    </row>
    <row r="143" spans="2:8">
      <c r="B143" s="211" t="s">
        <v>1705</v>
      </c>
      <c r="C143" s="212" t="s">
        <v>1706</v>
      </c>
      <c r="D143" s="213" t="s">
        <v>1584</v>
      </c>
      <c r="E143" s="214" t="s">
        <v>1441</v>
      </c>
      <c r="F143" s="215"/>
      <c r="G143" s="230"/>
      <c r="H143" s="204"/>
    </row>
    <row r="144" spans="2:8">
      <c r="B144" s="211" t="s">
        <v>1707</v>
      </c>
      <c r="C144" s="212" t="s">
        <v>1708</v>
      </c>
      <c r="D144" s="213" t="s">
        <v>1584</v>
      </c>
      <c r="E144" s="214" t="s">
        <v>1441</v>
      </c>
      <c r="F144" s="215"/>
      <c r="G144" s="230"/>
      <c r="H144" s="204"/>
    </row>
    <row r="145" spans="2:8">
      <c r="B145" s="211" t="s">
        <v>1709</v>
      </c>
      <c r="C145" s="212" t="s">
        <v>1710</v>
      </c>
      <c r="D145" s="213" t="s">
        <v>1584</v>
      </c>
      <c r="E145" s="214" t="s">
        <v>1441</v>
      </c>
      <c r="F145" s="215"/>
      <c r="G145" s="230"/>
      <c r="H145" s="204"/>
    </row>
    <row r="146" spans="2:8">
      <c r="B146" s="211" t="s">
        <v>1711</v>
      </c>
      <c r="C146" s="212" t="s">
        <v>1712</v>
      </c>
      <c r="D146" s="213" t="s">
        <v>1584</v>
      </c>
      <c r="E146" s="214" t="s">
        <v>1441</v>
      </c>
      <c r="F146" s="215"/>
      <c r="G146" s="230"/>
      <c r="H146" s="204"/>
    </row>
    <row r="147" spans="2:8">
      <c r="B147" s="211" t="s">
        <v>1713</v>
      </c>
      <c r="C147" s="212" t="s">
        <v>1714</v>
      </c>
      <c r="D147" s="213" t="s">
        <v>1584</v>
      </c>
      <c r="E147" s="214" t="s">
        <v>1441</v>
      </c>
      <c r="F147" s="215"/>
      <c r="G147" s="230"/>
      <c r="H147" s="204"/>
    </row>
    <row r="148" spans="2:8">
      <c r="B148" s="211" t="s">
        <v>1715</v>
      </c>
      <c r="C148" s="212" t="s">
        <v>1716</v>
      </c>
      <c r="D148" s="213" t="s">
        <v>1584</v>
      </c>
      <c r="E148" s="214" t="s">
        <v>1441</v>
      </c>
      <c r="F148" s="215"/>
      <c r="G148" s="230"/>
      <c r="H148" s="204"/>
    </row>
    <row r="149" spans="2:8">
      <c r="B149" s="211" t="s">
        <v>1717</v>
      </c>
      <c r="C149" s="212" t="s">
        <v>1718</v>
      </c>
      <c r="D149" s="213" t="s">
        <v>1584</v>
      </c>
      <c r="E149" s="214" t="s">
        <v>1441</v>
      </c>
      <c r="F149" s="215"/>
      <c r="G149" s="230"/>
      <c r="H149" s="204"/>
    </row>
    <row r="150" spans="2:8">
      <c r="B150" s="211" t="s">
        <v>1719</v>
      </c>
      <c r="C150" s="212" t="s">
        <v>1720</v>
      </c>
      <c r="D150" s="213" t="s">
        <v>1584</v>
      </c>
      <c r="E150" s="214" t="s">
        <v>1441</v>
      </c>
      <c r="F150" s="215"/>
      <c r="G150" s="230"/>
      <c r="H150" s="204"/>
    </row>
    <row r="151" spans="2:8">
      <c r="B151" s="211" t="s">
        <v>1721</v>
      </c>
      <c r="C151" s="212" t="s">
        <v>1722</v>
      </c>
      <c r="D151" s="213" t="s">
        <v>1584</v>
      </c>
      <c r="E151" s="214" t="s">
        <v>1441</v>
      </c>
      <c r="F151" s="215"/>
      <c r="G151" s="230"/>
      <c r="H151" s="204"/>
    </row>
    <row r="152" spans="2:8">
      <c r="B152" s="211" t="s">
        <v>1723</v>
      </c>
      <c r="C152" s="212" t="s">
        <v>1724</v>
      </c>
      <c r="D152" s="213" t="s">
        <v>1584</v>
      </c>
      <c r="E152" s="214" t="s">
        <v>1441</v>
      </c>
      <c r="F152" s="215"/>
      <c r="G152" s="230"/>
      <c r="H152" s="204"/>
    </row>
    <row r="153" spans="2:8">
      <c r="B153" s="211" t="s">
        <v>1725</v>
      </c>
      <c r="C153" s="212" t="s">
        <v>1726</v>
      </c>
      <c r="D153" s="213" t="s">
        <v>1584</v>
      </c>
      <c r="E153" s="214" t="s">
        <v>1441</v>
      </c>
      <c r="F153" s="215"/>
      <c r="G153" s="230"/>
      <c r="H153" s="204"/>
    </row>
    <row r="154" spans="2:8">
      <c r="B154" s="211" t="s">
        <v>1727</v>
      </c>
      <c r="C154" s="212" t="s">
        <v>1728</v>
      </c>
      <c r="D154" s="213" t="s">
        <v>1584</v>
      </c>
      <c r="E154" s="214" t="s">
        <v>1441</v>
      </c>
      <c r="F154" s="215"/>
      <c r="G154" s="230"/>
      <c r="H154" s="204"/>
    </row>
    <row r="155" spans="2:8">
      <c r="B155" s="211" t="s">
        <v>1729</v>
      </c>
      <c r="C155" s="212" t="s">
        <v>1730</v>
      </c>
      <c r="D155" s="213" t="s">
        <v>1584</v>
      </c>
      <c r="E155" s="214" t="s">
        <v>1441</v>
      </c>
      <c r="F155" s="215"/>
      <c r="G155" s="230"/>
      <c r="H155" s="204"/>
    </row>
    <row r="156" spans="2:8">
      <c r="B156" s="211" t="s">
        <v>1731</v>
      </c>
      <c r="C156" s="212" t="s">
        <v>1732</v>
      </c>
      <c r="D156" s="213" t="s">
        <v>1584</v>
      </c>
      <c r="E156" s="214" t="s">
        <v>1441</v>
      </c>
      <c r="F156" s="215"/>
      <c r="G156" s="230"/>
      <c r="H156" s="204"/>
    </row>
    <row r="157" spans="2:8">
      <c r="B157" s="211" t="s">
        <v>1733</v>
      </c>
      <c r="C157" s="212" t="s">
        <v>1734</v>
      </c>
      <c r="D157" s="213" t="s">
        <v>1584</v>
      </c>
      <c r="E157" s="214" t="s">
        <v>1441</v>
      </c>
      <c r="F157" s="215"/>
      <c r="G157" s="230"/>
      <c r="H157" s="204"/>
    </row>
    <row r="158" spans="2:8">
      <c r="B158" s="211" t="s">
        <v>1735</v>
      </c>
      <c r="C158" s="212" t="s">
        <v>1736</v>
      </c>
      <c r="D158" s="213" t="s">
        <v>1584</v>
      </c>
      <c r="E158" s="214" t="s">
        <v>1441</v>
      </c>
      <c r="F158" s="215"/>
      <c r="G158" s="230"/>
      <c r="H158" s="204"/>
    </row>
    <row r="159" spans="2:8">
      <c r="B159" s="211" t="s">
        <v>1737</v>
      </c>
      <c r="C159" s="212" t="s">
        <v>1738</v>
      </c>
      <c r="D159" s="213" t="s">
        <v>1584</v>
      </c>
      <c r="E159" s="214" t="s">
        <v>1441</v>
      </c>
      <c r="F159" s="215"/>
      <c r="G159" s="230"/>
      <c r="H159" s="204"/>
    </row>
    <row r="160" spans="2:8">
      <c r="B160" s="211" t="s">
        <v>1739</v>
      </c>
      <c r="C160" s="212" t="s">
        <v>1740</v>
      </c>
      <c r="D160" s="213" t="s">
        <v>1584</v>
      </c>
      <c r="E160" s="214" t="s">
        <v>1441</v>
      </c>
      <c r="F160" s="215"/>
      <c r="G160" s="230"/>
      <c r="H160" s="204"/>
    </row>
    <row r="161" spans="2:8">
      <c r="B161" s="211" t="s">
        <v>1741</v>
      </c>
      <c r="C161" s="212" t="s">
        <v>1742</v>
      </c>
      <c r="D161" s="213" t="s">
        <v>1584</v>
      </c>
      <c r="E161" s="214" t="s">
        <v>1441</v>
      </c>
      <c r="F161" s="215"/>
      <c r="G161" s="230"/>
      <c r="H161" s="204"/>
    </row>
    <row r="162" spans="2:8">
      <c r="B162" s="211" t="s">
        <v>1743</v>
      </c>
      <c r="C162" s="212" t="s">
        <v>1744</v>
      </c>
      <c r="D162" s="213" t="s">
        <v>1584</v>
      </c>
      <c r="E162" s="214" t="s">
        <v>1441</v>
      </c>
      <c r="F162" s="215"/>
      <c r="G162" s="230"/>
      <c r="H162" s="204"/>
    </row>
    <row r="163" spans="2:8" ht="17.100000000000001" customHeight="1">
      <c r="B163" s="211" t="s">
        <v>1745</v>
      </c>
      <c r="C163" s="212" t="s">
        <v>1746</v>
      </c>
      <c r="D163" s="213" t="s">
        <v>1584</v>
      </c>
      <c r="E163" s="214" t="s">
        <v>1441</v>
      </c>
      <c r="F163" s="215"/>
      <c r="G163" s="230"/>
      <c r="H163" s="204"/>
    </row>
    <row r="164" spans="2:8">
      <c r="B164" s="211" t="s">
        <v>1747</v>
      </c>
      <c r="C164" s="212" t="s">
        <v>1748</v>
      </c>
      <c r="D164" s="213" t="s">
        <v>1584</v>
      </c>
      <c r="E164" s="214" t="s">
        <v>1441</v>
      </c>
      <c r="F164" s="215"/>
      <c r="G164" s="230"/>
      <c r="H164" s="204"/>
    </row>
    <row r="165" spans="2:8">
      <c r="B165" s="211" t="s">
        <v>1749</v>
      </c>
      <c r="C165" s="212" t="s">
        <v>1750</v>
      </c>
      <c r="D165" s="213" t="s">
        <v>1584</v>
      </c>
      <c r="E165" s="214" t="s">
        <v>1441</v>
      </c>
      <c r="F165" s="215"/>
      <c r="G165" s="230"/>
      <c r="H165" s="204"/>
    </row>
    <row r="166" spans="2:8">
      <c r="B166" s="211" t="s">
        <v>1751</v>
      </c>
      <c r="C166" s="212" t="s">
        <v>1752</v>
      </c>
      <c r="D166" s="213" t="s">
        <v>1584</v>
      </c>
      <c r="E166" s="214" t="s">
        <v>1441</v>
      </c>
      <c r="F166" s="215"/>
      <c r="G166" s="230"/>
      <c r="H166" s="204"/>
    </row>
    <row r="167" spans="2:8">
      <c r="B167" s="211" t="s">
        <v>1753</v>
      </c>
      <c r="C167" s="212" t="s">
        <v>1754</v>
      </c>
      <c r="D167" s="213" t="s">
        <v>1584</v>
      </c>
      <c r="E167" s="214" t="s">
        <v>1441</v>
      </c>
      <c r="F167" s="215"/>
      <c r="G167" s="230"/>
      <c r="H167" s="204"/>
    </row>
    <row r="168" spans="2:8">
      <c r="B168" s="211" t="s">
        <v>1755</v>
      </c>
      <c r="C168" s="212" t="s">
        <v>1756</v>
      </c>
      <c r="D168" s="213" t="s">
        <v>1584</v>
      </c>
      <c r="E168" s="214" t="s">
        <v>1441</v>
      </c>
      <c r="F168" s="215"/>
      <c r="G168" s="230"/>
      <c r="H168" s="204"/>
    </row>
    <row r="169" spans="2:8">
      <c r="B169" s="211" t="s">
        <v>1757</v>
      </c>
      <c r="C169" s="212" t="s">
        <v>1758</v>
      </c>
      <c r="D169" s="213" t="s">
        <v>1584</v>
      </c>
      <c r="E169" s="214" t="s">
        <v>1441</v>
      </c>
      <c r="F169" s="215"/>
      <c r="G169" s="230"/>
      <c r="H169" s="204"/>
    </row>
    <row r="170" spans="2:8">
      <c r="B170" s="211" t="s">
        <v>1759</v>
      </c>
      <c r="C170" s="212" t="s">
        <v>1760</v>
      </c>
      <c r="D170" s="213" t="s">
        <v>1584</v>
      </c>
      <c r="E170" s="214" t="s">
        <v>1441</v>
      </c>
      <c r="F170" s="215"/>
      <c r="G170" s="230"/>
      <c r="H170" s="204"/>
    </row>
    <row r="171" spans="2:8">
      <c r="B171" s="211" t="s">
        <v>1761</v>
      </c>
      <c r="C171" s="212" t="s">
        <v>1762</v>
      </c>
      <c r="D171" s="213" t="s">
        <v>1584</v>
      </c>
      <c r="E171" s="214" t="s">
        <v>1441</v>
      </c>
      <c r="F171" s="215"/>
      <c r="G171" s="230"/>
      <c r="H171" s="204"/>
    </row>
    <row r="172" spans="2:8">
      <c r="B172" s="211" t="s">
        <v>1763</v>
      </c>
      <c r="C172" s="212" t="s">
        <v>1764</v>
      </c>
      <c r="D172" s="213" t="s">
        <v>1584</v>
      </c>
      <c r="E172" s="214" t="s">
        <v>1441</v>
      </c>
      <c r="F172" s="215"/>
      <c r="G172" s="230"/>
      <c r="H172" s="204"/>
    </row>
    <row r="173" spans="2:8">
      <c r="B173" s="211" t="s">
        <v>1765</v>
      </c>
      <c r="C173" s="212" t="s">
        <v>1766</v>
      </c>
      <c r="D173" s="213" t="s">
        <v>1584</v>
      </c>
      <c r="E173" s="214" t="s">
        <v>1441</v>
      </c>
      <c r="F173" s="215"/>
      <c r="G173" s="230"/>
      <c r="H173" s="204"/>
    </row>
    <row r="174" spans="2:8">
      <c r="B174" s="211" t="s">
        <v>1767</v>
      </c>
      <c r="C174" s="212" t="s">
        <v>1768</v>
      </c>
      <c r="D174" s="213" t="s">
        <v>1584</v>
      </c>
      <c r="E174" s="214" t="s">
        <v>1441</v>
      </c>
      <c r="F174" s="215"/>
      <c r="G174" s="230"/>
      <c r="H174" s="204"/>
    </row>
    <row r="175" spans="2:8">
      <c r="B175" s="211" t="s">
        <v>1769</v>
      </c>
      <c r="C175" s="212" t="s">
        <v>1770</v>
      </c>
      <c r="D175" s="213" t="s">
        <v>1584</v>
      </c>
      <c r="E175" s="214" t="s">
        <v>1441</v>
      </c>
      <c r="F175" s="215"/>
      <c r="G175" s="230"/>
      <c r="H175" s="204"/>
    </row>
    <row r="176" spans="2:8">
      <c r="B176" s="211" t="s">
        <v>1771</v>
      </c>
      <c r="C176" s="212" t="s">
        <v>1772</v>
      </c>
      <c r="D176" s="213" t="s">
        <v>1584</v>
      </c>
      <c r="E176" s="214" t="s">
        <v>1441</v>
      </c>
      <c r="F176" s="215"/>
      <c r="G176" s="230"/>
      <c r="H176" s="204"/>
    </row>
    <row r="177" spans="1:8">
      <c r="B177" s="211" t="s">
        <v>1773</v>
      </c>
      <c r="C177" s="212" t="s">
        <v>1774</v>
      </c>
      <c r="D177" s="213" t="s">
        <v>1584</v>
      </c>
      <c r="E177" s="214" t="s">
        <v>1441</v>
      </c>
      <c r="F177" s="215"/>
      <c r="G177" s="230"/>
      <c r="H177" s="204"/>
    </row>
    <row r="178" spans="1:8">
      <c r="B178" s="211" t="s">
        <v>1775</v>
      </c>
      <c r="C178" s="212" t="s">
        <v>1776</v>
      </c>
      <c r="D178" s="213" t="s">
        <v>1584</v>
      </c>
      <c r="E178" s="214" t="s">
        <v>1441</v>
      </c>
      <c r="F178" s="215"/>
      <c r="G178" s="230"/>
      <c r="H178" s="204"/>
    </row>
    <row r="179" spans="1:8">
      <c r="B179" s="211" t="s">
        <v>1777</v>
      </c>
      <c r="C179" s="212" t="s">
        <v>1778</v>
      </c>
      <c r="D179" s="213" t="s">
        <v>1584</v>
      </c>
      <c r="E179" s="214" t="s">
        <v>1441</v>
      </c>
      <c r="F179" s="215"/>
      <c r="G179" s="230"/>
      <c r="H179" s="204"/>
    </row>
    <row r="180" spans="1:8">
      <c r="B180" s="211" t="s">
        <v>1779</v>
      </c>
      <c r="C180" s="212" t="s">
        <v>1780</v>
      </c>
      <c r="D180" s="213" t="s">
        <v>1584</v>
      </c>
      <c r="E180" s="214" t="s">
        <v>1441</v>
      </c>
      <c r="F180" s="215"/>
      <c r="G180" s="230"/>
      <c r="H180" s="204"/>
    </row>
    <row r="181" spans="1:8">
      <c r="B181" s="211" t="s">
        <v>1781</v>
      </c>
      <c r="C181" s="212" t="s">
        <v>1782</v>
      </c>
      <c r="D181" s="213" t="s">
        <v>1584</v>
      </c>
      <c r="E181" s="214" t="s">
        <v>1441</v>
      </c>
      <c r="F181" s="215"/>
      <c r="G181" s="258"/>
      <c r="H181" s="204"/>
    </row>
    <row r="182" spans="1:8" ht="45.6" customHeight="1">
      <c r="B182" s="211" t="s">
        <v>1783</v>
      </c>
      <c r="C182" s="212" t="s">
        <v>1784</v>
      </c>
      <c r="D182" s="213" t="s">
        <v>1584</v>
      </c>
      <c r="E182" s="214" t="s">
        <v>1441</v>
      </c>
      <c r="F182" s="215"/>
      <c r="G182" s="230" t="s">
        <v>1785</v>
      </c>
      <c r="H182" s="204"/>
    </row>
    <row r="183" spans="1:8" ht="17.100000000000001" customHeight="1">
      <c r="B183" s="211" t="s">
        <v>1786</v>
      </c>
      <c r="C183" s="212" t="s">
        <v>1787</v>
      </c>
      <c r="D183" s="213" t="s">
        <v>1584</v>
      </c>
      <c r="E183" s="214" t="s">
        <v>1441</v>
      </c>
      <c r="F183" s="215"/>
      <c r="G183" s="230"/>
      <c r="H183" s="204"/>
    </row>
    <row r="184" spans="1:8">
      <c r="B184" s="211" t="s">
        <v>1788</v>
      </c>
      <c r="C184" s="212" t="s">
        <v>1789</v>
      </c>
      <c r="D184" s="213" t="s">
        <v>1584</v>
      </c>
      <c r="E184" s="214" t="s">
        <v>1441</v>
      </c>
      <c r="F184" s="215"/>
      <c r="G184" s="230"/>
      <c r="H184" s="204"/>
    </row>
    <row r="185" spans="1:8">
      <c r="B185" s="211" t="s">
        <v>1790</v>
      </c>
      <c r="C185" s="212" t="s">
        <v>1791</v>
      </c>
      <c r="D185" s="213" t="s">
        <v>1584</v>
      </c>
      <c r="E185" s="214" t="s">
        <v>1441</v>
      </c>
      <c r="F185" s="215"/>
      <c r="G185" s="230"/>
      <c r="H185" s="204"/>
    </row>
    <row r="186" spans="1:8">
      <c r="B186" s="211" t="s">
        <v>1792</v>
      </c>
      <c r="C186" s="212" t="s">
        <v>1793</v>
      </c>
      <c r="D186" s="213" t="s">
        <v>1584</v>
      </c>
      <c r="E186" s="214" t="s">
        <v>1441</v>
      </c>
      <c r="F186" s="215"/>
      <c r="G186" s="258"/>
      <c r="H186" s="204"/>
    </row>
    <row r="187" spans="1:8" ht="45.75" thickBot="1">
      <c r="B187" s="211" t="s">
        <v>1794</v>
      </c>
      <c r="C187" s="212" t="s">
        <v>1046</v>
      </c>
      <c r="D187" s="213">
        <v>14</v>
      </c>
      <c r="E187" s="214" t="s">
        <v>1441</v>
      </c>
      <c r="F187" s="215"/>
      <c r="G187" s="217" t="s">
        <v>1795</v>
      </c>
      <c r="H187" s="204"/>
    </row>
    <row r="188" spans="1:8">
      <c r="A188" s="243"/>
      <c r="B188" s="272"/>
      <c r="C188" s="273"/>
      <c r="D188" s="274"/>
      <c r="E188" s="227"/>
      <c r="F188" s="227"/>
      <c r="G188" s="276"/>
      <c r="H188" s="277"/>
    </row>
    <row r="189" spans="1:8" ht="17.25" thickBot="1">
      <c r="A189" s="243"/>
      <c r="B189" s="278"/>
      <c r="C189" s="279"/>
      <c r="D189" s="280"/>
      <c r="E189" s="281"/>
      <c r="F189" s="281"/>
      <c r="G189" s="283"/>
      <c r="H189" s="277"/>
    </row>
    <row r="190" spans="1:8" ht="18.75">
      <c r="B190" s="284" t="s">
        <v>1796</v>
      </c>
      <c r="C190" s="285"/>
      <c r="D190" s="286"/>
      <c r="E190" s="287"/>
      <c r="F190" s="287"/>
      <c r="G190" s="288"/>
      <c r="H190" s="204"/>
    </row>
    <row r="191" spans="1:8">
      <c r="B191" s="289" t="s">
        <v>1797</v>
      </c>
      <c r="C191" s="285"/>
      <c r="D191" s="286"/>
      <c r="E191" s="287"/>
      <c r="F191" s="287"/>
      <c r="G191" s="288"/>
      <c r="H191" s="204"/>
    </row>
    <row r="192" spans="1:8">
      <c r="B192" s="289" t="s">
        <v>1798</v>
      </c>
      <c r="C192" s="285"/>
      <c r="D192" s="286"/>
      <c r="E192" s="287"/>
      <c r="F192" s="287"/>
      <c r="G192" s="288"/>
      <c r="H192" s="204"/>
    </row>
    <row r="193" spans="2:8">
      <c r="B193" s="289" t="s">
        <v>1799</v>
      </c>
      <c r="C193" s="285"/>
      <c r="D193" s="286"/>
      <c r="E193" s="287"/>
      <c r="F193" s="287"/>
      <c r="G193" s="288"/>
      <c r="H193" s="204"/>
    </row>
    <row r="194" spans="2:8">
      <c r="B194" s="289" t="s">
        <v>1800</v>
      </c>
      <c r="C194" s="285"/>
      <c r="D194" s="286"/>
      <c r="E194" s="287"/>
      <c r="F194" s="287"/>
      <c r="G194" s="288"/>
      <c r="H194" s="204"/>
    </row>
    <row r="195" spans="2:8" ht="17.25" thickBot="1">
      <c r="B195" s="289" t="s">
        <v>1801</v>
      </c>
      <c r="C195" s="285"/>
      <c r="D195" s="286"/>
      <c r="E195" s="287"/>
      <c r="F195" s="287"/>
      <c r="G195" s="288"/>
      <c r="H195" s="204"/>
    </row>
    <row r="196" spans="2:8" ht="20.100000000000001" customHeight="1">
      <c r="B196" s="224"/>
      <c r="C196" s="224"/>
      <c r="D196" s="225"/>
      <c r="E196" s="226"/>
      <c r="F196" s="226"/>
      <c r="G196" s="224"/>
      <c r="H196" s="190"/>
    </row>
  </sheetData>
  <mergeCells count="1">
    <mergeCell ref="G45:G47"/>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outlinePr summaryBelow="0"/>
    <pageSetUpPr fitToPage="1"/>
  </sheetPr>
  <dimension ref="A1:H22"/>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9</v>
      </c>
      <c r="C2" s="192"/>
      <c r="D2" s="192"/>
      <c r="E2" s="192"/>
      <c r="F2" s="192"/>
      <c r="G2" s="193"/>
      <c r="H2" s="194"/>
    </row>
    <row r="3" spans="1:8" ht="13.5" customHeight="1">
      <c r="A3" s="45"/>
      <c r="B3" s="241"/>
      <c r="C3" s="241"/>
      <c r="D3" s="241"/>
      <c r="E3" s="241"/>
      <c r="F3" s="241"/>
      <c r="G3" s="241"/>
      <c r="H3" s="196"/>
    </row>
    <row r="4" spans="1:8">
      <c r="A4" s="45"/>
      <c r="B4" s="41" t="s">
        <v>1802</v>
      </c>
      <c r="C4" s="41"/>
      <c r="D4" s="41"/>
      <c r="E4" s="41"/>
      <c r="F4" s="41"/>
      <c r="G4" s="41"/>
      <c r="H4" s="196"/>
    </row>
    <row r="5" spans="1:8" ht="13.5" customHeight="1" thickBot="1">
      <c r="A5" s="45"/>
      <c r="B5" s="244"/>
      <c r="C5" s="244"/>
      <c r="D5" s="244"/>
      <c r="E5" s="244"/>
      <c r="F5" s="244"/>
      <c r="G5" s="244"/>
      <c r="H5" s="196"/>
    </row>
    <row r="6" spans="1:8" ht="20.25" customHeight="1" thickBot="1">
      <c r="A6" s="44"/>
      <c r="B6" s="197" t="s">
        <v>26</v>
      </c>
      <c r="C6" s="198" t="s">
        <v>1348</v>
      </c>
      <c r="D6" s="198" t="s">
        <v>1349</v>
      </c>
      <c r="E6" s="198" t="s">
        <v>1350</v>
      </c>
      <c r="F6" s="199" t="s">
        <v>1351</v>
      </c>
      <c r="G6" s="200" t="s">
        <v>1041</v>
      </c>
      <c r="H6" s="44"/>
    </row>
    <row r="7" spans="1:8">
      <c r="B7" s="205" t="s">
        <v>1430</v>
      </c>
      <c r="C7" s="206" t="s">
        <v>1803</v>
      </c>
      <c r="D7" s="207" t="s">
        <v>1432</v>
      </c>
      <c r="E7" s="208" t="s">
        <v>1357</v>
      </c>
      <c r="F7" s="209" t="s">
        <v>1434</v>
      </c>
      <c r="G7" s="239" t="s">
        <v>1804</v>
      </c>
      <c r="H7" s="204"/>
    </row>
    <row r="8" spans="1:8">
      <c r="B8" s="211" t="s">
        <v>620</v>
      </c>
      <c r="C8" s="212" t="s">
        <v>1805</v>
      </c>
      <c r="D8" s="213" t="s">
        <v>1432</v>
      </c>
      <c r="E8" s="214" t="s">
        <v>1357</v>
      </c>
      <c r="F8" s="215" t="s">
        <v>1434</v>
      </c>
      <c r="G8" s="258"/>
      <c r="H8" s="204"/>
    </row>
    <row r="9" spans="1:8">
      <c r="B9" s="211" t="s">
        <v>1806</v>
      </c>
      <c r="C9" s="212" t="s">
        <v>1807</v>
      </c>
      <c r="D9" s="213" t="s">
        <v>1808</v>
      </c>
      <c r="E9" s="214" t="s">
        <v>1438</v>
      </c>
      <c r="F9" s="215"/>
      <c r="G9" s="217"/>
      <c r="H9" s="204"/>
    </row>
    <row r="10" spans="1:8" ht="45">
      <c r="B10" s="211" t="s">
        <v>643</v>
      </c>
      <c r="C10" s="212" t="s">
        <v>1809</v>
      </c>
      <c r="D10" s="213" t="s">
        <v>1432</v>
      </c>
      <c r="E10" s="214" t="s">
        <v>1357</v>
      </c>
      <c r="F10" s="215"/>
      <c r="G10" s="217" t="s">
        <v>1810</v>
      </c>
      <c r="H10" s="204"/>
    </row>
    <row r="11" spans="1:8" ht="45">
      <c r="B11" s="211" t="s">
        <v>644</v>
      </c>
      <c r="C11" s="212" t="s">
        <v>1811</v>
      </c>
      <c r="D11" s="213" t="s">
        <v>1432</v>
      </c>
      <c r="E11" s="214" t="s">
        <v>1357</v>
      </c>
      <c r="F11" s="215"/>
      <c r="G11" s="217" t="s">
        <v>1812</v>
      </c>
      <c r="H11" s="204"/>
    </row>
    <row r="12" spans="1:8" ht="30">
      <c r="B12" s="211" t="s">
        <v>1813</v>
      </c>
      <c r="C12" s="212" t="s">
        <v>1814</v>
      </c>
      <c r="D12" s="213" t="s">
        <v>1527</v>
      </c>
      <c r="E12" s="214" t="s">
        <v>1357</v>
      </c>
      <c r="F12" s="215" t="s">
        <v>1358</v>
      </c>
      <c r="G12" s="217" t="s">
        <v>1815</v>
      </c>
      <c r="H12" s="204"/>
    </row>
    <row r="13" spans="1:8" ht="30">
      <c r="B13" s="211" t="s">
        <v>1816</v>
      </c>
      <c r="C13" s="212" t="s">
        <v>1817</v>
      </c>
      <c r="D13" s="213" t="s">
        <v>1527</v>
      </c>
      <c r="E13" s="214" t="s">
        <v>1357</v>
      </c>
      <c r="F13" s="215" t="s">
        <v>1358</v>
      </c>
      <c r="G13" s="217" t="s">
        <v>1818</v>
      </c>
      <c r="H13" s="204"/>
    </row>
    <row r="14" spans="1:8" ht="30">
      <c r="B14" s="211" t="s">
        <v>1819</v>
      </c>
      <c r="C14" s="212" t="s">
        <v>1820</v>
      </c>
      <c r="D14" s="213" t="s">
        <v>1527</v>
      </c>
      <c r="E14" s="214" t="s">
        <v>1357</v>
      </c>
      <c r="F14" s="215" t="s">
        <v>1358</v>
      </c>
      <c r="G14" s="217" t="s">
        <v>1821</v>
      </c>
      <c r="H14" s="204"/>
    </row>
    <row r="15" spans="1:8" ht="30">
      <c r="B15" s="211" t="s">
        <v>1822</v>
      </c>
      <c r="C15" s="212" t="s">
        <v>1823</v>
      </c>
      <c r="D15" s="213" t="s">
        <v>1527</v>
      </c>
      <c r="E15" s="214" t="s">
        <v>1357</v>
      </c>
      <c r="F15" s="215" t="s">
        <v>1358</v>
      </c>
      <c r="G15" s="217" t="s">
        <v>1824</v>
      </c>
      <c r="H15" s="204"/>
    </row>
    <row r="16" spans="1:8" ht="30">
      <c r="B16" s="211" t="s">
        <v>1825</v>
      </c>
      <c r="C16" s="212" t="s">
        <v>1826</v>
      </c>
      <c r="D16" s="213" t="s">
        <v>1527</v>
      </c>
      <c r="E16" s="214" t="s">
        <v>1357</v>
      </c>
      <c r="F16" s="215" t="s">
        <v>1358</v>
      </c>
      <c r="G16" s="217" t="s">
        <v>1827</v>
      </c>
      <c r="H16" s="204"/>
    </row>
    <row r="17" spans="2:8" ht="30">
      <c r="B17" s="211" t="s">
        <v>1828</v>
      </c>
      <c r="C17" s="212" t="s">
        <v>1829</v>
      </c>
      <c r="D17" s="213" t="s">
        <v>1527</v>
      </c>
      <c r="E17" s="214" t="s">
        <v>1357</v>
      </c>
      <c r="F17" s="215" t="s">
        <v>1358</v>
      </c>
      <c r="G17" s="217" t="s">
        <v>1830</v>
      </c>
      <c r="H17" s="204"/>
    </row>
    <row r="18" spans="2:8" ht="30">
      <c r="B18" s="211" t="s">
        <v>1831</v>
      </c>
      <c r="C18" s="212" t="s">
        <v>1832</v>
      </c>
      <c r="D18" s="213" t="s">
        <v>1527</v>
      </c>
      <c r="E18" s="214" t="s">
        <v>1357</v>
      </c>
      <c r="F18" s="215" t="s">
        <v>1358</v>
      </c>
      <c r="G18" s="217" t="s">
        <v>1833</v>
      </c>
      <c r="H18" s="204"/>
    </row>
    <row r="19" spans="2:8" ht="30">
      <c r="B19" s="211" t="s">
        <v>1834</v>
      </c>
      <c r="C19" s="212" t="s">
        <v>1835</v>
      </c>
      <c r="D19" s="213" t="s">
        <v>1527</v>
      </c>
      <c r="E19" s="214" t="s">
        <v>1357</v>
      </c>
      <c r="F19" s="215" t="s">
        <v>1358</v>
      </c>
      <c r="G19" s="217" t="s">
        <v>1836</v>
      </c>
      <c r="H19" s="204"/>
    </row>
    <row r="20" spans="2:8" ht="30">
      <c r="B20" s="211" t="s">
        <v>1837</v>
      </c>
      <c r="C20" s="212" t="s">
        <v>1838</v>
      </c>
      <c r="D20" s="213" t="s">
        <v>1527</v>
      </c>
      <c r="E20" s="214" t="s">
        <v>1357</v>
      </c>
      <c r="F20" s="215" t="s">
        <v>1358</v>
      </c>
      <c r="G20" s="217" t="s">
        <v>1839</v>
      </c>
      <c r="H20" s="204"/>
    </row>
    <row r="21" spans="2:8" ht="30.75" thickBot="1">
      <c r="B21" s="211" t="s">
        <v>1840</v>
      </c>
      <c r="C21" s="212" t="s">
        <v>1841</v>
      </c>
      <c r="D21" s="213" t="s">
        <v>1527</v>
      </c>
      <c r="E21" s="214" t="s">
        <v>1357</v>
      </c>
      <c r="F21" s="215" t="s">
        <v>1434</v>
      </c>
      <c r="G21" s="217" t="s">
        <v>1842</v>
      </c>
      <c r="H21" s="204"/>
    </row>
    <row r="22" spans="2:8" ht="20.100000000000001" customHeight="1">
      <c r="B22" s="224"/>
      <c r="C22" s="224"/>
      <c r="D22" s="225"/>
      <c r="E22" s="226"/>
      <c r="F22" s="226"/>
      <c r="G22" s="224"/>
      <c r="H22"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outlinePr summaryBelow="0"/>
    <pageSetUpPr fitToPage="1"/>
  </sheetPr>
  <dimension ref="A1:H9"/>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1843</v>
      </c>
      <c r="C2" s="192"/>
      <c r="D2" s="192"/>
      <c r="E2" s="192"/>
      <c r="F2" s="192"/>
      <c r="G2" s="193"/>
      <c r="H2" s="194"/>
    </row>
    <row r="3" spans="1:8" ht="13.5" customHeight="1">
      <c r="A3" s="45"/>
      <c r="B3" s="241"/>
      <c r="C3" s="241"/>
      <c r="D3" s="241"/>
      <c r="E3" s="241"/>
      <c r="F3" s="241"/>
      <c r="G3" s="241"/>
      <c r="H3" s="196"/>
    </row>
    <row r="4" spans="1:8">
      <c r="A4" s="45"/>
      <c r="B4" s="41" t="s">
        <v>1428</v>
      </c>
      <c r="C4" s="41"/>
      <c r="D4" s="41"/>
      <c r="E4" s="41"/>
      <c r="F4" s="41"/>
      <c r="G4" s="41"/>
      <c r="H4" s="196"/>
    </row>
    <row r="5" spans="1:8" ht="13.5" customHeight="1" thickBot="1">
      <c r="A5" s="45"/>
      <c r="B5" s="244"/>
      <c r="C5" s="244"/>
      <c r="D5" s="244"/>
      <c r="E5" s="244"/>
      <c r="F5" s="244"/>
      <c r="G5" s="244"/>
      <c r="H5" s="196"/>
    </row>
    <row r="6" spans="1:8" ht="20.25" customHeight="1" thickBot="1">
      <c r="A6" s="44"/>
      <c r="B6" s="197" t="s">
        <v>26</v>
      </c>
      <c r="C6" s="198" t="s">
        <v>1348</v>
      </c>
      <c r="D6" s="198" t="s">
        <v>1349</v>
      </c>
      <c r="E6" s="198" t="s">
        <v>1350</v>
      </c>
      <c r="F6" s="199" t="s">
        <v>1351</v>
      </c>
      <c r="G6" s="200" t="s">
        <v>1041</v>
      </c>
      <c r="H6" s="44"/>
    </row>
    <row r="7" spans="1:8">
      <c r="B7" s="205" t="s">
        <v>1844</v>
      </c>
      <c r="C7" s="206" t="s">
        <v>1845</v>
      </c>
      <c r="D7" s="207" t="s">
        <v>1527</v>
      </c>
      <c r="E7" s="208" t="s">
        <v>1357</v>
      </c>
      <c r="F7" s="209" t="s">
        <v>1846</v>
      </c>
      <c r="G7" s="210" t="s">
        <v>1435</v>
      </c>
      <c r="H7" s="204"/>
    </row>
    <row r="8" spans="1:8" ht="17.25" thickBot="1">
      <c r="B8" s="211" t="s">
        <v>1847</v>
      </c>
      <c r="C8" s="212" t="s">
        <v>1848</v>
      </c>
      <c r="D8" s="213" t="s">
        <v>1426</v>
      </c>
      <c r="E8" s="214" t="s">
        <v>1363</v>
      </c>
      <c r="F8" s="215"/>
      <c r="G8" s="217"/>
      <c r="H8" s="204"/>
    </row>
    <row r="9" spans="1:8" ht="20.100000000000001" customHeight="1">
      <c r="B9" s="224"/>
      <c r="C9" s="224"/>
      <c r="D9" s="225"/>
      <c r="E9" s="226"/>
      <c r="F9" s="226"/>
      <c r="G9" s="224"/>
      <c r="H9"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outlinePr summaryBelow="0"/>
    <pageSetUpPr fitToPage="1"/>
  </sheetPr>
  <dimension ref="A1:H10"/>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290" t="s">
        <v>386</v>
      </c>
      <c r="C2" s="291"/>
      <c r="D2" s="291"/>
      <c r="E2" s="291"/>
      <c r="F2" s="291"/>
      <c r="G2" s="292"/>
      <c r="H2" s="194"/>
    </row>
    <row r="3" spans="1:8" ht="13.5" customHeight="1" thickBot="1">
      <c r="A3" s="45"/>
      <c r="B3" s="244"/>
      <c r="C3" s="244"/>
      <c r="D3" s="244"/>
      <c r="E3" s="244"/>
      <c r="F3" s="244"/>
      <c r="G3" s="244"/>
      <c r="H3" s="196"/>
    </row>
    <row r="4" spans="1:8" ht="20.25" customHeight="1" thickBot="1">
      <c r="A4" s="44"/>
      <c r="B4" s="197" t="s">
        <v>26</v>
      </c>
      <c r="C4" s="198" t="s">
        <v>1348</v>
      </c>
      <c r="D4" s="198" t="s">
        <v>1349</v>
      </c>
      <c r="E4" s="198" t="s">
        <v>1350</v>
      </c>
      <c r="F4" s="199" t="s">
        <v>1351</v>
      </c>
      <c r="G4" s="200" t="s">
        <v>1041</v>
      </c>
      <c r="H4" s="44"/>
    </row>
    <row r="5" spans="1:8" ht="60">
      <c r="B5" s="296" t="s">
        <v>756</v>
      </c>
      <c r="C5" s="212" t="s">
        <v>1849</v>
      </c>
      <c r="D5" s="297" t="s">
        <v>1524</v>
      </c>
      <c r="E5" s="257" t="s">
        <v>1850</v>
      </c>
      <c r="F5" s="215" t="s">
        <v>1851</v>
      </c>
      <c r="G5" s="298" t="s">
        <v>1852</v>
      </c>
      <c r="H5" s="204"/>
    </row>
    <row r="6" spans="1:8" ht="60">
      <c r="B6" s="299" t="s">
        <v>758</v>
      </c>
      <c r="C6" s="212" t="s">
        <v>1853</v>
      </c>
      <c r="D6" s="268" t="s">
        <v>1524</v>
      </c>
      <c r="E6" s="214" t="s">
        <v>1850</v>
      </c>
      <c r="F6" s="215" t="s">
        <v>1851</v>
      </c>
      <c r="G6" s="298" t="s">
        <v>1854</v>
      </c>
      <c r="H6" s="204"/>
    </row>
    <row r="7" spans="1:8">
      <c r="B7" s="299" t="s">
        <v>759</v>
      </c>
      <c r="C7" s="212" t="s">
        <v>1855</v>
      </c>
      <c r="D7" s="297" t="s">
        <v>1856</v>
      </c>
      <c r="E7" s="257" t="s">
        <v>1850</v>
      </c>
      <c r="F7" s="215" t="s">
        <v>1857</v>
      </c>
      <c r="G7" s="298" t="s">
        <v>1435</v>
      </c>
      <c r="H7" s="204"/>
    </row>
    <row r="8" spans="1:8" ht="75">
      <c r="B8" s="299" t="s">
        <v>620</v>
      </c>
      <c r="C8" s="212" t="s">
        <v>1858</v>
      </c>
      <c r="D8" s="297" t="s">
        <v>1432</v>
      </c>
      <c r="E8" s="257" t="s">
        <v>1415</v>
      </c>
      <c r="F8" s="215"/>
      <c r="G8" s="298" t="s">
        <v>1859</v>
      </c>
      <c r="H8" s="204"/>
    </row>
    <row r="9" spans="1:8" ht="17.25" thickBot="1">
      <c r="B9" s="299" t="s">
        <v>760</v>
      </c>
      <c r="C9" s="212" t="s">
        <v>1043</v>
      </c>
      <c r="D9" s="297" t="s">
        <v>1387</v>
      </c>
      <c r="E9" s="257" t="s">
        <v>1850</v>
      </c>
      <c r="F9" s="215" t="s">
        <v>1857</v>
      </c>
      <c r="G9" s="298"/>
      <c r="H9" s="204"/>
    </row>
    <row r="10" spans="1:8" ht="20.100000000000001" customHeight="1">
      <c r="B10" s="224"/>
      <c r="C10" s="224"/>
      <c r="D10" s="225"/>
      <c r="E10" s="226"/>
      <c r="F10" s="226"/>
      <c r="G10" s="224"/>
      <c r="H10"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outlinePr summaryBelow="0"/>
    <pageSetUpPr fitToPage="1"/>
  </sheetPr>
  <dimension ref="A1:H26"/>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1861</v>
      </c>
      <c r="C2" s="192"/>
      <c r="D2" s="192"/>
      <c r="E2" s="192"/>
      <c r="F2" s="192"/>
      <c r="G2" s="193"/>
      <c r="H2" s="194"/>
    </row>
    <row r="3" spans="1:8" s="243" customFormat="1" ht="13.5" customHeight="1">
      <c r="A3" s="240"/>
      <c r="B3" s="241"/>
      <c r="C3" s="241"/>
      <c r="D3" s="241"/>
      <c r="E3" s="241"/>
      <c r="F3" s="241"/>
      <c r="G3" s="241"/>
      <c r="H3" s="196"/>
    </row>
    <row r="4" spans="1:8" s="243" customFormat="1">
      <c r="A4" s="240"/>
      <c r="B4" s="41" t="s">
        <v>1802</v>
      </c>
      <c r="C4" s="41"/>
      <c r="D4" s="41"/>
      <c r="E4" s="41"/>
      <c r="F4" s="41"/>
      <c r="G4" s="41"/>
      <c r="H4" s="196"/>
    </row>
    <row r="5" spans="1:8" s="243" customFormat="1" ht="13.5" customHeight="1" thickBot="1">
      <c r="A5" s="240"/>
      <c r="B5" s="244"/>
      <c r="C5" s="244"/>
      <c r="D5" s="244"/>
      <c r="E5" s="244"/>
      <c r="F5" s="244"/>
      <c r="G5" s="244"/>
      <c r="H5" s="196"/>
    </row>
    <row r="6" spans="1:8" ht="20.25" customHeight="1" thickBot="1">
      <c r="A6" s="44"/>
      <c r="B6" s="197" t="s">
        <v>26</v>
      </c>
      <c r="C6" s="198" t="s">
        <v>1348</v>
      </c>
      <c r="D6" s="198" t="s">
        <v>1349</v>
      </c>
      <c r="E6" s="198" t="s">
        <v>1350</v>
      </c>
      <c r="F6" s="199" t="s">
        <v>1351</v>
      </c>
      <c r="G6" s="200" t="s">
        <v>1041</v>
      </c>
      <c r="H6" s="44"/>
    </row>
    <row r="7" spans="1:8" s="44" customFormat="1" ht="20.100000000000001" customHeight="1" thickBot="1">
      <c r="A7" s="8"/>
      <c r="B7" s="201" t="s">
        <v>1353</v>
      </c>
      <c r="C7" s="202"/>
      <c r="D7" s="202"/>
      <c r="E7" s="202"/>
      <c r="F7" s="202"/>
      <c r="G7" s="203"/>
      <c r="H7" s="204"/>
    </row>
    <row r="8" spans="1:8" ht="17.25" thickBot="1">
      <c r="B8" s="205" t="s">
        <v>1430</v>
      </c>
      <c r="C8" s="206" t="s">
        <v>1862</v>
      </c>
      <c r="D8" s="207" t="s">
        <v>1432</v>
      </c>
      <c r="E8" s="208" t="s">
        <v>1357</v>
      </c>
      <c r="F8" s="209" t="s">
        <v>1434</v>
      </c>
      <c r="G8" s="210" t="s">
        <v>1435</v>
      </c>
      <c r="H8" s="204"/>
    </row>
    <row r="9" spans="1:8" s="44" customFormat="1" ht="20.100000000000001" customHeight="1" thickBot="1">
      <c r="A9" s="8"/>
      <c r="B9" s="201" t="s">
        <v>1863</v>
      </c>
      <c r="C9" s="202"/>
      <c r="D9" s="202"/>
      <c r="E9" s="202"/>
      <c r="F9" s="202"/>
      <c r="G9" s="203"/>
      <c r="H9" s="204"/>
    </row>
    <row r="10" spans="1:8">
      <c r="B10" s="205" t="s">
        <v>647</v>
      </c>
      <c r="C10" s="206" t="s">
        <v>1864</v>
      </c>
      <c r="D10" s="207" t="s">
        <v>1527</v>
      </c>
      <c r="E10" s="208" t="s">
        <v>1357</v>
      </c>
      <c r="F10" s="209" t="s">
        <v>1434</v>
      </c>
      <c r="G10" s="210" t="s">
        <v>1435</v>
      </c>
      <c r="H10" s="204"/>
    </row>
    <row r="11" spans="1:8" ht="60">
      <c r="B11" s="211" t="s">
        <v>1865</v>
      </c>
      <c r="C11" s="212" t="s">
        <v>1866</v>
      </c>
      <c r="D11" s="213" t="s">
        <v>1528</v>
      </c>
      <c r="E11" s="214" t="s">
        <v>1357</v>
      </c>
      <c r="F11" s="215"/>
      <c r="G11" s="217" t="s">
        <v>1529</v>
      </c>
      <c r="H11" s="204"/>
    </row>
    <row r="12" spans="1:8" ht="60">
      <c r="B12" s="211" t="s">
        <v>1867</v>
      </c>
      <c r="C12" s="212" t="s">
        <v>1868</v>
      </c>
      <c r="D12" s="213" t="s">
        <v>1464</v>
      </c>
      <c r="E12" s="214" t="s">
        <v>1368</v>
      </c>
      <c r="F12" s="215"/>
      <c r="G12" s="217" t="s">
        <v>1869</v>
      </c>
      <c r="H12" s="204"/>
    </row>
    <row r="13" spans="1:8">
      <c r="B13" s="211" t="s">
        <v>1870</v>
      </c>
      <c r="C13" s="212" t="s">
        <v>1871</v>
      </c>
      <c r="D13" s="213" t="s">
        <v>1531</v>
      </c>
      <c r="E13" s="214" t="s">
        <v>1363</v>
      </c>
      <c r="F13" s="215"/>
      <c r="G13" s="608" t="s">
        <v>1532</v>
      </c>
      <c r="H13" s="204"/>
    </row>
    <row r="14" spans="1:8">
      <c r="B14" s="211" t="s">
        <v>1872</v>
      </c>
      <c r="C14" s="212" t="s">
        <v>1873</v>
      </c>
      <c r="D14" s="213" t="s">
        <v>1533</v>
      </c>
      <c r="E14" s="214" t="s">
        <v>1363</v>
      </c>
      <c r="F14" s="215"/>
      <c r="G14" s="615"/>
      <c r="H14" s="204"/>
    </row>
    <row r="15" spans="1:8">
      <c r="B15" s="211" t="s">
        <v>1874</v>
      </c>
      <c r="C15" s="212" t="s">
        <v>1875</v>
      </c>
      <c r="D15" s="213" t="s">
        <v>1533</v>
      </c>
      <c r="E15" s="214" t="s">
        <v>1363</v>
      </c>
      <c r="F15" s="215"/>
      <c r="G15" s="609"/>
      <c r="H15" s="204"/>
    </row>
    <row r="16" spans="1:8" ht="90">
      <c r="B16" s="211" t="s">
        <v>1876</v>
      </c>
      <c r="C16" s="212" t="s">
        <v>1877</v>
      </c>
      <c r="D16" s="213" t="s">
        <v>1367</v>
      </c>
      <c r="E16" s="214" t="s">
        <v>1368</v>
      </c>
      <c r="F16" s="215"/>
      <c r="G16" s="217" t="s">
        <v>1878</v>
      </c>
      <c r="H16" s="204"/>
    </row>
    <row r="17" spans="1:8" ht="90.75" thickBot="1">
      <c r="B17" s="211" t="s">
        <v>1879</v>
      </c>
      <c r="C17" s="212" t="s">
        <v>1880</v>
      </c>
      <c r="D17" s="213" t="s">
        <v>1367</v>
      </c>
      <c r="E17" s="214" t="s">
        <v>1368</v>
      </c>
      <c r="F17" s="215"/>
      <c r="G17" s="217" t="s">
        <v>1881</v>
      </c>
      <c r="H17" s="204"/>
    </row>
    <row r="18" spans="1:8">
      <c r="A18" s="243"/>
      <c r="B18" s="272"/>
      <c r="C18" s="273"/>
      <c r="D18" s="274"/>
      <c r="E18" s="227"/>
      <c r="F18" s="227"/>
      <c r="G18" s="276"/>
      <c r="H18" s="277"/>
    </row>
    <row r="19" spans="1:8" ht="17.25" thickBot="1">
      <c r="A19" s="243"/>
      <c r="B19" s="278"/>
      <c r="C19" s="279"/>
      <c r="D19" s="280"/>
      <c r="E19" s="281"/>
      <c r="F19" s="281"/>
      <c r="G19" s="283"/>
      <c r="H19" s="277"/>
    </row>
    <row r="20" spans="1:8" ht="18.75">
      <c r="B20" s="303" t="s">
        <v>1796</v>
      </c>
      <c r="C20" s="304"/>
      <c r="D20" s="305"/>
      <c r="E20" s="306"/>
      <c r="F20" s="306"/>
      <c r="G20" s="288"/>
      <c r="H20" s="204"/>
    </row>
    <row r="21" spans="1:8">
      <c r="B21" s="307" t="s">
        <v>1797</v>
      </c>
      <c r="C21" s="304"/>
      <c r="D21" s="305"/>
      <c r="E21" s="306"/>
      <c r="F21" s="306"/>
      <c r="G21" s="288"/>
      <c r="H21" s="204"/>
    </row>
    <row r="22" spans="1:8">
      <c r="B22" s="307" t="s">
        <v>1798</v>
      </c>
      <c r="C22" s="304"/>
      <c r="D22" s="305"/>
      <c r="E22" s="306"/>
      <c r="F22" s="306"/>
      <c r="G22" s="288"/>
      <c r="H22" s="204"/>
    </row>
    <row r="23" spans="1:8">
      <c r="B23" s="307" t="s">
        <v>1799</v>
      </c>
      <c r="C23" s="304"/>
      <c r="D23" s="305"/>
      <c r="E23" s="306"/>
      <c r="F23" s="306"/>
      <c r="G23" s="288"/>
      <c r="H23" s="204"/>
    </row>
    <row r="24" spans="1:8">
      <c r="B24" s="307" t="s">
        <v>1800</v>
      </c>
      <c r="C24" s="304"/>
      <c r="D24" s="305"/>
      <c r="E24" s="306"/>
      <c r="F24" s="306"/>
      <c r="G24" s="288"/>
      <c r="H24" s="204"/>
    </row>
    <row r="25" spans="1:8" ht="17.25" thickBot="1">
      <c r="B25" s="308" t="s">
        <v>1801</v>
      </c>
      <c r="C25" s="279"/>
      <c r="D25" s="280"/>
      <c r="E25" s="281"/>
      <c r="F25" s="281"/>
      <c r="G25" s="309"/>
      <c r="H25" s="204"/>
    </row>
    <row r="26" spans="1:8" ht="20.100000000000001" customHeight="1">
      <c r="B26" s="224"/>
      <c r="C26" s="224"/>
      <c r="D26" s="225"/>
      <c r="E26" s="226"/>
      <c r="F26" s="226"/>
      <c r="G26" s="224"/>
      <c r="H26" s="190"/>
    </row>
  </sheetData>
  <mergeCells count="1">
    <mergeCell ref="G13:G15"/>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outlinePr summaryBelow="0"/>
    <pageSetUpPr fitToPage="1"/>
  </sheetPr>
  <dimension ref="A1:H9"/>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1882</v>
      </c>
      <c r="C2" s="192"/>
      <c r="D2" s="192"/>
      <c r="E2" s="192"/>
      <c r="F2" s="192"/>
      <c r="G2" s="193"/>
      <c r="H2" s="194"/>
    </row>
    <row r="3" spans="1:8" s="243" customFormat="1" ht="13.5" customHeight="1">
      <c r="A3" s="240"/>
      <c r="B3" s="241"/>
      <c r="C3" s="241"/>
      <c r="D3" s="241"/>
      <c r="E3" s="241"/>
      <c r="F3" s="241"/>
      <c r="G3" s="241"/>
      <c r="H3" s="196"/>
    </row>
    <row r="4" spans="1:8" s="243" customFormat="1">
      <c r="A4" s="240"/>
      <c r="B4" s="41" t="s">
        <v>1802</v>
      </c>
      <c r="C4" s="41"/>
      <c r="D4" s="41"/>
      <c r="E4" s="41"/>
      <c r="F4" s="41"/>
      <c r="G4" s="41"/>
      <c r="H4" s="196"/>
    </row>
    <row r="5" spans="1:8" s="243" customFormat="1" ht="13.5" customHeight="1" thickBot="1">
      <c r="A5" s="240"/>
      <c r="B5" s="244"/>
      <c r="C5" s="244"/>
      <c r="D5" s="244"/>
      <c r="E5" s="244"/>
      <c r="F5" s="244"/>
      <c r="G5" s="244"/>
      <c r="H5" s="196"/>
    </row>
    <row r="6" spans="1:8" ht="20.25" customHeight="1" thickBot="1">
      <c r="A6" s="44"/>
      <c r="B6" s="197" t="s">
        <v>26</v>
      </c>
      <c r="C6" s="198" t="s">
        <v>1348</v>
      </c>
      <c r="D6" s="198" t="s">
        <v>1349</v>
      </c>
      <c r="E6" s="198" t="s">
        <v>1350</v>
      </c>
      <c r="F6" s="199" t="s">
        <v>1351</v>
      </c>
      <c r="G6" s="200" t="s">
        <v>1041</v>
      </c>
      <c r="H6" s="44"/>
    </row>
    <row r="7" spans="1:8">
      <c r="B7" s="205" t="s">
        <v>884</v>
      </c>
      <c r="C7" s="206" t="s">
        <v>1883</v>
      </c>
      <c r="D7" s="207" t="s">
        <v>1527</v>
      </c>
      <c r="E7" s="208" t="s">
        <v>1357</v>
      </c>
      <c r="F7" s="209" t="s">
        <v>1846</v>
      </c>
      <c r="G7" s="210" t="s">
        <v>1435</v>
      </c>
      <c r="H7" s="204"/>
    </row>
    <row r="8" spans="1:8" ht="17.25" thickBot="1">
      <c r="B8" s="211" t="s">
        <v>1884</v>
      </c>
      <c r="C8" s="212" t="s">
        <v>1885</v>
      </c>
      <c r="D8" s="213" t="s">
        <v>1426</v>
      </c>
      <c r="E8" s="214" t="s">
        <v>1363</v>
      </c>
      <c r="F8" s="215"/>
      <c r="G8" s="217"/>
      <c r="H8" s="204"/>
    </row>
    <row r="9" spans="1:8" ht="20.100000000000001" customHeight="1">
      <c r="B9" s="224"/>
      <c r="C9" s="224"/>
      <c r="D9" s="225"/>
      <c r="E9" s="226"/>
      <c r="F9" s="226"/>
      <c r="G9" s="224"/>
      <c r="H9"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outlinePr summaryBelow="0"/>
    <pageSetUpPr fitToPage="1"/>
  </sheetPr>
  <dimension ref="A1:H22"/>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604</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ht="75">
      <c r="B5" s="205" t="s">
        <v>1170</v>
      </c>
      <c r="C5" s="206" t="s">
        <v>1886</v>
      </c>
      <c r="D5" s="207" t="s">
        <v>1356</v>
      </c>
      <c r="E5" s="208" t="s">
        <v>1887</v>
      </c>
      <c r="F5" s="209" t="s">
        <v>1888</v>
      </c>
      <c r="G5" s="210" t="s">
        <v>1889</v>
      </c>
      <c r="H5" s="204"/>
    </row>
    <row r="6" spans="1:8">
      <c r="B6" s="211" t="s">
        <v>1430</v>
      </c>
      <c r="C6" s="212" t="s">
        <v>1890</v>
      </c>
      <c r="D6" s="213" t="s">
        <v>1432</v>
      </c>
      <c r="E6" s="214" t="s">
        <v>1887</v>
      </c>
      <c r="F6" s="215" t="s">
        <v>1846</v>
      </c>
      <c r="G6" s="217" t="s">
        <v>1435</v>
      </c>
      <c r="H6" s="204"/>
    </row>
    <row r="7" spans="1:8" ht="75">
      <c r="B7" s="211" t="s">
        <v>620</v>
      </c>
      <c r="C7" s="212" t="s">
        <v>1891</v>
      </c>
      <c r="D7" s="213" t="s">
        <v>1432</v>
      </c>
      <c r="E7" s="214" t="s">
        <v>1892</v>
      </c>
      <c r="F7" s="215"/>
      <c r="G7" s="217" t="s">
        <v>1859</v>
      </c>
      <c r="H7" s="204"/>
    </row>
    <row r="8" spans="1:8" ht="60">
      <c r="B8" s="211" t="s">
        <v>1893</v>
      </c>
      <c r="C8" s="212" t="s">
        <v>1047</v>
      </c>
      <c r="D8" s="213" t="s">
        <v>1527</v>
      </c>
      <c r="E8" s="214" t="s">
        <v>1860</v>
      </c>
      <c r="F8" s="215"/>
      <c r="G8" s="217" t="s">
        <v>1894</v>
      </c>
      <c r="H8" s="204"/>
    </row>
    <row r="9" spans="1:8">
      <c r="B9" s="211" t="s">
        <v>1600</v>
      </c>
      <c r="C9" s="212" t="s">
        <v>1048</v>
      </c>
      <c r="D9" s="213" t="s">
        <v>1601</v>
      </c>
      <c r="E9" s="214" t="s">
        <v>1887</v>
      </c>
      <c r="F9" s="215"/>
      <c r="G9" s="217" t="s">
        <v>1435</v>
      </c>
      <c r="H9" s="204"/>
    </row>
    <row r="10" spans="1:8">
      <c r="B10" s="211" t="s">
        <v>1640</v>
      </c>
      <c r="C10" s="212" t="s">
        <v>1042</v>
      </c>
      <c r="D10" s="213" t="s">
        <v>1528</v>
      </c>
      <c r="E10" s="214" t="s">
        <v>1357</v>
      </c>
      <c r="F10" s="215"/>
      <c r="G10" s="217" t="s">
        <v>1895</v>
      </c>
      <c r="H10" s="204"/>
    </row>
    <row r="11" spans="1:8">
      <c r="B11" s="211" t="s">
        <v>1896</v>
      </c>
      <c r="C11" s="212" t="s">
        <v>1049</v>
      </c>
      <c r="D11" s="213" t="s">
        <v>1569</v>
      </c>
      <c r="E11" s="214" t="s">
        <v>1441</v>
      </c>
      <c r="F11" s="215"/>
      <c r="G11" s="217"/>
      <c r="H11" s="204"/>
    </row>
    <row r="12" spans="1:8">
      <c r="B12" s="211" t="s">
        <v>1897</v>
      </c>
      <c r="C12" s="212" t="s">
        <v>1050</v>
      </c>
      <c r="D12" s="213" t="s">
        <v>1587</v>
      </c>
      <c r="E12" s="214" t="s">
        <v>1441</v>
      </c>
      <c r="F12" s="215"/>
      <c r="G12" s="217" t="s">
        <v>1588</v>
      </c>
      <c r="H12" s="204"/>
    </row>
    <row r="13" spans="1:8">
      <c r="B13" s="211" t="s">
        <v>1898</v>
      </c>
      <c r="C13" s="212" t="s">
        <v>1051</v>
      </c>
      <c r="D13" s="213" t="s">
        <v>1587</v>
      </c>
      <c r="E13" s="214" t="s">
        <v>1441</v>
      </c>
      <c r="F13" s="215"/>
      <c r="G13" s="217" t="s">
        <v>1588</v>
      </c>
      <c r="H13" s="204"/>
    </row>
    <row r="14" spans="1:8">
      <c r="B14" s="211" t="s">
        <v>1899</v>
      </c>
      <c r="C14" s="212" t="s">
        <v>1052</v>
      </c>
      <c r="D14" s="213" t="s">
        <v>1584</v>
      </c>
      <c r="E14" s="214" t="s">
        <v>1441</v>
      </c>
      <c r="F14" s="215"/>
      <c r="G14" s="217" t="s">
        <v>1585</v>
      </c>
      <c r="H14" s="204"/>
    </row>
    <row r="15" spans="1:8">
      <c r="B15" s="211" t="s">
        <v>1900</v>
      </c>
      <c r="C15" s="212" t="s">
        <v>1053</v>
      </c>
      <c r="D15" s="213" t="s">
        <v>1591</v>
      </c>
      <c r="E15" s="214" t="s">
        <v>1441</v>
      </c>
      <c r="F15" s="215"/>
      <c r="G15" s="217"/>
      <c r="H15" s="204"/>
    </row>
    <row r="16" spans="1:8">
      <c r="B16" s="211" t="s">
        <v>569</v>
      </c>
      <c r="C16" s="212" t="s">
        <v>1054</v>
      </c>
      <c r="D16" s="213" t="s">
        <v>1591</v>
      </c>
      <c r="E16" s="214" t="s">
        <v>1441</v>
      </c>
      <c r="F16" s="215"/>
      <c r="G16" s="217"/>
      <c r="H16" s="204"/>
    </row>
    <row r="17" spans="2:8">
      <c r="B17" s="211" t="s">
        <v>1901</v>
      </c>
      <c r="C17" s="212" t="s">
        <v>1055</v>
      </c>
      <c r="D17" s="213" t="s">
        <v>1593</v>
      </c>
      <c r="E17" s="214" t="s">
        <v>1441</v>
      </c>
      <c r="F17" s="215"/>
      <c r="G17" s="217" t="s">
        <v>1902</v>
      </c>
      <c r="H17" s="204"/>
    </row>
    <row r="18" spans="2:8">
      <c r="B18" s="211" t="s">
        <v>1903</v>
      </c>
      <c r="C18" s="212" t="s">
        <v>1056</v>
      </c>
      <c r="D18" s="213" t="s">
        <v>1587</v>
      </c>
      <c r="E18" s="214" t="s">
        <v>1441</v>
      </c>
      <c r="F18" s="215"/>
      <c r="G18" s="217" t="s">
        <v>1588</v>
      </c>
      <c r="H18" s="204"/>
    </row>
    <row r="19" spans="2:8">
      <c r="B19" s="211" t="s">
        <v>1904</v>
      </c>
      <c r="C19" s="212" t="s">
        <v>1057</v>
      </c>
      <c r="D19" s="213" t="s">
        <v>1584</v>
      </c>
      <c r="E19" s="214" t="s">
        <v>1441</v>
      </c>
      <c r="F19" s="215"/>
      <c r="G19" s="217" t="s">
        <v>1585</v>
      </c>
      <c r="H19" s="204"/>
    </row>
    <row r="20" spans="2:8" ht="75">
      <c r="B20" s="211" t="s">
        <v>1905</v>
      </c>
      <c r="C20" s="212" t="s">
        <v>1058</v>
      </c>
      <c r="D20" s="213" t="s">
        <v>1389</v>
      </c>
      <c r="E20" s="214" t="s">
        <v>1443</v>
      </c>
      <c r="F20" s="215"/>
      <c r="G20" s="217" t="s">
        <v>1906</v>
      </c>
      <c r="H20" s="204"/>
    </row>
    <row r="21" spans="2:8" ht="75.75" thickBot="1">
      <c r="B21" s="211" t="s">
        <v>575</v>
      </c>
      <c r="C21" s="212" t="s">
        <v>1059</v>
      </c>
      <c r="D21" s="213" t="s">
        <v>1389</v>
      </c>
      <c r="E21" s="214" t="s">
        <v>1443</v>
      </c>
      <c r="F21" s="215"/>
      <c r="G21" s="217" t="s">
        <v>1907</v>
      </c>
      <c r="H21" s="204"/>
    </row>
    <row r="22" spans="2:8" ht="20.100000000000001" customHeight="1">
      <c r="B22" s="224"/>
      <c r="C22" s="224"/>
      <c r="D22" s="225"/>
      <c r="E22" s="226"/>
      <c r="F22" s="226"/>
      <c r="G22" s="224"/>
      <c r="H22"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outlinePr summaryBelow="0"/>
    <pageSetUpPr fitToPage="1"/>
  </sheetPr>
  <dimension ref="A1:H41"/>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1908</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ht="17.25" thickBot="1">
      <c r="B5" s="205" t="s">
        <v>1168</v>
      </c>
      <c r="C5" s="206" t="s">
        <v>1909</v>
      </c>
      <c r="D5" s="207" t="s">
        <v>1367</v>
      </c>
      <c r="E5" s="208" t="s">
        <v>1910</v>
      </c>
      <c r="F5" s="209" t="s">
        <v>1846</v>
      </c>
      <c r="G5" s="210" t="s">
        <v>1911</v>
      </c>
      <c r="H5" s="204"/>
    </row>
    <row r="6" spans="1:8" s="44" customFormat="1" ht="20.100000000000001" customHeight="1" thickBot="1">
      <c r="A6" s="8"/>
      <c r="B6" s="201" t="s">
        <v>1912</v>
      </c>
      <c r="C6" s="202"/>
      <c r="D6" s="202"/>
      <c r="E6" s="202"/>
      <c r="F6" s="202"/>
      <c r="G6" s="203"/>
      <c r="H6" s="204"/>
    </row>
    <row r="7" spans="1:8">
      <c r="B7" s="205" t="s">
        <v>1913</v>
      </c>
      <c r="C7" s="206" t="s">
        <v>1914</v>
      </c>
      <c r="D7" s="207" t="s">
        <v>1915</v>
      </c>
      <c r="E7" s="208" t="s">
        <v>1357</v>
      </c>
      <c r="F7" s="209" t="s">
        <v>1358</v>
      </c>
      <c r="G7" s="210" t="s">
        <v>1916</v>
      </c>
      <c r="H7" s="204"/>
    </row>
    <row r="8" spans="1:8">
      <c r="B8" s="211" t="s">
        <v>1917</v>
      </c>
      <c r="C8" s="212" t="s">
        <v>1918</v>
      </c>
      <c r="D8" s="213" t="s">
        <v>1362</v>
      </c>
      <c r="E8" s="214" t="s">
        <v>1438</v>
      </c>
      <c r="F8" s="215"/>
      <c r="G8" s="217"/>
      <c r="H8" s="204"/>
    </row>
    <row r="9" spans="1:8">
      <c r="B9" s="211" t="s">
        <v>1919</v>
      </c>
      <c r="C9" s="212" t="s">
        <v>1920</v>
      </c>
      <c r="D9" s="213" t="s">
        <v>1362</v>
      </c>
      <c r="E9" s="214" t="s">
        <v>1438</v>
      </c>
      <c r="F9" s="215"/>
      <c r="G9" s="217"/>
      <c r="H9" s="204"/>
    </row>
    <row r="10" spans="1:8">
      <c r="B10" s="211" t="s">
        <v>1921</v>
      </c>
      <c r="C10" s="212" t="s">
        <v>1922</v>
      </c>
      <c r="D10" s="213" t="s">
        <v>1362</v>
      </c>
      <c r="E10" s="214" t="s">
        <v>1438</v>
      </c>
      <c r="F10" s="215"/>
      <c r="G10" s="217"/>
      <c r="H10" s="204"/>
    </row>
    <row r="11" spans="1:8">
      <c r="B11" s="211" t="s">
        <v>1923</v>
      </c>
      <c r="C11" s="212" t="s">
        <v>1924</v>
      </c>
      <c r="D11" s="213" t="s">
        <v>1362</v>
      </c>
      <c r="E11" s="214" t="s">
        <v>1438</v>
      </c>
      <c r="F11" s="215"/>
      <c r="G11" s="217"/>
      <c r="H11" s="204"/>
    </row>
    <row r="12" spans="1:8">
      <c r="B12" s="211" t="s">
        <v>1925</v>
      </c>
      <c r="C12" s="212" t="s">
        <v>1926</v>
      </c>
      <c r="D12" s="213" t="s">
        <v>1362</v>
      </c>
      <c r="E12" s="214" t="s">
        <v>1438</v>
      </c>
      <c r="F12" s="215"/>
      <c r="G12" s="217"/>
      <c r="H12" s="204"/>
    </row>
    <row r="13" spans="1:8">
      <c r="B13" s="211" t="s">
        <v>1927</v>
      </c>
      <c r="C13" s="212" t="s">
        <v>1928</v>
      </c>
      <c r="D13" s="213" t="s">
        <v>1362</v>
      </c>
      <c r="E13" s="214" t="s">
        <v>1438</v>
      </c>
      <c r="F13" s="215"/>
      <c r="G13" s="217"/>
      <c r="H13" s="204"/>
    </row>
    <row r="14" spans="1:8">
      <c r="B14" s="211" t="s">
        <v>1929</v>
      </c>
      <c r="C14" s="212" t="s">
        <v>1930</v>
      </c>
      <c r="D14" s="213" t="s">
        <v>1387</v>
      </c>
      <c r="E14" s="214" t="s">
        <v>1441</v>
      </c>
      <c r="F14" s="215"/>
      <c r="G14" s="217"/>
      <c r="H14" s="204"/>
    </row>
    <row r="15" spans="1:8">
      <c r="B15" s="211" t="s">
        <v>1494</v>
      </c>
      <c r="C15" s="212" t="s">
        <v>1931</v>
      </c>
      <c r="D15" s="213" t="s">
        <v>1387</v>
      </c>
      <c r="E15" s="214" t="s">
        <v>1438</v>
      </c>
      <c r="F15" s="215"/>
      <c r="G15" s="217"/>
      <c r="H15" s="204"/>
    </row>
    <row r="16" spans="1:8">
      <c r="B16" s="211" t="s">
        <v>1496</v>
      </c>
      <c r="C16" s="212" t="s">
        <v>1932</v>
      </c>
      <c r="D16" s="213" t="s">
        <v>1387</v>
      </c>
      <c r="E16" s="214" t="s">
        <v>1438</v>
      </c>
      <c r="F16" s="215"/>
      <c r="G16" s="217"/>
      <c r="H16" s="204"/>
    </row>
    <row r="17" spans="1:8">
      <c r="B17" s="211" t="s">
        <v>1498</v>
      </c>
      <c r="C17" s="212" t="s">
        <v>1933</v>
      </c>
      <c r="D17" s="213" t="s">
        <v>1387</v>
      </c>
      <c r="E17" s="214" t="s">
        <v>1438</v>
      </c>
      <c r="F17" s="215"/>
      <c r="G17" s="217"/>
      <c r="H17" s="204"/>
    </row>
    <row r="18" spans="1:8" ht="17.25" thickBot="1">
      <c r="B18" s="211" t="s">
        <v>1934</v>
      </c>
      <c r="C18" s="212" t="s">
        <v>1935</v>
      </c>
      <c r="D18" s="213" t="s">
        <v>1569</v>
      </c>
      <c r="E18" s="214" t="s">
        <v>1441</v>
      </c>
      <c r="F18" s="215"/>
      <c r="G18" s="217"/>
      <c r="H18" s="204"/>
    </row>
    <row r="19" spans="1:8" s="44" customFormat="1" ht="20.100000000000001" customHeight="1" thickBot="1">
      <c r="A19" s="8"/>
      <c r="B19" s="201" t="s">
        <v>1936</v>
      </c>
      <c r="C19" s="202"/>
      <c r="D19" s="202"/>
      <c r="E19" s="202"/>
      <c r="F19" s="202"/>
      <c r="G19" s="203"/>
      <c r="H19" s="204"/>
    </row>
    <row r="20" spans="1:8" ht="30">
      <c r="B20" s="211" t="s">
        <v>515</v>
      </c>
      <c r="C20" s="212" t="s">
        <v>1937</v>
      </c>
      <c r="D20" s="213" t="s">
        <v>1367</v>
      </c>
      <c r="E20" s="214" t="s">
        <v>1368</v>
      </c>
      <c r="F20" s="215"/>
      <c r="G20" s="217" t="s">
        <v>1938</v>
      </c>
      <c r="H20" s="204"/>
    </row>
    <row r="21" spans="1:8" ht="30">
      <c r="B21" s="211" t="s">
        <v>1939</v>
      </c>
      <c r="C21" s="212" t="s">
        <v>1940</v>
      </c>
      <c r="D21" s="213" t="s">
        <v>1367</v>
      </c>
      <c r="E21" s="214" t="s">
        <v>1368</v>
      </c>
      <c r="F21" s="215" t="s">
        <v>1941</v>
      </c>
      <c r="G21" s="217" t="s">
        <v>1942</v>
      </c>
      <c r="H21" s="204"/>
    </row>
    <row r="22" spans="1:8" ht="60">
      <c r="B22" s="211" t="s">
        <v>1943</v>
      </c>
      <c r="C22" s="212" t="s">
        <v>1944</v>
      </c>
      <c r="D22" s="213" t="s">
        <v>1432</v>
      </c>
      <c r="E22" s="214" t="s">
        <v>1945</v>
      </c>
      <c r="F22" s="215" t="s">
        <v>1946</v>
      </c>
      <c r="G22" s="217" t="s">
        <v>1947</v>
      </c>
      <c r="H22" s="204"/>
    </row>
    <row r="23" spans="1:8" ht="30">
      <c r="B23" s="211" t="s">
        <v>1948</v>
      </c>
      <c r="C23" s="212" t="s">
        <v>1949</v>
      </c>
      <c r="D23" s="213" t="s">
        <v>1362</v>
      </c>
      <c r="E23" s="214" t="s">
        <v>1388</v>
      </c>
      <c r="F23" s="215"/>
      <c r="G23" s="217" t="s">
        <v>1950</v>
      </c>
      <c r="H23" s="204"/>
    </row>
    <row r="24" spans="1:8" ht="60">
      <c r="B24" s="211" t="s">
        <v>1951</v>
      </c>
      <c r="C24" s="212" t="s">
        <v>1952</v>
      </c>
      <c r="D24" s="213" t="s">
        <v>1387</v>
      </c>
      <c r="E24" s="214" t="s">
        <v>1953</v>
      </c>
      <c r="F24" s="215"/>
      <c r="G24" s="217" t="s">
        <v>1954</v>
      </c>
      <c r="H24" s="204"/>
    </row>
    <row r="25" spans="1:8" ht="60">
      <c r="B25" s="211" t="s">
        <v>1955</v>
      </c>
      <c r="C25" s="212" t="s">
        <v>1956</v>
      </c>
      <c r="D25" s="213" t="s">
        <v>1387</v>
      </c>
      <c r="E25" s="214" t="s">
        <v>1953</v>
      </c>
      <c r="F25" s="215"/>
      <c r="G25" s="217" t="s">
        <v>1957</v>
      </c>
      <c r="H25" s="204"/>
    </row>
    <row r="26" spans="1:8" ht="75">
      <c r="B26" s="211" t="s">
        <v>620</v>
      </c>
      <c r="C26" s="212" t="s">
        <v>1958</v>
      </c>
      <c r="D26" s="213" t="s">
        <v>1432</v>
      </c>
      <c r="E26" s="214" t="s">
        <v>1383</v>
      </c>
      <c r="F26" s="215"/>
      <c r="G26" s="217" t="s">
        <v>1959</v>
      </c>
      <c r="H26" s="204"/>
    </row>
    <row r="27" spans="1:8" ht="60">
      <c r="B27" s="211" t="s">
        <v>1960</v>
      </c>
      <c r="C27" s="212" t="s">
        <v>1961</v>
      </c>
      <c r="D27" s="213" t="s">
        <v>1527</v>
      </c>
      <c r="E27" s="214" t="s">
        <v>1383</v>
      </c>
      <c r="F27" s="215"/>
      <c r="G27" s="217" t="s">
        <v>1962</v>
      </c>
      <c r="H27" s="204"/>
    </row>
    <row r="28" spans="1:8" ht="90">
      <c r="B28" s="211" t="s">
        <v>1381</v>
      </c>
      <c r="C28" s="212" t="s">
        <v>1963</v>
      </c>
      <c r="D28" s="213" t="s">
        <v>1964</v>
      </c>
      <c r="E28" s="214" t="s">
        <v>1383</v>
      </c>
      <c r="F28" s="215"/>
      <c r="G28" s="217" t="s">
        <v>1965</v>
      </c>
      <c r="H28" s="204"/>
    </row>
    <row r="29" spans="1:8" ht="75">
      <c r="B29" s="211" t="s">
        <v>640</v>
      </c>
      <c r="C29" s="212" t="s">
        <v>1966</v>
      </c>
      <c r="D29" s="213" t="s">
        <v>1527</v>
      </c>
      <c r="E29" s="214" t="s">
        <v>1945</v>
      </c>
      <c r="F29" s="215"/>
      <c r="G29" s="217" t="s">
        <v>1967</v>
      </c>
      <c r="H29" s="204"/>
    </row>
    <row r="30" spans="1:8" ht="90">
      <c r="B30" s="211" t="s">
        <v>1968</v>
      </c>
      <c r="C30" s="212" t="s">
        <v>1969</v>
      </c>
      <c r="D30" s="213" t="s">
        <v>1464</v>
      </c>
      <c r="E30" s="214" t="s">
        <v>1650</v>
      </c>
      <c r="F30" s="215"/>
      <c r="G30" s="217" t="s">
        <v>1970</v>
      </c>
      <c r="H30" s="204"/>
    </row>
    <row r="31" spans="1:8" ht="90">
      <c r="B31" s="211" t="s">
        <v>1971</v>
      </c>
      <c r="C31" s="212" t="s">
        <v>1972</v>
      </c>
      <c r="D31" s="213" t="s">
        <v>1464</v>
      </c>
      <c r="E31" s="214" t="s">
        <v>1650</v>
      </c>
      <c r="F31" s="215"/>
      <c r="G31" s="217" t="s">
        <v>1973</v>
      </c>
      <c r="H31" s="204"/>
    </row>
    <row r="32" spans="1:8" ht="30">
      <c r="B32" s="211" t="s">
        <v>1974</v>
      </c>
      <c r="C32" s="212" t="s">
        <v>1975</v>
      </c>
      <c r="D32" s="213" t="s">
        <v>1464</v>
      </c>
      <c r="E32" s="214" t="s">
        <v>1650</v>
      </c>
      <c r="F32" s="215"/>
      <c r="G32" s="217" t="s">
        <v>1976</v>
      </c>
      <c r="H32" s="204"/>
    </row>
    <row r="33" spans="2:8" ht="60">
      <c r="B33" s="211" t="s">
        <v>1977</v>
      </c>
      <c r="C33" s="212" t="s">
        <v>1978</v>
      </c>
      <c r="D33" s="213" t="s">
        <v>1389</v>
      </c>
      <c r="E33" s="214" t="s">
        <v>1650</v>
      </c>
      <c r="F33" s="215"/>
      <c r="G33" s="217" t="s">
        <v>1979</v>
      </c>
      <c r="H33" s="204"/>
    </row>
    <row r="34" spans="2:8" ht="120">
      <c r="B34" s="211" t="s">
        <v>1980</v>
      </c>
      <c r="C34" s="212" t="s">
        <v>1981</v>
      </c>
      <c r="D34" s="213" t="s">
        <v>1982</v>
      </c>
      <c r="E34" s="214" t="s">
        <v>1650</v>
      </c>
      <c r="F34" s="215"/>
      <c r="G34" s="217" t="s">
        <v>1983</v>
      </c>
      <c r="H34" s="204"/>
    </row>
    <row r="35" spans="2:8" ht="120">
      <c r="B35" s="211" t="s">
        <v>1984</v>
      </c>
      <c r="C35" s="212" t="s">
        <v>1985</v>
      </c>
      <c r="D35" s="213" t="s">
        <v>1982</v>
      </c>
      <c r="E35" s="214" t="s">
        <v>1650</v>
      </c>
      <c r="F35" s="215"/>
      <c r="G35" s="217" t="s">
        <v>1986</v>
      </c>
      <c r="H35" s="204"/>
    </row>
    <row r="36" spans="2:8" ht="120">
      <c r="B36" s="211" t="s">
        <v>1987</v>
      </c>
      <c r="C36" s="212" t="s">
        <v>1988</v>
      </c>
      <c r="D36" s="213" t="s">
        <v>1982</v>
      </c>
      <c r="E36" s="214" t="s">
        <v>1650</v>
      </c>
      <c r="F36" s="215"/>
      <c r="G36" s="217" t="s">
        <v>1989</v>
      </c>
      <c r="H36" s="204"/>
    </row>
    <row r="37" spans="2:8" ht="120">
      <c r="B37" s="211" t="s">
        <v>1990</v>
      </c>
      <c r="C37" s="212" t="s">
        <v>1991</v>
      </c>
      <c r="D37" s="213" t="s">
        <v>1982</v>
      </c>
      <c r="E37" s="214" t="s">
        <v>1650</v>
      </c>
      <c r="F37" s="215"/>
      <c r="G37" s="217" t="s">
        <v>1992</v>
      </c>
      <c r="H37" s="204"/>
    </row>
    <row r="38" spans="2:8" ht="120">
      <c r="B38" s="211" t="s">
        <v>1993</v>
      </c>
      <c r="C38" s="212" t="s">
        <v>1994</v>
      </c>
      <c r="D38" s="213" t="s">
        <v>1982</v>
      </c>
      <c r="E38" s="214" t="s">
        <v>1650</v>
      </c>
      <c r="F38" s="215"/>
      <c r="G38" s="217" t="s">
        <v>1995</v>
      </c>
      <c r="H38" s="204"/>
    </row>
    <row r="39" spans="2:8" ht="90">
      <c r="B39" s="211" t="s">
        <v>1996</v>
      </c>
      <c r="C39" s="212" t="s">
        <v>1997</v>
      </c>
      <c r="D39" s="213" t="s">
        <v>1584</v>
      </c>
      <c r="E39" s="214" t="s">
        <v>1650</v>
      </c>
      <c r="F39" s="215"/>
      <c r="G39" s="217" t="s">
        <v>1998</v>
      </c>
      <c r="H39" s="204"/>
    </row>
    <row r="40" spans="2:8" ht="45.75" thickBot="1">
      <c r="B40" s="211" t="s">
        <v>2002</v>
      </c>
      <c r="C40" s="212" t="s">
        <v>2003</v>
      </c>
      <c r="D40" s="213" t="s">
        <v>1389</v>
      </c>
      <c r="E40" s="214" t="s">
        <v>2000</v>
      </c>
      <c r="F40" s="215"/>
      <c r="G40" s="217" t="s">
        <v>2004</v>
      </c>
      <c r="H40" s="204"/>
    </row>
    <row r="41" spans="2:8" ht="20.100000000000001" customHeight="1">
      <c r="B41" s="224"/>
      <c r="C41" s="224"/>
      <c r="D41" s="225"/>
      <c r="E41" s="226"/>
      <c r="F41" s="226"/>
      <c r="G41" s="224"/>
      <c r="H41"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outlinePr summaryBelow="0"/>
    <pageSetUpPr fitToPage="1"/>
  </sheetPr>
  <dimension ref="A1:H64"/>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388</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ht="17.25" thickBot="1">
      <c r="B5" s="205" t="s">
        <v>2005</v>
      </c>
      <c r="C5" s="206" t="s">
        <v>2006</v>
      </c>
      <c r="D5" s="207" t="s">
        <v>1367</v>
      </c>
      <c r="E5" s="208" t="s">
        <v>1910</v>
      </c>
      <c r="F5" s="209" t="s">
        <v>2007</v>
      </c>
      <c r="G5" s="210" t="s">
        <v>2008</v>
      </c>
      <c r="H5" s="204"/>
    </row>
    <row r="6" spans="1:8" s="44" customFormat="1" ht="20.100000000000001" customHeight="1" thickBot="1">
      <c r="A6" s="8"/>
      <c r="B6" s="201" t="s">
        <v>1353</v>
      </c>
      <c r="C6" s="202"/>
      <c r="D6" s="202"/>
      <c r="E6" s="202"/>
      <c r="F6" s="202"/>
      <c r="G6" s="203"/>
      <c r="H6" s="204"/>
    </row>
    <row r="7" spans="1:8">
      <c r="B7" s="205" t="s">
        <v>2009</v>
      </c>
      <c r="C7" s="206" t="s">
        <v>2010</v>
      </c>
      <c r="D7" s="207" t="s">
        <v>1915</v>
      </c>
      <c r="E7" s="208" t="s">
        <v>1357</v>
      </c>
      <c r="F7" s="209" t="s">
        <v>1434</v>
      </c>
      <c r="G7" s="210" t="s">
        <v>1435</v>
      </c>
      <c r="H7" s="204"/>
    </row>
    <row r="8" spans="1:8">
      <c r="B8" s="211" t="s">
        <v>2011</v>
      </c>
      <c r="C8" s="212" t="s">
        <v>2012</v>
      </c>
      <c r="D8" s="213" t="s">
        <v>1362</v>
      </c>
      <c r="E8" s="214" t="s">
        <v>1444</v>
      </c>
      <c r="F8" s="215"/>
      <c r="G8" s="217"/>
      <c r="H8" s="204"/>
    </row>
    <row r="9" spans="1:8">
      <c r="B9" s="211" t="s">
        <v>1494</v>
      </c>
      <c r="C9" s="212" t="s">
        <v>2013</v>
      </c>
      <c r="D9" s="213" t="s">
        <v>1387</v>
      </c>
      <c r="E9" s="214" t="s">
        <v>1444</v>
      </c>
      <c r="F9" s="215"/>
      <c r="G9" s="217"/>
      <c r="H9" s="204"/>
    </row>
    <row r="10" spans="1:8">
      <c r="B10" s="211" t="s">
        <v>1496</v>
      </c>
      <c r="C10" s="212" t="s">
        <v>2014</v>
      </c>
      <c r="D10" s="213" t="s">
        <v>1387</v>
      </c>
      <c r="E10" s="214" t="s">
        <v>1444</v>
      </c>
      <c r="F10" s="215"/>
      <c r="G10" s="217"/>
      <c r="H10" s="204"/>
    </row>
    <row r="11" spans="1:8" ht="17.25" thickBot="1">
      <c r="B11" s="211" t="s">
        <v>1498</v>
      </c>
      <c r="C11" s="212" t="s">
        <v>2015</v>
      </c>
      <c r="D11" s="213" t="s">
        <v>1387</v>
      </c>
      <c r="E11" s="214" t="s">
        <v>1444</v>
      </c>
      <c r="F11" s="215"/>
      <c r="G11" s="217"/>
      <c r="H11" s="204"/>
    </row>
    <row r="12" spans="1:8" s="44" customFormat="1" ht="20.100000000000001" customHeight="1" thickBot="1">
      <c r="A12" s="8"/>
      <c r="B12" s="201" t="s">
        <v>2016</v>
      </c>
      <c r="C12" s="202"/>
      <c r="D12" s="202"/>
      <c r="E12" s="202"/>
      <c r="F12" s="202"/>
      <c r="G12" s="203"/>
      <c r="H12" s="204"/>
    </row>
    <row r="13" spans="1:8" ht="75">
      <c r="B13" s="211" t="s">
        <v>515</v>
      </c>
      <c r="C13" s="212" t="s">
        <v>2019</v>
      </c>
      <c r="D13" s="213" t="s">
        <v>1367</v>
      </c>
      <c r="E13" s="214" t="s">
        <v>2018</v>
      </c>
      <c r="F13" s="215" t="s">
        <v>2020</v>
      </c>
      <c r="G13" s="217" t="s">
        <v>2021</v>
      </c>
      <c r="H13" s="204"/>
    </row>
    <row r="14" spans="1:8" ht="45">
      <c r="B14" s="211" t="s">
        <v>2022</v>
      </c>
      <c r="C14" s="212" t="s">
        <v>2023</v>
      </c>
      <c r="D14" s="213" t="s">
        <v>1367</v>
      </c>
      <c r="E14" s="214" t="s">
        <v>2018</v>
      </c>
      <c r="F14" s="215" t="s">
        <v>2007</v>
      </c>
      <c r="G14" s="217" t="s">
        <v>2024</v>
      </c>
      <c r="H14" s="204"/>
    </row>
    <row r="15" spans="1:8" ht="60">
      <c r="B15" s="211" t="s">
        <v>2025</v>
      </c>
      <c r="C15" s="212" t="s">
        <v>2026</v>
      </c>
      <c r="D15" s="213" t="s">
        <v>1432</v>
      </c>
      <c r="E15" s="214" t="s">
        <v>1860</v>
      </c>
      <c r="F15" s="215" t="s">
        <v>2020</v>
      </c>
      <c r="G15" s="217" t="s">
        <v>2027</v>
      </c>
      <c r="H15" s="204"/>
    </row>
    <row r="16" spans="1:8">
      <c r="B16" s="211" t="s">
        <v>2028</v>
      </c>
      <c r="C16" s="212" t="s">
        <v>2029</v>
      </c>
      <c r="D16" s="213" t="s">
        <v>1362</v>
      </c>
      <c r="E16" s="214" t="s">
        <v>1444</v>
      </c>
      <c r="F16" s="215"/>
      <c r="G16" s="217" t="s">
        <v>2030</v>
      </c>
      <c r="H16" s="204"/>
    </row>
    <row r="17" spans="2:8" ht="45">
      <c r="B17" s="211" t="s">
        <v>2031</v>
      </c>
      <c r="C17" s="212" t="s">
        <v>2032</v>
      </c>
      <c r="D17" s="213" t="s">
        <v>1387</v>
      </c>
      <c r="E17" s="214" t="s">
        <v>1444</v>
      </c>
      <c r="F17" s="215"/>
      <c r="G17" s="217" t="s">
        <v>2033</v>
      </c>
      <c r="H17" s="204"/>
    </row>
    <row r="18" spans="2:8" ht="45">
      <c r="B18" s="211" t="s">
        <v>2034</v>
      </c>
      <c r="C18" s="212" t="s">
        <v>2035</v>
      </c>
      <c r="D18" s="213" t="s">
        <v>1387</v>
      </c>
      <c r="E18" s="214" t="s">
        <v>1444</v>
      </c>
      <c r="F18" s="215"/>
      <c r="G18" s="217" t="s">
        <v>2036</v>
      </c>
      <c r="H18" s="204"/>
    </row>
    <row r="19" spans="2:8" ht="75">
      <c r="B19" s="211" t="s">
        <v>620</v>
      </c>
      <c r="C19" s="212" t="s">
        <v>2037</v>
      </c>
      <c r="D19" s="213" t="s">
        <v>1432</v>
      </c>
      <c r="E19" s="214" t="s">
        <v>1860</v>
      </c>
      <c r="F19" s="215"/>
      <c r="G19" s="217" t="s">
        <v>2038</v>
      </c>
      <c r="H19" s="204"/>
    </row>
    <row r="20" spans="2:8" ht="120">
      <c r="B20" s="211" t="s">
        <v>2039</v>
      </c>
      <c r="C20" s="212" t="s">
        <v>2040</v>
      </c>
      <c r="D20" s="213" t="s">
        <v>1527</v>
      </c>
      <c r="E20" s="214" t="s">
        <v>1860</v>
      </c>
      <c r="F20" s="215"/>
      <c r="G20" s="217" t="s">
        <v>2041</v>
      </c>
      <c r="H20" s="204"/>
    </row>
    <row r="21" spans="2:8" ht="30">
      <c r="B21" s="211" t="s">
        <v>2042</v>
      </c>
      <c r="C21" s="212" t="s">
        <v>2043</v>
      </c>
      <c r="D21" s="213" t="s">
        <v>1356</v>
      </c>
      <c r="E21" s="214" t="s">
        <v>1860</v>
      </c>
      <c r="F21" s="215"/>
      <c r="G21" s="217" t="s">
        <v>2044</v>
      </c>
      <c r="H21" s="204"/>
    </row>
    <row r="22" spans="2:8" ht="90">
      <c r="B22" s="211" t="s">
        <v>2045</v>
      </c>
      <c r="C22" s="212" t="s">
        <v>2046</v>
      </c>
      <c r="D22" s="213" t="s">
        <v>1964</v>
      </c>
      <c r="E22" s="214" t="s">
        <v>1860</v>
      </c>
      <c r="F22" s="215"/>
      <c r="G22" s="217" t="s">
        <v>2047</v>
      </c>
      <c r="H22" s="204"/>
    </row>
    <row r="23" spans="2:8" ht="90">
      <c r="B23" s="211" t="s">
        <v>640</v>
      </c>
      <c r="C23" s="212" t="s">
        <v>2048</v>
      </c>
      <c r="D23" s="213" t="s">
        <v>1527</v>
      </c>
      <c r="E23" s="214" t="s">
        <v>1860</v>
      </c>
      <c r="F23" s="215"/>
      <c r="G23" s="217" t="s">
        <v>2049</v>
      </c>
      <c r="H23" s="204"/>
    </row>
    <row r="24" spans="2:8" ht="75">
      <c r="B24" s="211" t="s">
        <v>2050</v>
      </c>
      <c r="C24" s="212" t="s">
        <v>2051</v>
      </c>
      <c r="D24" s="213" t="s">
        <v>1464</v>
      </c>
      <c r="E24" s="214" t="s">
        <v>1443</v>
      </c>
      <c r="F24" s="215"/>
      <c r="G24" s="217" t="s">
        <v>2052</v>
      </c>
      <c r="H24" s="204"/>
    </row>
    <row r="25" spans="2:8" ht="75">
      <c r="B25" s="211" t="s">
        <v>2053</v>
      </c>
      <c r="C25" s="212" t="s">
        <v>2054</v>
      </c>
      <c r="D25" s="213" t="s">
        <v>1464</v>
      </c>
      <c r="E25" s="214" t="s">
        <v>1443</v>
      </c>
      <c r="F25" s="215"/>
      <c r="G25" s="217" t="s">
        <v>2055</v>
      </c>
      <c r="H25" s="204"/>
    </row>
    <row r="26" spans="2:8" ht="30">
      <c r="B26" s="211" t="s">
        <v>2056</v>
      </c>
      <c r="C26" s="212" t="s">
        <v>2057</v>
      </c>
      <c r="D26" s="213" t="s">
        <v>1464</v>
      </c>
      <c r="E26" s="214" t="s">
        <v>1443</v>
      </c>
      <c r="F26" s="215"/>
      <c r="G26" s="217" t="s">
        <v>2058</v>
      </c>
      <c r="H26" s="204"/>
    </row>
    <row r="27" spans="2:8" ht="75">
      <c r="B27" s="211" t="s">
        <v>2059</v>
      </c>
      <c r="C27" s="212" t="s">
        <v>2060</v>
      </c>
      <c r="D27" s="213" t="s">
        <v>1389</v>
      </c>
      <c r="E27" s="214" t="s">
        <v>1443</v>
      </c>
      <c r="F27" s="215"/>
      <c r="G27" s="217" t="s">
        <v>2061</v>
      </c>
      <c r="H27" s="204"/>
    </row>
    <row r="28" spans="2:8" ht="120">
      <c r="B28" s="211" t="s">
        <v>2062</v>
      </c>
      <c r="C28" s="212" t="s">
        <v>2063</v>
      </c>
      <c r="D28" s="213" t="s">
        <v>1982</v>
      </c>
      <c r="E28" s="214" t="s">
        <v>1443</v>
      </c>
      <c r="F28" s="215"/>
      <c r="G28" s="217" t="s">
        <v>2064</v>
      </c>
      <c r="H28" s="204"/>
    </row>
    <row r="29" spans="2:8" ht="120">
      <c r="B29" s="211" t="s">
        <v>2065</v>
      </c>
      <c r="C29" s="212" t="s">
        <v>2066</v>
      </c>
      <c r="D29" s="213" t="s">
        <v>1982</v>
      </c>
      <c r="E29" s="214" t="s">
        <v>1443</v>
      </c>
      <c r="F29" s="215"/>
      <c r="G29" s="217" t="s">
        <v>2067</v>
      </c>
      <c r="H29" s="204"/>
    </row>
    <row r="30" spans="2:8" ht="120">
      <c r="B30" s="211" t="s">
        <v>2068</v>
      </c>
      <c r="C30" s="212" t="s">
        <v>2069</v>
      </c>
      <c r="D30" s="213" t="s">
        <v>1982</v>
      </c>
      <c r="E30" s="214" t="s">
        <v>1443</v>
      </c>
      <c r="F30" s="215"/>
      <c r="G30" s="217" t="s">
        <v>2070</v>
      </c>
      <c r="H30" s="204"/>
    </row>
    <row r="31" spans="2:8" ht="120">
      <c r="B31" s="211" t="s">
        <v>2071</v>
      </c>
      <c r="C31" s="212" t="s">
        <v>2072</v>
      </c>
      <c r="D31" s="213" t="s">
        <v>1982</v>
      </c>
      <c r="E31" s="214" t="s">
        <v>1443</v>
      </c>
      <c r="F31" s="215"/>
      <c r="G31" s="217" t="s">
        <v>2073</v>
      </c>
      <c r="H31" s="204"/>
    </row>
    <row r="32" spans="2:8" ht="120">
      <c r="B32" s="211" t="s">
        <v>2074</v>
      </c>
      <c r="C32" s="212" t="s">
        <v>2075</v>
      </c>
      <c r="D32" s="213" t="s">
        <v>1982</v>
      </c>
      <c r="E32" s="214" t="s">
        <v>1443</v>
      </c>
      <c r="F32" s="215"/>
      <c r="G32" s="217" t="s">
        <v>2076</v>
      </c>
      <c r="H32" s="204"/>
    </row>
    <row r="33" spans="1:8" ht="90">
      <c r="B33" s="211" t="s">
        <v>2077</v>
      </c>
      <c r="C33" s="212" t="s">
        <v>2078</v>
      </c>
      <c r="D33" s="213" t="s">
        <v>1584</v>
      </c>
      <c r="E33" s="214" t="s">
        <v>1443</v>
      </c>
      <c r="F33" s="215"/>
      <c r="G33" s="217" t="s">
        <v>2079</v>
      </c>
      <c r="H33" s="204"/>
    </row>
    <row r="34" spans="1:8" ht="30">
      <c r="B34" s="211" t="s">
        <v>2080</v>
      </c>
      <c r="C34" s="212" t="s">
        <v>2081</v>
      </c>
      <c r="D34" s="213" t="s">
        <v>1531</v>
      </c>
      <c r="E34" s="214" t="s">
        <v>1444</v>
      </c>
      <c r="F34" s="215"/>
      <c r="G34" s="217" t="s">
        <v>2082</v>
      </c>
      <c r="H34" s="204"/>
    </row>
    <row r="35" spans="1:8">
      <c r="B35" s="211" t="s">
        <v>420</v>
      </c>
      <c r="C35" s="212" t="s">
        <v>2083</v>
      </c>
      <c r="D35" s="213">
        <v>14</v>
      </c>
      <c r="E35" s="214" t="s">
        <v>1368</v>
      </c>
      <c r="F35" s="215"/>
      <c r="G35" s="608" t="s">
        <v>2084</v>
      </c>
      <c r="H35" s="204"/>
    </row>
    <row r="36" spans="1:8">
      <c r="B36" s="211" t="s">
        <v>421</v>
      </c>
      <c r="C36" s="212" t="s">
        <v>2085</v>
      </c>
      <c r="D36" s="213">
        <v>6</v>
      </c>
      <c r="E36" s="214" t="s">
        <v>2086</v>
      </c>
      <c r="F36" s="215"/>
      <c r="G36" s="609"/>
      <c r="H36" s="204"/>
    </row>
    <row r="37" spans="1:8" ht="45">
      <c r="B37" s="211" t="s">
        <v>2087</v>
      </c>
      <c r="C37" s="212" t="s">
        <v>2088</v>
      </c>
      <c r="D37" s="213" t="s">
        <v>1531</v>
      </c>
      <c r="E37" s="214" t="s">
        <v>2018</v>
      </c>
      <c r="F37" s="215"/>
      <c r="G37" s="217" t="s">
        <v>2089</v>
      </c>
      <c r="H37" s="204"/>
    </row>
    <row r="38" spans="1:8" ht="75">
      <c r="B38" s="211" t="s">
        <v>2090</v>
      </c>
      <c r="C38" s="212" t="s">
        <v>2091</v>
      </c>
      <c r="D38" s="213" t="s">
        <v>1389</v>
      </c>
      <c r="E38" s="214" t="s">
        <v>1368</v>
      </c>
      <c r="F38" s="215"/>
      <c r="G38" s="217" t="s">
        <v>2092</v>
      </c>
      <c r="H38" s="204"/>
    </row>
    <row r="39" spans="1:8" ht="90">
      <c r="B39" s="211" t="s">
        <v>2093</v>
      </c>
      <c r="C39" s="212" t="s">
        <v>2094</v>
      </c>
      <c r="D39" s="213" t="s">
        <v>1389</v>
      </c>
      <c r="E39" s="214" t="s">
        <v>1443</v>
      </c>
      <c r="F39" s="215"/>
      <c r="G39" s="217" t="s">
        <v>2095</v>
      </c>
      <c r="H39" s="204"/>
    </row>
    <row r="40" spans="1:8" ht="90">
      <c r="B40" s="211" t="s">
        <v>2096</v>
      </c>
      <c r="C40" s="212" t="s">
        <v>2097</v>
      </c>
      <c r="D40" s="213" t="s">
        <v>1389</v>
      </c>
      <c r="E40" s="214" t="s">
        <v>1443</v>
      </c>
      <c r="F40" s="215"/>
      <c r="G40" s="217" t="s">
        <v>2098</v>
      </c>
      <c r="H40" s="204"/>
    </row>
    <row r="41" spans="1:8" ht="60">
      <c r="B41" s="211" t="s">
        <v>2099</v>
      </c>
      <c r="C41" s="212" t="s">
        <v>2100</v>
      </c>
      <c r="D41" s="213" t="s">
        <v>1389</v>
      </c>
      <c r="E41" s="214" t="s">
        <v>2018</v>
      </c>
      <c r="F41" s="215"/>
      <c r="G41" s="217" t="s">
        <v>2101</v>
      </c>
      <c r="H41" s="204"/>
    </row>
    <row r="42" spans="1:8" ht="90">
      <c r="B42" s="211" t="s">
        <v>2102</v>
      </c>
      <c r="C42" s="212" t="s">
        <v>2103</v>
      </c>
      <c r="D42" s="213" t="s">
        <v>1389</v>
      </c>
      <c r="E42" s="214" t="s">
        <v>1443</v>
      </c>
      <c r="F42" s="215"/>
      <c r="G42" s="217" t="s">
        <v>2104</v>
      </c>
      <c r="H42" s="204"/>
    </row>
    <row r="43" spans="1:8" ht="90">
      <c r="B43" s="211" t="s">
        <v>2105</v>
      </c>
      <c r="C43" s="212" t="s">
        <v>2106</v>
      </c>
      <c r="D43" s="213" t="s">
        <v>1389</v>
      </c>
      <c r="E43" s="214" t="s">
        <v>1443</v>
      </c>
      <c r="F43" s="215"/>
      <c r="G43" s="217" t="s">
        <v>2107</v>
      </c>
      <c r="H43" s="204"/>
    </row>
    <row r="44" spans="1:8" ht="90">
      <c r="B44" s="211" t="s">
        <v>2108</v>
      </c>
      <c r="C44" s="212" t="s">
        <v>2109</v>
      </c>
      <c r="D44" s="213" t="s">
        <v>1389</v>
      </c>
      <c r="E44" s="214" t="s">
        <v>1443</v>
      </c>
      <c r="F44" s="215"/>
      <c r="G44" s="217" t="s">
        <v>2110</v>
      </c>
      <c r="H44" s="204"/>
    </row>
    <row r="45" spans="1:8" ht="90">
      <c r="B45" s="211" t="s">
        <v>2111</v>
      </c>
      <c r="C45" s="212" t="s">
        <v>2112</v>
      </c>
      <c r="D45" s="213" t="s">
        <v>1389</v>
      </c>
      <c r="E45" s="214" t="s">
        <v>1443</v>
      </c>
      <c r="F45" s="215"/>
      <c r="G45" s="217" t="s">
        <v>2113</v>
      </c>
      <c r="H45" s="204"/>
    </row>
    <row r="46" spans="1:8" ht="90">
      <c r="B46" s="211" t="s">
        <v>2114</v>
      </c>
      <c r="C46" s="212" t="s">
        <v>2115</v>
      </c>
      <c r="D46" s="213" t="s">
        <v>1389</v>
      </c>
      <c r="E46" s="214" t="s">
        <v>1443</v>
      </c>
      <c r="F46" s="215"/>
      <c r="G46" s="217" t="s">
        <v>2116</v>
      </c>
      <c r="H46" s="204"/>
    </row>
    <row r="47" spans="1:8" ht="60.75" thickBot="1">
      <c r="B47" s="218" t="s">
        <v>2117</v>
      </c>
      <c r="C47" s="219" t="s">
        <v>2118</v>
      </c>
      <c r="D47" s="220" t="s">
        <v>1389</v>
      </c>
      <c r="E47" s="221" t="s">
        <v>2018</v>
      </c>
      <c r="F47" s="222"/>
      <c r="G47" s="223" t="s">
        <v>2119</v>
      </c>
      <c r="H47" s="204"/>
    </row>
    <row r="48" spans="1:8">
      <c r="A48" s="243"/>
      <c r="B48" s="272"/>
      <c r="C48" s="273"/>
      <c r="D48" s="274"/>
      <c r="E48" s="227"/>
      <c r="F48" s="227"/>
      <c r="G48" s="276"/>
      <c r="H48" s="277"/>
    </row>
    <row r="49" spans="1:8" ht="17.25" thickBot="1">
      <c r="A49" s="243"/>
      <c r="B49" s="278"/>
      <c r="C49" s="279"/>
      <c r="D49" s="280"/>
      <c r="E49" s="281"/>
      <c r="F49" s="281"/>
      <c r="G49" s="283"/>
      <c r="H49" s="277"/>
    </row>
    <row r="50" spans="1:8" ht="18.75">
      <c r="B50" s="284" t="s">
        <v>2120</v>
      </c>
      <c r="C50" s="285"/>
      <c r="D50" s="286"/>
      <c r="E50" s="287"/>
      <c r="F50" s="287"/>
      <c r="G50" s="288"/>
      <c r="H50" s="204"/>
    </row>
    <row r="51" spans="1:8">
      <c r="B51" s="289" t="s">
        <v>2121</v>
      </c>
      <c r="C51" s="285"/>
      <c r="D51" s="286"/>
      <c r="E51" s="287"/>
      <c r="F51" s="287"/>
      <c r="G51" s="288"/>
      <c r="H51" s="204"/>
    </row>
    <row r="52" spans="1:8">
      <c r="B52" s="289" t="s">
        <v>2122</v>
      </c>
      <c r="C52" s="285"/>
      <c r="D52" s="286"/>
      <c r="E52" s="287"/>
      <c r="F52" s="287"/>
      <c r="G52" s="288"/>
      <c r="H52" s="204"/>
    </row>
    <row r="53" spans="1:8">
      <c r="B53" s="289" t="s">
        <v>2123</v>
      </c>
      <c r="C53" s="285"/>
      <c r="D53" s="286"/>
      <c r="E53" s="287"/>
      <c r="F53" s="287"/>
      <c r="G53" s="288"/>
      <c r="H53" s="204"/>
    </row>
    <row r="54" spans="1:8">
      <c r="B54" s="289" t="s">
        <v>2124</v>
      </c>
      <c r="C54" s="285"/>
      <c r="D54" s="286"/>
      <c r="E54" s="287"/>
      <c r="F54" s="287"/>
      <c r="G54" s="288"/>
      <c r="H54" s="204"/>
    </row>
    <row r="55" spans="1:8">
      <c r="B55" s="289" t="s">
        <v>2125</v>
      </c>
      <c r="C55" s="285"/>
      <c r="D55" s="286"/>
      <c r="E55" s="287"/>
      <c r="F55" s="287"/>
      <c r="G55" s="288"/>
      <c r="H55" s="204"/>
    </row>
    <row r="56" spans="1:8">
      <c r="B56" s="289" t="s">
        <v>2126</v>
      </c>
      <c r="C56" s="285"/>
      <c r="D56" s="286"/>
      <c r="E56" s="287"/>
      <c r="F56" s="287"/>
      <c r="G56" s="288"/>
      <c r="H56" s="204"/>
    </row>
    <row r="57" spans="1:8">
      <c r="B57" s="289" t="s">
        <v>2127</v>
      </c>
      <c r="C57" s="285"/>
      <c r="D57" s="286"/>
      <c r="E57" s="287"/>
      <c r="F57" s="287"/>
      <c r="G57" s="288"/>
      <c r="H57" s="204"/>
    </row>
    <row r="58" spans="1:8">
      <c r="B58" s="289"/>
      <c r="C58" s="285"/>
      <c r="D58" s="286"/>
      <c r="E58" s="287"/>
      <c r="F58" s="287"/>
      <c r="G58" s="288"/>
      <c r="H58" s="204"/>
    </row>
    <row r="59" spans="1:8">
      <c r="B59" s="289" t="s">
        <v>2128</v>
      </c>
      <c r="C59" s="285"/>
      <c r="D59" s="286"/>
      <c r="E59" s="287"/>
      <c r="F59" s="287"/>
      <c r="G59" s="288"/>
      <c r="H59" s="204"/>
    </row>
    <row r="60" spans="1:8">
      <c r="B60" s="289"/>
      <c r="C60" s="285"/>
      <c r="D60" s="286"/>
      <c r="E60" s="287"/>
      <c r="F60" s="287"/>
      <c r="G60" s="288"/>
      <c r="H60" s="204"/>
    </row>
    <row r="61" spans="1:8">
      <c r="B61" s="289" t="s">
        <v>2129</v>
      </c>
      <c r="C61" s="285"/>
      <c r="D61" s="286"/>
      <c r="E61" s="287"/>
      <c r="F61" s="287"/>
      <c r="G61" s="288"/>
      <c r="H61" s="204"/>
    </row>
    <row r="62" spans="1:8">
      <c r="B62" s="289" t="s">
        <v>2130</v>
      </c>
      <c r="C62" s="285"/>
      <c r="D62" s="286"/>
      <c r="E62" s="287"/>
      <c r="F62" s="287"/>
      <c r="G62" s="288"/>
      <c r="H62" s="204"/>
    </row>
    <row r="63" spans="1:8" ht="17.25" thickBot="1">
      <c r="B63" s="310"/>
      <c r="C63" s="311"/>
      <c r="D63" s="312"/>
      <c r="E63" s="282"/>
      <c r="F63" s="282"/>
      <c r="G63" s="309"/>
      <c r="H63" s="204"/>
    </row>
    <row r="64" spans="1:8" ht="20.100000000000001" customHeight="1">
      <c r="B64" s="224"/>
      <c r="C64" s="224"/>
      <c r="D64" s="225"/>
      <c r="E64" s="226"/>
      <c r="F64" s="226"/>
      <c r="G64" s="224"/>
      <c r="H64" s="190"/>
    </row>
  </sheetData>
  <mergeCells count="1">
    <mergeCell ref="G35:G36"/>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outlinePr summaryBelow="0"/>
    <pageSetUpPr fitToPage="1"/>
  </sheetPr>
  <dimension ref="A1:H7"/>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542</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c r="B5" s="205" t="s">
        <v>2131</v>
      </c>
      <c r="C5" s="206" t="s">
        <v>2132</v>
      </c>
      <c r="D5" s="207" t="s">
        <v>1356</v>
      </c>
      <c r="E5" s="208" t="s">
        <v>1383</v>
      </c>
      <c r="F5" s="209" t="s">
        <v>1941</v>
      </c>
      <c r="G5" s="210" t="s">
        <v>1435</v>
      </c>
      <c r="H5" s="204"/>
    </row>
    <row r="6" spans="1:8" ht="17.25" thickBot="1">
      <c r="B6" s="211" t="s">
        <v>2133</v>
      </c>
      <c r="C6" s="212" t="s">
        <v>2134</v>
      </c>
      <c r="D6" s="213" t="s">
        <v>1426</v>
      </c>
      <c r="E6" s="214" t="s">
        <v>1388</v>
      </c>
      <c r="F6" s="215"/>
      <c r="G6" s="217"/>
      <c r="H6" s="204"/>
    </row>
    <row r="7" spans="1:8" ht="20.100000000000001" customHeight="1">
      <c r="B7" s="224"/>
      <c r="C7" s="224"/>
      <c r="D7" s="225"/>
      <c r="E7" s="226"/>
      <c r="F7" s="226"/>
      <c r="G7" s="224"/>
      <c r="H7"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outlinePr summaryBelow="0"/>
    <pageSetUpPr fitToPage="1"/>
  </sheetPr>
  <dimension ref="A1:H11"/>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10</v>
      </c>
      <c r="C2" s="192"/>
      <c r="D2" s="192"/>
      <c r="E2" s="192"/>
      <c r="F2" s="192"/>
      <c r="G2" s="193"/>
      <c r="H2" s="194"/>
    </row>
    <row r="3" spans="1:8" ht="13.5" customHeight="1">
      <c r="A3" s="45"/>
      <c r="B3" s="241"/>
      <c r="C3" s="241"/>
      <c r="D3" s="241"/>
      <c r="E3" s="241"/>
      <c r="F3" s="241"/>
      <c r="G3" s="241"/>
      <c r="H3" s="196"/>
    </row>
    <row r="4" spans="1:8">
      <c r="A4" s="45"/>
      <c r="B4" s="41" t="s">
        <v>2140</v>
      </c>
      <c r="C4" s="41"/>
      <c r="D4" s="41"/>
      <c r="E4" s="41"/>
      <c r="F4" s="41"/>
      <c r="G4" s="41"/>
      <c r="H4" s="196"/>
    </row>
    <row r="5" spans="1:8" ht="13.5" customHeight="1" thickBot="1">
      <c r="A5" s="45"/>
      <c r="B5" s="244"/>
      <c r="C5" s="244"/>
      <c r="D5" s="244"/>
      <c r="E5" s="244"/>
      <c r="F5" s="244"/>
      <c r="G5" s="244"/>
      <c r="H5" s="196"/>
    </row>
    <row r="6" spans="1:8" ht="20.25" customHeight="1" thickBot="1">
      <c r="A6" s="44"/>
      <c r="B6" s="197" t="s">
        <v>26</v>
      </c>
      <c r="C6" s="198" t="s">
        <v>1348</v>
      </c>
      <c r="D6" s="198" t="s">
        <v>1349</v>
      </c>
      <c r="E6" s="198" t="s">
        <v>1350</v>
      </c>
      <c r="F6" s="199" t="s">
        <v>1351</v>
      </c>
      <c r="G6" s="200" t="s">
        <v>1041</v>
      </c>
      <c r="H6" s="44"/>
    </row>
    <row r="7" spans="1:8">
      <c r="B7" s="205" t="s">
        <v>2135</v>
      </c>
      <c r="C7" s="206" t="s">
        <v>2136</v>
      </c>
      <c r="D7" s="207" t="s">
        <v>1432</v>
      </c>
      <c r="E7" s="208" t="s">
        <v>1887</v>
      </c>
      <c r="F7" s="209" t="s">
        <v>1846</v>
      </c>
      <c r="G7" s="210" t="s">
        <v>1435</v>
      </c>
      <c r="H7" s="204"/>
    </row>
    <row r="8" spans="1:8" ht="30">
      <c r="B8" s="211" t="s">
        <v>2137</v>
      </c>
      <c r="C8" s="212" t="s">
        <v>1491</v>
      </c>
      <c r="D8" s="213" t="s">
        <v>1915</v>
      </c>
      <c r="E8" s="214" t="s">
        <v>1887</v>
      </c>
      <c r="F8" s="215"/>
      <c r="G8" s="217" t="s">
        <v>2141</v>
      </c>
      <c r="H8" s="204"/>
    </row>
    <row r="9" spans="1:8" ht="90">
      <c r="B9" s="211" t="s">
        <v>2138</v>
      </c>
      <c r="C9" s="212" t="s">
        <v>1551</v>
      </c>
      <c r="D9" s="213" t="s">
        <v>1552</v>
      </c>
      <c r="E9" s="214" t="s">
        <v>2086</v>
      </c>
      <c r="F9" s="215"/>
      <c r="G9" s="217" t="s">
        <v>9638</v>
      </c>
      <c r="H9" s="204"/>
    </row>
    <row r="10" spans="1:8" ht="75.75" thickBot="1">
      <c r="B10" s="211" t="s">
        <v>2139</v>
      </c>
      <c r="C10" s="212" t="s">
        <v>1619</v>
      </c>
      <c r="D10" s="213" t="s">
        <v>1552</v>
      </c>
      <c r="E10" s="214" t="s">
        <v>2086</v>
      </c>
      <c r="F10" s="215"/>
      <c r="G10" s="217" t="s">
        <v>9639</v>
      </c>
      <c r="H10" s="204"/>
    </row>
    <row r="11" spans="1:8" ht="20.100000000000001" customHeight="1">
      <c r="B11" s="224"/>
      <c r="C11" s="224"/>
      <c r="D11" s="225"/>
      <c r="E11" s="226"/>
      <c r="F11" s="226"/>
      <c r="G11" s="224"/>
      <c r="H11"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outlinePr summaryBelow="0"/>
    <pageSetUpPr fitToPage="1"/>
  </sheetPr>
  <dimension ref="A1:H75"/>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290" t="s">
        <v>543</v>
      </c>
      <c r="C2" s="291"/>
      <c r="D2" s="291"/>
      <c r="E2" s="291"/>
      <c r="F2" s="291"/>
      <c r="G2" s="292"/>
      <c r="H2" s="194"/>
    </row>
    <row r="3" spans="1:8" ht="13.5" customHeight="1" thickBot="1">
      <c r="A3" s="45"/>
      <c r="B3" s="244"/>
      <c r="C3" s="244"/>
      <c r="D3" s="244"/>
      <c r="E3" s="244"/>
      <c r="F3" s="244"/>
      <c r="G3" s="244"/>
      <c r="H3" s="196"/>
    </row>
    <row r="4" spans="1:8" ht="20.25" customHeight="1" thickBot="1">
      <c r="A4" s="44"/>
      <c r="B4" s="197" t="s">
        <v>26</v>
      </c>
      <c r="C4" s="198" t="s">
        <v>1348</v>
      </c>
      <c r="D4" s="198" t="s">
        <v>1349</v>
      </c>
      <c r="E4" s="198" t="s">
        <v>1350</v>
      </c>
      <c r="F4" s="199" t="s">
        <v>1351</v>
      </c>
      <c r="G4" s="200" t="s">
        <v>1041</v>
      </c>
      <c r="H4" s="44"/>
    </row>
    <row r="5" spans="1:8" s="44" customFormat="1" ht="20.100000000000001" customHeight="1" thickBot="1">
      <c r="A5" s="8"/>
      <c r="B5" s="201" t="s">
        <v>2142</v>
      </c>
      <c r="C5" s="202"/>
      <c r="D5" s="202"/>
      <c r="E5" s="202"/>
      <c r="F5" s="202"/>
      <c r="G5" s="203"/>
      <c r="H5" s="204"/>
    </row>
    <row r="6" spans="1:8">
      <c r="B6" s="205" t="s">
        <v>1430</v>
      </c>
      <c r="C6" s="206" t="s">
        <v>2143</v>
      </c>
      <c r="D6" s="207" t="s">
        <v>1432</v>
      </c>
      <c r="E6" s="208" t="s">
        <v>1433</v>
      </c>
      <c r="F6" s="209" t="s">
        <v>1434</v>
      </c>
      <c r="G6" s="210" t="s">
        <v>2144</v>
      </c>
      <c r="H6" s="204"/>
    </row>
    <row r="7" spans="1:8" ht="105">
      <c r="B7" s="211" t="s">
        <v>620</v>
      </c>
      <c r="C7" s="212" t="s">
        <v>1110</v>
      </c>
      <c r="D7" s="213" t="s">
        <v>1432</v>
      </c>
      <c r="E7" s="214" t="s">
        <v>1433</v>
      </c>
      <c r="F7" s="215" t="s">
        <v>2146</v>
      </c>
      <c r="G7" s="217" t="s">
        <v>2147</v>
      </c>
      <c r="H7" s="204"/>
    </row>
    <row r="8" spans="1:8" ht="90">
      <c r="B8" s="211" t="s">
        <v>1579</v>
      </c>
      <c r="C8" s="212" t="s">
        <v>2148</v>
      </c>
      <c r="D8" s="213" t="s">
        <v>1527</v>
      </c>
      <c r="E8" s="214" t="s">
        <v>1433</v>
      </c>
      <c r="F8" s="215" t="s">
        <v>1888</v>
      </c>
      <c r="G8" s="217" t="s">
        <v>2149</v>
      </c>
      <c r="H8" s="204"/>
    </row>
    <row r="9" spans="1:8" ht="60">
      <c r="B9" s="211" t="s">
        <v>2150</v>
      </c>
      <c r="C9" s="212" t="s">
        <v>2151</v>
      </c>
      <c r="D9" s="213" t="s">
        <v>1528</v>
      </c>
      <c r="E9" s="214" t="s">
        <v>1433</v>
      </c>
      <c r="F9" s="215" t="s">
        <v>1888</v>
      </c>
      <c r="G9" s="217" t="s">
        <v>2152</v>
      </c>
      <c r="H9" s="204"/>
    </row>
    <row r="10" spans="1:8" ht="60">
      <c r="B10" s="211" t="s">
        <v>2153</v>
      </c>
      <c r="C10" s="212" t="s">
        <v>2154</v>
      </c>
      <c r="D10" s="213" t="s">
        <v>1528</v>
      </c>
      <c r="E10" s="214" t="s">
        <v>1433</v>
      </c>
      <c r="F10" s="215" t="s">
        <v>1888</v>
      </c>
      <c r="G10" s="217" t="s">
        <v>2155</v>
      </c>
      <c r="H10" s="204"/>
    </row>
    <row r="11" spans="1:8" ht="90">
      <c r="B11" s="211" t="s">
        <v>1190</v>
      </c>
      <c r="C11" s="212" t="s">
        <v>1191</v>
      </c>
      <c r="D11" s="213" t="s">
        <v>1576</v>
      </c>
      <c r="E11" s="214" t="s">
        <v>2156</v>
      </c>
      <c r="F11" s="215"/>
      <c r="G11" s="217" t="s">
        <v>2157</v>
      </c>
      <c r="H11" s="204"/>
    </row>
    <row r="12" spans="1:8" ht="30.75" thickBot="1">
      <c r="B12" s="211" t="s">
        <v>1473</v>
      </c>
      <c r="C12" s="212" t="s">
        <v>1474</v>
      </c>
      <c r="D12" s="213">
        <v>1</v>
      </c>
      <c r="E12" s="214" t="s">
        <v>1441</v>
      </c>
      <c r="F12" s="215"/>
      <c r="G12" s="217" t="s">
        <v>2158</v>
      </c>
      <c r="H12" s="204"/>
    </row>
    <row r="13" spans="1:8" s="44" customFormat="1" ht="20.100000000000001" customHeight="1" thickBot="1">
      <c r="A13" s="8"/>
      <c r="B13" s="201" t="s">
        <v>2159</v>
      </c>
      <c r="C13" s="202"/>
      <c r="D13" s="202"/>
      <c r="E13" s="202"/>
      <c r="F13" s="202"/>
      <c r="G13" s="203"/>
      <c r="H13" s="204"/>
    </row>
    <row r="14" spans="1:8" ht="60">
      <c r="B14" s="211" t="s">
        <v>1670</v>
      </c>
      <c r="C14" s="212" t="s">
        <v>1671</v>
      </c>
      <c r="D14" s="256" t="s">
        <v>1584</v>
      </c>
      <c r="E14" s="257" t="s">
        <v>1441</v>
      </c>
      <c r="F14" s="215"/>
      <c r="G14" s="230" t="s">
        <v>1672</v>
      </c>
      <c r="H14" s="204"/>
    </row>
    <row r="15" spans="1:8">
      <c r="B15" s="211" t="s">
        <v>1673</v>
      </c>
      <c r="C15" s="212" t="s">
        <v>1674</v>
      </c>
      <c r="D15" s="213" t="s">
        <v>1584</v>
      </c>
      <c r="E15" s="214" t="s">
        <v>1441</v>
      </c>
      <c r="F15" s="215"/>
      <c r="G15" s="230"/>
      <c r="H15" s="204"/>
    </row>
    <row r="16" spans="1:8">
      <c r="B16" s="211" t="s">
        <v>1679</v>
      </c>
      <c r="C16" s="212" t="s">
        <v>1680</v>
      </c>
      <c r="D16" s="213" t="s">
        <v>1584</v>
      </c>
      <c r="E16" s="214" t="s">
        <v>1441</v>
      </c>
      <c r="F16" s="215"/>
      <c r="G16" s="230"/>
      <c r="H16" s="204"/>
    </row>
    <row r="17" spans="2:8">
      <c r="B17" s="211" t="s">
        <v>1677</v>
      </c>
      <c r="C17" s="212" t="s">
        <v>1678</v>
      </c>
      <c r="D17" s="213" t="s">
        <v>1584</v>
      </c>
      <c r="E17" s="214" t="s">
        <v>1441</v>
      </c>
      <c r="F17" s="215"/>
      <c r="G17" s="230"/>
      <c r="H17" s="204"/>
    </row>
    <row r="18" spans="2:8">
      <c r="B18" s="211" t="s">
        <v>1675</v>
      </c>
      <c r="C18" s="212" t="s">
        <v>1676</v>
      </c>
      <c r="D18" s="213" t="s">
        <v>1584</v>
      </c>
      <c r="E18" s="214" t="s">
        <v>1441</v>
      </c>
      <c r="F18" s="215"/>
      <c r="G18" s="230"/>
      <c r="H18" s="204"/>
    </row>
    <row r="19" spans="2:8">
      <c r="B19" s="211" t="s">
        <v>1681</v>
      </c>
      <c r="C19" s="212" t="s">
        <v>1682</v>
      </c>
      <c r="D19" s="213" t="s">
        <v>1584</v>
      </c>
      <c r="E19" s="214" t="s">
        <v>1441</v>
      </c>
      <c r="F19" s="215"/>
      <c r="G19" s="230"/>
      <c r="H19" s="204"/>
    </row>
    <row r="20" spans="2:8">
      <c r="B20" s="211" t="s">
        <v>1683</v>
      </c>
      <c r="C20" s="212" t="s">
        <v>1684</v>
      </c>
      <c r="D20" s="213" t="s">
        <v>1584</v>
      </c>
      <c r="E20" s="214" t="s">
        <v>1441</v>
      </c>
      <c r="F20" s="215"/>
      <c r="G20" s="230"/>
      <c r="H20" s="204"/>
    </row>
    <row r="21" spans="2:8">
      <c r="B21" s="211" t="s">
        <v>1689</v>
      </c>
      <c r="C21" s="212" t="s">
        <v>1690</v>
      </c>
      <c r="D21" s="213" t="s">
        <v>1584</v>
      </c>
      <c r="E21" s="214" t="s">
        <v>1441</v>
      </c>
      <c r="F21" s="215"/>
      <c r="G21" s="230"/>
      <c r="H21" s="204"/>
    </row>
    <row r="22" spans="2:8">
      <c r="B22" s="211" t="s">
        <v>1687</v>
      </c>
      <c r="C22" s="212" t="s">
        <v>1688</v>
      </c>
      <c r="D22" s="213" t="s">
        <v>1584</v>
      </c>
      <c r="E22" s="214" t="s">
        <v>1441</v>
      </c>
      <c r="F22" s="215"/>
      <c r="G22" s="230"/>
      <c r="H22" s="204"/>
    </row>
    <row r="23" spans="2:8">
      <c r="B23" s="211" t="s">
        <v>1685</v>
      </c>
      <c r="C23" s="212" t="s">
        <v>1686</v>
      </c>
      <c r="D23" s="213" t="s">
        <v>1584</v>
      </c>
      <c r="E23" s="214" t="s">
        <v>1441</v>
      </c>
      <c r="F23" s="215"/>
      <c r="G23" s="230"/>
      <c r="H23" s="204"/>
    </row>
    <row r="24" spans="2:8">
      <c r="B24" s="211" t="s">
        <v>1691</v>
      </c>
      <c r="C24" s="212" t="s">
        <v>1692</v>
      </c>
      <c r="D24" s="213" t="s">
        <v>1584</v>
      </c>
      <c r="E24" s="214" t="s">
        <v>1441</v>
      </c>
      <c r="F24" s="215"/>
      <c r="G24" s="230"/>
      <c r="H24" s="204"/>
    </row>
    <row r="25" spans="2:8">
      <c r="B25" s="211" t="s">
        <v>1693</v>
      </c>
      <c r="C25" s="212" t="s">
        <v>1694</v>
      </c>
      <c r="D25" s="213" t="s">
        <v>1584</v>
      </c>
      <c r="E25" s="214" t="s">
        <v>1441</v>
      </c>
      <c r="F25" s="215"/>
      <c r="G25" s="230"/>
      <c r="H25" s="204"/>
    </row>
    <row r="26" spans="2:8">
      <c r="B26" s="211" t="s">
        <v>1699</v>
      </c>
      <c r="C26" s="212" t="s">
        <v>1700</v>
      </c>
      <c r="D26" s="213" t="s">
        <v>1584</v>
      </c>
      <c r="E26" s="214" t="s">
        <v>1441</v>
      </c>
      <c r="F26" s="215"/>
      <c r="G26" s="230"/>
      <c r="H26" s="204"/>
    </row>
    <row r="27" spans="2:8" ht="17.100000000000001" customHeight="1">
      <c r="B27" s="211" t="s">
        <v>1697</v>
      </c>
      <c r="C27" s="212" t="s">
        <v>1698</v>
      </c>
      <c r="D27" s="213" t="s">
        <v>1584</v>
      </c>
      <c r="E27" s="214" t="s">
        <v>1441</v>
      </c>
      <c r="F27" s="215"/>
      <c r="G27" s="230"/>
      <c r="H27" s="204"/>
    </row>
    <row r="28" spans="2:8">
      <c r="B28" s="211" t="s">
        <v>1695</v>
      </c>
      <c r="C28" s="212" t="s">
        <v>1696</v>
      </c>
      <c r="D28" s="213" t="s">
        <v>1584</v>
      </c>
      <c r="E28" s="214" t="s">
        <v>1441</v>
      </c>
      <c r="F28" s="215"/>
      <c r="G28" s="230"/>
      <c r="H28" s="204"/>
    </row>
    <row r="29" spans="2:8">
      <c r="B29" s="211" t="s">
        <v>1701</v>
      </c>
      <c r="C29" s="212" t="s">
        <v>1702</v>
      </c>
      <c r="D29" s="213" t="s">
        <v>1584</v>
      </c>
      <c r="E29" s="214" t="s">
        <v>1441</v>
      </c>
      <c r="F29" s="215"/>
      <c r="G29" s="230"/>
      <c r="H29" s="204"/>
    </row>
    <row r="30" spans="2:8">
      <c r="B30" s="211" t="s">
        <v>1703</v>
      </c>
      <c r="C30" s="212" t="s">
        <v>1704</v>
      </c>
      <c r="D30" s="213" t="s">
        <v>1584</v>
      </c>
      <c r="E30" s="214" t="s">
        <v>1441</v>
      </c>
      <c r="F30" s="215"/>
      <c r="G30" s="230"/>
      <c r="H30" s="204"/>
    </row>
    <row r="31" spans="2:8">
      <c r="B31" s="211" t="s">
        <v>1709</v>
      </c>
      <c r="C31" s="212" t="s">
        <v>1710</v>
      </c>
      <c r="D31" s="213" t="s">
        <v>1584</v>
      </c>
      <c r="E31" s="214" t="s">
        <v>1441</v>
      </c>
      <c r="F31" s="215"/>
      <c r="G31" s="230"/>
      <c r="H31" s="204"/>
    </row>
    <row r="32" spans="2:8">
      <c r="B32" s="211" t="s">
        <v>1707</v>
      </c>
      <c r="C32" s="212" t="s">
        <v>1708</v>
      </c>
      <c r="D32" s="213" t="s">
        <v>1584</v>
      </c>
      <c r="E32" s="214" t="s">
        <v>1441</v>
      </c>
      <c r="F32" s="215"/>
      <c r="G32" s="230"/>
      <c r="H32" s="204"/>
    </row>
    <row r="33" spans="2:8">
      <c r="B33" s="211" t="s">
        <v>1705</v>
      </c>
      <c r="C33" s="212" t="s">
        <v>1706</v>
      </c>
      <c r="D33" s="213" t="s">
        <v>1584</v>
      </c>
      <c r="E33" s="214" t="s">
        <v>1441</v>
      </c>
      <c r="F33" s="215"/>
      <c r="G33" s="230"/>
      <c r="H33" s="204"/>
    </row>
    <row r="34" spans="2:8">
      <c r="B34" s="211" t="s">
        <v>1711</v>
      </c>
      <c r="C34" s="212" t="s">
        <v>1712</v>
      </c>
      <c r="D34" s="213" t="s">
        <v>1584</v>
      </c>
      <c r="E34" s="214" t="s">
        <v>1441</v>
      </c>
      <c r="F34" s="215"/>
      <c r="G34" s="230"/>
      <c r="H34" s="204"/>
    </row>
    <row r="35" spans="2:8">
      <c r="B35" s="211" t="s">
        <v>1713</v>
      </c>
      <c r="C35" s="212" t="s">
        <v>1714</v>
      </c>
      <c r="D35" s="213" t="s">
        <v>1584</v>
      </c>
      <c r="E35" s="214" t="s">
        <v>1441</v>
      </c>
      <c r="F35" s="215"/>
      <c r="G35" s="230"/>
      <c r="H35" s="204"/>
    </row>
    <row r="36" spans="2:8">
      <c r="B36" s="211" t="s">
        <v>1719</v>
      </c>
      <c r="C36" s="212" t="s">
        <v>1720</v>
      </c>
      <c r="D36" s="213" t="s">
        <v>1584</v>
      </c>
      <c r="E36" s="214" t="s">
        <v>1441</v>
      </c>
      <c r="F36" s="215"/>
      <c r="G36" s="230"/>
      <c r="H36" s="204"/>
    </row>
    <row r="37" spans="2:8">
      <c r="B37" s="211" t="s">
        <v>1717</v>
      </c>
      <c r="C37" s="212" t="s">
        <v>1718</v>
      </c>
      <c r="D37" s="213" t="s">
        <v>1584</v>
      </c>
      <c r="E37" s="214" t="s">
        <v>1441</v>
      </c>
      <c r="F37" s="215"/>
      <c r="G37" s="230"/>
      <c r="H37" s="204"/>
    </row>
    <row r="38" spans="2:8">
      <c r="B38" s="211" t="s">
        <v>1715</v>
      </c>
      <c r="C38" s="212" t="s">
        <v>1716</v>
      </c>
      <c r="D38" s="213" t="s">
        <v>1584</v>
      </c>
      <c r="E38" s="214" t="s">
        <v>1441</v>
      </c>
      <c r="F38" s="215"/>
      <c r="G38" s="230"/>
      <c r="H38" s="204"/>
    </row>
    <row r="39" spans="2:8">
      <c r="B39" s="211" t="s">
        <v>1721</v>
      </c>
      <c r="C39" s="212" t="s">
        <v>1722</v>
      </c>
      <c r="D39" s="213" t="s">
        <v>1584</v>
      </c>
      <c r="E39" s="214" t="s">
        <v>1441</v>
      </c>
      <c r="F39" s="215"/>
      <c r="G39" s="230"/>
      <c r="H39" s="204"/>
    </row>
    <row r="40" spans="2:8">
      <c r="B40" s="211" t="s">
        <v>1723</v>
      </c>
      <c r="C40" s="212" t="s">
        <v>1724</v>
      </c>
      <c r="D40" s="213" t="s">
        <v>1584</v>
      </c>
      <c r="E40" s="214" t="s">
        <v>1441</v>
      </c>
      <c r="F40" s="215"/>
      <c r="G40" s="230"/>
      <c r="H40" s="204"/>
    </row>
    <row r="41" spans="2:8">
      <c r="B41" s="211" t="s">
        <v>1729</v>
      </c>
      <c r="C41" s="212" t="s">
        <v>1730</v>
      </c>
      <c r="D41" s="213" t="s">
        <v>1584</v>
      </c>
      <c r="E41" s="214" t="s">
        <v>1441</v>
      </c>
      <c r="F41" s="215"/>
      <c r="G41" s="230"/>
      <c r="H41" s="204"/>
    </row>
    <row r="42" spans="2:8">
      <c r="B42" s="211" t="s">
        <v>1727</v>
      </c>
      <c r="C42" s="212" t="s">
        <v>1728</v>
      </c>
      <c r="D42" s="213" t="s">
        <v>1584</v>
      </c>
      <c r="E42" s="214" t="s">
        <v>1441</v>
      </c>
      <c r="F42" s="215"/>
      <c r="G42" s="230"/>
      <c r="H42" s="204"/>
    </row>
    <row r="43" spans="2:8">
      <c r="B43" s="211" t="s">
        <v>1725</v>
      </c>
      <c r="C43" s="212" t="s">
        <v>1726</v>
      </c>
      <c r="D43" s="213" t="s">
        <v>1584</v>
      </c>
      <c r="E43" s="214" t="s">
        <v>1441</v>
      </c>
      <c r="F43" s="215"/>
      <c r="G43" s="230"/>
      <c r="H43" s="204"/>
    </row>
    <row r="44" spans="2:8">
      <c r="B44" s="211" t="s">
        <v>1731</v>
      </c>
      <c r="C44" s="212" t="s">
        <v>1732</v>
      </c>
      <c r="D44" s="213" t="s">
        <v>1584</v>
      </c>
      <c r="E44" s="214" t="s">
        <v>1441</v>
      </c>
      <c r="F44" s="215"/>
      <c r="G44" s="230"/>
      <c r="H44" s="204"/>
    </row>
    <row r="45" spans="2:8">
      <c r="B45" s="211" t="s">
        <v>1733</v>
      </c>
      <c r="C45" s="212" t="s">
        <v>1734</v>
      </c>
      <c r="D45" s="213" t="s">
        <v>1584</v>
      </c>
      <c r="E45" s="214" t="s">
        <v>1441</v>
      </c>
      <c r="F45" s="215"/>
      <c r="G45" s="230"/>
      <c r="H45" s="204"/>
    </row>
    <row r="46" spans="2:8">
      <c r="B46" s="211" t="s">
        <v>1739</v>
      </c>
      <c r="C46" s="212" t="s">
        <v>1740</v>
      </c>
      <c r="D46" s="213" t="s">
        <v>1584</v>
      </c>
      <c r="E46" s="214" t="s">
        <v>1441</v>
      </c>
      <c r="F46" s="215"/>
      <c r="G46" s="230"/>
      <c r="H46" s="204"/>
    </row>
    <row r="47" spans="2:8">
      <c r="B47" s="211" t="s">
        <v>1737</v>
      </c>
      <c r="C47" s="212" t="s">
        <v>1738</v>
      </c>
      <c r="D47" s="213" t="s">
        <v>1584</v>
      </c>
      <c r="E47" s="214" t="s">
        <v>1441</v>
      </c>
      <c r="F47" s="215"/>
      <c r="G47" s="230"/>
      <c r="H47" s="204"/>
    </row>
    <row r="48" spans="2:8">
      <c r="B48" s="211" t="s">
        <v>1735</v>
      </c>
      <c r="C48" s="212" t="s">
        <v>1736</v>
      </c>
      <c r="D48" s="213" t="s">
        <v>1584</v>
      </c>
      <c r="E48" s="214" t="s">
        <v>1441</v>
      </c>
      <c r="F48" s="215"/>
      <c r="G48" s="230"/>
      <c r="H48" s="204"/>
    </row>
    <row r="49" spans="2:8">
      <c r="B49" s="211" t="s">
        <v>1741</v>
      </c>
      <c r="C49" s="212" t="s">
        <v>1742</v>
      </c>
      <c r="D49" s="213" t="s">
        <v>1584</v>
      </c>
      <c r="E49" s="214" t="s">
        <v>1441</v>
      </c>
      <c r="F49" s="215"/>
      <c r="G49" s="230"/>
      <c r="H49" s="204"/>
    </row>
    <row r="50" spans="2:8">
      <c r="B50" s="211" t="s">
        <v>1743</v>
      </c>
      <c r="C50" s="212" t="s">
        <v>1744</v>
      </c>
      <c r="D50" s="213" t="s">
        <v>1584</v>
      </c>
      <c r="E50" s="214" t="s">
        <v>1441</v>
      </c>
      <c r="F50" s="215"/>
      <c r="G50" s="230"/>
      <c r="H50" s="204"/>
    </row>
    <row r="51" spans="2:8">
      <c r="B51" s="211" t="s">
        <v>1749</v>
      </c>
      <c r="C51" s="212" t="s">
        <v>1750</v>
      </c>
      <c r="D51" s="213" t="s">
        <v>1584</v>
      </c>
      <c r="E51" s="214" t="s">
        <v>1441</v>
      </c>
      <c r="F51" s="215"/>
      <c r="G51" s="230"/>
      <c r="H51" s="204"/>
    </row>
    <row r="52" spans="2:8">
      <c r="B52" s="211" t="s">
        <v>1747</v>
      </c>
      <c r="C52" s="212" t="s">
        <v>1748</v>
      </c>
      <c r="D52" s="213" t="s">
        <v>1584</v>
      </c>
      <c r="E52" s="214" t="s">
        <v>1441</v>
      </c>
      <c r="F52" s="215"/>
      <c r="G52" s="230"/>
      <c r="H52" s="204"/>
    </row>
    <row r="53" spans="2:8">
      <c r="B53" s="211" t="s">
        <v>1745</v>
      </c>
      <c r="C53" s="212" t="s">
        <v>1746</v>
      </c>
      <c r="D53" s="213" t="s">
        <v>1584</v>
      </c>
      <c r="E53" s="214" t="s">
        <v>1441</v>
      </c>
      <c r="F53" s="215"/>
      <c r="G53" s="230"/>
      <c r="H53" s="204"/>
    </row>
    <row r="54" spans="2:8">
      <c r="B54" s="211" t="s">
        <v>1751</v>
      </c>
      <c r="C54" s="212" t="s">
        <v>1752</v>
      </c>
      <c r="D54" s="213" t="s">
        <v>1584</v>
      </c>
      <c r="E54" s="214" t="s">
        <v>1441</v>
      </c>
      <c r="F54" s="215"/>
      <c r="G54" s="230"/>
      <c r="H54" s="204"/>
    </row>
    <row r="55" spans="2:8">
      <c r="B55" s="211" t="s">
        <v>1753</v>
      </c>
      <c r="C55" s="212" t="s">
        <v>1754</v>
      </c>
      <c r="D55" s="213" t="s">
        <v>1584</v>
      </c>
      <c r="E55" s="214" t="s">
        <v>1441</v>
      </c>
      <c r="F55" s="215"/>
      <c r="G55" s="230"/>
      <c r="H55" s="204"/>
    </row>
    <row r="56" spans="2:8">
      <c r="B56" s="211" t="s">
        <v>1759</v>
      </c>
      <c r="C56" s="212" t="s">
        <v>1760</v>
      </c>
      <c r="D56" s="213" t="s">
        <v>1584</v>
      </c>
      <c r="E56" s="214" t="s">
        <v>1441</v>
      </c>
      <c r="F56" s="215"/>
      <c r="G56" s="230"/>
      <c r="H56" s="204"/>
    </row>
    <row r="57" spans="2:8">
      <c r="B57" s="211" t="s">
        <v>1757</v>
      </c>
      <c r="C57" s="212" t="s">
        <v>1758</v>
      </c>
      <c r="D57" s="213" t="s">
        <v>1584</v>
      </c>
      <c r="E57" s="214" t="s">
        <v>1441</v>
      </c>
      <c r="F57" s="215"/>
      <c r="G57" s="230"/>
      <c r="H57" s="204"/>
    </row>
    <row r="58" spans="2:8">
      <c r="B58" s="211" t="s">
        <v>1755</v>
      </c>
      <c r="C58" s="212" t="s">
        <v>1756</v>
      </c>
      <c r="D58" s="213" t="s">
        <v>1584</v>
      </c>
      <c r="E58" s="214" t="s">
        <v>1441</v>
      </c>
      <c r="F58" s="215"/>
      <c r="G58" s="230"/>
      <c r="H58" s="204"/>
    </row>
    <row r="59" spans="2:8">
      <c r="B59" s="211" t="s">
        <v>1761</v>
      </c>
      <c r="C59" s="212" t="s">
        <v>1762</v>
      </c>
      <c r="D59" s="213" t="s">
        <v>1584</v>
      </c>
      <c r="E59" s="214" t="s">
        <v>1441</v>
      </c>
      <c r="F59" s="215"/>
      <c r="G59" s="230"/>
      <c r="H59" s="204"/>
    </row>
    <row r="60" spans="2:8">
      <c r="B60" s="211" t="s">
        <v>1763</v>
      </c>
      <c r="C60" s="212" t="s">
        <v>1764</v>
      </c>
      <c r="D60" s="213" t="s">
        <v>1584</v>
      </c>
      <c r="E60" s="214" t="s">
        <v>1441</v>
      </c>
      <c r="F60" s="215"/>
      <c r="G60" s="230"/>
      <c r="H60" s="204"/>
    </row>
    <row r="61" spans="2:8">
      <c r="B61" s="211" t="s">
        <v>1769</v>
      </c>
      <c r="C61" s="212" t="s">
        <v>1770</v>
      </c>
      <c r="D61" s="213" t="s">
        <v>1584</v>
      </c>
      <c r="E61" s="214" t="s">
        <v>1441</v>
      </c>
      <c r="F61" s="215"/>
      <c r="G61" s="230"/>
      <c r="H61" s="204"/>
    </row>
    <row r="62" spans="2:8">
      <c r="B62" s="211" t="s">
        <v>1767</v>
      </c>
      <c r="C62" s="212" t="s">
        <v>1768</v>
      </c>
      <c r="D62" s="213" t="s">
        <v>1584</v>
      </c>
      <c r="E62" s="214" t="s">
        <v>1441</v>
      </c>
      <c r="F62" s="215"/>
      <c r="G62" s="230"/>
      <c r="H62" s="204"/>
    </row>
    <row r="63" spans="2:8">
      <c r="B63" s="211" t="s">
        <v>1765</v>
      </c>
      <c r="C63" s="212" t="s">
        <v>1766</v>
      </c>
      <c r="D63" s="213" t="s">
        <v>1584</v>
      </c>
      <c r="E63" s="214" t="s">
        <v>1441</v>
      </c>
      <c r="F63" s="215"/>
      <c r="G63" s="230"/>
      <c r="H63" s="204"/>
    </row>
    <row r="64" spans="2:8">
      <c r="B64" s="211" t="s">
        <v>1771</v>
      </c>
      <c r="C64" s="212" t="s">
        <v>1772</v>
      </c>
      <c r="D64" s="213" t="s">
        <v>1584</v>
      </c>
      <c r="E64" s="214" t="s">
        <v>1441</v>
      </c>
      <c r="F64" s="215"/>
      <c r="G64" s="230"/>
      <c r="H64" s="204"/>
    </row>
    <row r="65" spans="2:8">
      <c r="B65" s="211" t="s">
        <v>1773</v>
      </c>
      <c r="C65" s="212" t="s">
        <v>1774</v>
      </c>
      <c r="D65" s="213" t="s">
        <v>1584</v>
      </c>
      <c r="E65" s="214" t="s">
        <v>1441</v>
      </c>
      <c r="F65" s="215"/>
      <c r="G65" s="230"/>
      <c r="H65" s="204"/>
    </row>
    <row r="66" spans="2:8">
      <c r="B66" s="211" t="s">
        <v>1779</v>
      </c>
      <c r="C66" s="212" t="s">
        <v>1780</v>
      </c>
      <c r="D66" s="213" t="s">
        <v>1584</v>
      </c>
      <c r="E66" s="214" t="s">
        <v>1441</v>
      </c>
      <c r="F66" s="215"/>
      <c r="G66" s="230"/>
      <c r="H66" s="204"/>
    </row>
    <row r="67" spans="2:8">
      <c r="B67" s="211" t="s">
        <v>1777</v>
      </c>
      <c r="C67" s="212" t="s">
        <v>1778</v>
      </c>
      <c r="D67" s="213" t="s">
        <v>1584</v>
      </c>
      <c r="E67" s="214" t="s">
        <v>1441</v>
      </c>
      <c r="F67" s="215"/>
      <c r="G67" s="230"/>
      <c r="H67" s="204"/>
    </row>
    <row r="68" spans="2:8">
      <c r="B68" s="211" t="s">
        <v>1775</v>
      </c>
      <c r="C68" s="212" t="s">
        <v>1776</v>
      </c>
      <c r="D68" s="213" t="s">
        <v>1584</v>
      </c>
      <c r="E68" s="214" t="s">
        <v>1441</v>
      </c>
      <c r="F68" s="215"/>
      <c r="G68" s="230"/>
      <c r="H68" s="204"/>
    </row>
    <row r="69" spans="2:8">
      <c r="B69" s="211" t="s">
        <v>1781</v>
      </c>
      <c r="C69" s="212" t="s">
        <v>1782</v>
      </c>
      <c r="D69" s="213" t="s">
        <v>1584</v>
      </c>
      <c r="E69" s="214" t="s">
        <v>1441</v>
      </c>
      <c r="F69" s="215"/>
      <c r="G69" s="258"/>
      <c r="H69" s="204"/>
    </row>
    <row r="70" spans="2:8" ht="45">
      <c r="B70" s="211" t="s">
        <v>1783</v>
      </c>
      <c r="C70" s="212" t="s">
        <v>1784</v>
      </c>
      <c r="D70" s="213" t="s">
        <v>1584</v>
      </c>
      <c r="E70" s="214" t="s">
        <v>1441</v>
      </c>
      <c r="F70" s="215"/>
      <c r="G70" s="230" t="s">
        <v>1785</v>
      </c>
      <c r="H70" s="204"/>
    </row>
    <row r="71" spans="2:8">
      <c r="B71" s="211" t="s">
        <v>1786</v>
      </c>
      <c r="C71" s="212" t="s">
        <v>1787</v>
      </c>
      <c r="D71" s="213" t="s">
        <v>1584</v>
      </c>
      <c r="E71" s="214" t="s">
        <v>1441</v>
      </c>
      <c r="F71" s="215"/>
      <c r="G71" s="230"/>
      <c r="H71" s="204"/>
    </row>
    <row r="72" spans="2:8">
      <c r="B72" s="211" t="s">
        <v>1792</v>
      </c>
      <c r="C72" s="212" t="s">
        <v>1793</v>
      </c>
      <c r="D72" s="213" t="s">
        <v>1584</v>
      </c>
      <c r="E72" s="214" t="s">
        <v>1441</v>
      </c>
      <c r="F72" s="215"/>
      <c r="G72" s="230"/>
      <c r="H72" s="204"/>
    </row>
    <row r="73" spans="2:8">
      <c r="B73" s="211" t="s">
        <v>1790</v>
      </c>
      <c r="C73" s="212" t="s">
        <v>1791</v>
      </c>
      <c r="D73" s="213" t="s">
        <v>1584</v>
      </c>
      <c r="E73" s="214" t="s">
        <v>1441</v>
      </c>
      <c r="F73" s="215"/>
      <c r="G73" s="230"/>
      <c r="H73" s="204"/>
    </row>
    <row r="74" spans="2:8" ht="17.25" thickBot="1">
      <c r="B74" s="218" t="s">
        <v>1788</v>
      </c>
      <c r="C74" s="219" t="s">
        <v>1789</v>
      </c>
      <c r="D74" s="220" t="s">
        <v>1584</v>
      </c>
      <c r="E74" s="221" t="s">
        <v>1441</v>
      </c>
      <c r="F74" s="222"/>
      <c r="G74" s="231"/>
      <c r="H74" s="204"/>
    </row>
    <row r="75" spans="2:8" ht="20.100000000000001" customHeight="1">
      <c r="B75" s="224"/>
      <c r="C75" s="224"/>
      <c r="D75" s="225"/>
      <c r="E75" s="226"/>
      <c r="F75" s="226"/>
      <c r="G75" s="224"/>
      <c r="H75"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outlinePr summaryBelow="0"/>
    <pageSetUpPr fitToPage="1"/>
  </sheetPr>
  <dimension ref="A1:H26"/>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290" t="s">
        <v>2161</v>
      </c>
      <c r="C2" s="291"/>
      <c r="D2" s="291"/>
      <c r="E2" s="291"/>
      <c r="F2" s="291"/>
      <c r="G2" s="292"/>
      <c r="H2" s="194"/>
    </row>
    <row r="3" spans="1:8" ht="13.5" customHeight="1" thickBot="1">
      <c r="A3" s="45"/>
      <c r="B3" s="244"/>
      <c r="C3" s="244"/>
      <c r="D3" s="244"/>
      <c r="E3" s="244"/>
      <c r="F3" s="244"/>
      <c r="G3" s="244"/>
      <c r="H3" s="196"/>
    </row>
    <row r="4" spans="1:8" ht="20.25" customHeight="1" thickBot="1">
      <c r="A4" s="44"/>
      <c r="B4" s="197" t="s">
        <v>26</v>
      </c>
      <c r="C4" s="198" t="s">
        <v>1348</v>
      </c>
      <c r="D4" s="198" t="s">
        <v>1349</v>
      </c>
      <c r="E4" s="198" t="s">
        <v>1350</v>
      </c>
      <c r="F4" s="199" t="s">
        <v>1351</v>
      </c>
      <c r="G4" s="200" t="s">
        <v>1041</v>
      </c>
      <c r="H4" s="44"/>
    </row>
    <row r="5" spans="1:8">
      <c r="B5" s="205" t="s">
        <v>1430</v>
      </c>
      <c r="C5" s="206" t="s">
        <v>2162</v>
      </c>
      <c r="D5" s="207" t="s">
        <v>1432</v>
      </c>
      <c r="E5" s="208" t="s">
        <v>1887</v>
      </c>
      <c r="F5" s="209" t="s">
        <v>1846</v>
      </c>
      <c r="G5" s="239" t="s">
        <v>1435</v>
      </c>
      <c r="H5" s="204"/>
    </row>
    <row r="6" spans="1:8" ht="30">
      <c r="A6" s="186"/>
      <c r="B6" s="211" t="s">
        <v>2163</v>
      </c>
      <c r="C6" s="212" t="s">
        <v>2164</v>
      </c>
      <c r="D6" s="213" t="s">
        <v>1601</v>
      </c>
      <c r="E6" s="214" t="s">
        <v>1887</v>
      </c>
      <c r="F6" s="215"/>
      <c r="G6" s="217" t="s">
        <v>2165</v>
      </c>
      <c r="H6" s="204"/>
    </row>
    <row r="7" spans="1:8">
      <c r="A7" s="186"/>
      <c r="B7" s="211" t="s">
        <v>2166</v>
      </c>
      <c r="C7" s="212" t="s">
        <v>2167</v>
      </c>
      <c r="D7" s="213" t="s">
        <v>1601</v>
      </c>
      <c r="E7" s="214" t="s">
        <v>1887</v>
      </c>
      <c r="F7" s="215"/>
      <c r="G7" s="217" t="s">
        <v>1916</v>
      </c>
      <c r="H7" s="204"/>
    </row>
    <row r="8" spans="1:8">
      <c r="A8" s="186"/>
      <c r="B8" s="211" t="s">
        <v>2168</v>
      </c>
      <c r="C8" s="212" t="s">
        <v>2169</v>
      </c>
      <c r="D8" s="213" t="s">
        <v>1601</v>
      </c>
      <c r="E8" s="214" t="s">
        <v>1887</v>
      </c>
      <c r="F8" s="215"/>
      <c r="G8" s="217" t="s">
        <v>1916</v>
      </c>
      <c r="H8" s="204"/>
    </row>
    <row r="9" spans="1:8" ht="30">
      <c r="B9" s="211" t="s">
        <v>2170</v>
      </c>
      <c r="C9" s="212" t="s">
        <v>2171</v>
      </c>
      <c r="D9" s="213" t="s">
        <v>1389</v>
      </c>
      <c r="E9" s="214" t="s">
        <v>1368</v>
      </c>
      <c r="F9" s="215"/>
      <c r="G9" s="217" t="s">
        <v>1399</v>
      </c>
      <c r="H9" s="204"/>
    </row>
    <row r="10" spans="1:8" ht="60">
      <c r="B10" s="211" t="s">
        <v>2172</v>
      </c>
      <c r="C10" s="212" t="s">
        <v>2173</v>
      </c>
      <c r="D10" s="213" t="s">
        <v>1389</v>
      </c>
      <c r="E10" s="214" t="s">
        <v>1368</v>
      </c>
      <c r="F10" s="215"/>
      <c r="G10" s="217" t="s">
        <v>2174</v>
      </c>
      <c r="H10" s="204"/>
    </row>
    <row r="11" spans="1:8" ht="75">
      <c r="B11" s="211" t="s">
        <v>2175</v>
      </c>
      <c r="C11" s="212" t="s">
        <v>2176</v>
      </c>
      <c r="D11" s="213" t="s">
        <v>1982</v>
      </c>
      <c r="E11" s="214" t="s">
        <v>1368</v>
      </c>
      <c r="F11" s="215"/>
      <c r="G11" s="217" t="s">
        <v>2177</v>
      </c>
      <c r="H11" s="204"/>
    </row>
    <row r="12" spans="1:8" ht="30">
      <c r="B12" s="211" t="s">
        <v>2178</v>
      </c>
      <c r="C12" s="212" t="s">
        <v>2179</v>
      </c>
      <c r="D12" s="213" t="s">
        <v>1389</v>
      </c>
      <c r="E12" s="214" t="s">
        <v>1368</v>
      </c>
      <c r="F12" s="215"/>
      <c r="G12" s="217" t="s">
        <v>1399</v>
      </c>
      <c r="H12" s="204"/>
    </row>
    <row r="13" spans="1:8" ht="60">
      <c r="B13" s="211" t="s">
        <v>2180</v>
      </c>
      <c r="C13" s="212" t="s">
        <v>2181</v>
      </c>
      <c r="D13" s="213" t="s">
        <v>1389</v>
      </c>
      <c r="E13" s="214" t="s">
        <v>1368</v>
      </c>
      <c r="F13" s="215"/>
      <c r="G13" s="217" t="s">
        <v>2182</v>
      </c>
      <c r="H13" s="204"/>
    </row>
    <row r="14" spans="1:8" ht="75">
      <c r="B14" s="211" t="s">
        <v>2183</v>
      </c>
      <c r="C14" s="212" t="s">
        <v>2184</v>
      </c>
      <c r="D14" s="213" t="s">
        <v>1982</v>
      </c>
      <c r="E14" s="214" t="s">
        <v>1368</v>
      </c>
      <c r="F14" s="215"/>
      <c r="G14" s="217" t="s">
        <v>2185</v>
      </c>
      <c r="H14" s="204"/>
    </row>
    <row r="15" spans="1:8" ht="30">
      <c r="B15" s="211" t="s">
        <v>2186</v>
      </c>
      <c r="C15" s="212" t="s">
        <v>2187</v>
      </c>
      <c r="D15" s="213" t="s">
        <v>1389</v>
      </c>
      <c r="E15" s="214" t="s">
        <v>1368</v>
      </c>
      <c r="F15" s="215"/>
      <c r="G15" s="217" t="s">
        <v>1399</v>
      </c>
      <c r="H15" s="204"/>
    </row>
    <row r="16" spans="1:8" ht="60">
      <c r="B16" s="211" t="s">
        <v>2188</v>
      </c>
      <c r="C16" s="212" t="s">
        <v>2189</v>
      </c>
      <c r="D16" s="213" t="s">
        <v>1389</v>
      </c>
      <c r="E16" s="214" t="s">
        <v>1368</v>
      </c>
      <c r="F16" s="215"/>
      <c r="G16" s="217" t="s">
        <v>2190</v>
      </c>
      <c r="H16" s="204"/>
    </row>
    <row r="17" spans="2:8" ht="75">
      <c r="B17" s="211" t="s">
        <v>2191</v>
      </c>
      <c r="C17" s="212" t="s">
        <v>2192</v>
      </c>
      <c r="D17" s="213" t="s">
        <v>1982</v>
      </c>
      <c r="E17" s="214" t="s">
        <v>1368</v>
      </c>
      <c r="F17" s="215"/>
      <c r="G17" s="217" t="s">
        <v>2193</v>
      </c>
      <c r="H17" s="204"/>
    </row>
    <row r="18" spans="2:8" ht="30">
      <c r="B18" s="211" t="s">
        <v>2194</v>
      </c>
      <c r="C18" s="212" t="s">
        <v>2195</v>
      </c>
      <c r="D18" s="213" t="s">
        <v>1389</v>
      </c>
      <c r="E18" s="214" t="s">
        <v>1368</v>
      </c>
      <c r="F18" s="215"/>
      <c r="G18" s="217" t="s">
        <v>1399</v>
      </c>
      <c r="H18" s="204"/>
    </row>
    <row r="19" spans="2:8" ht="60">
      <c r="B19" s="211" t="s">
        <v>2196</v>
      </c>
      <c r="C19" s="212" t="s">
        <v>2197</v>
      </c>
      <c r="D19" s="213" t="s">
        <v>1389</v>
      </c>
      <c r="E19" s="214" t="s">
        <v>1368</v>
      </c>
      <c r="F19" s="215"/>
      <c r="G19" s="217" t="s">
        <v>2198</v>
      </c>
      <c r="H19" s="204"/>
    </row>
    <row r="20" spans="2:8" ht="75">
      <c r="B20" s="211" t="s">
        <v>2199</v>
      </c>
      <c r="C20" s="212" t="s">
        <v>2200</v>
      </c>
      <c r="D20" s="213" t="s">
        <v>1982</v>
      </c>
      <c r="E20" s="214" t="s">
        <v>1368</v>
      </c>
      <c r="F20" s="215"/>
      <c r="G20" s="217" t="s">
        <v>2201</v>
      </c>
      <c r="H20" s="204"/>
    </row>
    <row r="21" spans="2:8" ht="30">
      <c r="B21" s="211" t="s">
        <v>2202</v>
      </c>
      <c r="C21" s="212" t="s">
        <v>2203</v>
      </c>
      <c r="D21" s="213" t="s">
        <v>1389</v>
      </c>
      <c r="E21" s="214" t="s">
        <v>1368</v>
      </c>
      <c r="F21" s="215"/>
      <c r="G21" s="217" t="s">
        <v>1399</v>
      </c>
      <c r="H21" s="204"/>
    </row>
    <row r="22" spans="2:8" ht="60">
      <c r="B22" s="211" t="s">
        <v>2204</v>
      </c>
      <c r="C22" s="212" t="s">
        <v>2205</v>
      </c>
      <c r="D22" s="213" t="s">
        <v>1389</v>
      </c>
      <c r="E22" s="214" t="s">
        <v>1368</v>
      </c>
      <c r="F22" s="215"/>
      <c r="G22" s="217" t="s">
        <v>2206</v>
      </c>
      <c r="H22" s="204"/>
    </row>
    <row r="23" spans="2:8" ht="75">
      <c r="B23" s="211" t="s">
        <v>2207</v>
      </c>
      <c r="C23" s="212" t="s">
        <v>2208</v>
      </c>
      <c r="D23" s="213" t="s">
        <v>1982</v>
      </c>
      <c r="E23" s="214" t="s">
        <v>1368</v>
      </c>
      <c r="F23" s="215"/>
      <c r="G23" s="217" t="s">
        <v>2209</v>
      </c>
      <c r="H23" s="204"/>
    </row>
    <row r="24" spans="2:8">
      <c r="B24" s="211" t="s">
        <v>391</v>
      </c>
      <c r="C24" s="212" t="s">
        <v>2210</v>
      </c>
      <c r="D24" s="213" t="s">
        <v>1601</v>
      </c>
      <c r="E24" s="214" t="s">
        <v>1860</v>
      </c>
      <c r="F24" s="215"/>
      <c r="G24" s="616" t="s">
        <v>1916</v>
      </c>
      <c r="H24" s="204"/>
    </row>
    <row r="25" spans="2:8" ht="17.25" thickBot="1">
      <c r="B25" s="218" t="s">
        <v>392</v>
      </c>
      <c r="C25" s="219" t="s">
        <v>2211</v>
      </c>
      <c r="D25" s="220" t="s">
        <v>1601</v>
      </c>
      <c r="E25" s="221" t="s">
        <v>1860</v>
      </c>
      <c r="F25" s="222"/>
      <c r="G25" s="617"/>
      <c r="H25" s="204"/>
    </row>
    <row r="26" spans="2:8" ht="20.100000000000001" customHeight="1">
      <c r="B26" s="224"/>
      <c r="C26" s="224"/>
      <c r="D26" s="225"/>
      <c r="E26" s="226"/>
      <c r="F26" s="226"/>
      <c r="G26" s="224"/>
      <c r="H26" s="190"/>
    </row>
  </sheetData>
  <mergeCells count="1">
    <mergeCell ref="G24:G25"/>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outlinePr summaryBelow="0"/>
    <pageSetUpPr fitToPage="1"/>
  </sheetPr>
  <dimension ref="A1:H7"/>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2218</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c r="B5" s="205" t="s">
        <v>1169</v>
      </c>
      <c r="C5" s="206" t="s">
        <v>2219</v>
      </c>
      <c r="D5" s="207" t="s">
        <v>1528</v>
      </c>
      <c r="E5" s="208" t="s">
        <v>1887</v>
      </c>
      <c r="F5" s="209" t="s">
        <v>1358</v>
      </c>
      <c r="G5" s="295" t="s">
        <v>2220</v>
      </c>
      <c r="H5" s="204"/>
    </row>
    <row r="6" spans="1:8" ht="30.75" thickBot="1">
      <c r="B6" s="211" t="s">
        <v>2221</v>
      </c>
      <c r="C6" s="212" t="s">
        <v>1044</v>
      </c>
      <c r="D6" s="213" t="s">
        <v>1389</v>
      </c>
      <c r="E6" s="214" t="s">
        <v>1368</v>
      </c>
      <c r="F6" s="215"/>
      <c r="G6" s="315" t="s">
        <v>1651</v>
      </c>
      <c r="H6" s="204"/>
    </row>
    <row r="7" spans="1:8" ht="20.100000000000001" customHeight="1">
      <c r="B7" s="224"/>
      <c r="C7" s="224"/>
      <c r="D7" s="225"/>
      <c r="E7" s="226"/>
      <c r="F7" s="226"/>
      <c r="G7" s="224"/>
      <c r="H7"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outlinePr summaryBelow="0"/>
    <pageSetUpPr fitToPage="1"/>
  </sheetPr>
  <dimension ref="A1:H10"/>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2222</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c r="B5" s="205" t="s">
        <v>1943</v>
      </c>
      <c r="C5" s="206" t="s">
        <v>2223</v>
      </c>
      <c r="D5" s="207" t="s">
        <v>1432</v>
      </c>
      <c r="E5" s="208" t="s">
        <v>1383</v>
      </c>
      <c r="F5" s="209" t="s">
        <v>1941</v>
      </c>
      <c r="G5" s="210" t="s">
        <v>1435</v>
      </c>
      <c r="H5" s="204"/>
    </row>
    <row r="6" spans="1:8" ht="135">
      <c r="B6" s="211" t="s">
        <v>620</v>
      </c>
      <c r="C6" s="212" t="s">
        <v>1111</v>
      </c>
      <c r="D6" s="213" t="s">
        <v>1432</v>
      </c>
      <c r="E6" s="214" t="s">
        <v>1357</v>
      </c>
      <c r="F6" s="215" t="s">
        <v>2224</v>
      </c>
      <c r="G6" s="217" t="s">
        <v>2225</v>
      </c>
      <c r="H6" s="204"/>
    </row>
    <row r="7" spans="1:8" ht="105.75" thickBot="1">
      <c r="B7" s="211" t="s">
        <v>883</v>
      </c>
      <c r="C7" s="212" t="s">
        <v>1112</v>
      </c>
      <c r="D7" s="213" t="s">
        <v>1527</v>
      </c>
      <c r="E7" s="214" t="s">
        <v>1357</v>
      </c>
      <c r="F7" s="215" t="s">
        <v>2224</v>
      </c>
      <c r="G7" s="217" t="s">
        <v>2226</v>
      </c>
      <c r="H7" s="204"/>
    </row>
    <row r="8" spans="1:8" ht="30">
      <c r="B8" s="205" t="s">
        <v>1473</v>
      </c>
      <c r="C8" s="206" t="s">
        <v>1045</v>
      </c>
      <c r="D8" s="207">
        <v>1</v>
      </c>
      <c r="E8" s="208" t="s">
        <v>1441</v>
      </c>
      <c r="F8" s="209"/>
      <c r="G8" s="210" t="s">
        <v>2158</v>
      </c>
      <c r="H8" s="204"/>
    </row>
    <row r="9" spans="1:8" ht="45.75" thickBot="1">
      <c r="B9" s="211" t="s">
        <v>1794</v>
      </c>
      <c r="C9" s="212" t="s">
        <v>1046</v>
      </c>
      <c r="D9" s="213">
        <v>14</v>
      </c>
      <c r="E9" s="214" t="s">
        <v>1441</v>
      </c>
      <c r="F9" s="215"/>
      <c r="G9" s="217" t="s">
        <v>2228</v>
      </c>
      <c r="H9" s="204"/>
    </row>
    <row r="10" spans="1:8" ht="20.100000000000001" customHeight="1">
      <c r="B10" s="224"/>
      <c r="C10" s="224"/>
      <c r="D10" s="225"/>
      <c r="E10" s="226"/>
      <c r="F10" s="226"/>
      <c r="G10" s="224"/>
      <c r="H10"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outlinePr summaryBelow="0"/>
    <pageSetUpPr fitToPage="1"/>
  </sheetPr>
  <dimension ref="A1:H172"/>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12</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ht="17.25" thickBot="1">
      <c r="B5" s="205" t="s">
        <v>1168</v>
      </c>
      <c r="C5" s="206" t="s">
        <v>2396</v>
      </c>
      <c r="D5" s="207" t="s">
        <v>1367</v>
      </c>
      <c r="E5" s="208" t="s">
        <v>1910</v>
      </c>
      <c r="F5" s="209" t="s">
        <v>1846</v>
      </c>
      <c r="G5" s="210" t="s">
        <v>2229</v>
      </c>
      <c r="H5" s="204"/>
    </row>
    <row r="6" spans="1:8" s="44" customFormat="1" ht="20.100000000000001" customHeight="1" thickBot="1">
      <c r="A6" s="8"/>
      <c r="B6" s="201" t="s">
        <v>1912</v>
      </c>
      <c r="C6" s="202"/>
      <c r="D6" s="202"/>
      <c r="E6" s="202"/>
      <c r="F6" s="202"/>
      <c r="G6" s="203"/>
      <c r="H6" s="204"/>
    </row>
    <row r="7" spans="1:8" ht="30">
      <c r="B7" s="205" t="s">
        <v>2397</v>
      </c>
      <c r="C7" s="206" t="s">
        <v>2398</v>
      </c>
      <c r="D7" s="207" t="s">
        <v>1367</v>
      </c>
      <c r="E7" s="208" t="s">
        <v>1650</v>
      </c>
      <c r="F7" s="209"/>
      <c r="G7" s="210" t="s">
        <v>2399</v>
      </c>
      <c r="H7" s="204"/>
    </row>
    <row r="8" spans="1:8" ht="30">
      <c r="B8" s="211" t="s">
        <v>2400</v>
      </c>
      <c r="C8" s="212" t="s">
        <v>850</v>
      </c>
      <c r="D8" s="213" t="s">
        <v>1389</v>
      </c>
      <c r="E8" s="214" t="s">
        <v>2401</v>
      </c>
      <c r="F8" s="215"/>
      <c r="G8" s="217" t="s">
        <v>2402</v>
      </c>
      <c r="H8" s="204"/>
    </row>
    <row r="9" spans="1:8">
      <c r="B9" s="211" t="s">
        <v>2403</v>
      </c>
      <c r="C9" s="212" t="s">
        <v>2404</v>
      </c>
      <c r="D9" s="213" t="s">
        <v>2230</v>
      </c>
      <c r="E9" s="214" t="s">
        <v>1953</v>
      </c>
      <c r="F9" s="215" t="s">
        <v>1358</v>
      </c>
      <c r="G9" s="217" t="s">
        <v>2232</v>
      </c>
      <c r="H9" s="204"/>
    </row>
    <row r="10" spans="1:8" ht="30">
      <c r="B10" s="211" t="s">
        <v>2273</v>
      </c>
      <c r="C10" s="212" t="s">
        <v>2405</v>
      </c>
      <c r="D10" s="213" t="s">
        <v>2233</v>
      </c>
      <c r="E10" s="214" t="s">
        <v>1945</v>
      </c>
      <c r="F10" s="215"/>
      <c r="G10" s="264" t="s">
        <v>2406</v>
      </c>
      <c r="H10" s="204"/>
    </row>
    <row r="11" spans="1:8" ht="30">
      <c r="B11" s="211" t="s">
        <v>916</v>
      </c>
      <c r="C11" s="212" t="s">
        <v>2407</v>
      </c>
      <c r="D11" s="213" t="s">
        <v>1528</v>
      </c>
      <c r="E11" s="214" t="s">
        <v>1945</v>
      </c>
      <c r="F11" s="215" t="s">
        <v>1358</v>
      </c>
      <c r="G11" s="217" t="s">
        <v>1641</v>
      </c>
      <c r="H11" s="204"/>
    </row>
    <row r="12" spans="1:8" ht="30">
      <c r="B12" s="211" t="s">
        <v>2408</v>
      </c>
      <c r="C12" s="212" t="s">
        <v>2409</v>
      </c>
      <c r="D12" s="213" t="s">
        <v>1362</v>
      </c>
      <c r="E12" s="214" t="s">
        <v>1953</v>
      </c>
      <c r="F12" s="215"/>
      <c r="G12" s="217" t="s">
        <v>2410</v>
      </c>
      <c r="H12" s="204"/>
    </row>
    <row r="13" spans="1:8" ht="30">
      <c r="B13" s="211" t="s">
        <v>917</v>
      </c>
      <c r="C13" s="212" t="s">
        <v>2411</v>
      </c>
      <c r="D13" s="213" t="s">
        <v>1387</v>
      </c>
      <c r="E13" s="214" t="s">
        <v>1953</v>
      </c>
      <c r="F13" s="215"/>
      <c r="G13" s="217" t="s">
        <v>2412</v>
      </c>
      <c r="H13" s="204"/>
    </row>
    <row r="14" spans="1:8">
      <c r="B14" s="211" t="s">
        <v>2413</v>
      </c>
      <c r="C14" s="212" t="s">
        <v>2414</v>
      </c>
      <c r="D14" s="213" t="s">
        <v>1426</v>
      </c>
      <c r="E14" s="214" t="s">
        <v>1953</v>
      </c>
      <c r="F14" s="215"/>
      <c r="G14" s="217" t="s">
        <v>2415</v>
      </c>
      <c r="H14" s="204"/>
    </row>
    <row r="15" spans="1:8" ht="30">
      <c r="B15" s="211" t="s">
        <v>812</v>
      </c>
      <c r="C15" s="212" t="s">
        <v>2416</v>
      </c>
      <c r="D15" s="213" t="s">
        <v>1367</v>
      </c>
      <c r="E15" s="214" t="s">
        <v>2417</v>
      </c>
      <c r="F15" s="215"/>
      <c r="G15" s="217" t="s">
        <v>2418</v>
      </c>
      <c r="H15" s="204"/>
    </row>
    <row r="16" spans="1:8" ht="45">
      <c r="B16" s="211" t="s">
        <v>2419</v>
      </c>
      <c r="C16" s="212" t="s">
        <v>2420</v>
      </c>
      <c r="D16" s="213" t="s">
        <v>1367</v>
      </c>
      <c r="E16" s="214" t="s">
        <v>2417</v>
      </c>
      <c r="F16" s="215"/>
      <c r="G16" s="217" t="s">
        <v>2421</v>
      </c>
      <c r="H16" s="204"/>
    </row>
    <row r="17" spans="2:8" ht="45">
      <c r="B17" s="211" t="s">
        <v>2422</v>
      </c>
      <c r="C17" s="212" t="s">
        <v>2423</v>
      </c>
      <c r="D17" s="213" t="s">
        <v>1528</v>
      </c>
      <c r="E17" s="214" t="s">
        <v>1357</v>
      </c>
      <c r="F17" s="215"/>
      <c r="G17" s="217" t="s">
        <v>2424</v>
      </c>
      <c r="H17" s="204"/>
    </row>
    <row r="18" spans="2:8" ht="60">
      <c r="B18" s="211" t="s">
        <v>2425</v>
      </c>
      <c r="C18" s="212" t="s">
        <v>2426</v>
      </c>
      <c r="D18" s="213" t="s">
        <v>2236</v>
      </c>
      <c r="E18" s="214" t="s">
        <v>1357</v>
      </c>
      <c r="F18" s="215"/>
      <c r="G18" s="217" t="s">
        <v>2427</v>
      </c>
      <c r="H18" s="204"/>
    </row>
    <row r="19" spans="2:8" ht="30">
      <c r="B19" s="211" t="s">
        <v>2428</v>
      </c>
      <c r="C19" s="212" t="s">
        <v>2429</v>
      </c>
      <c r="D19" s="213" t="s">
        <v>1356</v>
      </c>
      <c r="E19" s="214" t="s">
        <v>1357</v>
      </c>
      <c r="F19" s="215"/>
      <c r="G19" s="217" t="s">
        <v>2430</v>
      </c>
      <c r="H19" s="204"/>
    </row>
    <row r="20" spans="2:8" ht="60">
      <c r="B20" s="211" t="s">
        <v>480</v>
      </c>
      <c r="C20" s="212" t="s">
        <v>2431</v>
      </c>
      <c r="D20" s="213" t="s">
        <v>2237</v>
      </c>
      <c r="E20" s="214" t="s">
        <v>1357</v>
      </c>
      <c r="F20" s="215"/>
      <c r="G20" s="217" t="s">
        <v>2432</v>
      </c>
      <c r="H20" s="204"/>
    </row>
    <row r="21" spans="2:8" ht="75">
      <c r="B21" s="211" t="s">
        <v>615</v>
      </c>
      <c r="C21" s="212" t="s">
        <v>2433</v>
      </c>
      <c r="D21" s="213" t="s">
        <v>1528</v>
      </c>
      <c r="E21" s="214" t="s">
        <v>1357</v>
      </c>
      <c r="F21" s="215"/>
      <c r="G21" s="217" t="s">
        <v>2434</v>
      </c>
      <c r="H21" s="204"/>
    </row>
    <row r="22" spans="2:8" ht="90">
      <c r="B22" s="318" t="s">
        <v>1197</v>
      </c>
      <c r="C22" s="317" t="s">
        <v>1198</v>
      </c>
      <c r="D22" s="213" t="s">
        <v>2295</v>
      </c>
      <c r="E22" s="4" t="s">
        <v>2274</v>
      </c>
      <c r="F22" s="215"/>
      <c r="G22" s="217" t="s">
        <v>2435</v>
      </c>
      <c r="H22" s="204"/>
    </row>
    <row r="23" spans="2:8" ht="105">
      <c r="B23" s="211" t="s">
        <v>2436</v>
      </c>
      <c r="C23" s="212" t="s">
        <v>1199</v>
      </c>
      <c r="D23" s="213" t="s">
        <v>1393</v>
      </c>
      <c r="E23" s="214" t="s">
        <v>1357</v>
      </c>
      <c r="F23" s="215"/>
      <c r="G23" s="217" t="s">
        <v>2437</v>
      </c>
      <c r="H23" s="204"/>
    </row>
    <row r="24" spans="2:8" ht="120">
      <c r="B24" s="211" t="s">
        <v>2438</v>
      </c>
      <c r="C24" s="212" t="s">
        <v>1200</v>
      </c>
      <c r="D24" s="213" t="s">
        <v>2239</v>
      </c>
      <c r="E24" s="214" t="s">
        <v>1465</v>
      </c>
      <c r="F24" s="215"/>
      <c r="G24" s="217" t="s">
        <v>2439</v>
      </c>
      <c r="H24" s="204"/>
    </row>
    <row r="25" spans="2:8">
      <c r="B25" s="211" t="s">
        <v>2440</v>
      </c>
      <c r="C25" s="212" t="s">
        <v>2441</v>
      </c>
      <c r="D25" s="213" t="s">
        <v>1362</v>
      </c>
      <c r="E25" s="214" t="s">
        <v>1388</v>
      </c>
      <c r="F25" s="215"/>
      <c r="G25" s="217"/>
      <c r="H25" s="204"/>
    </row>
    <row r="26" spans="2:8">
      <c r="B26" s="211" t="s">
        <v>2442</v>
      </c>
      <c r="C26" s="212" t="s">
        <v>2443</v>
      </c>
      <c r="D26" s="213" t="s">
        <v>1387</v>
      </c>
      <c r="E26" s="214" t="s">
        <v>1388</v>
      </c>
      <c r="F26" s="215"/>
      <c r="G26" s="217"/>
      <c r="H26" s="204"/>
    </row>
    <row r="27" spans="2:8">
      <c r="B27" s="211" t="s">
        <v>2444</v>
      </c>
      <c r="C27" s="212" t="s">
        <v>2445</v>
      </c>
      <c r="D27" s="213" t="s">
        <v>1387</v>
      </c>
      <c r="E27" s="214" t="s">
        <v>1388</v>
      </c>
      <c r="F27" s="215"/>
      <c r="G27" s="217"/>
      <c r="H27" s="204"/>
    </row>
    <row r="28" spans="2:8">
      <c r="B28" s="211" t="s">
        <v>2446</v>
      </c>
      <c r="C28" s="212" t="s">
        <v>2447</v>
      </c>
      <c r="D28" s="213" t="s">
        <v>1426</v>
      </c>
      <c r="E28" s="214" t="s">
        <v>1388</v>
      </c>
      <c r="F28" s="215"/>
      <c r="G28" s="217"/>
      <c r="H28" s="204"/>
    </row>
    <row r="29" spans="2:8">
      <c r="B29" s="211" t="s">
        <v>2448</v>
      </c>
      <c r="C29" s="212" t="s">
        <v>2449</v>
      </c>
      <c r="D29" s="213" t="s">
        <v>1367</v>
      </c>
      <c r="E29" s="214" t="s">
        <v>1443</v>
      </c>
      <c r="F29" s="215"/>
      <c r="G29" s="217" t="s">
        <v>2296</v>
      </c>
      <c r="H29" s="204"/>
    </row>
    <row r="30" spans="2:8">
      <c r="B30" s="211" t="s">
        <v>2450</v>
      </c>
      <c r="C30" s="212" t="s">
        <v>2451</v>
      </c>
      <c r="D30" s="213" t="s">
        <v>1397</v>
      </c>
      <c r="E30" s="214" t="s">
        <v>1388</v>
      </c>
      <c r="F30" s="215"/>
      <c r="G30" s="217"/>
      <c r="H30" s="204"/>
    </row>
    <row r="31" spans="2:8">
      <c r="B31" s="211" t="s">
        <v>2452</v>
      </c>
      <c r="C31" s="212" t="s">
        <v>2453</v>
      </c>
      <c r="D31" s="213" t="s">
        <v>1464</v>
      </c>
      <c r="E31" s="214" t="s">
        <v>1388</v>
      </c>
      <c r="F31" s="215"/>
      <c r="G31" s="217"/>
      <c r="H31" s="204"/>
    </row>
    <row r="32" spans="2:8">
      <c r="B32" s="211" t="s">
        <v>2454</v>
      </c>
      <c r="C32" s="212" t="s">
        <v>2455</v>
      </c>
      <c r="D32" s="213" t="s">
        <v>2240</v>
      </c>
      <c r="E32" s="214" t="s">
        <v>1388</v>
      </c>
      <c r="F32" s="215"/>
      <c r="G32" s="217"/>
      <c r="H32" s="204"/>
    </row>
    <row r="33" spans="2:8">
      <c r="B33" s="211" t="s">
        <v>352</v>
      </c>
      <c r="C33" s="212" t="s">
        <v>2456</v>
      </c>
      <c r="D33" s="213" t="s">
        <v>1426</v>
      </c>
      <c r="E33" s="214" t="s">
        <v>1388</v>
      </c>
      <c r="F33" s="215"/>
      <c r="G33" s="217"/>
      <c r="H33" s="204"/>
    </row>
    <row r="34" spans="2:8">
      <c r="B34" s="211" t="s">
        <v>2457</v>
      </c>
      <c r="C34" s="212" t="s">
        <v>2458</v>
      </c>
      <c r="D34" s="213" t="s">
        <v>2241</v>
      </c>
      <c r="E34" s="214" t="s">
        <v>1388</v>
      </c>
      <c r="F34" s="215"/>
      <c r="G34" s="217"/>
      <c r="H34" s="204"/>
    </row>
    <row r="35" spans="2:8">
      <c r="B35" s="211" t="s">
        <v>2459</v>
      </c>
      <c r="C35" s="212" t="s">
        <v>2460</v>
      </c>
      <c r="D35" s="213" t="s">
        <v>1533</v>
      </c>
      <c r="E35" s="214" t="s">
        <v>1388</v>
      </c>
      <c r="F35" s="215"/>
      <c r="G35" s="217"/>
      <c r="H35" s="204"/>
    </row>
    <row r="36" spans="2:8">
      <c r="B36" s="211" t="s">
        <v>2461</v>
      </c>
      <c r="C36" s="212" t="s">
        <v>2462</v>
      </c>
      <c r="D36" s="213" t="s">
        <v>1533</v>
      </c>
      <c r="E36" s="214" t="s">
        <v>1388</v>
      </c>
      <c r="F36" s="215"/>
      <c r="G36" s="217"/>
      <c r="H36" s="204"/>
    </row>
    <row r="37" spans="2:8">
      <c r="B37" s="211" t="s">
        <v>2463</v>
      </c>
      <c r="C37" s="212" t="s">
        <v>2464</v>
      </c>
      <c r="D37" s="213" t="s">
        <v>2277</v>
      </c>
      <c r="E37" s="214" t="s">
        <v>1363</v>
      </c>
      <c r="F37" s="215"/>
      <c r="G37" s="217"/>
      <c r="H37" s="204"/>
    </row>
    <row r="38" spans="2:8">
      <c r="B38" s="211" t="s">
        <v>2465</v>
      </c>
      <c r="C38" s="212" t="s">
        <v>2466</v>
      </c>
      <c r="D38" s="213" t="s">
        <v>2277</v>
      </c>
      <c r="E38" s="214" t="s">
        <v>1363</v>
      </c>
      <c r="F38" s="215"/>
      <c r="G38" s="217"/>
      <c r="H38" s="204"/>
    </row>
    <row r="39" spans="2:8" ht="17.25" thickBot="1">
      <c r="B39" s="211" t="s">
        <v>2467</v>
      </c>
      <c r="C39" s="212" t="s">
        <v>2468</v>
      </c>
      <c r="D39" s="213" t="s">
        <v>2277</v>
      </c>
      <c r="E39" s="214" t="s">
        <v>1363</v>
      </c>
      <c r="F39" s="215"/>
      <c r="G39" s="217"/>
      <c r="H39" s="204"/>
    </row>
    <row r="40" spans="2:8" ht="20.100000000000001" customHeight="1" thickBot="1">
      <c r="B40" s="201" t="s">
        <v>2278</v>
      </c>
      <c r="C40" s="202"/>
      <c r="D40" s="202"/>
      <c r="E40" s="202"/>
      <c r="F40" s="202"/>
      <c r="G40" s="203"/>
      <c r="H40" s="204"/>
    </row>
    <row r="41" spans="2:8">
      <c r="B41" s="205" t="s">
        <v>2469</v>
      </c>
      <c r="C41" s="206" t="s">
        <v>2470</v>
      </c>
      <c r="D41" s="207" t="s">
        <v>2279</v>
      </c>
      <c r="E41" s="208" t="s">
        <v>1945</v>
      </c>
      <c r="F41" s="209"/>
      <c r="G41" s="210"/>
      <c r="H41" s="204"/>
    </row>
    <row r="42" spans="2:8">
      <c r="B42" s="211" t="s">
        <v>2471</v>
      </c>
      <c r="C42" s="212" t="s">
        <v>2472</v>
      </c>
      <c r="D42" s="213" t="s">
        <v>2280</v>
      </c>
      <c r="E42" s="214" t="s">
        <v>1388</v>
      </c>
      <c r="F42" s="215"/>
      <c r="G42" s="217"/>
      <c r="H42" s="204"/>
    </row>
    <row r="43" spans="2:8">
      <c r="B43" s="211" t="s">
        <v>2473</v>
      </c>
      <c r="C43" s="212" t="s">
        <v>2474</v>
      </c>
      <c r="D43" s="213" t="s">
        <v>2279</v>
      </c>
      <c r="E43" s="214" t="s">
        <v>1945</v>
      </c>
      <c r="F43" s="215"/>
      <c r="G43" s="217" t="s">
        <v>2475</v>
      </c>
      <c r="H43" s="204"/>
    </row>
    <row r="44" spans="2:8">
      <c r="B44" s="211" t="s">
        <v>2476</v>
      </c>
      <c r="C44" s="212" t="s">
        <v>2477</v>
      </c>
      <c r="D44" s="213" t="s">
        <v>2280</v>
      </c>
      <c r="E44" s="214" t="s">
        <v>1388</v>
      </c>
      <c r="F44" s="215"/>
      <c r="G44" s="217"/>
      <c r="H44" s="204"/>
    </row>
    <row r="45" spans="2:8">
      <c r="B45" s="211" t="s">
        <v>2478</v>
      </c>
      <c r="C45" s="212" t="s">
        <v>2479</v>
      </c>
      <c r="D45" s="213" t="s">
        <v>2279</v>
      </c>
      <c r="E45" s="214" t="s">
        <v>1945</v>
      </c>
      <c r="F45" s="215"/>
      <c r="G45" s="217" t="s">
        <v>2281</v>
      </c>
      <c r="H45" s="204"/>
    </row>
    <row r="46" spans="2:8">
      <c r="B46" s="211" t="s">
        <v>2480</v>
      </c>
      <c r="C46" s="212" t="s">
        <v>2481</v>
      </c>
      <c r="D46" s="213" t="s">
        <v>2280</v>
      </c>
      <c r="E46" s="214" t="s">
        <v>1388</v>
      </c>
      <c r="F46" s="215"/>
      <c r="G46" s="217"/>
      <c r="H46" s="204"/>
    </row>
    <row r="47" spans="2:8">
      <c r="B47" s="211" t="s">
        <v>2482</v>
      </c>
      <c r="C47" s="212" t="s">
        <v>2483</v>
      </c>
      <c r="D47" s="213" t="s">
        <v>2279</v>
      </c>
      <c r="E47" s="214" t="s">
        <v>1945</v>
      </c>
      <c r="F47" s="215"/>
      <c r="G47" s="217" t="s">
        <v>2484</v>
      </c>
      <c r="H47" s="204"/>
    </row>
    <row r="48" spans="2:8">
      <c r="B48" s="211" t="s">
        <v>2485</v>
      </c>
      <c r="C48" s="212" t="s">
        <v>2486</v>
      </c>
      <c r="D48" s="213" t="s">
        <v>2280</v>
      </c>
      <c r="E48" s="214" t="s">
        <v>1388</v>
      </c>
      <c r="F48" s="215"/>
      <c r="G48" s="217"/>
      <c r="H48" s="204"/>
    </row>
    <row r="49" spans="1:8">
      <c r="B49" s="211" t="s">
        <v>2487</v>
      </c>
      <c r="C49" s="212" t="s">
        <v>2488</v>
      </c>
      <c r="D49" s="213" t="s">
        <v>2279</v>
      </c>
      <c r="E49" s="214" t="s">
        <v>1945</v>
      </c>
      <c r="F49" s="215"/>
      <c r="G49" s="217" t="s">
        <v>2489</v>
      </c>
      <c r="H49" s="204"/>
    </row>
    <row r="50" spans="1:8" ht="17.25" thickBot="1">
      <c r="B50" s="211" t="s">
        <v>2490</v>
      </c>
      <c r="C50" s="212" t="s">
        <v>2491</v>
      </c>
      <c r="D50" s="213" t="s">
        <v>2280</v>
      </c>
      <c r="E50" s="214" t="s">
        <v>1388</v>
      </c>
      <c r="F50" s="215"/>
      <c r="G50" s="217"/>
      <c r="H50" s="204"/>
    </row>
    <row r="51" spans="1:8" s="44" customFormat="1" ht="20.100000000000001" customHeight="1" thickBot="1">
      <c r="A51" s="8"/>
      <c r="B51" s="201" t="s">
        <v>1936</v>
      </c>
      <c r="C51" s="202"/>
      <c r="D51" s="202"/>
      <c r="E51" s="202"/>
      <c r="F51" s="202"/>
      <c r="G51" s="203"/>
      <c r="H51" s="204"/>
    </row>
    <row r="52" spans="1:8" ht="90">
      <c r="B52" s="211" t="s">
        <v>515</v>
      </c>
      <c r="C52" s="212" t="s">
        <v>2492</v>
      </c>
      <c r="D52" s="213" t="s">
        <v>1367</v>
      </c>
      <c r="E52" s="214" t="s">
        <v>1368</v>
      </c>
      <c r="F52" s="215" t="s">
        <v>1946</v>
      </c>
      <c r="G52" s="217" t="s">
        <v>2493</v>
      </c>
      <c r="H52" s="204"/>
    </row>
    <row r="53" spans="1:8" ht="45">
      <c r="B53" s="211" t="s">
        <v>2494</v>
      </c>
      <c r="C53" s="212" t="s">
        <v>2495</v>
      </c>
      <c r="D53" s="213" t="s">
        <v>1367</v>
      </c>
      <c r="E53" s="214" t="s">
        <v>1368</v>
      </c>
      <c r="F53" s="215" t="s">
        <v>1846</v>
      </c>
      <c r="G53" s="217" t="s">
        <v>2496</v>
      </c>
      <c r="H53" s="204"/>
    </row>
    <row r="54" spans="1:8" ht="90">
      <c r="B54" s="211" t="s">
        <v>2497</v>
      </c>
      <c r="C54" s="212" t="s">
        <v>2498</v>
      </c>
      <c r="D54" s="213" t="s">
        <v>1367</v>
      </c>
      <c r="E54" s="214" t="s">
        <v>1650</v>
      </c>
      <c r="F54" s="215"/>
      <c r="G54" s="217" t="s">
        <v>2499</v>
      </c>
      <c r="H54" s="204"/>
    </row>
    <row r="55" spans="1:8" ht="105">
      <c r="B55" s="211" t="s">
        <v>1943</v>
      </c>
      <c r="C55" s="212" t="s">
        <v>2500</v>
      </c>
      <c r="D55" s="213" t="s">
        <v>1432</v>
      </c>
      <c r="E55" s="214" t="s">
        <v>1945</v>
      </c>
      <c r="F55" s="215" t="s">
        <v>1946</v>
      </c>
      <c r="G55" s="217" t="s">
        <v>2501</v>
      </c>
      <c r="H55" s="204"/>
    </row>
    <row r="56" spans="1:8" ht="30">
      <c r="B56" s="211" t="s">
        <v>1948</v>
      </c>
      <c r="C56" s="212" t="s">
        <v>2502</v>
      </c>
      <c r="D56" s="213" t="s">
        <v>1362</v>
      </c>
      <c r="E56" s="214" t="s">
        <v>1388</v>
      </c>
      <c r="F56" s="215"/>
      <c r="G56" s="217" t="s">
        <v>2503</v>
      </c>
      <c r="H56" s="204"/>
    </row>
    <row r="57" spans="1:8" ht="60">
      <c r="B57" s="211" t="s">
        <v>1951</v>
      </c>
      <c r="C57" s="212" t="s">
        <v>2504</v>
      </c>
      <c r="D57" s="213" t="s">
        <v>1387</v>
      </c>
      <c r="E57" s="214" t="s">
        <v>1953</v>
      </c>
      <c r="F57" s="215"/>
      <c r="G57" s="217" t="s">
        <v>2505</v>
      </c>
      <c r="H57" s="204"/>
    </row>
    <row r="58" spans="1:8" ht="60">
      <c r="B58" s="211" t="s">
        <v>1955</v>
      </c>
      <c r="C58" s="212" t="s">
        <v>2506</v>
      </c>
      <c r="D58" s="213" t="s">
        <v>1387</v>
      </c>
      <c r="E58" s="214" t="s">
        <v>1953</v>
      </c>
      <c r="F58" s="215"/>
      <c r="G58" s="217" t="s">
        <v>2507</v>
      </c>
      <c r="H58" s="204"/>
    </row>
    <row r="59" spans="1:8" ht="150">
      <c r="B59" s="211" t="s">
        <v>2508</v>
      </c>
      <c r="C59" s="212" t="s">
        <v>871</v>
      </c>
      <c r="D59" s="213" t="s">
        <v>1367</v>
      </c>
      <c r="E59" s="214" t="s">
        <v>2017</v>
      </c>
      <c r="F59" s="215"/>
      <c r="G59" s="217" t="s">
        <v>2509</v>
      </c>
      <c r="H59" s="204"/>
    </row>
    <row r="60" spans="1:8" ht="90">
      <c r="B60" s="211" t="s">
        <v>620</v>
      </c>
      <c r="C60" s="212" t="s">
        <v>872</v>
      </c>
      <c r="D60" s="213" t="s">
        <v>1432</v>
      </c>
      <c r="E60" s="214" t="s">
        <v>1416</v>
      </c>
      <c r="F60" s="215"/>
      <c r="G60" s="217" t="s">
        <v>2510</v>
      </c>
      <c r="H60" s="204"/>
    </row>
    <row r="61" spans="1:8" ht="90">
      <c r="B61" s="211" t="s">
        <v>2511</v>
      </c>
      <c r="C61" s="212" t="s">
        <v>873</v>
      </c>
      <c r="D61" s="213" t="s">
        <v>1527</v>
      </c>
      <c r="E61" s="214" t="s">
        <v>1416</v>
      </c>
      <c r="F61" s="215"/>
      <c r="G61" s="217" t="s">
        <v>2512</v>
      </c>
      <c r="H61" s="204"/>
    </row>
    <row r="62" spans="1:8" ht="60">
      <c r="B62" s="211" t="s">
        <v>2513</v>
      </c>
      <c r="C62" s="212" t="s">
        <v>2514</v>
      </c>
      <c r="D62" s="213" t="s">
        <v>1356</v>
      </c>
      <c r="E62" s="214" t="s">
        <v>1383</v>
      </c>
      <c r="F62" s="215" t="s">
        <v>1946</v>
      </c>
      <c r="G62" s="217" t="s">
        <v>2515</v>
      </c>
      <c r="H62" s="204"/>
    </row>
    <row r="63" spans="1:8">
      <c r="B63" s="211" t="s">
        <v>2516</v>
      </c>
      <c r="C63" s="212" t="s">
        <v>2517</v>
      </c>
      <c r="D63" s="213" t="s">
        <v>1533</v>
      </c>
      <c r="E63" s="214" t="s">
        <v>1388</v>
      </c>
      <c r="F63" s="215"/>
      <c r="G63" s="217" t="s">
        <v>2518</v>
      </c>
      <c r="H63" s="204"/>
    </row>
    <row r="64" spans="1:8" ht="90">
      <c r="B64" s="211" t="s">
        <v>1381</v>
      </c>
      <c r="C64" s="212" t="s">
        <v>2519</v>
      </c>
      <c r="D64" s="213" t="s">
        <v>1356</v>
      </c>
      <c r="E64" s="214" t="s">
        <v>1383</v>
      </c>
      <c r="F64" s="215"/>
      <c r="G64" s="217" t="s">
        <v>2520</v>
      </c>
      <c r="H64" s="204"/>
    </row>
    <row r="65" spans="2:8" ht="75">
      <c r="B65" s="211" t="s">
        <v>1968</v>
      </c>
      <c r="C65" s="212" t="s">
        <v>2521</v>
      </c>
      <c r="D65" s="213" t="s">
        <v>1464</v>
      </c>
      <c r="E65" s="214" t="s">
        <v>1650</v>
      </c>
      <c r="F65" s="215"/>
      <c r="G65" s="217" t="s">
        <v>2522</v>
      </c>
      <c r="H65" s="204"/>
    </row>
    <row r="66" spans="2:8" ht="75">
      <c r="B66" s="211" t="s">
        <v>1971</v>
      </c>
      <c r="C66" s="212" t="s">
        <v>2523</v>
      </c>
      <c r="D66" s="213" t="s">
        <v>1464</v>
      </c>
      <c r="E66" s="214" t="s">
        <v>1650</v>
      </c>
      <c r="F66" s="215"/>
      <c r="G66" s="217" t="s">
        <v>2524</v>
      </c>
      <c r="H66" s="204"/>
    </row>
    <row r="67" spans="2:8" ht="30">
      <c r="B67" s="211" t="s">
        <v>1974</v>
      </c>
      <c r="C67" s="212" t="s">
        <v>2525</v>
      </c>
      <c r="D67" s="213" t="s">
        <v>1464</v>
      </c>
      <c r="E67" s="214" t="s">
        <v>1650</v>
      </c>
      <c r="F67" s="215"/>
      <c r="G67" s="217" t="s">
        <v>2526</v>
      </c>
      <c r="H67" s="204"/>
    </row>
    <row r="68" spans="2:8" ht="120">
      <c r="B68" s="211" t="s">
        <v>1980</v>
      </c>
      <c r="C68" s="212" t="s">
        <v>2527</v>
      </c>
      <c r="D68" s="213" t="s">
        <v>1982</v>
      </c>
      <c r="E68" s="214" t="s">
        <v>1650</v>
      </c>
      <c r="F68" s="215"/>
      <c r="G68" s="217" t="s">
        <v>2528</v>
      </c>
      <c r="H68" s="204"/>
    </row>
    <row r="69" spans="2:8" ht="120">
      <c r="B69" s="211" t="s">
        <v>1984</v>
      </c>
      <c r="C69" s="212" t="s">
        <v>2529</v>
      </c>
      <c r="D69" s="213" t="s">
        <v>1982</v>
      </c>
      <c r="E69" s="214" t="s">
        <v>1650</v>
      </c>
      <c r="F69" s="215"/>
      <c r="G69" s="217" t="s">
        <v>2530</v>
      </c>
      <c r="H69" s="204"/>
    </row>
    <row r="70" spans="2:8" ht="120">
      <c r="B70" s="211" t="s">
        <v>1987</v>
      </c>
      <c r="C70" s="212" t="s">
        <v>2531</v>
      </c>
      <c r="D70" s="213" t="s">
        <v>1982</v>
      </c>
      <c r="E70" s="214" t="s">
        <v>1650</v>
      </c>
      <c r="F70" s="215"/>
      <c r="G70" s="217" t="s">
        <v>2532</v>
      </c>
      <c r="H70" s="204"/>
    </row>
    <row r="71" spans="2:8" ht="120">
      <c r="B71" s="211" t="s">
        <v>1990</v>
      </c>
      <c r="C71" s="212" t="s">
        <v>2533</v>
      </c>
      <c r="D71" s="213" t="s">
        <v>1982</v>
      </c>
      <c r="E71" s="214" t="s">
        <v>1650</v>
      </c>
      <c r="F71" s="215"/>
      <c r="G71" s="217" t="s">
        <v>2534</v>
      </c>
      <c r="H71" s="204"/>
    </row>
    <row r="72" spans="2:8" ht="120">
      <c r="B72" s="211" t="s">
        <v>1993</v>
      </c>
      <c r="C72" s="212" t="s">
        <v>2535</v>
      </c>
      <c r="D72" s="213" t="s">
        <v>1982</v>
      </c>
      <c r="E72" s="214" t="s">
        <v>1650</v>
      </c>
      <c r="F72" s="215"/>
      <c r="G72" s="217" t="s">
        <v>2536</v>
      </c>
      <c r="H72" s="204"/>
    </row>
    <row r="73" spans="2:8" ht="90">
      <c r="B73" s="211" t="s">
        <v>1996</v>
      </c>
      <c r="C73" s="212" t="s">
        <v>2537</v>
      </c>
      <c r="D73" s="213" t="s">
        <v>1584</v>
      </c>
      <c r="E73" s="214" t="s">
        <v>1650</v>
      </c>
      <c r="F73" s="215"/>
      <c r="G73" s="217" t="s">
        <v>2538</v>
      </c>
      <c r="H73" s="204"/>
    </row>
    <row r="74" spans="2:8" ht="30">
      <c r="B74" s="211" t="s">
        <v>1999</v>
      </c>
      <c r="C74" s="212" t="s">
        <v>2539</v>
      </c>
      <c r="D74" s="213" t="s">
        <v>1531</v>
      </c>
      <c r="E74" s="214" t="s">
        <v>1953</v>
      </c>
      <c r="F74" s="215"/>
      <c r="G74" s="217" t="s">
        <v>2540</v>
      </c>
      <c r="H74" s="204"/>
    </row>
    <row r="75" spans="2:8" ht="90">
      <c r="B75" s="211" t="s">
        <v>2541</v>
      </c>
      <c r="C75" s="212" t="s">
        <v>2542</v>
      </c>
      <c r="D75" s="213" t="s">
        <v>1584</v>
      </c>
      <c r="E75" s="214" t="s">
        <v>1650</v>
      </c>
      <c r="F75" s="215"/>
      <c r="G75" s="217" t="s">
        <v>2543</v>
      </c>
      <c r="H75" s="204"/>
    </row>
    <row r="76" spans="2:8" ht="90">
      <c r="B76" s="211" t="s">
        <v>1171</v>
      </c>
      <c r="C76" s="212" t="s">
        <v>2544</v>
      </c>
      <c r="D76" s="213" t="s">
        <v>1367</v>
      </c>
      <c r="E76" s="214" t="s">
        <v>1650</v>
      </c>
      <c r="F76" s="215"/>
      <c r="G76" s="217" t="s">
        <v>2545</v>
      </c>
      <c r="H76" s="204"/>
    </row>
    <row r="77" spans="2:8" ht="60">
      <c r="B77" s="211" t="s">
        <v>1172</v>
      </c>
      <c r="C77" s="212" t="s">
        <v>2546</v>
      </c>
      <c r="D77" s="213" t="s">
        <v>1569</v>
      </c>
      <c r="E77" s="214" t="s">
        <v>1650</v>
      </c>
      <c r="F77" s="215"/>
      <c r="G77" s="217" t="s">
        <v>2547</v>
      </c>
      <c r="H77" s="204"/>
    </row>
    <row r="78" spans="2:8" ht="75">
      <c r="B78" s="211" t="s">
        <v>1173</v>
      </c>
      <c r="C78" s="212" t="s">
        <v>2548</v>
      </c>
      <c r="D78" s="213" t="s">
        <v>1393</v>
      </c>
      <c r="E78" s="214" t="s">
        <v>2417</v>
      </c>
      <c r="F78" s="215"/>
      <c r="G78" s="217" t="s">
        <v>2549</v>
      </c>
      <c r="H78" s="204"/>
    </row>
    <row r="79" spans="2:8" ht="60">
      <c r="B79" s="211" t="s">
        <v>40</v>
      </c>
      <c r="C79" s="212" t="s">
        <v>2550</v>
      </c>
      <c r="D79" s="213" t="s">
        <v>1614</v>
      </c>
      <c r="E79" s="214" t="s">
        <v>2246</v>
      </c>
      <c r="F79" s="215"/>
      <c r="G79" s="237" t="s">
        <v>2299</v>
      </c>
      <c r="H79" s="204"/>
    </row>
    <row r="80" spans="2:8" ht="135">
      <c r="B80" s="211" t="s">
        <v>2551</v>
      </c>
      <c r="C80" s="212" t="s">
        <v>2552</v>
      </c>
      <c r="D80" s="213" t="s">
        <v>2363</v>
      </c>
      <c r="E80" s="214" t="s">
        <v>2242</v>
      </c>
      <c r="F80" s="215"/>
      <c r="G80" s="237" t="s">
        <v>10828</v>
      </c>
      <c r="H80" s="204"/>
    </row>
    <row r="81" spans="2:8" ht="120">
      <c r="B81" s="211" t="s">
        <v>1174</v>
      </c>
      <c r="C81" s="212" t="s">
        <v>2553</v>
      </c>
      <c r="D81" s="213" t="s">
        <v>1367</v>
      </c>
      <c r="E81" s="214" t="s">
        <v>1650</v>
      </c>
      <c r="F81" s="215"/>
      <c r="G81" s="217" t="s">
        <v>2554</v>
      </c>
      <c r="H81" s="204"/>
    </row>
    <row r="82" spans="2:8" ht="90">
      <c r="B82" s="211" t="s">
        <v>1175</v>
      </c>
      <c r="C82" s="212" t="s">
        <v>2555</v>
      </c>
      <c r="D82" s="213" t="s">
        <v>1367</v>
      </c>
      <c r="E82" s="214" t="s">
        <v>1650</v>
      </c>
      <c r="F82" s="215"/>
      <c r="G82" s="217" t="s">
        <v>2556</v>
      </c>
      <c r="H82" s="204"/>
    </row>
    <row r="83" spans="2:8" ht="210">
      <c r="B83" s="211" t="s">
        <v>1176</v>
      </c>
      <c r="C83" s="212" t="s">
        <v>1201</v>
      </c>
      <c r="D83" s="213" t="s">
        <v>2244</v>
      </c>
      <c r="E83" s="214" t="s">
        <v>1650</v>
      </c>
      <c r="F83" s="215"/>
      <c r="G83" s="217" t="s">
        <v>10836</v>
      </c>
      <c r="H83" s="204"/>
    </row>
    <row r="84" spans="2:8" ht="165">
      <c r="B84" s="211" t="s">
        <v>1202</v>
      </c>
      <c r="C84" s="212" t="s">
        <v>1203</v>
      </c>
      <c r="D84" s="213" t="s">
        <v>2244</v>
      </c>
      <c r="E84" s="214" t="s">
        <v>1650</v>
      </c>
      <c r="F84" s="215"/>
      <c r="G84" s="217" t="s">
        <v>2557</v>
      </c>
      <c r="H84" s="204"/>
    </row>
    <row r="85" spans="2:8" ht="150">
      <c r="B85" s="211" t="s">
        <v>210</v>
      </c>
      <c r="C85" s="212" t="s">
        <v>1204</v>
      </c>
      <c r="D85" s="213" t="s">
        <v>1584</v>
      </c>
      <c r="E85" s="214" t="s">
        <v>2284</v>
      </c>
      <c r="F85" s="215"/>
      <c r="G85" s="217" t="s">
        <v>2558</v>
      </c>
      <c r="H85" s="204"/>
    </row>
    <row r="86" spans="2:8" ht="150">
      <c r="B86" s="211" t="s">
        <v>1193</v>
      </c>
      <c r="C86" s="212" t="s">
        <v>1205</v>
      </c>
      <c r="D86" s="213" t="s">
        <v>2243</v>
      </c>
      <c r="E86" s="214" t="s">
        <v>2284</v>
      </c>
      <c r="F86" s="215"/>
      <c r="G86" s="217" t="s">
        <v>2559</v>
      </c>
      <c r="H86" s="204"/>
    </row>
    <row r="87" spans="2:8" ht="165">
      <c r="B87" s="211" t="s">
        <v>1194</v>
      </c>
      <c r="C87" s="212" t="s">
        <v>1206</v>
      </c>
      <c r="D87" s="213" t="s">
        <v>2243</v>
      </c>
      <c r="E87" s="214" t="s">
        <v>2284</v>
      </c>
      <c r="F87" s="215"/>
      <c r="G87" s="217" t="s">
        <v>2560</v>
      </c>
      <c r="H87" s="204"/>
    </row>
    <row r="88" spans="2:8" ht="90">
      <c r="B88" s="211" t="s">
        <v>2286</v>
      </c>
      <c r="C88" s="212" t="s">
        <v>2561</v>
      </c>
      <c r="D88" s="213" t="s">
        <v>2230</v>
      </c>
      <c r="E88" s="214" t="s">
        <v>1953</v>
      </c>
      <c r="F88" s="215"/>
      <c r="G88" s="217" t="s">
        <v>2562</v>
      </c>
      <c r="H88" s="204"/>
    </row>
    <row r="89" spans="2:8" ht="105">
      <c r="B89" s="211" t="s">
        <v>1177</v>
      </c>
      <c r="C89" s="212" t="s">
        <v>2563</v>
      </c>
      <c r="D89" s="213" t="s">
        <v>2236</v>
      </c>
      <c r="E89" s="214" t="s">
        <v>1357</v>
      </c>
      <c r="F89" s="215"/>
      <c r="G89" s="349" t="s">
        <v>2564</v>
      </c>
      <c r="H89" s="204"/>
    </row>
    <row r="90" spans="2:8" ht="75">
      <c r="B90" s="211" t="s">
        <v>1178</v>
      </c>
      <c r="C90" s="212" t="s">
        <v>2565</v>
      </c>
      <c r="D90" s="213" t="s">
        <v>1356</v>
      </c>
      <c r="E90" s="214" t="s">
        <v>1357</v>
      </c>
      <c r="F90" s="215"/>
      <c r="G90" s="217" t="s">
        <v>2566</v>
      </c>
      <c r="H90" s="204"/>
    </row>
    <row r="91" spans="2:8" ht="90">
      <c r="B91" s="211" t="s">
        <v>610</v>
      </c>
      <c r="C91" s="212" t="s">
        <v>2567</v>
      </c>
      <c r="D91" s="213" t="s">
        <v>2237</v>
      </c>
      <c r="E91" s="214" t="s">
        <v>1357</v>
      </c>
      <c r="F91" s="215"/>
      <c r="G91" s="217" t="s">
        <v>2568</v>
      </c>
      <c r="H91" s="204"/>
    </row>
    <row r="92" spans="2:8" ht="90">
      <c r="B92" s="211" t="s">
        <v>618</v>
      </c>
      <c r="C92" s="212" t="s">
        <v>2569</v>
      </c>
      <c r="D92" s="213" t="s">
        <v>1528</v>
      </c>
      <c r="E92" s="214" t="s">
        <v>1357</v>
      </c>
      <c r="F92" s="215"/>
      <c r="G92" s="217" t="s">
        <v>2570</v>
      </c>
      <c r="H92" s="204"/>
    </row>
    <row r="93" spans="2:8">
      <c r="B93" s="211" t="s">
        <v>1041</v>
      </c>
      <c r="C93" s="212" t="s">
        <v>2571</v>
      </c>
      <c r="D93" s="213" t="s">
        <v>1387</v>
      </c>
      <c r="E93" s="214" t="s">
        <v>1953</v>
      </c>
      <c r="F93" s="215"/>
      <c r="G93" s="217" t="s">
        <v>2572</v>
      </c>
      <c r="H93" s="204"/>
    </row>
    <row r="94" spans="2:8" ht="105">
      <c r="B94" s="211" t="s">
        <v>2573</v>
      </c>
      <c r="C94" s="212" t="s">
        <v>2574</v>
      </c>
      <c r="D94" s="213" t="s">
        <v>1389</v>
      </c>
      <c r="E94" s="214" t="s">
        <v>2417</v>
      </c>
      <c r="F94" s="215"/>
      <c r="G94" s="217" t="s">
        <v>2575</v>
      </c>
      <c r="H94" s="204"/>
    </row>
    <row r="95" spans="2:8" ht="90">
      <c r="B95" s="211" t="s">
        <v>2576</v>
      </c>
      <c r="C95" s="212" t="s">
        <v>2577</v>
      </c>
      <c r="D95" s="213" t="s">
        <v>1389</v>
      </c>
      <c r="E95" s="214" t="s">
        <v>2417</v>
      </c>
      <c r="F95" s="215"/>
      <c r="G95" s="217" t="s">
        <v>2301</v>
      </c>
      <c r="H95" s="204"/>
    </row>
    <row r="96" spans="2:8" ht="90">
      <c r="B96" s="211" t="s">
        <v>2578</v>
      </c>
      <c r="C96" s="212" t="s">
        <v>2579</v>
      </c>
      <c r="D96" s="213" t="s">
        <v>1389</v>
      </c>
      <c r="E96" s="214" t="s">
        <v>2417</v>
      </c>
      <c r="F96" s="215"/>
      <c r="G96" s="217" t="s">
        <v>2302</v>
      </c>
      <c r="H96" s="204"/>
    </row>
    <row r="97" spans="2:8" ht="60">
      <c r="B97" s="211" t="s">
        <v>2580</v>
      </c>
      <c r="C97" s="212" t="s">
        <v>832</v>
      </c>
      <c r="D97" s="213" t="s">
        <v>1389</v>
      </c>
      <c r="E97" s="214" t="s">
        <v>1368</v>
      </c>
      <c r="F97" s="215"/>
      <c r="G97" s="258" t="s">
        <v>2581</v>
      </c>
      <c r="H97" s="204"/>
    </row>
    <row r="98" spans="2:8" ht="90">
      <c r="B98" s="211" t="s">
        <v>2582</v>
      </c>
      <c r="C98" s="212" t="s">
        <v>833</v>
      </c>
      <c r="D98" s="213" t="s">
        <v>1389</v>
      </c>
      <c r="E98" s="214" t="s">
        <v>1650</v>
      </c>
      <c r="F98" s="215"/>
      <c r="G98" s="217" t="s">
        <v>2583</v>
      </c>
      <c r="H98" s="204"/>
    </row>
    <row r="99" spans="2:8" ht="90">
      <c r="B99" s="211" t="s">
        <v>2584</v>
      </c>
      <c r="C99" s="212" t="s">
        <v>834</v>
      </c>
      <c r="D99" s="213" t="s">
        <v>1389</v>
      </c>
      <c r="E99" s="214" t="s">
        <v>1650</v>
      </c>
      <c r="F99" s="215"/>
      <c r="G99" s="217" t="s">
        <v>2585</v>
      </c>
      <c r="H99" s="204"/>
    </row>
    <row r="100" spans="2:8" ht="90">
      <c r="B100" s="211" t="s">
        <v>2586</v>
      </c>
      <c r="C100" s="212" t="s">
        <v>835</v>
      </c>
      <c r="D100" s="213" t="s">
        <v>1389</v>
      </c>
      <c r="E100" s="214" t="s">
        <v>1650</v>
      </c>
      <c r="F100" s="215"/>
      <c r="G100" s="217" t="s">
        <v>2587</v>
      </c>
      <c r="H100" s="204"/>
    </row>
    <row r="101" spans="2:8" ht="90">
      <c r="B101" s="211" t="s">
        <v>2588</v>
      </c>
      <c r="C101" s="212" t="s">
        <v>836</v>
      </c>
      <c r="D101" s="213" t="s">
        <v>1389</v>
      </c>
      <c r="E101" s="214" t="s">
        <v>1650</v>
      </c>
      <c r="F101" s="215"/>
      <c r="G101" s="217" t="s">
        <v>2589</v>
      </c>
      <c r="H101" s="204"/>
    </row>
    <row r="102" spans="2:8" ht="90">
      <c r="B102" s="211" t="s">
        <v>2590</v>
      </c>
      <c r="C102" s="212" t="s">
        <v>837</v>
      </c>
      <c r="D102" s="213" t="s">
        <v>1389</v>
      </c>
      <c r="E102" s="214" t="s">
        <v>1650</v>
      </c>
      <c r="F102" s="215"/>
      <c r="G102" s="217" t="s">
        <v>2591</v>
      </c>
      <c r="H102" s="204"/>
    </row>
    <row r="103" spans="2:8" ht="60">
      <c r="B103" s="211" t="s">
        <v>2592</v>
      </c>
      <c r="C103" s="212" t="s">
        <v>838</v>
      </c>
      <c r="D103" s="213" t="s">
        <v>1389</v>
      </c>
      <c r="E103" s="214" t="s">
        <v>1368</v>
      </c>
      <c r="F103" s="215"/>
      <c r="G103" s="217" t="s">
        <v>2593</v>
      </c>
      <c r="H103" s="204"/>
    </row>
    <row r="104" spans="2:8" ht="45.75" thickBot="1">
      <c r="B104" s="211" t="s">
        <v>2594</v>
      </c>
      <c r="C104" s="212" t="s">
        <v>839</v>
      </c>
      <c r="D104" s="213" t="s">
        <v>1389</v>
      </c>
      <c r="E104" s="214" t="s">
        <v>1368</v>
      </c>
      <c r="F104" s="215"/>
      <c r="G104" s="217" t="s">
        <v>2303</v>
      </c>
      <c r="H104" s="204"/>
    </row>
    <row r="105" spans="2:8" ht="20.100000000000001" customHeight="1" thickBot="1">
      <c r="B105" s="201" t="s">
        <v>2251</v>
      </c>
      <c r="C105" s="202"/>
      <c r="D105" s="202"/>
      <c r="E105" s="202"/>
      <c r="F105" s="202"/>
      <c r="G105" s="203"/>
      <c r="H105" s="204"/>
    </row>
    <row r="106" spans="2:8" ht="30">
      <c r="B106" s="205" t="s">
        <v>1179</v>
      </c>
      <c r="C106" s="206" t="s">
        <v>2595</v>
      </c>
      <c r="D106" s="207" t="s">
        <v>1367</v>
      </c>
      <c r="E106" s="208" t="s">
        <v>1650</v>
      </c>
      <c r="F106" s="209"/>
      <c r="G106" s="210" t="s">
        <v>2288</v>
      </c>
      <c r="H106" s="204"/>
    </row>
    <row r="107" spans="2:8" ht="17.25" thickBot="1">
      <c r="B107" s="211" t="s">
        <v>1180</v>
      </c>
      <c r="C107" s="212" t="s">
        <v>2596</v>
      </c>
      <c r="D107" s="213" t="s">
        <v>2253</v>
      </c>
      <c r="E107" s="214" t="s">
        <v>1953</v>
      </c>
      <c r="F107" s="215"/>
      <c r="G107" s="217"/>
      <c r="H107" s="204"/>
    </row>
    <row r="108" spans="2:8">
      <c r="B108" s="328" t="s">
        <v>2289</v>
      </c>
      <c r="C108" s="250"/>
      <c r="D108" s="250"/>
      <c r="E108" s="250"/>
      <c r="F108" s="250"/>
      <c r="G108" s="251"/>
      <c r="H108" s="204"/>
    </row>
    <row r="109" spans="2:8">
      <c r="B109" s="329" t="s">
        <v>2597</v>
      </c>
      <c r="C109" s="330"/>
      <c r="D109" s="330"/>
      <c r="E109" s="330"/>
      <c r="F109" s="330"/>
      <c r="G109" s="331"/>
      <c r="H109" s="204"/>
    </row>
    <row r="110" spans="2:8">
      <c r="B110" s="329" t="s">
        <v>2598</v>
      </c>
      <c r="C110" s="330"/>
      <c r="D110" s="330"/>
      <c r="E110" s="330"/>
      <c r="F110" s="330"/>
      <c r="G110" s="331"/>
      <c r="H110" s="204"/>
    </row>
    <row r="111" spans="2:8" ht="17.25" thickBot="1">
      <c r="B111" s="332" t="s">
        <v>2290</v>
      </c>
      <c r="C111" s="253"/>
      <c r="D111" s="253"/>
      <c r="E111" s="253"/>
      <c r="F111" s="253"/>
      <c r="G111" s="254"/>
      <c r="H111" s="204"/>
    </row>
    <row r="112" spans="2:8">
      <c r="B112" s="211" t="s">
        <v>2599</v>
      </c>
      <c r="C112" s="212" t="s">
        <v>2600</v>
      </c>
      <c r="D112" s="256" t="s">
        <v>1569</v>
      </c>
      <c r="E112" s="257" t="s">
        <v>1650</v>
      </c>
      <c r="F112" s="215"/>
      <c r="G112" s="217" t="s">
        <v>2601</v>
      </c>
      <c r="H112" s="204"/>
    </row>
    <row r="113" spans="1:8" ht="30">
      <c r="B113" s="211" t="s">
        <v>2602</v>
      </c>
      <c r="C113" s="212" t="s">
        <v>2603</v>
      </c>
      <c r="D113" s="213" t="s">
        <v>2230</v>
      </c>
      <c r="E113" s="214" t="s">
        <v>1953</v>
      </c>
      <c r="F113" s="215"/>
      <c r="G113" s="217" t="s">
        <v>2604</v>
      </c>
      <c r="H113" s="204"/>
    </row>
    <row r="114" spans="1:8" ht="90">
      <c r="B114" s="211" t="s">
        <v>640</v>
      </c>
      <c r="C114" s="212" t="s">
        <v>874</v>
      </c>
      <c r="D114" s="213" t="s">
        <v>1527</v>
      </c>
      <c r="E114" s="214" t="s">
        <v>2605</v>
      </c>
      <c r="F114" s="215"/>
      <c r="G114" s="217" t="s">
        <v>2606</v>
      </c>
      <c r="H114" s="204"/>
    </row>
    <row r="115" spans="1:8" ht="120.75" thickBot="1">
      <c r="B115" s="211" t="s">
        <v>2607</v>
      </c>
      <c r="C115" s="212" t="s">
        <v>2608</v>
      </c>
      <c r="D115" s="213" t="s">
        <v>1584</v>
      </c>
      <c r="E115" s="214" t="s">
        <v>1650</v>
      </c>
      <c r="F115" s="215"/>
      <c r="G115" s="217" t="s">
        <v>2609</v>
      </c>
      <c r="H115" s="204"/>
    </row>
    <row r="116" spans="1:8" s="44" customFormat="1" ht="20.100000000000001" customHeight="1" thickBot="1">
      <c r="A116" s="8"/>
      <c r="B116" s="201" t="s">
        <v>2254</v>
      </c>
      <c r="C116" s="202"/>
      <c r="D116" s="202"/>
      <c r="E116" s="202"/>
      <c r="F116" s="202"/>
      <c r="G116" s="203"/>
      <c r="H116" s="204"/>
    </row>
    <row r="117" spans="1:8" ht="30">
      <c r="B117" s="211" t="s">
        <v>2610</v>
      </c>
      <c r="C117" s="212" t="s">
        <v>921</v>
      </c>
      <c r="D117" s="256" t="s">
        <v>1569</v>
      </c>
      <c r="E117" s="257" t="s">
        <v>1650</v>
      </c>
      <c r="F117" s="215"/>
      <c r="G117" s="217" t="s">
        <v>2611</v>
      </c>
      <c r="H117" s="204"/>
    </row>
    <row r="118" spans="1:8" ht="45">
      <c r="B118" s="211" t="s">
        <v>2612</v>
      </c>
      <c r="C118" s="212" t="s">
        <v>922</v>
      </c>
      <c r="D118" s="213" t="s">
        <v>2236</v>
      </c>
      <c r="E118" s="214" t="s">
        <v>1945</v>
      </c>
      <c r="F118" s="215"/>
      <c r="G118" s="264" t="s">
        <v>2613</v>
      </c>
      <c r="H118" s="204"/>
    </row>
    <row r="119" spans="1:8" ht="105">
      <c r="B119" s="211" t="s">
        <v>2614</v>
      </c>
      <c r="C119" s="212" t="s">
        <v>1181</v>
      </c>
      <c r="D119" s="213" t="s">
        <v>1524</v>
      </c>
      <c r="E119" s="214" t="s">
        <v>1945</v>
      </c>
      <c r="F119" s="215"/>
      <c r="G119" s="264" t="s">
        <v>2615</v>
      </c>
      <c r="H119" s="204"/>
    </row>
    <row r="120" spans="1:8" ht="105">
      <c r="B120" s="211" t="s">
        <v>2616</v>
      </c>
      <c r="C120" s="212" t="s">
        <v>1182</v>
      </c>
      <c r="D120" s="213" t="s">
        <v>1524</v>
      </c>
      <c r="E120" s="214" t="s">
        <v>1945</v>
      </c>
      <c r="F120" s="215"/>
      <c r="G120" s="264" t="s">
        <v>2617</v>
      </c>
      <c r="H120" s="204"/>
    </row>
    <row r="121" spans="1:8" ht="60">
      <c r="B121" s="211" t="s">
        <v>2618</v>
      </c>
      <c r="C121" s="212" t="s">
        <v>923</v>
      </c>
      <c r="D121" s="213" t="s">
        <v>2237</v>
      </c>
      <c r="E121" s="214" t="s">
        <v>1945</v>
      </c>
      <c r="F121" s="215"/>
      <c r="G121" s="264" t="s">
        <v>2619</v>
      </c>
      <c r="H121" s="204"/>
    </row>
    <row r="122" spans="1:8" ht="90">
      <c r="B122" s="211" t="s">
        <v>619</v>
      </c>
      <c r="C122" s="212" t="s">
        <v>907</v>
      </c>
      <c r="D122" s="213" t="s">
        <v>1528</v>
      </c>
      <c r="E122" s="214" t="s">
        <v>2285</v>
      </c>
      <c r="F122" s="215"/>
      <c r="G122" s="217" t="s">
        <v>2620</v>
      </c>
      <c r="H122" s="204"/>
    </row>
    <row r="123" spans="1:8" ht="105">
      <c r="B123" s="211" t="s">
        <v>2291</v>
      </c>
      <c r="C123" s="212" t="s">
        <v>908</v>
      </c>
      <c r="D123" s="213" t="s">
        <v>1432</v>
      </c>
      <c r="E123" s="214" t="s">
        <v>1357</v>
      </c>
      <c r="F123" s="215"/>
      <c r="G123" s="217" t="s">
        <v>2621</v>
      </c>
      <c r="H123" s="204"/>
    </row>
    <row r="124" spans="1:8" ht="45">
      <c r="B124" s="211" t="s">
        <v>2622</v>
      </c>
      <c r="C124" s="212" t="s">
        <v>909</v>
      </c>
      <c r="D124" s="213" t="s">
        <v>1367</v>
      </c>
      <c r="E124" s="214" t="s">
        <v>1650</v>
      </c>
      <c r="F124" s="215"/>
      <c r="G124" s="217" t="s">
        <v>2623</v>
      </c>
      <c r="H124" s="204"/>
    </row>
    <row r="125" spans="1:8" ht="60">
      <c r="B125" s="211" t="s">
        <v>2624</v>
      </c>
      <c r="C125" s="212" t="s">
        <v>910</v>
      </c>
      <c r="D125" s="213" t="s">
        <v>1569</v>
      </c>
      <c r="E125" s="214" t="s">
        <v>1650</v>
      </c>
      <c r="F125" s="215"/>
      <c r="G125" s="217" t="s">
        <v>2625</v>
      </c>
      <c r="H125" s="204"/>
    </row>
    <row r="126" spans="1:8" ht="30">
      <c r="B126" s="211" t="s">
        <v>2626</v>
      </c>
      <c r="C126" s="212" t="s">
        <v>911</v>
      </c>
      <c r="D126" s="213" t="s">
        <v>1393</v>
      </c>
      <c r="E126" s="214" t="s">
        <v>2417</v>
      </c>
      <c r="F126" s="215"/>
      <c r="G126" s="264" t="s">
        <v>2627</v>
      </c>
      <c r="H126" s="204"/>
    </row>
    <row r="127" spans="1:8" ht="165">
      <c r="B127" s="211" t="s">
        <v>1207</v>
      </c>
      <c r="C127" s="212" t="s">
        <v>912</v>
      </c>
      <c r="D127" s="213" t="s">
        <v>2244</v>
      </c>
      <c r="E127" s="214" t="s">
        <v>1650</v>
      </c>
      <c r="F127" s="215"/>
      <c r="G127" s="217" t="s">
        <v>2628</v>
      </c>
      <c r="H127" s="204"/>
    </row>
    <row r="128" spans="1:8" ht="165">
      <c r="B128" s="211" t="s">
        <v>1208</v>
      </c>
      <c r="C128" s="212" t="s">
        <v>913</v>
      </c>
      <c r="D128" s="213" t="s">
        <v>2244</v>
      </c>
      <c r="E128" s="214" t="s">
        <v>1650</v>
      </c>
      <c r="F128" s="215"/>
      <c r="G128" s="217" t="s">
        <v>2629</v>
      </c>
      <c r="H128" s="204"/>
    </row>
    <row r="129" spans="1:8" ht="150">
      <c r="B129" s="211" t="s">
        <v>1209</v>
      </c>
      <c r="C129" s="212" t="s">
        <v>914</v>
      </c>
      <c r="D129" s="213" t="s">
        <v>2243</v>
      </c>
      <c r="E129" s="214" t="s">
        <v>2284</v>
      </c>
      <c r="F129" s="215"/>
      <c r="G129" s="217" t="s">
        <v>2630</v>
      </c>
      <c r="H129" s="204"/>
    </row>
    <row r="130" spans="1:8" ht="150.75" thickBot="1">
      <c r="B130" s="211" t="s">
        <v>1210</v>
      </c>
      <c r="C130" s="212" t="s">
        <v>915</v>
      </c>
      <c r="D130" s="213" t="s">
        <v>2243</v>
      </c>
      <c r="E130" s="214" t="s">
        <v>2284</v>
      </c>
      <c r="F130" s="215"/>
      <c r="G130" s="217" t="s">
        <v>2631</v>
      </c>
      <c r="H130" s="204"/>
    </row>
    <row r="131" spans="1:8">
      <c r="A131" s="243"/>
      <c r="B131" s="272"/>
      <c r="C131" s="273"/>
      <c r="D131" s="274"/>
      <c r="E131" s="227"/>
      <c r="F131" s="227"/>
      <c r="G131" s="276"/>
      <c r="H131" s="277"/>
    </row>
    <row r="132" spans="1:8" ht="17.25" thickBot="1">
      <c r="A132" s="243"/>
      <c r="B132" s="278"/>
      <c r="C132" s="279"/>
      <c r="D132" s="280"/>
      <c r="E132" s="281"/>
      <c r="F132" s="281"/>
      <c r="G132" s="283"/>
      <c r="H132" s="277"/>
    </row>
    <row r="133" spans="1:8" ht="18.75">
      <c r="B133" s="333" t="s">
        <v>2257</v>
      </c>
      <c r="C133" s="334"/>
      <c r="D133" s="334"/>
      <c r="E133" s="334"/>
      <c r="F133" s="334"/>
      <c r="G133" s="288"/>
      <c r="H133" s="204"/>
    </row>
    <row r="134" spans="1:8">
      <c r="B134" s="336" t="s">
        <v>2632</v>
      </c>
      <c r="C134" s="337"/>
      <c r="D134" s="337"/>
      <c r="E134" s="337"/>
      <c r="F134" s="337"/>
      <c r="G134" s="288"/>
      <c r="H134" s="204"/>
    </row>
    <row r="135" spans="1:8">
      <c r="B135" s="336" t="s">
        <v>2258</v>
      </c>
      <c r="C135" s="337"/>
      <c r="D135" s="337"/>
      <c r="E135" s="337"/>
      <c r="F135" s="337"/>
      <c r="G135" s="288"/>
      <c r="H135" s="204"/>
    </row>
    <row r="136" spans="1:8">
      <c r="B136" s="336" t="s">
        <v>2259</v>
      </c>
      <c r="C136" s="337"/>
      <c r="D136" s="337"/>
      <c r="E136" s="337"/>
      <c r="F136" s="337"/>
      <c r="G136" s="288"/>
      <c r="H136" s="204"/>
    </row>
    <row r="137" spans="1:8">
      <c r="B137" s="336" t="s">
        <v>2260</v>
      </c>
      <c r="C137" s="337"/>
      <c r="D137" s="337"/>
      <c r="E137" s="337"/>
      <c r="F137" s="337"/>
      <c r="G137" s="288"/>
      <c r="H137" s="204"/>
    </row>
    <row r="138" spans="1:8">
      <c r="B138" s="336" t="s">
        <v>2261</v>
      </c>
      <c r="C138" s="337"/>
      <c r="D138" s="337"/>
      <c r="E138" s="337"/>
      <c r="F138" s="337"/>
      <c r="G138" s="288"/>
      <c r="H138" s="204"/>
    </row>
    <row r="139" spans="1:8">
      <c r="B139" s="336" t="s">
        <v>2262</v>
      </c>
      <c r="C139" s="337"/>
      <c r="D139" s="337"/>
      <c r="E139" s="337"/>
      <c r="F139" s="337"/>
      <c r="G139" s="288"/>
      <c r="H139" s="204"/>
    </row>
    <row r="140" spans="1:8">
      <c r="B140" s="336" t="s">
        <v>2263</v>
      </c>
      <c r="C140" s="337"/>
      <c r="D140" s="337"/>
      <c r="E140" s="337"/>
      <c r="F140" s="337"/>
      <c r="G140" s="288"/>
      <c r="H140" s="204"/>
    </row>
    <row r="141" spans="1:8">
      <c r="B141" s="336"/>
      <c r="C141" s="337"/>
      <c r="D141" s="337"/>
      <c r="E141" s="337"/>
      <c r="F141" s="337"/>
      <c r="G141" s="288"/>
      <c r="H141" s="204"/>
    </row>
    <row r="142" spans="1:8">
      <c r="B142" s="336" t="s">
        <v>2264</v>
      </c>
      <c r="C142" s="337"/>
      <c r="D142" s="337"/>
      <c r="E142" s="337"/>
      <c r="F142" s="337"/>
      <c r="G142" s="288"/>
      <c r="H142" s="204"/>
    </row>
    <row r="143" spans="1:8">
      <c r="B143" s="336"/>
      <c r="C143" s="337"/>
      <c r="D143" s="337"/>
      <c r="E143" s="337"/>
      <c r="F143" s="337"/>
      <c r="G143" s="288"/>
      <c r="H143" s="204"/>
    </row>
    <row r="144" spans="1:8">
      <c r="B144" s="336" t="s">
        <v>2633</v>
      </c>
      <c r="C144" s="337"/>
      <c r="D144" s="337"/>
      <c r="E144" s="337"/>
      <c r="F144" s="337"/>
      <c r="G144" s="288"/>
      <c r="H144" s="204"/>
    </row>
    <row r="145" spans="2:8">
      <c r="B145" s="336" t="s">
        <v>2634</v>
      </c>
      <c r="C145" s="337"/>
      <c r="D145" s="337"/>
      <c r="E145" s="337"/>
      <c r="F145" s="337"/>
      <c r="G145" s="288"/>
      <c r="H145" s="204"/>
    </row>
    <row r="146" spans="2:8">
      <c r="B146" s="336"/>
      <c r="C146" s="337"/>
      <c r="D146" s="337"/>
      <c r="E146" s="337"/>
      <c r="F146" s="337"/>
      <c r="G146" s="288"/>
      <c r="H146" s="204"/>
    </row>
    <row r="147" spans="2:8" ht="18.75">
      <c r="B147" s="333" t="s">
        <v>2395</v>
      </c>
      <c r="C147" s="334"/>
      <c r="D147" s="334"/>
      <c r="E147" s="334"/>
      <c r="F147" s="334"/>
      <c r="G147" s="288"/>
      <c r="H147" s="204"/>
    </row>
    <row r="148" spans="2:8">
      <c r="B148" s="336" t="s">
        <v>2635</v>
      </c>
      <c r="C148" s="337"/>
      <c r="D148" s="337"/>
      <c r="E148" s="337"/>
      <c r="F148" s="337"/>
      <c r="G148" s="288"/>
      <c r="H148" s="204"/>
    </row>
    <row r="149" spans="2:8">
      <c r="B149" s="336" t="s">
        <v>2258</v>
      </c>
      <c r="C149" s="337"/>
      <c r="D149" s="337"/>
      <c r="E149" s="337"/>
      <c r="F149" s="337"/>
      <c r="G149" s="288"/>
      <c r="H149" s="204"/>
    </row>
    <row r="150" spans="2:8">
      <c r="B150" s="336" t="s">
        <v>2304</v>
      </c>
      <c r="C150" s="337"/>
      <c r="D150" s="337"/>
      <c r="E150" s="337"/>
      <c r="F150" s="337"/>
      <c r="G150" s="288"/>
      <c r="H150" s="204"/>
    </row>
    <row r="151" spans="2:8">
      <c r="B151" s="336" t="s">
        <v>2305</v>
      </c>
      <c r="C151" s="337"/>
      <c r="D151" s="337"/>
      <c r="E151" s="337"/>
      <c r="F151" s="337"/>
      <c r="G151" s="288"/>
      <c r="H151" s="204"/>
    </row>
    <row r="152" spans="2:8">
      <c r="B152" s="336" t="s">
        <v>2306</v>
      </c>
      <c r="C152" s="337"/>
      <c r="D152" s="337"/>
      <c r="E152" s="337"/>
      <c r="F152" s="337"/>
      <c r="G152" s="288"/>
      <c r="H152" s="204"/>
    </row>
    <row r="153" spans="2:8">
      <c r="B153" s="336"/>
      <c r="C153" s="337"/>
      <c r="D153" s="337"/>
      <c r="E153" s="337"/>
      <c r="F153" s="337"/>
      <c r="G153" s="288"/>
      <c r="H153" s="204"/>
    </row>
    <row r="154" spans="2:8">
      <c r="B154" s="336" t="s">
        <v>2270</v>
      </c>
      <c r="C154" s="337"/>
      <c r="D154" s="337"/>
      <c r="E154" s="337"/>
      <c r="F154" s="337"/>
      <c r="G154" s="288"/>
      <c r="H154" s="204"/>
    </row>
    <row r="155" spans="2:8">
      <c r="B155" s="336"/>
      <c r="C155" s="337"/>
      <c r="D155" s="337"/>
      <c r="E155" s="337"/>
      <c r="F155" s="337"/>
      <c r="G155" s="288"/>
      <c r="H155" s="204"/>
    </row>
    <row r="156" spans="2:8">
      <c r="B156" s="336" t="s">
        <v>2636</v>
      </c>
      <c r="C156" s="337"/>
      <c r="D156" s="337"/>
      <c r="E156" s="337"/>
      <c r="F156" s="337"/>
      <c r="G156" s="288"/>
      <c r="H156" s="204"/>
    </row>
    <row r="157" spans="2:8">
      <c r="B157" s="336" t="s">
        <v>2637</v>
      </c>
      <c r="C157" s="337"/>
      <c r="D157" s="337"/>
      <c r="E157" s="337"/>
      <c r="F157" s="337"/>
      <c r="G157" s="288"/>
      <c r="H157" s="204"/>
    </row>
    <row r="158" spans="2:8">
      <c r="B158" s="336"/>
      <c r="C158" s="337"/>
      <c r="D158" s="337"/>
      <c r="E158" s="337"/>
      <c r="F158" s="337"/>
      <c r="G158" s="288"/>
      <c r="H158" s="204"/>
    </row>
    <row r="159" spans="2:8" ht="18.75">
      <c r="B159" s="333" t="s">
        <v>2265</v>
      </c>
      <c r="C159" s="334"/>
      <c r="D159" s="334"/>
      <c r="E159" s="334"/>
      <c r="F159" s="334"/>
      <c r="G159" s="288"/>
      <c r="H159" s="204"/>
    </row>
    <row r="160" spans="2:8">
      <c r="B160" s="336" t="s">
        <v>2266</v>
      </c>
      <c r="C160" s="337"/>
      <c r="D160" s="337"/>
      <c r="E160" s="337"/>
      <c r="F160" s="337"/>
      <c r="G160" s="288"/>
      <c r="H160" s="204"/>
    </row>
    <row r="161" spans="2:8">
      <c r="B161" s="336" t="s">
        <v>2258</v>
      </c>
      <c r="C161" s="337"/>
      <c r="D161" s="337"/>
      <c r="E161" s="337"/>
      <c r="F161" s="337"/>
      <c r="G161" s="288"/>
      <c r="H161" s="204"/>
    </row>
    <row r="162" spans="2:8">
      <c r="B162" s="336" t="s">
        <v>2267</v>
      </c>
      <c r="C162" s="337"/>
      <c r="D162" s="337"/>
      <c r="E162" s="337"/>
      <c r="F162" s="337"/>
      <c r="G162" s="288"/>
      <c r="H162" s="204"/>
    </row>
    <row r="163" spans="2:8">
      <c r="B163" s="336" t="s">
        <v>2268</v>
      </c>
      <c r="C163" s="337"/>
      <c r="D163" s="337"/>
      <c r="E163" s="337"/>
      <c r="F163" s="337"/>
      <c r="G163" s="288"/>
      <c r="H163" s="204"/>
    </row>
    <row r="164" spans="2:8">
      <c r="B164" s="336" t="s">
        <v>2269</v>
      </c>
      <c r="C164" s="337"/>
      <c r="D164" s="337"/>
      <c r="E164" s="337"/>
      <c r="F164" s="337"/>
      <c r="G164" s="288"/>
      <c r="H164" s="204"/>
    </row>
    <row r="165" spans="2:8">
      <c r="B165" s="336"/>
      <c r="C165" s="337"/>
      <c r="D165" s="337"/>
      <c r="E165" s="337"/>
      <c r="F165" s="337"/>
      <c r="G165" s="288"/>
      <c r="H165" s="204"/>
    </row>
    <row r="166" spans="2:8">
      <c r="B166" s="336" t="s">
        <v>2270</v>
      </c>
      <c r="C166" s="337"/>
      <c r="D166" s="337"/>
      <c r="E166" s="337"/>
      <c r="F166" s="337"/>
      <c r="G166" s="288"/>
      <c r="H166" s="204"/>
    </row>
    <row r="167" spans="2:8">
      <c r="B167" s="336"/>
      <c r="C167" s="337"/>
      <c r="D167" s="337"/>
      <c r="E167" s="337"/>
      <c r="F167" s="337"/>
      <c r="G167" s="288"/>
      <c r="H167" s="204"/>
    </row>
    <row r="168" spans="2:8">
      <c r="B168" s="336" t="s">
        <v>2271</v>
      </c>
      <c r="C168" s="337"/>
      <c r="D168" s="337"/>
      <c r="E168" s="337"/>
      <c r="F168" s="337"/>
      <c r="G168" s="288"/>
      <c r="H168" s="204"/>
    </row>
    <row r="169" spans="2:8">
      <c r="B169" s="336" t="s">
        <v>2272</v>
      </c>
      <c r="C169" s="337"/>
      <c r="D169" s="337"/>
      <c r="E169" s="337"/>
      <c r="F169" s="337"/>
      <c r="G169" s="288"/>
      <c r="H169" s="204"/>
    </row>
    <row r="170" spans="2:8">
      <c r="B170" s="336"/>
      <c r="C170" s="337"/>
      <c r="D170" s="337"/>
      <c r="E170" s="337"/>
      <c r="F170" s="337"/>
      <c r="G170" s="288"/>
      <c r="H170" s="204"/>
    </row>
    <row r="171" spans="2:8" ht="17.25" thickBot="1">
      <c r="B171" s="355"/>
      <c r="C171" s="304"/>
      <c r="D171" s="305"/>
      <c r="E171" s="306"/>
      <c r="F171" s="306"/>
      <c r="G171" s="288"/>
      <c r="H171" s="204"/>
    </row>
    <row r="172" spans="2:8" ht="20.100000000000001" customHeight="1">
      <c r="B172" s="224"/>
      <c r="C172" s="224"/>
      <c r="D172" s="225"/>
      <c r="E172" s="226"/>
      <c r="F172" s="226"/>
      <c r="G172" s="224"/>
      <c r="H172"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outlinePr summaryBelow="0"/>
    <pageSetUpPr fitToPage="1"/>
  </sheetPr>
  <dimension ref="A1:H540"/>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290" t="s">
        <v>13</v>
      </c>
      <c r="C2" s="291"/>
      <c r="D2" s="291"/>
      <c r="E2" s="291"/>
      <c r="F2" s="291"/>
      <c r="G2" s="292"/>
      <c r="H2" s="194"/>
    </row>
    <row r="3" spans="1:8" ht="13.5" customHeight="1" thickBot="1">
      <c r="A3" s="45"/>
      <c r="B3" s="244"/>
      <c r="C3" s="244"/>
      <c r="D3" s="244"/>
      <c r="E3" s="244"/>
      <c r="F3" s="244"/>
      <c r="G3" s="244"/>
      <c r="H3" s="196"/>
    </row>
    <row r="4" spans="1:8" ht="20.25" customHeight="1" thickBot="1">
      <c r="A4" s="44"/>
      <c r="B4" s="197" t="s">
        <v>26</v>
      </c>
      <c r="C4" s="198" t="s">
        <v>1348</v>
      </c>
      <c r="D4" s="198" t="s">
        <v>1349</v>
      </c>
      <c r="E4" s="198" t="s">
        <v>1350</v>
      </c>
      <c r="F4" s="199" t="s">
        <v>1351</v>
      </c>
      <c r="G4" s="200" t="s">
        <v>1041</v>
      </c>
      <c r="H4" s="44"/>
    </row>
    <row r="5" spans="1:8" ht="17.25" thickBot="1">
      <c r="B5" s="205" t="s">
        <v>1168</v>
      </c>
      <c r="C5" s="206" t="s">
        <v>2638</v>
      </c>
      <c r="D5" s="207" t="s">
        <v>1367</v>
      </c>
      <c r="E5" s="208" t="s">
        <v>1910</v>
      </c>
      <c r="F5" s="209" t="s">
        <v>1941</v>
      </c>
      <c r="G5" s="210" t="s">
        <v>2229</v>
      </c>
      <c r="H5" s="204"/>
    </row>
    <row r="6" spans="1:8" s="44" customFormat="1" ht="20.100000000000001" customHeight="1" thickBot="1">
      <c r="A6" s="8"/>
      <c r="B6" s="201" t="s">
        <v>1912</v>
      </c>
      <c r="C6" s="202"/>
      <c r="D6" s="202"/>
      <c r="E6" s="202"/>
      <c r="F6" s="202"/>
      <c r="G6" s="203"/>
      <c r="H6" s="204"/>
    </row>
    <row r="7" spans="1:8" ht="30">
      <c r="B7" s="205" t="s">
        <v>2397</v>
      </c>
      <c r="C7" s="206" t="s">
        <v>2639</v>
      </c>
      <c r="D7" s="207" t="s">
        <v>1367</v>
      </c>
      <c r="E7" s="208" t="s">
        <v>1368</v>
      </c>
      <c r="F7" s="209"/>
      <c r="G7" s="210" t="s">
        <v>2341</v>
      </c>
      <c r="H7" s="204"/>
    </row>
    <row r="8" spans="1:8">
      <c r="B8" s="211" t="s">
        <v>2640</v>
      </c>
      <c r="C8" s="212" t="s">
        <v>2641</v>
      </c>
      <c r="D8" s="213" t="s">
        <v>2230</v>
      </c>
      <c r="E8" s="214" t="s">
        <v>1388</v>
      </c>
      <c r="F8" s="215" t="s">
        <v>1941</v>
      </c>
      <c r="G8" s="217" t="s">
        <v>2232</v>
      </c>
      <c r="H8" s="204"/>
    </row>
    <row r="9" spans="1:8" ht="30">
      <c r="B9" s="211" t="s">
        <v>2642</v>
      </c>
      <c r="C9" s="212" t="s">
        <v>2643</v>
      </c>
      <c r="D9" s="213" t="s">
        <v>2230</v>
      </c>
      <c r="E9" s="214" t="s">
        <v>1388</v>
      </c>
      <c r="F9" s="215"/>
      <c r="G9" s="217" t="s">
        <v>2342</v>
      </c>
      <c r="H9" s="204"/>
    </row>
    <row r="10" spans="1:8" ht="30">
      <c r="B10" s="211" t="s">
        <v>2644</v>
      </c>
      <c r="C10" s="212" t="s">
        <v>2645</v>
      </c>
      <c r="D10" s="213" t="s">
        <v>2233</v>
      </c>
      <c r="E10" s="214" t="s">
        <v>1945</v>
      </c>
      <c r="F10" s="215"/>
      <c r="G10" s="217" t="s">
        <v>2646</v>
      </c>
      <c r="H10" s="204"/>
    </row>
    <row r="11" spans="1:8" ht="30">
      <c r="B11" s="211" t="s">
        <v>916</v>
      </c>
      <c r="C11" s="212" t="s">
        <v>2647</v>
      </c>
      <c r="D11" s="213" t="s">
        <v>1528</v>
      </c>
      <c r="E11" s="214" t="s">
        <v>1945</v>
      </c>
      <c r="F11" s="215" t="s">
        <v>1941</v>
      </c>
      <c r="G11" s="217" t="s">
        <v>2648</v>
      </c>
      <c r="H11" s="204"/>
    </row>
    <row r="12" spans="1:8" ht="45">
      <c r="B12" s="211" t="s">
        <v>2408</v>
      </c>
      <c r="C12" s="212" t="s">
        <v>2649</v>
      </c>
      <c r="D12" s="213" t="s">
        <v>1362</v>
      </c>
      <c r="E12" s="214" t="s">
        <v>1388</v>
      </c>
      <c r="F12" s="215"/>
      <c r="G12" s="217" t="s">
        <v>2650</v>
      </c>
      <c r="H12" s="204"/>
    </row>
    <row r="13" spans="1:8" ht="45">
      <c r="B13" s="211" t="s">
        <v>917</v>
      </c>
      <c r="C13" s="212" t="s">
        <v>2651</v>
      </c>
      <c r="D13" s="213" t="s">
        <v>1387</v>
      </c>
      <c r="E13" s="214" t="s">
        <v>1388</v>
      </c>
      <c r="F13" s="215"/>
      <c r="G13" s="217" t="s">
        <v>2652</v>
      </c>
      <c r="H13" s="204"/>
    </row>
    <row r="14" spans="1:8" ht="30">
      <c r="B14" s="211" t="s">
        <v>918</v>
      </c>
      <c r="C14" s="212" t="s">
        <v>2653</v>
      </c>
      <c r="D14" s="213" t="s">
        <v>1426</v>
      </c>
      <c r="E14" s="214" t="s">
        <v>1388</v>
      </c>
      <c r="F14" s="215"/>
      <c r="G14" s="217" t="s">
        <v>2654</v>
      </c>
      <c r="H14" s="204"/>
    </row>
    <row r="15" spans="1:8" ht="45">
      <c r="B15" s="211" t="s">
        <v>2655</v>
      </c>
      <c r="C15" s="212" t="s">
        <v>2656</v>
      </c>
      <c r="D15" s="213" t="s">
        <v>1367</v>
      </c>
      <c r="E15" s="214" t="s">
        <v>1368</v>
      </c>
      <c r="F15" s="215"/>
      <c r="G15" s="217" t="s">
        <v>2657</v>
      </c>
      <c r="H15" s="204"/>
    </row>
    <row r="16" spans="1:8" ht="45">
      <c r="B16" s="211" t="s">
        <v>2419</v>
      </c>
      <c r="C16" s="212" t="s">
        <v>2658</v>
      </c>
      <c r="D16" s="213" t="s">
        <v>1367</v>
      </c>
      <c r="E16" s="214" t="s">
        <v>2417</v>
      </c>
      <c r="F16" s="215"/>
      <c r="G16" s="217" t="s">
        <v>2421</v>
      </c>
      <c r="H16" s="204"/>
    </row>
    <row r="17" spans="2:8" ht="90">
      <c r="B17" s="211" t="s">
        <v>2659</v>
      </c>
      <c r="C17" s="212" t="s">
        <v>2660</v>
      </c>
      <c r="D17" s="213" t="s">
        <v>2233</v>
      </c>
      <c r="E17" s="214" t="s">
        <v>1945</v>
      </c>
      <c r="F17" s="215"/>
      <c r="G17" s="217" t="s">
        <v>9640</v>
      </c>
      <c r="H17" s="204"/>
    </row>
    <row r="18" spans="2:8" ht="45">
      <c r="B18" s="211" t="s">
        <v>2422</v>
      </c>
      <c r="C18" s="212" t="s">
        <v>2661</v>
      </c>
      <c r="D18" s="213" t="s">
        <v>1528</v>
      </c>
      <c r="E18" s="214" t="s">
        <v>1945</v>
      </c>
      <c r="F18" s="215"/>
      <c r="G18" s="217" t="s">
        <v>2662</v>
      </c>
      <c r="H18" s="204"/>
    </row>
    <row r="19" spans="2:8" ht="45">
      <c r="B19" s="211" t="s">
        <v>2663</v>
      </c>
      <c r="C19" s="212" t="s">
        <v>2664</v>
      </c>
      <c r="D19" s="213" t="s">
        <v>2236</v>
      </c>
      <c r="E19" s="214" t="s">
        <v>1945</v>
      </c>
      <c r="F19" s="215"/>
      <c r="G19" s="217" t="s">
        <v>2665</v>
      </c>
      <c r="H19" s="204"/>
    </row>
    <row r="20" spans="2:8" ht="90">
      <c r="B20" s="211" t="s">
        <v>2666</v>
      </c>
      <c r="C20" s="212" t="s">
        <v>2667</v>
      </c>
      <c r="D20" s="213" t="s">
        <v>2668</v>
      </c>
      <c r="E20" s="214" t="s">
        <v>1945</v>
      </c>
      <c r="F20" s="215"/>
      <c r="G20" s="217" t="s">
        <v>2669</v>
      </c>
      <c r="H20" s="204"/>
    </row>
    <row r="21" spans="2:8" ht="90">
      <c r="B21" s="211" t="s">
        <v>616</v>
      </c>
      <c r="C21" s="212" t="s">
        <v>2670</v>
      </c>
      <c r="D21" s="213" t="s">
        <v>1528</v>
      </c>
      <c r="E21" s="214" t="s">
        <v>2285</v>
      </c>
      <c r="F21" s="215"/>
      <c r="G21" s="217" t="s">
        <v>2671</v>
      </c>
      <c r="H21" s="204"/>
    </row>
    <row r="22" spans="2:8" ht="30">
      <c r="B22" s="211" t="s">
        <v>398</v>
      </c>
      <c r="C22" s="212" t="s">
        <v>2672</v>
      </c>
      <c r="D22" s="213" t="s">
        <v>1389</v>
      </c>
      <c r="E22" s="214" t="s">
        <v>1443</v>
      </c>
      <c r="F22" s="215"/>
      <c r="G22" s="217" t="s">
        <v>2673</v>
      </c>
      <c r="H22" s="204"/>
    </row>
    <row r="23" spans="2:8" ht="90">
      <c r="B23" s="211" t="s">
        <v>399</v>
      </c>
      <c r="C23" s="212" t="s">
        <v>2674</v>
      </c>
      <c r="D23" s="213" t="s">
        <v>1389</v>
      </c>
      <c r="E23" s="214" t="s">
        <v>1443</v>
      </c>
      <c r="F23" s="215"/>
      <c r="G23" s="217" t="s">
        <v>2675</v>
      </c>
      <c r="H23" s="204"/>
    </row>
    <row r="24" spans="2:8" ht="30">
      <c r="B24" s="211" t="s">
        <v>2310</v>
      </c>
      <c r="C24" s="212" t="s">
        <v>870</v>
      </c>
      <c r="D24" s="213" t="s">
        <v>1389</v>
      </c>
      <c r="E24" s="214" t="s">
        <v>2311</v>
      </c>
      <c r="F24" s="215"/>
      <c r="G24" s="217" t="s">
        <v>2312</v>
      </c>
      <c r="H24" s="204"/>
    </row>
    <row r="25" spans="2:8" ht="45">
      <c r="B25" s="211" t="s">
        <v>373</v>
      </c>
      <c r="C25" s="212" t="s">
        <v>2676</v>
      </c>
      <c r="D25" s="213" t="s">
        <v>1389</v>
      </c>
      <c r="E25" s="214" t="s">
        <v>2311</v>
      </c>
      <c r="F25" s="215"/>
      <c r="G25" s="217" t="s">
        <v>9641</v>
      </c>
      <c r="H25" s="204"/>
    </row>
    <row r="26" spans="2:8" ht="30">
      <c r="B26" s="211" t="s">
        <v>2677</v>
      </c>
      <c r="C26" s="212" t="s">
        <v>2678</v>
      </c>
      <c r="D26" s="213" t="s">
        <v>1367</v>
      </c>
      <c r="E26" s="214" t="s">
        <v>1368</v>
      </c>
      <c r="F26" s="215"/>
      <c r="G26" s="217" t="s">
        <v>2679</v>
      </c>
      <c r="H26" s="204"/>
    </row>
    <row r="27" spans="2:8" ht="30">
      <c r="B27" s="211" t="s">
        <v>2680</v>
      </c>
      <c r="C27" s="212" t="s">
        <v>2681</v>
      </c>
      <c r="D27" s="213" t="s">
        <v>1367</v>
      </c>
      <c r="E27" s="214" t="s">
        <v>1368</v>
      </c>
      <c r="F27" s="215"/>
      <c r="G27" s="217" t="s">
        <v>2682</v>
      </c>
      <c r="H27" s="204"/>
    </row>
    <row r="28" spans="2:8" ht="60">
      <c r="B28" s="211" t="s">
        <v>2683</v>
      </c>
      <c r="C28" s="212" t="s">
        <v>2684</v>
      </c>
      <c r="D28" s="213" t="s">
        <v>2233</v>
      </c>
      <c r="E28" s="214" t="s">
        <v>1383</v>
      </c>
      <c r="F28" s="215"/>
      <c r="G28" s="217" t="s">
        <v>9642</v>
      </c>
      <c r="H28" s="204"/>
    </row>
    <row r="29" spans="2:8" ht="75">
      <c r="B29" s="211" t="s">
        <v>2425</v>
      </c>
      <c r="C29" s="212" t="s">
        <v>2685</v>
      </c>
      <c r="D29" s="213" t="s">
        <v>2236</v>
      </c>
      <c r="E29" s="214" t="s">
        <v>1945</v>
      </c>
      <c r="F29" s="215"/>
      <c r="G29" s="217" t="s">
        <v>2686</v>
      </c>
      <c r="H29" s="204"/>
    </row>
    <row r="30" spans="2:8" ht="45">
      <c r="B30" s="211" t="s">
        <v>2428</v>
      </c>
      <c r="C30" s="212" t="s">
        <v>2687</v>
      </c>
      <c r="D30" s="213" t="s">
        <v>1356</v>
      </c>
      <c r="E30" s="214" t="s">
        <v>1945</v>
      </c>
      <c r="F30" s="215"/>
      <c r="G30" s="217" t="s">
        <v>2688</v>
      </c>
      <c r="H30" s="204"/>
    </row>
    <row r="31" spans="2:8" ht="75">
      <c r="B31" s="211" t="s">
        <v>480</v>
      </c>
      <c r="C31" s="212" t="s">
        <v>2689</v>
      </c>
      <c r="D31" s="213" t="s">
        <v>2237</v>
      </c>
      <c r="E31" s="214" t="s">
        <v>1945</v>
      </c>
      <c r="F31" s="215"/>
      <c r="G31" s="217" t="s">
        <v>2690</v>
      </c>
      <c r="H31" s="204"/>
    </row>
    <row r="32" spans="2:8" ht="90">
      <c r="B32" s="211" t="s">
        <v>615</v>
      </c>
      <c r="C32" s="212" t="s">
        <v>2691</v>
      </c>
      <c r="D32" s="213" t="s">
        <v>1528</v>
      </c>
      <c r="E32" s="214" t="s">
        <v>2285</v>
      </c>
      <c r="F32" s="215"/>
      <c r="G32" s="217" t="s">
        <v>2692</v>
      </c>
      <c r="H32" s="204"/>
    </row>
    <row r="33" spans="1:8" ht="105">
      <c r="B33" s="211" t="s">
        <v>1192</v>
      </c>
      <c r="C33" s="212" t="s">
        <v>1211</v>
      </c>
      <c r="D33" s="213" t="s">
        <v>1576</v>
      </c>
      <c r="E33" s="214" t="s">
        <v>2156</v>
      </c>
      <c r="F33" s="215"/>
      <c r="G33" s="217" t="s">
        <v>2693</v>
      </c>
      <c r="H33" s="204"/>
    </row>
    <row r="34" spans="1:8" ht="120">
      <c r="B34" s="211" t="s">
        <v>2436</v>
      </c>
      <c r="C34" s="212" t="s">
        <v>1212</v>
      </c>
      <c r="D34" s="213" t="s">
        <v>1393</v>
      </c>
      <c r="E34" s="214" t="s">
        <v>1357</v>
      </c>
      <c r="F34" s="215"/>
      <c r="G34" s="217" t="s">
        <v>2694</v>
      </c>
      <c r="H34" s="204"/>
    </row>
    <row r="35" spans="1:8" ht="135">
      <c r="B35" s="211" t="s">
        <v>2438</v>
      </c>
      <c r="C35" s="212" t="s">
        <v>1213</v>
      </c>
      <c r="D35" s="213" t="s">
        <v>2239</v>
      </c>
      <c r="E35" s="214" t="s">
        <v>2297</v>
      </c>
      <c r="F35" s="215"/>
      <c r="G35" s="217" t="s">
        <v>2695</v>
      </c>
      <c r="H35" s="204"/>
    </row>
    <row r="36" spans="1:8">
      <c r="B36" s="211" t="s">
        <v>2463</v>
      </c>
      <c r="C36" s="212" t="s">
        <v>2696</v>
      </c>
      <c r="D36" s="213" t="s">
        <v>2277</v>
      </c>
      <c r="E36" s="214" t="s">
        <v>1388</v>
      </c>
      <c r="F36" s="215"/>
      <c r="G36" s="229" t="s">
        <v>2326</v>
      </c>
      <c r="H36" s="204"/>
    </row>
    <row r="37" spans="1:8">
      <c r="B37" s="211" t="s">
        <v>2465</v>
      </c>
      <c r="C37" s="212" t="s">
        <v>2697</v>
      </c>
      <c r="D37" s="213" t="s">
        <v>2277</v>
      </c>
      <c r="E37" s="214" t="s">
        <v>1388</v>
      </c>
      <c r="F37" s="215"/>
      <c r="G37" s="230"/>
      <c r="H37" s="204"/>
    </row>
    <row r="38" spans="1:8" ht="17.25" thickBot="1">
      <c r="B38" s="211" t="s">
        <v>2467</v>
      </c>
      <c r="C38" s="212" t="s">
        <v>2698</v>
      </c>
      <c r="D38" s="213" t="s">
        <v>2277</v>
      </c>
      <c r="E38" s="214" t="s">
        <v>1388</v>
      </c>
      <c r="F38" s="215"/>
      <c r="G38" s="258"/>
      <c r="H38" s="204"/>
    </row>
    <row r="39" spans="1:8">
      <c r="B39" s="249" t="s">
        <v>2699</v>
      </c>
      <c r="C39" s="250"/>
      <c r="D39" s="250"/>
      <c r="E39" s="250"/>
      <c r="F39" s="250"/>
      <c r="G39" s="251"/>
      <c r="H39" s="204"/>
    </row>
    <row r="40" spans="1:8">
      <c r="B40" s="356" t="s">
        <v>2700</v>
      </c>
      <c r="C40" s="330"/>
      <c r="D40" s="330"/>
      <c r="E40" s="330"/>
      <c r="F40" s="330"/>
      <c r="G40" s="331"/>
      <c r="H40" s="204"/>
    </row>
    <row r="41" spans="1:8">
      <c r="B41" s="356" t="s">
        <v>2701</v>
      </c>
      <c r="C41" s="330"/>
      <c r="D41" s="330"/>
      <c r="E41" s="330"/>
      <c r="F41" s="330"/>
      <c r="G41" s="331"/>
      <c r="H41" s="204"/>
    </row>
    <row r="42" spans="1:8">
      <c r="B42" s="356" t="s">
        <v>2702</v>
      </c>
      <c r="C42" s="330"/>
      <c r="D42" s="330"/>
      <c r="E42" s="330"/>
      <c r="F42" s="330"/>
      <c r="G42" s="331"/>
      <c r="H42" s="204"/>
    </row>
    <row r="43" spans="1:8">
      <c r="B43" s="356" t="s">
        <v>2703</v>
      </c>
      <c r="C43" s="330"/>
      <c r="D43" s="330"/>
      <c r="E43" s="330"/>
      <c r="F43" s="330"/>
      <c r="G43" s="331"/>
      <c r="H43" s="204"/>
    </row>
    <row r="44" spans="1:8">
      <c r="B44" s="356" t="s">
        <v>2704</v>
      </c>
      <c r="C44" s="330"/>
      <c r="D44" s="330"/>
      <c r="E44" s="330"/>
      <c r="F44" s="330"/>
      <c r="G44" s="331"/>
      <c r="H44" s="204"/>
    </row>
    <row r="45" spans="1:8" ht="17.25" thickBot="1">
      <c r="B45" s="252" t="s">
        <v>2705</v>
      </c>
      <c r="C45" s="253"/>
      <c r="D45" s="253"/>
      <c r="E45" s="253"/>
      <c r="F45" s="253"/>
      <c r="G45" s="254"/>
      <c r="H45" s="204"/>
    </row>
    <row r="46" spans="1:8" s="44" customFormat="1" ht="17.25" thickBot="1">
      <c r="A46" s="8"/>
      <c r="B46" s="341" t="s">
        <v>2343</v>
      </c>
      <c r="C46" s="342"/>
      <c r="D46" s="342"/>
      <c r="E46" s="342"/>
      <c r="F46" s="342"/>
      <c r="G46" s="343"/>
      <c r="H46" s="204"/>
    </row>
    <row r="47" spans="1:8" ht="45.75" thickBot="1">
      <c r="B47" s="205" t="s">
        <v>2706</v>
      </c>
      <c r="C47" s="206" t="s">
        <v>2707</v>
      </c>
      <c r="D47" s="207" t="s">
        <v>1356</v>
      </c>
      <c r="E47" s="208" t="s">
        <v>1945</v>
      </c>
      <c r="F47" s="209" t="s">
        <v>1888</v>
      </c>
      <c r="G47" s="210" t="s">
        <v>2708</v>
      </c>
      <c r="H47" s="204"/>
    </row>
    <row r="48" spans="1:8" s="44" customFormat="1" ht="17.25" thickBot="1">
      <c r="A48" s="8"/>
      <c r="B48" s="341" t="s">
        <v>2344</v>
      </c>
      <c r="C48" s="342"/>
      <c r="D48" s="342"/>
      <c r="E48" s="342"/>
      <c r="F48" s="342"/>
      <c r="G48" s="343"/>
      <c r="H48" s="204"/>
    </row>
    <row r="49" spans="1:8" ht="45">
      <c r="B49" s="211" t="s">
        <v>2709</v>
      </c>
      <c r="C49" s="212" t="s">
        <v>2710</v>
      </c>
      <c r="D49" s="213" t="s">
        <v>2230</v>
      </c>
      <c r="E49" s="214" t="s">
        <v>1388</v>
      </c>
      <c r="F49" s="215" t="s">
        <v>1888</v>
      </c>
      <c r="G49" s="217" t="s">
        <v>2346</v>
      </c>
      <c r="H49" s="204"/>
    </row>
    <row r="50" spans="1:8" ht="210.75" thickBot="1">
      <c r="B50" s="211" t="s">
        <v>1214</v>
      </c>
      <c r="C50" s="212" t="s">
        <v>1215</v>
      </c>
      <c r="D50" s="213" t="s">
        <v>2244</v>
      </c>
      <c r="E50" s="214" t="s">
        <v>1368</v>
      </c>
      <c r="F50" s="215" t="s">
        <v>1888</v>
      </c>
      <c r="G50" s="217" t="s">
        <v>2711</v>
      </c>
      <c r="H50" s="204"/>
    </row>
    <row r="51" spans="1:8" s="44" customFormat="1" ht="17.25" thickBot="1">
      <c r="A51" s="8"/>
      <c r="B51" s="341" t="s">
        <v>2347</v>
      </c>
      <c r="C51" s="342"/>
      <c r="D51" s="342"/>
      <c r="E51" s="342"/>
      <c r="F51" s="342"/>
      <c r="G51" s="343"/>
      <c r="H51" s="204"/>
    </row>
    <row r="52" spans="1:8" ht="105">
      <c r="B52" s="211" t="s">
        <v>933</v>
      </c>
      <c r="C52" s="212" t="s">
        <v>2712</v>
      </c>
      <c r="D52" s="213" t="s">
        <v>1393</v>
      </c>
      <c r="E52" s="214" t="s">
        <v>1368</v>
      </c>
      <c r="F52" s="215" t="s">
        <v>1888</v>
      </c>
      <c r="G52" s="217" t="s">
        <v>2713</v>
      </c>
      <c r="H52" s="204"/>
    </row>
    <row r="53" spans="1:8" ht="105">
      <c r="B53" s="211" t="s">
        <v>934</v>
      </c>
      <c r="C53" s="212" t="s">
        <v>2714</v>
      </c>
      <c r="D53" s="213" t="s">
        <v>1576</v>
      </c>
      <c r="E53" s="214" t="s">
        <v>1368</v>
      </c>
      <c r="F53" s="215" t="s">
        <v>1888</v>
      </c>
      <c r="G53" s="217" t="s">
        <v>2715</v>
      </c>
      <c r="H53" s="204"/>
    </row>
    <row r="54" spans="1:8" ht="120">
      <c r="B54" s="211" t="s">
        <v>935</v>
      </c>
      <c r="C54" s="212" t="s">
        <v>2716</v>
      </c>
      <c r="D54" s="213" t="s">
        <v>1367</v>
      </c>
      <c r="E54" s="214" t="s">
        <v>1368</v>
      </c>
      <c r="F54" s="215" t="s">
        <v>1888</v>
      </c>
      <c r="G54" s="258" t="s">
        <v>2717</v>
      </c>
      <c r="H54" s="204"/>
    </row>
    <row r="55" spans="1:8" ht="120">
      <c r="B55" s="211" t="s">
        <v>936</v>
      </c>
      <c r="C55" s="212" t="s">
        <v>2718</v>
      </c>
      <c r="D55" s="213" t="s">
        <v>2348</v>
      </c>
      <c r="E55" s="214" t="s">
        <v>2719</v>
      </c>
      <c r="F55" s="215" t="s">
        <v>1888</v>
      </c>
      <c r="G55" s="217" t="s">
        <v>2717</v>
      </c>
      <c r="H55" s="204"/>
    </row>
    <row r="56" spans="1:8" ht="105">
      <c r="B56" s="211" t="s">
        <v>937</v>
      </c>
      <c r="C56" s="212" t="s">
        <v>2720</v>
      </c>
      <c r="D56" s="213" t="s">
        <v>1426</v>
      </c>
      <c r="E56" s="214" t="s">
        <v>2086</v>
      </c>
      <c r="F56" s="215" t="s">
        <v>1888</v>
      </c>
      <c r="G56" s="258" t="s">
        <v>2715</v>
      </c>
      <c r="H56" s="204"/>
    </row>
    <row r="57" spans="1:8" ht="105.75" thickBot="1">
      <c r="B57" s="211" t="s">
        <v>938</v>
      </c>
      <c r="C57" s="212" t="s">
        <v>2721</v>
      </c>
      <c r="D57" s="213" t="s">
        <v>1426</v>
      </c>
      <c r="E57" s="214" t="s">
        <v>2086</v>
      </c>
      <c r="F57" s="215" t="s">
        <v>1888</v>
      </c>
      <c r="G57" s="217" t="s">
        <v>2715</v>
      </c>
      <c r="H57" s="204"/>
    </row>
    <row r="58" spans="1:8" s="44" customFormat="1" ht="17.25" thickBot="1">
      <c r="A58" s="8"/>
      <c r="B58" s="341" t="s">
        <v>2349</v>
      </c>
      <c r="C58" s="342"/>
      <c r="D58" s="342"/>
      <c r="E58" s="342"/>
      <c r="F58" s="342"/>
      <c r="G58" s="343"/>
      <c r="H58" s="204"/>
    </row>
    <row r="59" spans="1:8" ht="195">
      <c r="B59" s="211" t="s">
        <v>1216</v>
      </c>
      <c r="C59" s="212" t="s">
        <v>1217</v>
      </c>
      <c r="D59" s="213" t="s">
        <v>2244</v>
      </c>
      <c r="E59" s="214" t="s">
        <v>1368</v>
      </c>
      <c r="F59" s="215" t="s">
        <v>1888</v>
      </c>
      <c r="G59" s="217" t="s">
        <v>2350</v>
      </c>
      <c r="H59" s="204"/>
    </row>
    <row r="60" spans="1:8" ht="45">
      <c r="B60" s="211" t="s">
        <v>2722</v>
      </c>
      <c r="C60" s="212" t="s">
        <v>2723</v>
      </c>
      <c r="D60" s="213" t="s">
        <v>2233</v>
      </c>
      <c r="E60" s="214" t="s">
        <v>1945</v>
      </c>
      <c r="F60" s="215"/>
      <c r="G60" s="217" t="s">
        <v>9643</v>
      </c>
      <c r="H60" s="204"/>
    </row>
    <row r="61" spans="1:8" ht="45">
      <c r="B61" s="211" t="s">
        <v>2724</v>
      </c>
      <c r="C61" s="212" t="s">
        <v>2725</v>
      </c>
      <c r="D61" s="213" t="s">
        <v>2236</v>
      </c>
      <c r="E61" s="214" t="s">
        <v>1945</v>
      </c>
      <c r="F61" s="215"/>
      <c r="G61" s="217" t="s">
        <v>2726</v>
      </c>
      <c r="H61" s="204"/>
    </row>
    <row r="62" spans="1:8" ht="90">
      <c r="B62" s="211" t="s">
        <v>2727</v>
      </c>
      <c r="C62" s="212" t="s">
        <v>1183</v>
      </c>
      <c r="D62" s="213" t="s">
        <v>1524</v>
      </c>
      <c r="E62" s="214" t="s">
        <v>1945</v>
      </c>
      <c r="F62" s="215"/>
      <c r="G62" s="217" t="s">
        <v>2728</v>
      </c>
      <c r="H62" s="204"/>
    </row>
    <row r="63" spans="1:8" ht="90">
      <c r="B63" s="211" t="s">
        <v>2729</v>
      </c>
      <c r="C63" s="212" t="s">
        <v>2730</v>
      </c>
      <c r="D63" s="213" t="s">
        <v>1524</v>
      </c>
      <c r="E63" s="214" t="s">
        <v>1945</v>
      </c>
      <c r="F63" s="215"/>
      <c r="G63" s="217" t="s">
        <v>2731</v>
      </c>
      <c r="H63" s="204"/>
    </row>
    <row r="64" spans="1:8" ht="75">
      <c r="B64" s="211" t="s">
        <v>2732</v>
      </c>
      <c r="C64" s="212" t="s">
        <v>2733</v>
      </c>
      <c r="D64" s="213" t="s">
        <v>2237</v>
      </c>
      <c r="E64" s="214" t="s">
        <v>1945</v>
      </c>
      <c r="F64" s="215"/>
      <c r="G64" s="217" t="s">
        <v>2734</v>
      </c>
      <c r="H64" s="204"/>
    </row>
    <row r="65" spans="1:8" ht="90">
      <c r="B65" s="211" t="s">
        <v>887</v>
      </c>
      <c r="C65" s="212" t="s">
        <v>2735</v>
      </c>
      <c r="D65" s="213" t="s">
        <v>1528</v>
      </c>
      <c r="E65" s="214" t="s">
        <v>2285</v>
      </c>
      <c r="F65" s="215"/>
      <c r="G65" s="217" t="s">
        <v>2736</v>
      </c>
      <c r="H65" s="204"/>
    </row>
    <row r="66" spans="1:8" ht="105">
      <c r="B66" s="235" t="s">
        <v>1279</v>
      </c>
      <c r="C66" s="212" t="s">
        <v>1296</v>
      </c>
      <c r="D66" s="213" t="s">
        <v>2328</v>
      </c>
      <c r="E66" s="4" t="s">
        <v>2234</v>
      </c>
      <c r="F66" s="236" t="s">
        <v>1888</v>
      </c>
      <c r="G66" s="237" t="s">
        <v>2737</v>
      </c>
      <c r="H66" s="238"/>
    </row>
    <row r="67" spans="1:8" ht="60">
      <c r="B67" s="235" t="s">
        <v>1286</v>
      </c>
      <c r="C67" s="212" t="s">
        <v>1297</v>
      </c>
      <c r="D67" s="213" t="s">
        <v>1533</v>
      </c>
      <c r="E67" s="4" t="s">
        <v>2234</v>
      </c>
      <c r="F67" s="236"/>
      <c r="G67" s="237" t="s">
        <v>2738</v>
      </c>
      <c r="H67" s="238"/>
    </row>
    <row r="68" spans="1:8" ht="75">
      <c r="B68" s="235" t="s">
        <v>1280</v>
      </c>
      <c r="C68" s="212" t="s">
        <v>1298</v>
      </c>
      <c r="D68" s="213" t="s">
        <v>2230</v>
      </c>
      <c r="E68" s="4" t="s">
        <v>2231</v>
      </c>
      <c r="F68" s="236"/>
      <c r="G68" s="237" t="s">
        <v>2739</v>
      </c>
      <c r="H68" s="238"/>
    </row>
    <row r="69" spans="1:8" ht="60">
      <c r="B69" s="235" t="s">
        <v>1281</v>
      </c>
      <c r="C69" s="212" t="s">
        <v>1299</v>
      </c>
      <c r="D69" s="213" t="s">
        <v>2239</v>
      </c>
      <c r="E69" s="4" t="s">
        <v>2235</v>
      </c>
      <c r="F69" s="236"/>
      <c r="G69" s="237" t="s">
        <v>2740</v>
      </c>
      <c r="H69" s="238"/>
    </row>
    <row r="70" spans="1:8" ht="90.75" thickBot="1">
      <c r="B70" s="211" t="s">
        <v>2741</v>
      </c>
      <c r="C70" s="212" t="s">
        <v>2742</v>
      </c>
      <c r="D70" s="213" t="s">
        <v>1576</v>
      </c>
      <c r="E70" s="214" t="s">
        <v>1357</v>
      </c>
      <c r="F70" s="215" t="s">
        <v>1888</v>
      </c>
      <c r="G70" s="309" t="s">
        <v>2743</v>
      </c>
      <c r="H70" s="204"/>
    </row>
    <row r="71" spans="1:8" s="44" customFormat="1" ht="17.25" thickBot="1">
      <c r="A71" s="8"/>
      <c r="B71" s="341" t="s">
        <v>2352</v>
      </c>
      <c r="C71" s="342"/>
      <c r="D71" s="342"/>
      <c r="E71" s="342"/>
      <c r="F71" s="342"/>
      <c r="G71" s="343"/>
      <c r="H71" s="204"/>
    </row>
    <row r="72" spans="1:8" ht="17.25" thickBot="1">
      <c r="B72" s="205" t="s">
        <v>2744</v>
      </c>
      <c r="C72" s="206" t="s">
        <v>2745</v>
      </c>
      <c r="D72" s="207" t="s">
        <v>1356</v>
      </c>
      <c r="E72" s="208" t="s">
        <v>1945</v>
      </c>
      <c r="F72" s="209" t="s">
        <v>1888</v>
      </c>
      <c r="G72" s="239" t="s">
        <v>2353</v>
      </c>
      <c r="H72" s="204"/>
    </row>
    <row r="73" spans="1:8" s="44" customFormat="1" ht="17.25" thickBot="1">
      <c r="A73" s="8"/>
      <c r="B73" s="341" t="s">
        <v>2746</v>
      </c>
      <c r="C73" s="342"/>
      <c r="D73" s="342"/>
      <c r="E73" s="342"/>
      <c r="F73" s="342"/>
      <c r="G73" s="345"/>
      <c r="H73" s="204"/>
    </row>
    <row r="74" spans="1:8">
      <c r="B74" s="211" t="s">
        <v>2747</v>
      </c>
      <c r="C74" s="212" t="s">
        <v>2748</v>
      </c>
      <c r="D74" s="213" t="s">
        <v>2230</v>
      </c>
      <c r="E74" s="214" t="s">
        <v>1388</v>
      </c>
      <c r="F74" s="215" t="s">
        <v>1888</v>
      </c>
      <c r="G74" s="230"/>
      <c r="H74" s="204"/>
    </row>
    <row r="75" spans="1:8" ht="17.25" thickBot="1">
      <c r="B75" s="211" t="s">
        <v>1218</v>
      </c>
      <c r="C75" s="212" t="s">
        <v>1219</v>
      </c>
      <c r="D75" s="213" t="s">
        <v>2244</v>
      </c>
      <c r="E75" s="214" t="s">
        <v>1368</v>
      </c>
      <c r="F75" s="215" t="s">
        <v>1888</v>
      </c>
      <c r="G75" s="230"/>
      <c r="H75" s="204"/>
    </row>
    <row r="76" spans="1:8" s="44" customFormat="1" ht="17.25" thickBot="1">
      <c r="A76" s="8"/>
      <c r="B76" s="341" t="s">
        <v>2749</v>
      </c>
      <c r="C76" s="342"/>
      <c r="D76" s="342"/>
      <c r="E76" s="342"/>
      <c r="F76" s="342"/>
      <c r="G76" s="345"/>
      <c r="H76" s="204"/>
    </row>
    <row r="77" spans="1:8">
      <c r="B77" s="211" t="s">
        <v>942</v>
      </c>
      <c r="C77" s="212" t="s">
        <v>2750</v>
      </c>
      <c r="D77" s="213" t="s">
        <v>1393</v>
      </c>
      <c r="E77" s="214" t="s">
        <v>1368</v>
      </c>
      <c r="F77" s="215" t="s">
        <v>1888</v>
      </c>
      <c r="G77" s="230"/>
      <c r="H77" s="204"/>
    </row>
    <row r="78" spans="1:8">
      <c r="B78" s="211" t="s">
        <v>943</v>
      </c>
      <c r="C78" s="212" t="s">
        <v>2751</v>
      </c>
      <c r="D78" s="213" t="s">
        <v>1576</v>
      </c>
      <c r="E78" s="214" t="s">
        <v>1368</v>
      </c>
      <c r="F78" s="215" t="s">
        <v>1888</v>
      </c>
      <c r="G78" s="230"/>
      <c r="H78" s="204"/>
    </row>
    <row r="79" spans="1:8">
      <c r="B79" s="211" t="s">
        <v>944</v>
      </c>
      <c r="C79" s="212" t="s">
        <v>2752</v>
      </c>
      <c r="D79" s="213" t="s">
        <v>1367</v>
      </c>
      <c r="E79" s="214" t="s">
        <v>1368</v>
      </c>
      <c r="F79" s="215" t="s">
        <v>1888</v>
      </c>
      <c r="G79" s="230"/>
      <c r="H79" s="204"/>
    </row>
    <row r="80" spans="1:8">
      <c r="B80" s="211" t="s">
        <v>945</v>
      </c>
      <c r="C80" s="212" t="s">
        <v>2753</v>
      </c>
      <c r="D80" s="213" t="s">
        <v>2348</v>
      </c>
      <c r="E80" s="214" t="s">
        <v>2719</v>
      </c>
      <c r="F80" s="215" t="s">
        <v>1888</v>
      </c>
      <c r="G80" s="230"/>
      <c r="H80" s="204"/>
    </row>
    <row r="81" spans="1:8">
      <c r="B81" s="211" t="s">
        <v>946</v>
      </c>
      <c r="C81" s="212" t="s">
        <v>2754</v>
      </c>
      <c r="D81" s="213" t="s">
        <v>1426</v>
      </c>
      <c r="E81" s="214" t="s">
        <v>2086</v>
      </c>
      <c r="F81" s="215" t="s">
        <v>1888</v>
      </c>
      <c r="G81" s="230"/>
      <c r="H81" s="204"/>
    </row>
    <row r="82" spans="1:8" ht="17.25" thickBot="1">
      <c r="B82" s="211" t="s">
        <v>947</v>
      </c>
      <c r="C82" s="212" t="s">
        <v>2755</v>
      </c>
      <c r="D82" s="213" t="s">
        <v>1426</v>
      </c>
      <c r="E82" s="214" t="s">
        <v>2086</v>
      </c>
      <c r="F82" s="215" t="s">
        <v>1888</v>
      </c>
      <c r="G82" s="230"/>
      <c r="H82" s="204"/>
    </row>
    <row r="83" spans="1:8" s="44" customFormat="1" ht="17.25" thickBot="1">
      <c r="A83" s="8"/>
      <c r="B83" s="341" t="s">
        <v>2756</v>
      </c>
      <c r="C83" s="342"/>
      <c r="D83" s="342"/>
      <c r="E83" s="342"/>
      <c r="F83" s="342"/>
      <c r="G83" s="345"/>
      <c r="H83" s="204"/>
    </row>
    <row r="84" spans="1:8">
      <c r="B84" s="211" t="s">
        <v>1220</v>
      </c>
      <c r="C84" s="212" t="s">
        <v>1221</v>
      </c>
      <c r="D84" s="213" t="s">
        <v>2244</v>
      </c>
      <c r="E84" s="214" t="s">
        <v>1368</v>
      </c>
      <c r="F84" s="215" t="s">
        <v>1888</v>
      </c>
      <c r="G84" s="230"/>
      <c r="H84" s="204"/>
    </row>
    <row r="85" spans="1:8">
      <c r="B85" s="211" t="s">
        <v>2757</v>
      </c>
      <c r="C85" s="212" t="s">
        <v>2758</v>
      </c>
      <c r="D85" s="213" t="s">
        <v>2233</v>
      </c>
      <c r="E85" s="214" t="s">
        <v>1945</v>
      </c>
      <c r="F85" s="215"/>
      <c r="G85" s="230"/>
      <c r="H85" s="204"/>
    </row>
    <row r="86" spans="1:8">
      <c r="B86" s="211" t="s">
        <v>2759</v>
      </c>
      <c r="C86" s="212" t="s">
        <v>2760</v>
      </c>
      <c r="D86" s="213" t="s">
        <v>2236</v>
      </c>
      <c r="E86" s="214" t="s">
        <v>1945</v>
      </c>
      <c r="F86" s="215"/>
      <c r="G86" s="230"/>
      <c r="H86" s="204"/>
    </row>
    <row r="87" spans="1:8">
      <c r="B87" s="211" t="s">
        <v>2761</v>
      </c>
      <c r="C87" s="212" t="s">
        <v>2762</v>
      </c>
      <c r="D87" s="213" t="s">
        <v>1524</v>
      </c>
      <c r="E87" s="214" t="s">
        <v>1945</v>
      </c>
      <c r="F87" s="215"/>
      <c r="G87" s="230"/>
      <c r="H87" s="204"/>
    </row>
    <row r="88" spans="1:8">
      <c r="B88" s="211" t="s">
        <v>2763</v>
      </c>
      <c r="C88" s="212" t="s">
        <v>2764</v>
      </c>
      <c r="D88" s="213" t="s">
        <v>1524</v>
      </c>
      <c r="E88" s="214" t="s">
        <v>1945</v>
      </c>
      <c r="F88" s="215"/>
      <c r="G88" s="230"/>
      <c r="H88" s="204"/>
    </row>
    <row r="89" spans="1:8">
      <c r="B89" s="211" t="s">
        <v>2765</v>
      </c>
      <c r="C89" s="212" t="s">
        <v>2766</v>
      </c>
      <c r="D89" s="213" t="s">
        <v>2237</v>
      </c>
      <c r="E89" s="214" t="s">
        <v>1945</v>
      </c>
      <c r="F89" s="215"/>
      <c r="G89" s="230"/>
      <c r="H89" s="204"/>
    </row>
    <row r="90" spans="1:8">
      <c r="B90" s="211" t="s">
        <v>888</v>
      </c>
      <c r="C90" s="212" t="s">
        <v>889</v>
      </c>
      <c r="D90" s="213" t="s">
        <v>1528</v>
      </c>
      <c r="E90" s="214" t="s">
        <v>2285</v>
      </c>
      <c r="F90" s="215"/>
      <c r="G90" s="230"/>
      <c r="H90" s="204"/>
    </row>
    <row r="91" spans="1:8">
      <c r="B91" s="235" t="s">
        <v>2767</v>
      </c>
      <c r="C91" s="212" t="s">
        <v>1300</v>
      </c>
      <c r="D91" s="213" t="s">
        <v>2328</v>
      </c>
      <c r="E91" s="4" t="s">
        <v>2234</v>
      </c>
      <c r="F91" s="236" t="s">
        <v>1888</v>
      </c>
      <c r="G91" s="346"/>
      <c r="H91" s="238"/>
    </row>
    <row r="92" spans="1:8">
      <c r="B92" s="235" t="s">
        <v>2768</v>
      </c>
      <c r="C92" s="212" t="s">
        <v>1301</v>
      </c>
      <c r="D92" s="213" t="s">
        <v>1533</v>
      </c>
      <c r="E92" s="4" t="s">
        <v>2234</v>
      </c>
      <c r="F92" s="236"/>
      <c r="G92" s="346"/>
      <c r="H92" s="238"/>
    </row>
    <row r="93" spans="1:8">
      <c r="B93" s="235" t="s">
        <v>1282</v>
      </c>
      <c r="C93" s="212" t="s">
        <v>1302</v>
      </c>
      <c r="D93" s="213" t="s">
        <v>2230</v>
      </c>
      <c r="E93" s="4" t="s">
        <v>2231</v>
      </c>
      <c r="F93" s="236"/>
      <c r="G93" s="346"/>
      <c r="H93" s="238"/>
    </row>
    <row r="94" spans="1:8">
      <c r="B94" s="235" t="s">
        <v>1283</v>
      </c>
      <c r="C94" s="212" t="s">
        <v>1303</v>
      </c>
      <c r="D94" s="213" t="s">
        <v>2239</v>
      </c>
      <c r="E94" s="4" t="s">
        <v>2235</v>
      </c>
      <c r="F94" s="236"/>
      <c r="G94" s="346"/>
      <c r="H94" s="238"/>
    </row>
    <row r="95" spans="1:8" ht="17.25" thickBot="1">
      <c r="B95" s="211" t="s">
        <v>2769</v>
      </c>
      <c r="C95" s="212" t="s">
        <v>2770</v>
      </c>
      <c r="D95" s="213" t="s">
        <v>1576</v>
      </c>
      <c r="E95" s="214" t="s">
        <v>1357</v>
      </c>
      <c r="F95" s="215" t="s">
        <v>1888</v>
      </c>
      <c r="G95" s="231"/>
      <c r="H95" s="204"/>
    </row>
    <row r="96" spans="1:8" s="44" customFormat="1" ht="17.25" thickBot="1">
      <c r="A96" s="8"/>
      <c r="B96" s="341" t="s">
        <v>2354</v>
      </c>
      <c r="C96" s="342"/>
      <c r="D96" s="342"/>
      <c r="E96" s="342"/>
      <c r="F96" s="342"/>
      <c r="G96" s="343"/>
      <c r="H96" s="204"/>
    </row>
    <row r="97" spans="1:8" ht="17.25" thickBot="1">
      <c r="B97" s="205" t="s">
        <v>2771</v>
      </c>
      <c r="C97" s="206" t="s">
        <v>2772</v>
      </c>
      <c r="D97" s="207" t="s">
        <v>1356</v>
      </c>
      <c r="E97" s="208" t="s">
        <v>1945</v>
      </c>
      <c r="F97" s="209" t="s">
        <v>1888</v>
      </c>
      <c r="G97" s="239" t="s">
        <v>2353</v>
      </c>
      <c r="H97" s="204"/>
    </row>
    <row r="98" spans="1:8" s="44" customFormat="1" ht="17.25" thickBot="1">
      <c r="A98" s="8"/>
      <c r="B98" s="341" t="s">
        <v>2773</v>
      </c>
      <c r="C98" s="342"/>
      <c r="D98" s="342"/>
      <c r="E98" s="342"/>
      <c r="F98" s="342"/>
      <c r="G98" s="345"/>
      <c r="H98" s="204"/>
    </row>
    <row r="99" spans="1:8">
      <c r="B99" s="211" t="s">
        <v>2774</v>
      </c>
      <c r="C99" s="212" t="s">
        <v>2775</v>
      </c>
      <c r="D99" s="213" t="s">
        <v>2230</v>
      </c>
      <c r="E99" s="214" t="s">
        <v>1388</v>
      </c>
      <c r="F99" s="215" t="s">
        <v>1888</v>
      </c>
      <c r="G99" s="230"/>
      <c r="H99" s="204"/>
    </row>
    <row r="100" spans="1:8" ht="17.25" thickBot="1">
      <c r="B100" s="211" t="s">
        <v>1222</v>
      </c>
      <c r="C100" s="212" t="s">
        <v>1223</v>
      </c>
      <c r="D100" s="213" t="s">
        <v>2244</v>
      </c>
      <c r="E100" s="214" t="s">
        <v>1368</v>
      </c>
      <c r="F100" s="215" t="s">
        <v>1888</v>
      </c>
      <c r="G100" s="230"/>
      <c r="H100" s="204"/>
    </row>
    <row r="101" spans="1:8" s="44" customFormat="1" ht="17.25" thickBot="1">
      <c r="A101" s="8"/>
      <c r="B101" s="341" t="s">
        <v>2776</v>
      </c>
      <c r="C101" s="342"/>
      <c r="D101" s="342"/>
      <c r="E101" s="342"/>
      <c r="F101" s="342"/>
      <c r="G101" s="345"/>
      <c r="H101" s="204"/>
    </row>
    <row r="102" spans="1:8">
      <c r="B102" s="211" t="s">
        <v>951</v>
      </c>
      <c r="C102" s="212" t="s">
        <v>2777</v>
      </c>
      <c r="D102" s="213" t="s">
        <v>1393</v>
      </c>
      <c r="E102" s="214" t="s">
        <v>1368</v>
      </c>
      <c r="F102" s="215" t="s">
        <v>1888</v>
      </c>
      <c r="G102" s="230"/>
      <c r="H102" s="204"/>
    </row>
    <row r="103" spans="1:8">
      <c r="B103" s="211" t="s">
        <v>952</v>
      </c>
      <c r="C103" s="212" t="s">
        <v>2778</v>
      </c>
      <c r="D103" s="213" t="s">
        <v>1576</v>
      </c>
      <c r="E103" s="214" t="s">
        <v>1368</v>
      </c>
      <c r="F103" s="215" t="s">
        <v>1888</v>
      </c>
      <c r="G103" s="230"/>
      <c r="H103" s="204"/>
    </row>
    <row r="104" spans="1:8">
      <c r="B104" s="211" t="s">
        <v>953</v>
      </c>
      <c r="C104" s="212" t="s">
        <v>2779</v>
      </c>
      <c r="D104" s="213" t="s">
        <v>1367</v>
      </c>
      <c r="E104" s="214" t="s">
        <v>1368</v>
      </c>
      <c r="F104" s="215" t="s">
        <v>1888</v>
      </c>
      <c r="G104" s="230"/>
      <c r="H104" s="204"/>
    </row>
    <row r="105" spans="1:8">
      <c r="B105" s="211" t="s">
        <v>954</v>
      </c>
      <c r="C105" s="212" t="s">
        <v>2780</v>
      </c>
      <c r="D105" s="213" t="s">
        <v>2348</v>
      </c>
      <c r="E105" s="214" t="s">
        <v>2719</v>
      </c>
      <c r="F105" s="215" t="s">
        <v>1888</v>
      </c>
      <c r="G105" s="230"/>
      <c r="H105" s="204"/>
    </row>
    <row r="106" spans="1:8">
      <c r="B106" s="211" t="s">
        <v>955</v>
      </c>
      <c r="C106" s="212" t="s">
        <v>2781</v>
      </c>
      <c r="D106" s="213" t="s">
        <v>1426</v>
      </c>
      <c r="E106" s="214" t="s">
        <v>2086</v>
      </c>
      <c r="F106" s="215" t="s">
        <v>1888</v>
      </c>
      <c r="G106" s="230"/>
      <c r="H106" s="204"/>
    </row>
    <row r="107" spans="1:8" ht="17.25" thickBot="1">
      <c r="B107" s="211" t="s">
        <v>956</v>
      </c>
      <c r="C107" s="212" t="s">
        <v>2782</v>
      </c>
      <c r="D107" s="213" t="s">
        <v>1426</v>
      </c>
      <c r="E107" s="214" t="s">
        <v>2086</v>
      </c>
      <c r="F107" s="215" t="s">
        <v>1888</v>
      </c>
      <c r="G107" s="230"/>
      <c r="H107" s="204"/>
    </row>
    <row r="108" spans="1:8" s="44" customFormat="1" ht="17.25" thickBot="1">
      <c r="A108" s="8"/>
      <c r="B108" s="341" t="s">
        <v>2783</v>
      </c>
      <c r="C108" s="342"/>
      <c r="D108" s="342"/>
      <c r="E108" s="342"/>
      <c r="F108" s="342"/>
      <c r="G108" s="345"/>
      <c r="H108" s="204"/>
    </row>
    <row r="109" spans="1:8">
      <c r="B109" s="211" t="s">
        <v>1224</v>
      </c>
      <c r="C109" s="212" t="s">
        <v>1225</v>
      </c>
      <c r="D109" s="213" t="s">
        <v>2244</v>
      </c>
      <c r="E109" s="214" t="s">
        <v>1368</v>
      </c>
      <c r="F109" s="215" t="s">
        <v>1888</v>
      </c>
      <c r="G109" s="230"/>
      <c r="H109" s="204"/>
    </row>
    <row r="110" spans="1:8">
      <c r="B110" s="211" t="s">
        <v>2784</v>
      </c>
      <c r="C110" s="212" t="s">
        <v>2785</v>
      </c>
      <c r="D110" s="213" t="s">
        <v>2233</v>
      </c>
      <c r="E110" s="214" t="s">
        <v>1945</v>
      </c>
      <c r="F110" s="215"/>
      <c r="G110" s="230"/>
      <c r="H110" s="204"/>
    </row>
    <row r="111" spans="1:8">
      <c r="B111" s="211" t="s">
        <v>2786</v>
      </c>
      <c r="C111" s="212" t="s">
        <v>2787</v>
      </c>
      <c r="D111" s="213" t="s">
        <v>2236</v>
      </c>
      <c r="E111" s="214" t="s">
        <v>1945</v>
      </c>
      <c r="F111" s="215"/>
      <c r="G111" s="230"/>
      <c r="H111" s="204"/>
    </row>
    <row r="112" spans="1:8">
      <c r="B112" s="211" t="s">
        <v>2788</v>
      </c>
      <c r="C112" s="212" t="s">
        <v>2789</v>
      </c>
      <c r="D112" s="213" t="s">
        <v>1524</v>
      </c>
      <c r="E112" s="214" t="s">
        <v>1945</v>
      </c>
      <c r="F112" s="215"/>
      <c r="G112" s="230"/>
      <c r="H112" s="204"/>
    </row>
    <row r="113" spans="1:8">
      <c r="B113" s="211" t="s">
        <v>2790</v>
      </c>
      <c r="C113" s="212" t="s">
        <v>2791</v>
      </c>
      <c r="D113" s="213" t="s">
        <v>1524</v>
      </c>
      <c r="E113" s="214" t="s">
        <v>1945</v>
      </c>
      <c r="F113" s="215"/>
      <c r="G113" s="230"/>
      <c r="H113" s="204"/>
    </row>
    <row r="114" spans="1:8">
      <c r="B114" s="211" t="s">
        <v>2792</v>
      </c>
      <c r="C114" s="212" t="s">
        <v>2793</v>
      </c>
      <c r="D114" s="213" t="s">
        <v>2237</v>
      </c>
      <c r="E114" s="214" t="s">
        <v>1945</v>
      </c>
      <c r="F114" s="215"/>
      <c r="G114" s="230"/>
      <c r="H114" s="204"/>
    </row>
    <row r="115" spans="1:8">
      <c r="B115" s="211" t="s">
        <v>890</v>
      </c>
      <c r="C115" s="212" t="s">
        <v>891</v>
      </c>
      <c r="D115" s="213" t="s">
        <v>1528</v>
      </c>
      <c r="E115" s="214" t="s">
        <v>2285</v>
      </c>
      <c r="F115" s="215"/>
      <c r="G115" s="230"/>
      <c r="H115" s="204"/>
    </row>
    <row r="116" spans="1:8">
      <c r="B116" s="235" t="s">
        <v>2794</v>
      </c>
      <c r="C116" s="212" t="s">
        <v>1304</v>
      </c>
      <c r="D116" s="213" t="s">
        <v>2328</v>
      </c>
      <c r="E116" s="4" t="s">
        <v>2234</v>
      </c>
      <c r="F116" s="236" t="s">
        <v>1888</v>
      </c>
      <c r="G116" s="346"/>
      <c r="H116" s="238"/>
    </row>
    <row r="117" spans="1:8">
      <c r="B117" s="235" t="s">
        <v>1294</v>
      </c>
      <c r="C117" s="212" t="s">
        <v>1305</v>
      </c>
      <c r="D117" s="213" t="s">
        <v>1533</v>
      </c>
      <c r="E117" s="4" t="s">
        <v>2234</v>
      </c>
      <c r="F117" s="236"/>
      <c r="G117" s="346"/>
      <c r="H117" s="238"/>
    </row>
    <row r="118" spans="1:8">
      <c r="B118" s="235" t="s">
        <v>279</v>
      </c>
      <c r="C118" s="212" t="s">
        <v>1306</v>
      </c>
      <c r="D118" s="213" t="s">
        <v>2230</v>
      </c>
      <c r="E118" s="4" t="s">
        <v>2231</v>
      </c>
      <c r="F118" s="236"/>
      <c r="G118" s="346"/>
      <c r="H118" s="238"/>
    </row>
    <row r="119" spans="1:8">
      <c r="B119" s="235" t="s">
        <v>2795</v>
      </c>
      <c r="C119" s="212" t="s">
        <v>1307</v>
      </c>
      <c r="D119" s="213" t="s">
        <v>2239</v>
      </c>
      <c r="E119" s="4" t="s">
        <v>2235</v>
      </c>
      <c r="F119" s="236"/>
      <c r="G119" s="346"/>
      <c r="H119" s="238"/>
    </row>
    <row r="120" spans="1:8" ht="17.25" thickBot="1">
      <c r="B120" s="211" t="s">
        <v>2796</v>
      </c>
      <c r="C120" s="212" t="s">
        <v>2797</v>
      </c>
      <c r="D120" s="213" t="s">
        <v>1576</v>
      </c>
      <c r="E120" s="214" t="s">
        <v>1357</v>
      </c>
      <c r="F120" s="215" t="s">
        <v>1888</v>
      </c>
      <c r="G120" s="231"/>
      <c r="H120" s="204"/>
    </row>
    <row r="121" spans="1:8" s="44" customFormat="1" ht="17.25" thickBot="1">
      <c r="A121" s="8"/>
      <c r="B121" s="341" t="s">
        <v>2355</v>
      </c>
      <c r="C121" s="342"/>
      <c r="D121" s="342"/>
      <c r="E121" s="342"/>
      <c r="F121" s="342"/>
      <c r="G121" s="343"/>
      <c r="H121" s="204"/>
    </row>
    <row r="122" spans="1:8" ht="17.25" thickBot="1">
      <c r="B122" s="205" t="s">
        <v>2798</v>
      </c>
      <c r="C122" s="206" t="s">
        <v>2799</v>
      </c>
      <c r="D122" s="207" t="s">
        <v>1356</v>
      </c>
      <c r="E122" s="208" t="s">
        <v>1945</v>
      </c>
      <c r="F122" s="209" t="s">
        <v>1888</v>
      </c>
      <c r="G122" s="239" t="s">
        <v>2353</v>
      </c>
      <c r="H122" s="204"/>
    </row>
    <row r="123" spans="1:8" s="44" customFormat="1" ht="17.25" thickBot="1">
      <c r="A123" s="8"/>
      <c r="B123" s="341" t="s">
        <v>2800</v>
      </c>
      <c r="C123" s="342"/>
      <c r="D123" s="342"/>
      <c r="E123" s="342"/>
      <c r="F123" s="342"/>
      <c r="G123" s="345"/>
      <c r="H123" s="204"/>
    </row>
    <row r="124" spans="1:8">
      <c r="B124" s="211" t="s">
        <v>2801</v>
      </c>
      <c r="C124" s="212" t="s">
        <v>2802</v>
      </c>
      <c r="D124" s="213" t="s">
        <v>2230</v>
      </c>
      <c r="E124" s="214" t="s">
        <v>1388</v>
      </c>
      <c r="F124" s="215" t="s">
        <v>1888</v>
      </c>
      <c r="G124" s="230"/>
      <c r="H124" s="204"/>
    </row>
    <row r="125" spans="1:8" ht="17.25" thickBot="1">
      <c r="B125" s="211" t="s">
        <v>1226</v>
      </c>
      <c r="C125" s="212" t="s">
        <v>1227</v>
      </c>
      <c r="D125" s="213" t="s">
        <v>2244</v>
      </c>
      <c r="E125" s="214" t="s">
        <v>1368</v>
      </c>
      <c r="F125" s="215" t="s">
        <v>1888</v>
      </c>
      <c r="G125" s="230"/>
      <c r="H125" s="204"/>
    </row>
    <row r="126" spans="1:8" s="44" customFormat="1" ht="17.25" thickBot="1">
      <c r="A126" s="8"/>
      <c r="B126" s="341" t="s">
        <v>2803</v>
      </c>
      <c r="C126" s="342"/>
      <c r="D126" s="342"/>
      <c r="E126" s="342"/>
      <c r="F126" s="342"/>
      <c r="G126" s="345"/>
      <c r="H126" s="204"/>
    </row>
    <row r="127" spans="1:8">
      <c r="B127" s="211" t="s">
        <v>960</v>
      </c>
      <c r="C127" s="212" t="s">
        <v>2804</v>
      </c>
      <c r="D127" s="213" t="s">
        <v>1393</v>
      </c>
      <c r="E127" s="214" t="s">
        <v>1368</v>
      </c>
      <c r="F127" s="215" t="s">
        <v>1888</v>
      </c>
      <c r="G127" s="230"/>
      <c r="H127" s="204"/>
    </row>
    <row r="128" spans="1:8">
      <c r="B128" s="211" t="s">
        <v>961</v>
      </c>
      <c r="C128" s="212" t="s">
        <v>2805</v>
      </c>
      <c r="D128" s="213" t="s">
        <v>1576</v>
      </c>
      <c r="E128" s="214" t="s">
        <v>1368</v>
      </c>
      <c r="F128" s="215" t="s">
        <v>1888</v>
      </c>
      <c r="G128" s="230"/>
      <c r="H128" s="204"/>
    </row>
    <row r="129" spans="1:8">
      <c r="B129" s="211" t="s">
        <v>962</v>
      </c>
      <c r="C129" s="212" t="s">
        <v>2806</v>
      </c>
      <c r="D129" s="213" t="s">
        <v>1367</v>
      </c>
      <c r="E129" s="214" t="s">
        <v>1368</v>
      </c>
      <c r="F129" s="215" t="s">
        <v>1888</v>
      </c>
      <c r="G129" s="230"/>
      <c r="H129" s="204"/>
    </row>
    <row r="130" spans="1:8">
      <c r="B130" s="211" t="s">
        <v>963</v>
      </c>
      <c r="C130" s="212" t="s">
        <v>2807</v>
      </c>
      <c r="D130" s="213" t="s">
        <v>2348</v>
      </c>
      <c r="E130" s="214" t="s">
        <v>2719</v>
      </c>
      <c r="F130" s="215" t="s">
        <v>1888</v>
      </c>
      <c r="G130" s="230"/>
      <c r="H130" s="204"/>
    </row>
    <row r="131" spans="1:8">
      <c r="B131" s="211" t="s">
        <v>964</v>
      </c>
      <c r="C131" s="212" t="s">
        <v>2808</v>
      </c>
      <c r="D131" s="213" t="s">
        <v>1426</v>
      </c>
      <c r="E131" s="214" t="s">
        <v>2086</v>
      </c>
      <c r="F131" s="215" t="s">
        <v>1888</v>
      </c>
      <c r="G131" s="230"/>
      <c r="H131" s="204"/>
    </row>
    <row r="132" spans="1:8" ht="17.25" thickBot="1">
      <c r="B132" s="211" t="s">
        <v>965</v>
      </c>
      <c r="C132" s="212" t="s">
        <v>2809</v>
      </c>
      <c r="D132" s="213" t="s">
        <v>1426</v>
      </c>
      <c r="E132" s="214" t="s">
        <v>2086</v>
      </c>
      <c r="F132" s="215" t="s">
        <v>1888</v>
      </c>
      <c r="G132" s="230"/>
      <c r="H132" s="204"/>
    </row>
    <row r="133" spans="1:8" s="44" customFormat="1" ht="17.25" thickBot="1">
      <c r="A133" s="8"/>
      <c r="B133" s="341" t="s">
        <v>2810</v>
      </c>
      <c r="C133" s="342"/>
      <c r="D133" s="342"/>
      <c r="E133" s="342"/>
      <c r="F133" s="342"/>
      <c r="G133" s="345"/>
      <c r="H133" s="204"/>
    </row>
    <row r="134" spans="1:8">
      <c r="B134" s="211" t="s">
        <v>1228</v>
      </c>
      <c r="C134" s="212" t="s">
        <v>1229</v>
      </c>
      <c r="D134" s="213" t="s">
        <v>2244</v>
      </c>
      <c r="E134" s="214" t="s">
        <v>1368</v>
      </c>
      <c r="F134" s="215" t="s">
        <v>1888</v>
      </c>
      <c r="G134" s="230"/>
      <c r="H134" s="204"/>
    </row>
    <row r="135" spans="1:8">
      <c r="B135" s="211" t="s">
        <v>2811</v>
      </c>
      <c r="C135" s="212" t="s">
        <v>2812</v>
      </c>
      <c r="D135" s="213" t="s">
        <v>2233</v>
      </c>
      <c r="E135" s="214" t="s">
        <v>1945</v>
      </c>
      <c r="F135" s="215"/>
      <c r="G135" s="230"/>
      <c r="H135" s="204"/>
    </row>
    <row r="136" spans="1:8">
      <c r="B136" s="211" t="s">
        <v>2813</v>
      </c>
      <c r="C136" s="212" t="s">
        <v>2814</v>
      </c>
      <c r="D136" s="213" t="s">
        <v>2236</v>
      </c>
      <c r="E136" s="214" t="s">
        <v>1945</v>
      </c>
      <c r="F136" s="215"/>
      <c r="G136" s="230"/>
      <c r="H136" s="204"/>
    </row>
    <row r="137" spans="1:8">
      <c r="B137" s="211" t="s">
        <v>2815</v>
      </c>
      <c r="C137" s="212" t="s">
        <v>2816</v>
      </c>
      <c r="D137" s="213" t="s">
        <v>1524</v>
      </c>
      <c r="E137" s="214" t="s">
        <v>1945</v>
      </c>
      <c r="F137" s="215"/>
      <c r="G137" s="230"/>
      <c r="H137" s="204"/>
    </row>
    <row r="138" spans="1:8">
      <c r="B138" s="211" t="s">
        <v>2817</v>
      </c>
      <c r="C138" s="212" t="s">
        <v>2818</v>
      </c>
      <c r="D138" s="213" t="s">
        <v>1524</v>
      </c>
      <c r="E138" s="214" t="s">
        <v>1945</v>
      </c>
      <c r="F138" s="215"/>
      <c r="G138" s="230"/>
      <c r="H138" s="204"/>
    </row>
    <row r="139" spans="1:8">
      <c r="B139" s="211" t="s">
        <v>2819</v>
      </c>
      <c r="C139" s="212" t="s">
        <v>2820</v>
      </c>
      <c r="D139" s="213" t="s">
        <v>2237</v>
      </c>
      <c r="E139" s="214" t="s">
        <v>1945</v>
      </c>
      <c r="F139" s="215"/>
      <c r="G139" s="230"/>
      <c r="H139" s="204"/>
    </row>
    <row r="140" spans="1:8">
      <c r="B140" s="211" t="s">
        <v>892</v>
      </c>
      <c r="C140" s="212" t="s">
        <v>893</v>
      </c>
      <c r="D140" s="213" t="s">
        <v>1528</v>
      </c>
      <c r="E140" s="214" t="s">
        <v>2285</v>
      </c>
      <c r="F140" s="215"/>
      <c r="G140" s="230"/>
      <c r="H140" s="204"/>
    </row>
    <row r="141" spans="1:8">
      <c r="B141" s="235" t="s">
        <v>2821</v>
      </c>
      <c r="C141" s="212" t="s">
        <v>1308</v>
      </c>
      <c r="D141" s="213" t="s">
        <v>2328</v>
      </c>
      <c r="E141" s="4" t="s">
        <v>2234</v>
      </c>
      <c r="F141" s="236" t="s">
        <v>1888</v>
      </c>
      <c r="G141" s="346"/>
      <c r="H141" s="238"/>
    </row>
    <row r="142" spans="1:8">
      <c r="B142" s="235" t="s">
        <v>1287</v>
      </c>
      <c r="C142" s="212" t="s">
        <v>1309</v>
      </c>
      <c r="D142" s="213" t="s">
        <v>1533</v>
      </c>
      <c r="E142" s="4" t="s">
        <v>2234</v>
      </c>
      <c r="F142" s="236"/>
      <c r="G142" s="346"/>
      <c r="H142" s="238"/>
    </row>
    <row r="143" spans="1:8">
      <c r="B143" s="235" t="s">
        <v>282</v>
      </c>
      <c r="C143" s="212" t="s">
        <v>1310</v>
      </c>
      <c r="D143" s="213" t="s">
        <v>2230</v>
      </c>
      <c r="E143" s="4" t="s">
        <v>2231</v>
      </c>
      <c r="F143" s="236"/>
      <c r="G143" s="346"/>
      <c r="H143" s="238"/>
    </row>
    <row r="144" spans="1:8">
      <c r="B144" s="235" t="s">
        <v>2822</v>
      </c>
      <c r="C144" s="212" t="s">
        <v>1311</v>
      </c>
      <c r="D144" s="213" t="s">
        <v>2239</v>
      </c>
      <c r="E144" s="4" t="s">
        <v>2235</v>
      </c>
      <c r="F144" s="236"/>
      <c r="G144" s="346"/>
      <c r="H144" s="238"/>
    </row>
    <row r="145" spans="1:8" ht="17.25" thickBot="1">
      <c r="B145" s="211" t="s">
        <v>2823</v>
      </c>
      <c r="C145" s="212" t="s">
        <v>2824</v>
      </c>
      <c r="D145" s="213" t="s">
        <v>1576</v>
      </c>
      <c r="E145" s="214" t="s">
        <v>1357</v>
      </c>
      <c r="F145" s="215" t="s">
        <v>1888</v>
      </c>
      <c r="G145" s="231"/>
      <c r="H145" s="204"/>
    </row>
    <row r="146" spans="1:8" s="44" customFormat="1" ht="17.25" thickBot="1">
      <c r="A146" s="8"/>
      <c r="B146" s="341" t="s">
        <v>2356</v>
      </c>
      <c r="C146" s="342"/>
      <c r="D146" s="342"/>
      <c r="E146" s="342"/>
      <c r="F146" s="342"/>
      <c r="G146" s="343"/>
      <c r="H146" s="204"/>
    </row>
    <row r="147" spans="1:8" ht="17.25" thickBot="1">
      <c r="B147" s="205" t="s">
        <v>2825</v>
      </c>
      <c r="C147" s="206" t="s">
        <v>2826</v>
      </c>
      <c r="D147" s="207" t="s">
        <v>1356</v>
      </c>
      <c r="E147" s="208" t="s">
        <v>1945</v>
      </c>
      <c r="F147" s="209" t="s">
        <v>1888</v>
      </c>
      <c r="G147" s="239" t="s">
        <v>2353</v>
      </c>
      <c r="H147" s="204"/>
    </row>
    <row r="148" spans="1:8" s="44" customFormat="1" ht="17.25" thickBot="1">
      <c r="A148" s="8"/>
      <c r="B148" s="341" t="s">
        <v>2827</v>
      </c>
      <c r="C148" s="342"/>
      <c r="D148" s="342"/>
      <c r="E148" s="342"/>
      <c r="F148" s="342"/>
      <c r="G148" s="345"/>
      <c r="H148" s="204"/>
    </row>
    <row r="149" spans="1:8">
      <c r="B149" s="211" t="s">
        <v>2828</v>
      </c>
      <c r="C149" s="212" t="s">
        <v>2829</v>
      </c>
      <c r="D149" s="213" t="s">
        <v>2230</v>
      </c>
      <c r="E149" s="214" t="s">
        <v>1388</v>
      </c>
      <c r="F149" s="215" t="s">
        <v>1888</v>
      </c>
      <c r="G149" s="230"/>
      <c r="H149" s="204"/>
    </row>
    <row r="150" spans="1:8" ht="17.25" thickBot="1">
      <c r="B150" s="211" t="s">
        <v>1230</v>
      </c>
      <c r="C150" s="212" t="s">
        <v>1231</v>
      </c>
      <c r="D150" s="213" t="s">
        <v>2244</v>
      </c>
      <c r="E150" s="214" t="s">
        <v>1368</v>
      </c>
      <c r="F150" s="215" t="s">
        <v>1888</v>
      </c>
      <c r="G150" s="230"/>
      <c r="H150" s="204"/>
    </row>
    <row r="151" spans="1:8" s="44" customFormat="1" ht="17.25" thickBot="1">
      <c r="A151" s="8"/>
      <c r="B151" s="341" t="s">
        <v>2830</v>
      </c>
      <c r="C151" s="342"/>
      <c r="D151" s="342"/>
      <c r="E151" s="342"/>
      <c r="F151" s="342"/>
      <c r="G151" s="345"/>
      <c r="H151" s="204"/>
    </row>
    <row r="152" spans="1:8">
      <c r="B152" s="211" t="s">
        <v>969</v>
      </c>
      <c r="C152" s="212" t="s">
        <v>2831</v>
      </c>
      <c r="D152" s="213" t="s">
        <v>1393</v>
      </c>
      <c r="E152" s="214" t="s">
        <v>1368</v>
      </c>
      <c r="F152" s="215" t="s">
        <v>1888</v>
      </c>
      <c r="G152" s="230"/>
      <c r="H152" s="204"/>
    </row>
    <row r="153" spans="1:8">
      <c r="B153" s="211" t="s">
        <v>970</v>
      </c>
      <c r="C153" s="212" t="s">
        <v>2832</v>
      </c>
      <c r="D153" s="213" t="s">
        <v>1576</v>
      </c>
      <c r="E153" s="214" t="s">
        <v>1368</v>
      </c>
      <c r="F153" s="215" t="s">
        <v>1888</v>
      </c>
      <c r="G153" s="230"/>
      <c r="H153" s="204"/>
    </row>
    <row r="154" spans="1:8">
      <c r="B154" s="211" t="s">
        <v>971</v>
      </c>
      <c r="C154" s="212" t="s">
        <v>2833</v>
      </c>
      <c r="D154" s="213" t="s">
        <v>1367</v>
      </c>
      <c r="E154" s="214" t="s">
        <v>1368</v>
      </c>
      <c r="F154" s="215" t="s">
        <v>1888</v>
      </c>
      <c r="G154" s="230"/>
      <c r="H154" s="204"/>
    </row>
    <row r="155" spans="1:8">
      <c r="B155" s="211" t="s">
        <v>972</v>
      </c>
      <c r="C155" s="212" t="s">
        <v>2834</v>
      </c>
      <c r="D155" s="213" t="s">
        <v>2348</v>
      </c>
      <c r="E155" s="214" t="s">
        <v>2719</v>
      </c>
      <c r="F155" s="215" t="s">
        <v>1888</v>
      </c>
      <c r="G155" s="230"/>
      <c r="H155" s="204"/>
    </row>
    <row r="156" spans="1:8">
      <c r="B156" s="211" t="s">
        <v>973</v>
      </c>
      <c r="C156" s="212" t="s">
        <v>2835</v>
      </c>
      <c r="D156" s="213" t="s">
        <v>1426</v>
      </c>
      <c r="E156" s="214" t="s">
        <v>2086</v>
      </c>
      <c r="F156" s="215" t="s">
        <v>1888</v>
      </c>
      <c r="G156" s="230"/>
      <c r="H156" s="204"/>
    </row>
    <row r="157" spans="1:8" ht="17.25" thickBot="1">
      <c r="B157" s="211" t="s">
        <v>974</v>
      </c>
      <c r="C157" s="212" t="s">
        <v>2836</v>
      </c>
      <c r="D157" s="213" t="s">
        <v>1426</v>
      </c>
      <c r="E157" s="214" t="s">
        <v>2086</v>
      </c>
      <c r="F157" s="215" t="s">
        <v>1888</v>
      </c>
      <c r="G157" s="230"/>
      <c r="H157" s="204"/>
    </row>
    <row r="158" spans="1:8" s="44" customFormat="1" ht="17.25" thickBot="1">
      <c r="A158" s="8"/>
      <c r="B158" s="341" t="s">
        <v>2837</v>
      </c>
      <c r="C158" s="342"/>
      <c r="D158" s="342"/>
      <c r="E158" s="342"/>
      <c r="F158" s="342"/>
      <c r="G158" s="345"/>
      <c r="H158" s="204"/>
    </row>
    <row r="159" spans="1:8">
      <c r="B159" s="211" t="s">
        <v>1232</v>
      </c>
      <c r="C159" s="212" t="s">
        <v>1233</v>
      </c>
      <c r="D159" s="213" t="s">
        <v>2244</v>
      </c>
      <c r="E159" s="214" t="s">
        <v>1368</v>
      </c>
      <c r="F159" s="215" t="s">
        <v>1888</v>
      </c>
      <c r="G159" s="230"/>
      <c r="H159" s="204"/>
    </row>
    <row r="160" spans="1:8">
      <c r="B160" s="211" t="s">
        <v>2838</v>
      </c>
      <c r="C160" s="212" t="s">
        <v>2839</v>
      </c>
      <c r="D160" s="213" t="s">
        <v>2233</v>
      </c>
      <c r="E160" s="214" t="s">
        <v>1945</v>
      </c>
      <c r="F160" s="215"/>
      <c r="G160" s="230"/>
      <c r="H160" s="204"/>
    </row>
    <row r="161" spans="1:8">
      <c r="B161" s="211" t="s">
        <v>2840</v>
      </c>
      <c r="C161" s="212" t="s">
        <v>2841</v>
      </c>
      <c r="D161" s="213" t="s">
        <v>2236</v>
      </c>
      <c r="E161" s="214" t="s">
        <v>1945</v>
      </c>
      <c r="F161" s="215"/>
      <c r="G161" s="230"/>
      <c r="H161" s="204"/>
    </row>
    <row r="162" spans="1:8">
      <c r="B162" s="211" t="s">
        <v>2842</v>
      </c>
      <c r="C162" s="212" t="s">
        <v>2843</v>
      </c>
      <c r="D162" s="213" t="s">
        <v>1524</v>
      </c>
      <c r="E162" s="214" t="s">
        <v>1945</v>
      </c>
      <c r="F162" s="215"/>
      <c r="G162" s="230"/>
      <c r="H162" s="204"/>
    </row>
    <row r="163" spans="1:8">
      <c r="B163" s="211" t="s">
        <v>2844</v>
      </c>
      <c r="C163" s="212" t="s">
        <v>2845</v>
      </c>
      <c r="D163" s="213" t="s">
        <v>1524</v>
      </c>
      <c r="E163" s="214" t="s">
        <v>1945</v>
      </c>
      <c r="F163" s="215"/>
      <c r="G163" s="230"/>
      <c r="H163" s="204"/>
    </row>
    <row r="164" spans="1:8">
      <c r="B164" s="211" t="s">
        <v>2846</v>
      </c>
      <c r="C164" s="212" t="s">
        <v>2847</v>
      </c>
      <c r="D164" s="213" t="s">
        <v>2237</v>
      </c>
      <c r="E164" s="214" t="s">
        <v>1945</v>
      </c>
      <c r="F164" s="215"/>
      <c r="G164" s="230"/>
      <c r="H164" s="204"/>
    </row>
    <row r="165" spans="1:8">
      <c r="B165" s="211" t="s">
        <v>894</v>
      </c>
      <c r="C165" s="212" t="s">
        <v>895</v>
      </c>
      <c r="D165" s="213" t="s">
        <v>1528</v>
      </c>
      <c r="E165" s="214" t="s">
        <v>2285</v>
      </c>
      <c r="F165" s="215"/>
      <c r="G165" s="230"/>
      <c r="H165" s="204"/>
    </row>
    <row r="166" spans="1:8">
      <c r="B166" s="235" t="s">
        <v>2848</v>
      </c>
      <c r="C166" s="212" t="s">
        <v>1312</v>
      </c>
      <c r="D166" s="213" t="s">
        <v>2328</v>
      </c>
      <c r="E166" s="4" t="s">
        <v>2234</v>
      </c>
      <c r="F166" s="236" t="s">
        <v>1888</v>
      </c>
      <c r="G166" s="346"/>
      <c r="H166" s="238"/>
    </row>
    <row r="167" spans="1:8">
      <c r="B167" s="235" t="s">
        <v>1288</v>
      </c>
      <c r="C167" s="212" t="s">
        <v>1313</v>
      </c>
      <c r="D167" s="213" t="s">
        <v>1533</v>
      </c>
      <c r="E167" s="4" t="s">
        <v>2234</v>
      </c>
      <c r="F167" s="236"/>
      <c r="G167" s="346"/>
      <c r="H167" s="238"/>
    </row>
    <row r="168" spans="1:8">
      <c r="B168" s="235" t="s">
        <v>285</v>
      </c>
      <c r="C168" s="212" t="s">
        <v>1314</v>
      </c>
      <c r="D168" s="213" t="s">
        <v>2230</v>
      </c>
      <c r="E168" s="4" t="s">
        <v>2231</v>
      </c>
      <c r="F168" s="236"/>
      <c r="G168" s="346"/>
      <c r="H168" s="238"/>
    </row>
    <row r="169" spans="1:8">
      <c r="B169" s="235" t="s">
        <v>2849</v>
      </c>
      <c r="C169" s="212" t="s">
        <v>1315</v>
      </c>
      <c r="D169" s="213" t="s">
        <v>2239</v>
      </c>
      <c r="E169" s="4" t="s">
        <v>2235</v>
      </c>
      <c r="F169" s="236"/>
      <c r="G169" s="346"/>
      <c r="H169" s="238"/>
    </row>
    <row r="170" spans="1:8" ht="17.25" thickBot="1">
      <c r="B170" s="211" t="s">
        <v>2850</v>
      </c>
      <c r="C170" s="212" t="s">
        <v>2851</v>
      </c>
      <c r="D170" s="213" t="s">
        <v>1576</v>
      </c>
      <c r="E170" s="214" t="s">
        <v>1357</v>
      </c>
      <c r="F170" s="215" t="s">
        <v>1888</v>
      </c>
      <c r="G170" s="231"/>
      <c r="H170" s="204"/>
    </row>
    <row r="171" spans="1:8" s="44" customFormat="1" ht="17.25" thickBot="1">
      <c r="A171" s="8"/>
      <c r="B171" s="341" t="s">
        <v>2357</v>
      </c>
      <c r="C171" s="342"/>
      <c r="D171" s="342"/>
      <c r="E171" s="342"/>
      <c r="F171" s="342"/>
      <c r="G171" s="343"/>
      <c r="H171" s="204"/>
    </row>
    <row r="172" spans="1:8" ht="17.25" thickBot="1">
      <c r="B172" s="205" t="s">
        <v>2852</v>
      </c>
      <c r="C172" s="206" t="s">
        <v>2853</v>
      </c>
      <c r="D172" s="207" t="s">
        <v>1356</v>
      </c>
      <c r="E172" s="208" t="s">
        <v>1945</v>
      </c>
      <c r="F172" s="209" t="s">
        <v>1888</v>
      </c>
      <c r="G172" s="239" t="s">
        <v>2353</v>
      </c>
      <c r="H172" s="204"/>
    </row>
    <row r="173" spans="1:8" s="44" customFormat="1" ht="17.25" thickBot="1">
      <c r="A173" s="8"/>
      <c r="B173" s="341" t="s">
        <v>2854</v>
      </c>
      <c r="C173" s="342"/>
      <c r="D173" s="342"/>
      <c r="E173" s="342"/>
      <c r="F173" s="342"/>
      <c r="G173" s="345"/>
      <c r="H173" s="204"/>
    </row>
    <row r="174" spans="1:8">
      <c r="B174" s="211" t="s">
        <v>2855</v>
      </c>
      <c r="C174" s="212" t="s">
        <v>2856</v>
      </c>
      <c r="D174" s="213" t="s">
        <v>2230</v>
      </c>
      <c r="E174" s="214" t="s">
        <v>1388</v>
      </c>
      <c r="F174" s="215" t="s">
        <v>1888</v>
      </c>
      <c r="G174" s="230"/>
      <c r="H174" s="204"/>
    </row>
    <row r="175" spans="1:8" ht="17.25" thickBot="1">
      <c r="B175" s="211" t="s">
        <v>1234</v>
      </c>
      <c r="C175" s="212" t="s">
        <v>1235</v>
      </c>
      <c r="D175" s="213" t="s">
        <v>2244</v>
      </c>
      <c r="E175" s="214" t="s">
        <v>1368</v>
      </c>
      <c r="F175" s="215" t="s">
        <v>1888</v>
      </c>
      <c r="G175" s="230"/>
      <c r="H175" s="204"/>
    </row>
    <row r="176" spans="1:8" s="44" customFormat="1" ht="17.25" thickBot="1">
      <c r="A176" s="8"/>
      <c r="B176" s="341" t="s">
        <v>2857</v>
      </c>
      <c r="C176" s="342"/>
      <c r="D176" s="342"/>
      <c r="E176" s="342"/>
      <c r="F176" s="342"/>
      <c r="G176" s="345"/>
      <c r="H176" s="204"/>
    </row>
    <row r="177" spans="1:8">
      <c r="B177" s="211" t="s">
        <v>978</v>
      </c>
      <c r="C177" s="212" t="s">
        <v>2858</v>
      </c>
      <c r="D177" s="213" t="s">
        <v>1393</v>
      </c>
      <c r="E177" s="214" t="s">
        <v>1368</v>
      </c>
      <c r="F177" s="215" t="s">
        <v>1888</v>
      </c>
      <c r="G177" s="230"/>
      <c r="H177" s="204"/>
    </row>
    <row r="178" spans="1:8">
      <c r="B178" s="211" t="s">
        <v>979</v>
      </c>
      <c r="C178" s="212" t="s">
        <v>2859</v>
      </c>
      <c r="D178" s="213" t="s">
        <v>1576</v>
      </c>
      <c r="E178" s="214" t="s">
        <v>1368</v>
      </c>
      <c r="F178" s="215" t="s">
        <v>1888</v>
      </c>
      <c r="G178" s="230"/>
      <c r="H178" s="204"/>
    </row>
    <row r="179" spans="1:8">
      <c r="B179" s="211" t="s">
        <v>980</v>
      </c>
      <c r="C179" s="212" t="s">
        <v>2860</v>
      </c>
      <c r="D179" s="213" t="s">
        <v>1367</v>
      </c>
      <c r="E179" s="214" t="s">
        <v>1368</v>
      </c>
      <c r="F179" s="215" t="s">
        <v>1888</v>
      </c>
      <c r="G179" s="230"/>
      <c r="H179" s="204"/>
    </row>
    <row r="180" spans="1:8">
      <c r="B180" s="211" t="s">
        <v>981</v>
      </c>
      <c r="C180" s="212" t="s">
        <v>2861</v>
      </c>
      <c r="D180" s="213" t="s">
        <v>2348</v>
      </c>
      <c r="E180" s="214" t="s">
        <v>2719</v>
      </c>
      <c r="F180" s="215" t="s">
        <v>1888</v>
      </c>
      <c r="G180" s="230"/>
      <c r="H180" s="204"/>
    </row>
    <row r="181" spans="1:8">
      <c r="B181" s="211" t="s">
        <v>982</v>
      </c>
      <c r="C181" s="212" t="s">
        <v>2862</v>
      </c>
      <c r="D181" s="213" t="s">
        <v>1426</v>
      </c>
      <c r="E181" s="214" t="s">
        <v>2086</v>
      </c>
      <c r="F181" s="215" t="s">
        <v>1888</v>
      </c>
      <c r="G181" s="230"/>
      <c r="H181" s="204"/>
    </row>
    <row r="182" spans="1:8" ht="17.25" thickBot="1">
      <c r="B182" s="211" t="s">
        <v>983</v>
      </c>
      <c r="C182" s="212" t="s">
        <v>2863</v>
      </c>
      <c r="D182" s="213" t="s">
        <v>1426</v>
      </c>
      <c r="E182" s="214" t="s">
        <v>2086</v>
      </c>
      <c r="F182" s="215" t="s">
        <v>1888</v>
      </c>
      <c r="G182" s="230"/>
      <c r="H182" s="204"/>
    </row>
    <row r="183" spans="1:8" s="44" customFormat="1" ht="17.25" thickBot="1">
      <c r="A183" s="8"/>
      <c r="B183" s="341" t="s">
        <v>2864</v>
      </c>
      <c r="C183" s="342"/>
      <c r="D183" s="342"/>
      <c r="E183" s="342"/>
      <c r="F183" s="342"/>
      <c r="G183" s="345"/>
      <c r="H183" s="204"/>
    </row>
    <row r="184" spans="1:8">
      <c r="B184" s="211" t="s">
        <v>1236</v>
      </c>
      <c r="C184" s="212" t="s">
        <v>1237</v>
      </c>
      <c r="D184" s="213" t="s">
        <v>2244</v>
      </c>
      <c r="E184" s="214" t="s">
        <v>1368</v>
      </c>
      <c r="F184" s="215" t="s">
        <v>1888</v>
      </c>
      <c r="G184" s="230"/>
      <c r="H184" s="204"/>
    </row>
    <row r="185" spans="1:8">
      <c r="B185" s="211" t="s">
        <v>2865</v>
      </c>
      <c r="C185" s="212" t="s">
        <v>2866</v>
      </c>
      <c r="D185" s="213" t="s">
        <v>2233</v>
      </c>
      <c r="E185" s="214" t="s">
        <v>1945</v>
      </c>
      <c r="F185" s="215"/>
      <c r="G185" s="230"/>
      <c r="H185" s="204"/>
    </row>
    <row r="186" spans="1:8">
      <c r="B186" s="211" t="s">
        <v>2867</v>
      </c>
      <c r="C186" s="212" t="s">
        <v>2868</v>
      </c>
      <c r="D186" s="213" t="s">
        <v>2236</v>
      </c>
      <c r="E186" s="214" t="s">
        <v>1945</v>
      </c>
      <c r="F186" s="215"/>
      <c r="G186" s="230"/>
      <c r="H186" s="204"/>
    </row>
    <row r="187" spans="1:8">
      <c r="B187" s="211" t="s">
        <v>2869</v>
      </c>
      <c r="C187" s="212" t="s">
        <v>2870</v>
      </c>
      <c r="D187" s="213" t="s">
        <v>1524</v>
      </c>
      <c r="E187" s="214" t="s">
        <v>1945</v>
      </c>
      <c r="F187" s="215"/>
      <c r="G187" s="230"/>
      <c r="H187" s="204"/>
    </row>
    <row r="188" spans="1:8">
      <c r="B188" s="211" t="s">
        <v>2871</v>
      </c>
      <c r="C188" s="212" t="s">
        <v>2872</v>
      </c>
      <c r="D188" s="213" t="s">
        <v>1524</v>
      </c>
      <c r="E188" s="214" t="s">
        <v>1945</v>
      </c>
      <c r="F188" s="215"/>
      <c r="G188" s="230"/>
      <c r="H188" s="204"/>
    </row>
    <row r="189" spans="1:8">
      <c r="B189" s="211" t="s">
        <v>2873</v>
      </c>
      <c r="C189" s="212" t="s">
        <v>2874</v>
      </c>
      <c r="D189" s="213" t="s">
        <v>2237</v>
      </c>
      <c r="E189" s="214" t="s">
        <v>1945</v>
      </c>
      <c r="F189" s="215"/>
      <c r="G189" s="230"/>
      <c r="H189" s="204"/>
    </row>
    <row r="190" spans="1:8">
      <c r="B190" s="211" t="s">
        <v>896</v>
      </c>
      <c r="C190" s="212" t="s">
        <v>897</v>
      </c>
      <c r="D190" s="213" t="s">
        <v>1528</v>
      </c>
      <c r="E190" s="214" t="s">
        <v>2285</v>
      </c>
      <c r="F190" s="215"/>
      <c r="G190" s="230"/>
      <c r="H190" s="204"/>
    </row>
    <row r="191" spans="1:8">
      <c r="B191" s="235" t="s">
        <v>2875</v>
      </c>
      <c r="C191" s="212" t="s">
        <v>1316</v>
      </c>
      <c r="D191" s="213" t="s">
        <v>2328</v>
      </c>
      <c r="E191" s="4" t="s">
        <v>2234</v>
      </c>
      <c r="F191" s="236" t="s">
        <v>1888</v>
      </c>
      <c r="G191" s="346"/>
      <c r="H191" s="238"/>
    </row>
    <row r="192" spans="1:8">
      <c r="B192" s="235" t="s">
        <v>1289</v>
      </c>
      <c r="C192" s="212" t="s">
        <v>1317</v>
      </c>
      <c r="D192" s="213" t="s">
        <v>1533</v>
      </c>
      <c r="E192" s="4" t="s">
        <v>2234</v>
      </c>
      <c r="F192" s="236"/>
      <c r="G192" s="346"/>
      <c r="H192" s="238"/>
    </row>
    <row r="193" spans="1:8">
      <c r="B193" s="235" t="s">
        <v>288</v>
      </c>
      <c r="C193" s="212" t="s">
        <v>1318</v>
      </c>
      <c r="D193" s="213" t="s">
        <v>2230</v>
      </c>
      <c r="E193" s="4" t="s">
        <v>2231</v>
      </c>
      <c r="F193" s="236"/>
      <c r="G193" s="346"/>
      <c r="H193" s="238"/>
    </row>
    <row r="194" spans="1:8">
      <c r="B194" s="235" t="s">
        <v>2876</v>
      </c>
      <c r="C194" s="212" t="s">
        <v>1319</v>
      </c>
      <c r="D194" s="213" t="s">
        <v>2239</v>
      </c>
      <c r="E194" s="4" t="s">
        <v>2235</v>
      </c>
      <c r="F194" s="236"/>
      <c r="G194" s="346"/>
      <c r="H194" s="238"/>
    </row>
    <row r="195" spans="1:8" ht="17.25" thickBot="1">
      <c r="B195" s="211" t="s">
        <v>2877</v>
      </c>
      <c r="C195" s="212" t="s">
        <v>2878</v>
      </c>
      <c r="D195" s="213" t="s">
        <v>1576</v>
      </c>
      <c r="E195" s="214" t="s">
        <v>1357</v>
      </c>
      <c r="F195" s="215" t="s">
        <v>1888</v>
      </c>
      <c r="G195" s="231"/>
      <c r="H195" s="204"/>
    </row>
    <row r="196" spans="1:8" s="44" customFormat="1" ht="17.25" thickBot="1">
      <c r="A196" s="8"/>
      <c r="B196" s="341" t="s">
        <v>2358</v>
      </c>
      <c r="C196" s="342"/>
      <c r="D196" s="342"/>
      <c r="E196" s="342"/>
      <c r="F196" s="342"/>
      <c r="G196" s="343"/>
      <c r="H196" s="204"/>
    </row>
    <row r="197" spans="1:8" ht="17.25" thickBot="1">
      <c r="B197" s="205" t="s">
        <v>2879</v>
      </c>
      <c r="C197" s="206" t="s">
        <v>2880</v>
      </c>
      <c r="D197" s="207" t="s">
        <v>1356</v>
      </c>
      <c r="E197" s="208" t="s">
        <v>1945</v>
      </c>
      <c r="F197" s="209" t="s">
        <v>1888</v>
      </c>
      <c r="G197" s="239" t="s">
        <v>2353</v>
      </c>
      <c r="H197" s="204"/>
    </row>
    <row r="198" spans="1:8" s="44" customFormat="1" ht="17.25" thickBot="1">
      <c r="A198" s="8"/>
      <c r="B198" s="341" t="s">
        <v>2881</v>
      </c>
      <c r="C198" s="342"/>
      <c r="D198" s="342"/>
      <c r="E198" s="342"/>
      <c r="F198" s="342"/>
      <c r="G198" s="345"/>
      <c r="H198" s="204"/>
    </row>
    <row r="199" spans="1:8">
      <c r="B199" s="211" t="s">
        <v>2882</v>
      </c>
      <c r="C199" s="212" t="s">
        <v>2883</v>
      </c>
      <c r="D199" s="213" t="s">
        <v>2230</v>
      </c>
      <c r="E199" s="214" t="s">
        <v>1388</v>
      </c>
      <c r="F199" s="215" t="s">
        <v>1888</v>
      </c>
      <c r="G199" s="230"/>
      <c r="H199" s="204"/>
    </row>
    <row r="200" spans="1:8" ht="17.25" thickBot="1">
      <c r="B200" s="211" t="s">
        <v>1238</v>
      </c>
      <c r="C200" s="212" t="s">
        <v>1239</v>
      </c>
      <c r="D200" s="213" t="s">
        <v>2244</v>
      </c>
      <c r="E200" s="214" t="s">
        <v>1368</v>
      </c>
      <c r="F200" s="215" t="s">
        <v>1888</v>
      </c>
      <c r="G200" s="230"/>
      <c r="H200" s="204"/>
    </row>
    <row r="201" spans="1:8" s="44" customFormat="1" ht="17.25" thickBot="1">
      <c r="A201" s="8"/>
      <c r="B201" s="341" t="s">
        <v>2884</v>
      </c>
      <c r="C201" s="342"/>
      <c r="D201" s="342"/>
      <c r="E201" s="342"/>
      <c r="F201" s="342"/>
      <c r="G201" s="345"/>
      <c r="H201" s="204"/>
    </row>
    <row r="202" spans="1:8">
      <c r="B202" s="211" t="s">
        <v>987</v>
      </c>
      <c r="C202" s="212" t="s">
        <v>2885</v>
      </c>
      <c r="D202" s="213" t="s">
        <v>1393</v>
      </c>
      <c r="E202" s="214" t="s">
        <v>1368</v>
      </c>
      <c r="F202" s="215" t="s">
        <v>1888</v>
      </c>
      <c r="G202" s="230"/>
      <c r="H202" s="204"/>
    </row>
    <row r="203" spans="1:8">
      <c r="B203" s="211" t="s">
        <v>988</v>
      </c>
      <c r="C203" s="212" t="s">
        <v>2886</v>
      </c>
      <c r="D203" s="213" t="s">
        <v>1576</v>
      </c>
      <c r="E203" s="214" t="s">
        <v>1368</v>
      </c>
      <c r="F203" s="215" t="s">
        <v>1888</v>
      </c>
      <c r="G203" s="230"/>
      <c r="H203" s="204"/>
    </row>
    <row r="204" spans="1:8">
      <c r="B204" s="211" t="s">
        <v>989</v>
      </c>
      <c r="C204" s="212" t="s">
        <v>2887</v>
      </c>
      <c r="D204" s="213" t="s">
        <v>1367</v>
      </c>
      <c r="E204" s="214" t="s">
        <v>1368</v>
      </c>
      <c r="F204" s="215" t="s">
        <v>1888</v>
      </c>
      <c r="G204" s="230"/>
      <c r="H204" s="204"/>
    </row>
    <row r="205" spans="1:8">
      <c r="B205" s="211" t="s">
        <v>990</v>
      </c>
      <c r="C205" s="212" t="s">
        <v>2888</v>
      </c>
      <c r="D205" s="213" t="s">
        <v>2348</v>
      </c>
      <c r="E205" s="214" t="s">
        <v>2719</v>
      </c>
      <c r="F205" s="215" t="s">
        <v>1888</v>
      </c>
      <c r="G205" s="230"/>
      <c r="H205" s="204"/>
    </row>
    <row r="206" spans="1:8">
      <c r="B206" s="211" t="s">
        <v>991</v>
      </c>
      <c r="C206" s="212" t="s">
        <v>2889</v>
      </c>
      <c r="D206" s="213" t="s">
        <v>1426</v>
      </c>
      <c r="E206" s="214" t="s">
        <v>2086</v>
      </c>
      <c r="F206" s="215" t="s">
        <v>1888</v>
      </c>
      <c r="G206" s="230"/>
      <c r="H206" s="204"/>
    </row>
    <row r="207" spans="1:8" ht="17.25" thickBot="1">
      <c r="B207" s="211" t="s">
        <v>992</v>
      </c>
      <c r="C207" s="212" t="s">
        <v>2890</v>
      </c>
      <c r="D207" s="213" t="s">
        <v>1426</v>
      </c>
      <c r="E207" s="214" t="s">
        <v>2086</v>
      </c>
      <c r="F207" s="215" t="s">
        <v>1888</v>
      </c>
      <c r="G207" s="230"/>
      <c r="H207" s="204"/>
    </row>
    <row r="208" spans="1:8" s="44" customFormat="1" ht="17.25" thickBot="1">
      <c r="A208" s="8"/>
      <c r="B208" s="341" t="s">
        <v>2891</v>
      </c>
      <c r="C208" s="342"/>
      <c r="D208" s="342"/>
      <c r="E208" s="342"/>
      <c r="F208" s="342"/>
      <c r="G208" s="345"/>
      <c r="H208" s="204"/>
    </row>
    <row r="209" spans="1:8">
      <c r="B209" s="211" t="s">
        <v>1240</v>
      </c>
      <c r="C209" s="212" t="s">
        <v>1241</v>
      </c>
      <c r="D209" s="213" t="s">
        <v>2244</v>
      </c>
      <c r="E209" s="214" t="s">
        <v>1368</v>
      </c>
      <c r="F209" s="215" t="s">
        <v>1888</v>
      </c>
      <c r="G209" s="230"/>
      <c r="H209" s="204"/>
    </row>
    <row r="210" spans="1:8">
      <c r="B210" s="211" t="s">
        <v>2892</v>
      </c>
      <c r="C210" s="212" t="s">
        <v>2893</v>
      </c>
      <c r="D210" s="213" t="s">
        <v>2233</v>
      </c>
      <c r="E210" s="214" t="s">
        <v>1945</v>
      </c>
      <c r="F210" s="215"/>
      <c r="G210" s="230"/>
      <c r="H210" s="204"/>
    </row>
    <row r="211" spans="1:8">
      <c r="B211" s="211" t="s">
        <v>2894</v>
      </c>
      <c r="C211" s="212" t="s">
        <v>2895</v>
      </c>
      <c r="D211" s="213" t="s">
        <v>2236</v>
      </c>
      <c r="E211" s="214" t="s">
        <v>1945</v>
      </c>
      <c r="F211" s="215"/>
      <c r="G211" s="230"/>
      <c r="H211" s="204"/>
    </row>
    <row r="212" spans="1:8">
      <c r="B212" s="211" t="s">
        <v>2896</v>
      </c>
      <c r="C212" s="212" t="s">
        <v>2897</v>
      </c>
      <c r="D212" s="213" t="s">
        <v>1524</v>
      </c>
      <c r="E212" s="214" t="s">
        <v>1945</v>
      </c>
      <c r="F212" s="215"/>
      <c r="G212" s="230"/>
      <c r="H212" s="204"/>
    </row>
    <row r="213" spans="1:8">
      <c r="B213" s="211" t="s">
        <v>2898</v>
      </c>
      <c r="C213" s="212" t="s">
        <v>2899</v>
      </c>
      <c r="D213" s="213" t="s">
        <v>1524</v>
      </c>
      <c r="E213" s="214" t="s">
        <v>1945</v>
      </c>
      <c r="F213" s="215"/>
      <c r="G213" s="230"/>
      <c r="H213" s="204"/>
    </row>
    <row r="214" spans="1:8">
      <c r="B214" s="211" t="s">
        <v>2900</v>
      </c>
      <c r="C214" s="212" t="s">
        <v>2901</v>
      </c>
      <c r="D214" s="213" t="s">
        <v>2237</v>
      </c>
      <c r="E214" s="214" t="s">
        <v>1945</v>
      </c>
      <c r="F214" s="215"/>
      <c r="G214" s="230"/>
      <c r="H214" s="204"/>
    </row>
    <row r="215" spans="1:8">
      <c r="B215" s="211" t="s">
        <v>898</v>
      </c>
      <c r="C215" s="212" t="s">
        <v>899</v>
      </c>
      <c r="D215" s="213" t="s">
        <v>1528</v>
      </c>
      <c r="E215" s="214" t="s">
        <v>2285</v>
      </c>
      <c r="F215" s="215"/>
      <c r="G215" s="230"/>
      <c r="H215" s="204"/>
    </row>
    <row r="216" spans="1:8">
      <c r="B216" s="235" t="s">
        <v>2902</v>
      </c>
      <c r="C216" s="212" t="s">
        <v>1320</v>
      </c>
      <c r="D216" s="213" t="s">
        <v>2328</v>
      </c>
      <c r="E216" s="4" t="s">
        <v>2234</v>
      </c>
      <c r="F216" s="236" t="s">
        <v>1888</v>
      </c>
      <c r="G216" s="346"/>
      <c r="H216" s="238"/>
    </row>
    <row r="217" spans="1:8">
      <c r="B217" s="235" t="s">
        <v>1290</v>
      </c>
      <c r="C217" s="212" t="s">
        <v>1321</v>
      </c>
      <c r="D217" s="213" t="s">
        <v>1533</v>
      </c>
      <c r="E217" s="4" t="s">
        <v>2234</v>
      </c>
      <c r="F217" s="236"/>
      <c r="G217" s="346"/>
      <c r="H217" s="238"/>
    </row>
    <row r="218" spans="1:8">
      <c r="B218" s="235" t="s">
        <v>291</v>
      </c>
      <c r="C218" s="212" t="s">
        <v>1322</v>
      </c>
      <c r="D218" s="213" t="s">
        <v>2230</v>
      </c>
      <c r="E218" s="4" t="s">
        <v>2231</v>
      </c>
      <c r="F218" s="236"/>
      <c r="G218" s="346"/>
      <c r="H218" s="238"/>
    </row>
    <row r="219" spans="1:8">
      <c r="B219" s="235" t="s">
        <v>2903</v>
      </c>
      <c r="C219" s="212" t="s">
        <v>1323</v>
      </c>
      <c r="D219" s="213" t="s">
        <v>2239</v>
      </c>
      <c r="E219" s="4" t="s">
        <v>2235</v>
      </c>
      <c r="F219" s="236"/>
      <c r="G219" s="346"/>
      <c r="H219" s="238"/>
    </row>
    <row r="220" spans="1:8" ht="17.25" thickBot="1">
      <c r="B220" s="211" t="s">
        <v>2904</v>
      </c>
      <c r="C220" s="212" t="s">
        <v>2905</v>
      </c>
      <c r="D220" s="213" t="s">
        <v>1576</v>
      </c>
      <c r="E220" s="214" t="s">
        <v>1357</v>
      </c>
      <c r="F220" s="215" t="s">
        <v>1888</v>
      </c>
      <c r="G220" s="231"/>
      <c r="H220" s="204"/>
    </row>
    <row r="221" spans="1:8" s="44" customFormat="1" ht="17.25" thickBot="1">
      <c r="A221" s="8"/>
      <c r="B221" s="341" t="s">
        <v>2359</v>
      </c>
      <c r="C221" s="342"/>
      <c r="D221" s="342"/>
      <c r="E221" s="342"/>
      <c r="F221" s="342"/>
      <c r="G221" s="343"/>
      <c r="H221" s="204"/>
    </row>
    <row r="222" spans="1:8" ht="17.25" thickBot="1">
      <c r="B222" s="205" t="s">
        <v>2906</v>
      </c>
      <c r="C222" s="206" t="s">
        <v>2907</v>
      </c>
      <c r="D222" s="207" t="s">
        <v>1356</v>
      </c>
      <c r="E222" s="208" t="s">
        <v>1945</v>
      </c>
      <c r="F222" s="209" t="s">
        <v>1888</v>
      </c>
      <c r="G222" s="239" t="s">
        <v>2353</v>
      </c>
      <c r="H222" s="204"/>
    </row>
    <row r="223" spans="1:8" s="44" customFormat="1" ht="17.25" thickBot="1">
      <c r="A223" s="8"/>
      <c r="B223" s="341" t="s">
        <v>2908</v>
      </c>
      <c r="C223" s="342"/>
      <c r="D223" s="342"/>
      <c r="E223" s="342"/>
      <c r="F223" s="342"/>
      <c r="G223" s="345"/>
      <c r="H223" s="204"/>
    </row>
    <row r="224" spans="1:8">
      <c r="B224" s="211" t="s">
        <v>2909</v>
      </c>
      <c r="C224" s="212" t="s">
        <v>2910</v>
      </c>
      <c r="D224" s="213" t="s">
        <v>2230</v>
      </c>
      <c r="E224" s="214" t="s">
        <v>1388</v>
      </c>
      <c r="F224" s="215" t="s">
        <v>1888</v>
      </c>
      <c r="G224" s="230"/>
      <c r="H224" s="204"/>
    </row>
    <row r="225" spans="1:8" ht="17.25" thickBot="1">
      <c r="B225" s="211" t="s">
        <v>1242</v>
      </c>
      <c r="C225" s="212" t="s">
        <v>1243</v>
      </c>
      <c r="D225" s="213" t="s">
        <v>2244</v>
      </c>
      <c r="E225" s="214" t="s">
        <v>1368</v>
      </c>
      <c r="F225" s="215" t="s">
        <v>1888</v>
      </c>
      <c r="G225" s="230"/>
      <c r="H225" s="204"/>
    </row>
    <row r="226" spans="1:8" s="44" customFormat="1" ht="17.25" thickBot="1">
      <c r="A226" s="8"/>
      <c r="B226" s="341" t="s">
        <v>2911</v>
      </c>
      <c r="C226" s="342"/>
      <c r="D226" s="342"/>
      <c r="E226" s="342"/>
      <c r="F226" s="342"/>
      <c r="G226" s="345"/>
      <c r="H226" s="204"/>
    </row>
    <row r="227" spans="1:8">
      <c r="B227" s="211" t="s">
        <v>996</v>
      </c>
      <c r="C227" s="212" t="s">
        <v>2912</v>
      </c>
      <c r="D227" s="213" t="s">
        <v>1393</v>
      </c>
      <c r="E227" s="214" t="s">
        <v>1368</v>
      </c>
      <c r="F227" s="215" t="s">
        <v>1888</v>
      </c>
      <c r="G227" s="230"/>
      <c r="H227" s="204"/>
    </row>
    <row r="228" spans="1:8">
      <c r="B228" s="211" t="s">
        <v>997</v>
      </c>
      <c r="C228" s="212" t="s">
        <v>2913</v>
      </c>
      <c r="D228" s="213" t="s">
        <v>1576</v>
      </c>
      <c r="E228" s="214" t="s">
        <v>1368</v>
      </c>
      <c r="F228" s="215" t="s">
        <v>1888</v>
      </c>
      <c r="G228" s="230"/>
      <c r="H228" s="204"/>
    </row>
    <row r="229" spans="1:8">
      <c r="B229" s="211" t="s">
        <v>998</v>
      </c>
      <c r="C229" s="212" t="s">
        <v>2914</v>
      </c>
      <c r="D229" s="213" t="s">
        <v>1367</v>
      </c>
      <c r="E229" s="214" t="s">
        <v>1368</v>
      </c>
      <c r="F229" s="215" t="s">
        <v>1888</v>
      </c>
      <c r="G229" s="230"/>
      <c r="H229" s="204"/>
    </row>
    <row r="230" spans="1:8">
      <c r="B230" s="211" t="s">
        <v>999</v>
      </c>
      <c r="C230" s="212" t="s">
        <v>2915</v>
      </c>
      <c r="D230" s="213" t="s">
        <v>2348</v>
      </c>
      <c r="E230" s="214" t="s">
        <v>2719</v>
      </c>
      <c r="F230" s="215" t="s">
        <v>1888</v>
      </c>
      <c r="G230" s="230"/>
      <c r="H230" s="204"/>
    </row>
    <row r="231" spans="1:8">
      <c r="B231" s="211" t="s">
        <v>1000</v>
      </c>
      <c r="C231" s="212" t="s">
        <v>2916</v>
      </c>
      <c r="D231" s="213" t="s">
        <v>1426</v>
      </c>
      <c r="E231" s="214" t="s">
        <v>2086</v>
      </c>
      <c r="F231" s="215" t="s">
        <v>1888</v>
      </c>
      <c r="G231" s="230"/>
      <c r="H231" s="204"/>
    </row>
    <row r="232" spans="1:8" ht="17.25" thickBot="1">
      <c r="B232" s="211" t="s">
        <v>1001</v>
      </c>
      <c r="C232" s="212" t="s">
        <v>2917</v>
      </c>
      <c r="D232" s="213" t="s">
        <v>1426</v>
      </c>
      <c r="E232" s="214" t="s">
        <v>2086</v>
      </c>
      <c r="F232" s="215" t="s">
        <v>1888</v>
      </c>
      <c r="G232" s="230"/>
      <c r="H232" s="204"/>
    </row>
    <row r="233" spans="1:8" s="44" customFormat="1" ht="17.25" thickBot="1">
      <c r="A233" s="8"/>
      <c r="B233" s="341" t="s">
        <v>2918</v>
      </c>
      <c r="C233" s="342"/>
      <c r="D233" s="342"/>
      <c r="E233" s="342"/>
      <c r="F233" s="342"/>
      <c r="G233" s="345"/>
      <c r="H233" s="204"/>
    </row>
    <row r="234" spans="1:8">
      <c r="B234" s="211" t="s">
        <v>1244</v>
      </c>
      <c r="C234" s="212" t="s">
        <v>1245</v>
      </c>
      <c r="D234" s="213" t="s">
        <v>2244</v>
      </c>
      <c r="E234" s="214" t="s">
        <v>1368</v>
      </c>
      <c r="F234" s="215" t="s">
        <v>1888</v>
      </c>
      <c r="G234" s="230"/>
      <c r="H234" s="204"/>
    </row>
    <row r="235" spans="1:8">
      <c r="B235" s="211" t="s">
        <v>2919</v>
      </c>
      <c r="C235" s="212" t="s">
        <v>2920</v>
      </c>
      <c r="D235" s="213" t="s">
        <v>2233</v>
      </c>
      <c r="E235" s="214" t="s">
        <v>1945</v>
      </c>
      <c r="F235" s="215"/>
      <c r="G235" s="230"/>
      <c r="H235" s="204"/>
    </row>
    <row r="236" spans="1:8">
      <c r="B236" s="211" t="s">
        <v>2921</v>
      </c>
      <c r="C236" s="212" t="s">
        <v>2922</v>
      </c>
      <c r="D236" s="213" t="s">
        <v>2236</v>
      </c>
      <c r="E236" s="214" t="s">
        <v>1945</v>
      </c>
      <c r="F236" s="215"/>
      <c r="G236" s="230"/>
      <c r="H236" s="204"/>
    </row>
    <row r="237" spans="1:8">
      <c r="B237" s="211" t="s">
        <v>2923</v>
      </c>
      <c r="C237" s="212" t="s">
        <v>2924</v>
      </c>
      <c r="D237" s="213" t="s">
        <v>1524</v>
      </c>
      <c r="E237" s="214" t="s">
        <v>1945</v>
      </c>
      <c r="F237" s="215"/>
      <c r="G237" s="230"/>
      <c r="H237" s="204"/>
    </row>
    <row r="238" spans="1:8">
      <c r="B238" s="211" t="s">
        <v>2925</v>
      </c>
      <c r="C238" s="212" t="s">
        <v>2926</v>
      </c>
      <c r="D238" s="213" t="s">
        <v>1524</v>
      </c>
      <c r="E238" s="214" t="s">
        <v>1945</v>
      </c>
      <c r="F238" s="215"/>
      <c r="G238" s="230"/>
      <c r="H238" s="204"/>
    </row>
    <row r="239" spans="1:8">
      <c r="B239" s="211" t="s">
        <v>2927</v>
      </c>
      <c r="C239" s="212" t="s">
        <v>2928</v>
      </c>
      <c r="D239" s="213" t="s">
        <v>2237</v>
      </c>
      <c r="E239" s="214" t="s">
        <v>1945</v>
      </c>
      <c r="F239" s="215"/>
      <c r="G239" s="230"/>
      <c r="H239" s="204"/>
    </row>
    <row r="240" spans="1:8">
      <c r="B240" s="211" t="s">
        <v>900</v>
      </c>
      <c r="C240" s="212" t="s">
        <v>901</v>
      </c>
      <c r="D240" s="213" t="s">
        <v>1528</v>
      </c>
      <c r="E240" s="214" t="s">
        <v>2285</v>
      </c>
      <c r="F240" s="215"/>
      <c r="G240" s="230"/>
      <c r="H240" s="204"/>
    </row>
    <row r="241" spans="1:8">
      <c r="B241" s="235" t="s">
        <v>2929</v>
      </c>
      <c r="C241" s="212" t="s">
        <v>1324</v>
      </c>
      <c r="D241" s="213" t="s">
        <v>2328</v>
      </c>
      <c r="E241" s="4" t="s">
        <v>2234</v>
      </c>
      <c r="F241" s="236" t="s">
        <v>1888</v>
      </c>
      <c r="G241" s="346"/>
      <c r="H241" s="238"/>
    </row>
    <row r="242" spans="1:8">
      <c r="B242" s="235" t="s">
        <v>1291</v>
      </c>
      <c r="C242" s="212" t="s">
        <v>1325</v>
      </c>
      <c r="D242" s="213" t="s">
        <v>1533</v>
      </c>
      <c r="E242" s="4" t="s">
        <v>2234</v>
      </c>
      <c r="F242" s="236"/>
      <c r="G242" s="346"/>
      <c r="H242" s="238"/>
    </row>
    <row r="243" spans="1:8">
      <c r="B243" s="235" t="s">
        <v>294</v>
      </c>
      <c r="C243" s="212" t="s">
        <v>1326</v>
      </c>
      <c r="D243" s="213" t="s">
        <v>2230</v>
      </c>
      <c r="E243" s="4" t="s">
        <v>2231</v>
      </c>
      <c r="F243" s="236"/>
      <c r="G243" s="346"/>
      <c r="H243" s="238"/>
    </row>
    <row r="244" spans="1:8">
      <c r="B244" s="235" t="s">
        <v>2930</v>
      </c>
      <c r="C244" s="212" t="s">
        <v>1327</v>
      </c>
      <c r="D244" s="213" t="s">
        <v>2239</v>
      </c>
      <c r="E244" s="4" t="s">
        <v>2235</v>
      </c>
      <c r="F244" s="236"/>
      <c r="G244" s="346"/>
      <c r="H244" s="238"/>
    </row>
    <row r="245" spans="1:8" ht="17.25" thickBot="1">
      <c r="B245" s="211" t="s">
        <v>2931</v>
      </c>
      <c r="C245" s="212" t="s">
        <v>2932</v>
      </c>
      <c r="D245" s="213" t="s">
        <v>1576</v>
      </c>
      <c r="E245" s="214" t="s">
        <v>1357</v>
      </c>
      <c r="F245" s="215" t="s">
        <v>1888</v>
      </c>
      <c r="G245" s="231"/>
      <c r="H245" s="204"/>
    </row>
    <row r="246" spans="1:8" s="44" customFormat="1" ht="17.25" thickBot="1">
      <c r="A246" s="8"/>
      <c r="B246" s="341" t="s">
        <v>2360</v>
      </c>
      <c r="C246" s="342"/>
      <c r="D246" s="342"/>
      <c r="E246" s="342"/>
      <c r="F246" s="342"/>
      <c r="G246" s="343"/>
      <c r="H246" s="204"/>
    </row>
    <row r="247" spans="1:8" ht="17.25" thickBot="1">
      <c r="B247" s="205" t="s">
        <v>2933</v>
      </c>
      <c r="C247" s="206" t="s">
        <v>2934</v>
      </c>
      <c r="D247" s="207" t="s">
        <v>1356</v>
      </c>
      <c r="E247" s="208" t="s">
        <v>1945</v>
      </c>
      <c r="F247" s="209" t="s">
        <v>1888</v>
      </c>
      <c r="G247" s="239" t="s">
        <v>2353</v>
      </c>
      <c r="H247" s="204"/>
    </row>
    <row r="248" spans="1:8" s="44" customFormat="1" ht="17.25" thickBot="1">
      <c r="A248" s="8"/>
      <c r="B248" s="341" t="s">
        <v>2935</v>
      </c>
      <c r="C248" s="342"/>
      <c r="D248" s="342"/>
      <c r="E248" s="342"/>
      <c r="F248" s="342"/>
      <c r="G248" s="345"/>
      <c r="H248" s="204"/>
    </row>
    <row r="249" spans="1:8">
      <c r="B249" s="211" t="s">
        <v>2936</v>
      </c>
      <c r="C249" s="212" t="s">
        <v>2937</v>
      </c>
      <c r="D249" s="213" t="s">
        <v>2230</v>
      </c>
      <c r="E249" s="214" t="s">
        <v>1388</v>
      </c>
      <c r="F249" s="215" t="s">
        <v>1888</v>
      </c>
      <c r="G249" s="230"/>
      <c r="H249" s="204"/>
    </row>
    <row r="250" spans="1:8" ht="17.25" thickBot="1">
      <c r="B250" s="211" t="s">
        <v>1246</v>
      </c>
      <c r="C250" s="212" t="s">
        <v>1247</v>
      </c>
      <c r="D250" s="213" t="s">
        <v>2244</v>
      </c>
      <c r="E250" s="214" t="s">
        <v>1368</v>
      </c>
      <c r="F250" s="215" t="s">
        <v>1888</v>
      </c>
      <c r="G250" s="230"/>
      <c r="H250" s="204"/>
    </row>
    <row r="251" spans="1:8" s="44" customFormat="1" ht="17.25" thickBot="1">
      <c r="A251" s="8"/>
      <c r="B251" s="341" t="s">
        <v>2938</v>
      </c>
      <c r="C251" s="342"/>
      <c r="D251" s="342"/>
      <c r="E251" s="342"/>
      <c r="F251" s="342"/>
      <c r="G251" s="345"/>
      <c r="H251" s="204"/>
    </row>
    <row r="252" spans="1:8">
      <c r="B252" s="211" t="s">
        <v>1005</v>
      </c>
      <c r="C252" s="212" t="s">
        <v>2939</v>
      </c>
      <c r="D252" s="213" t="s">
        <v>1393</v>
      </c>
      <c r="E252" s="214" t="s">
        <v>1368</v>
      </c>
      <c r="F252" s="215" t="s">
        <v>1888</v>
      </c>
      <c r="G252" s="230"/>
      <c r="H252" s="204"/>
    </row>
    <row r="253" spans="1:8">
      <c r="B253" s="211" t="s">
        <v>1006</v>
      </c>
      <c r="C253" s="212" t="s">
        <v>2940</v>
      </c>
      <c r="D253" s="213" t="s">
        <v>1576</v>
      </c>
      <c r="E253" s="214" t="s">
        <v>1368</v>
      </c>
      <c r="F253" s="215" t="s">
        <v>1888</v>
      </c>
      <c r="G253" s="230"/>
      <c r="H253" s="204"/>
    </row>
    <row r="254" spans="1:8">
      <c r="B254" s="211" t="s">
        <v>1007</v>
      </c>
      <c r="C254" s="212" t="s">
        <v>2941</v>
      </c>
      <c r="D254" s="213" t="s">
        <v>1367</v>
      </c>
      <c r="E254" s="214" t="s">
        <v>1368</v>
      </c>
      <c r="F254" s="215" t="s">
        <v>1888</v>
      </c>
      <c r="G254" s="230"/>
      <c r="H254" s="204"/>
    </row>
    <row r="255" spans="1:8">
      <c r="B255" s="211" t="s">
        <v>1008</v>
      </c>
      <c r="C255" s="212" t="s">
        <v>2942</v>
      </c>
      <c r="D255" s="213" t="s">
        <v>2348</v>
      </c>
      <c r="E255" s="214" t="s">
        <v>2719</v>
      </c>
      <c r="F255" s="215" t="s">
        <v>1888</v>
      </c>
      <c r="G255" s="230"/>
      <c r="H255" s="204"/>
    </row>
    <row r="256" spans="1:8">
      <c r="B256" s="211" t="s">
        <v>1009</v>
      </c>
      <c r="C256" s="212" t="s">
        <v>2943</v>
      </c>
      <c r="D256" s="213" t="s">
        <v>1426</v>
      </c>
      <c r="E256" s="214" t="s">
        <v>2086</v>
      </c>
      <c r="F256" s="215" t="s">
        <v>1888</v>
      </c>
      <c r="G256" s="230"/>
      <c r="H256" s="204"/>
    </row>
    <row r="257" spans="1:8" ht="17.25" thickBot="1">
      <c r="B257" s="211" t="s">
        <v>1010</v>
      </c>
      <c r="C257" s="212" t="s">
        <v>2944</v>
      </c>
      <c r="D257" s="213" t="s">
        <v>1426</v>
      </c>
      <c r="E257" s="214" t="s">
        <v>2086</v>
      </c>
      <c r="F257" s="215" t="s">
        <v>1888</v>
      </c>
      <c r="G257" s="230"/>
      <c r="H257" s="204"/>
    </row>
    <row r="258" spans="1:8" s="44" customFormat="1" ht="17.25" thickBot="1">
      <c r="A258" s="8"/>
      <c r="B258" s="341" t="s">
        <v>2945</v>
      </c>
      <c r="C258" s="342"/>
      <c r="D258" s="342"/>
      <c r="E258" s="342"/>
      <c r="F258" s="342"/>
      <c r="G258" s="345"/>
      <c r="H258" s="204"/>
    </row>
    <row r="259" spans="1:8">
      <c r="B259" s="211" t="s">
        <v>1248</v>
      </c>
      <c r="C259" s="212" t="s">
        <v>1249</v>
      </c>
      <c r="D259" s="213" t="s">
        <v>2244</v>
      </c>
      <c r="E259" s="214" t="s">
        <v>1368</v>
      </c>
      <c r="F259" s="215" t="s">
        <v>1888</v>
      </c>
      <c r="G259" s="230"/>
      <c r="H259" s="204"/>
    </row>
    <row r="260" spans="1:8">
      <c r="B260" s="211" t="s">
        <v>2946</v>
      </c>
      <c r="C260" s="212" t="s">
        <v>2947</v>
      </c>
      <c r="D260" s="213" t="s">
        <v>2233</v>
      </c>
      <c r="E260" s="214" t="s">
        <v>1945</v>
      </c>
      <c r="F260" s="215"/>
      <c r="G260" s="230"/>
      <c r="H260" s="204"/>
    </row>
    <row r="261" spans="1:8">
      <c r="B261" s="211" t="s">
        <v>2948</v>
      </c>
      <c r="C261" s="212" t="s">
        <v>2949</v>
      </c>
      <c r="D261" s="213" t="s">
        <v>2236</v>
      </c>
      <c r="E261" s="214" t="s">
        <v>1945</v>
      </c>
      <c r="F261" s="215"/>
      <c r="G261" s="230"/>
      <c r="H261" s="204"/>
    </row>
    <row r="262" spans="1:8">
      <c r="B262" s="211" t="s">
        <v>2950</v>
      </c>
      <c r="C262" s="212" t="s">
        <v>2951</v>
      </c>
      <c r="D262" s="213" t="s">
        <v>1524</v>
      </c>
      <c r="E262" s="214" t="s">
        <v>1945</v>
      </c>
      <c r="F262" s="215"/>
      <c r="G262" s="230"/>
      <c r="H262" s="204"/>
    </row>
    <row r="263" spans="1:8">
      <c r="B263" s="211" t="s">
        <v>2952</v>
      </c>
      <c r="C263" s="212" t="s">
        <v>2953</v>
      </c>
      <c r="D263" s="213" t="s">
        <v>1524</v>
      </c>
      <c r="E263" s="214" t="s">
        <v>1945</v>
      </c>
      <c r="F263" s="215"/>
      <c r="G263" s="230"/>
      <c r="H263" s="204"/>
    </row>
    <row r="264" spans="1:8">
      <c r="B264" s="211" t="s">
        <v>2954</v>
      </c>
      <c r="C264" s="212" t="s">
        <v>2955</v>
      </c>
      <c r="D264" s="213" t="s">
        <v>2237</v>
      </c>
      <c r="E264" s="214" t="s">
        <v>1945</v>
      </c>
      <c r="F264" s="215"/>
      <c r="G264" s="230"/>
      <c r="H264" s="204"/>
    </row>
    <row r="265" spans="1:8">
      <c r="B265" s="211" t="s">
        <v>902</v>
      </c>
      <c r="C265" s="212" t="s">
        <v>903</v>
      </c>
      <c r="D265" s="213" t="s">
        <v>1528</v>
      </c>
      <c r="E265" s="214" t="s">
        <v>2285</v>
      </c>
      <c r="F265" s="215"/>
      <c r="G265" s="230"/>
      <c r="H265" s="204"/>
    </row>
    <row r="266" spans="1:8">
      <c r="B266" s="235" t="s">
        <v>2956</v>
      </c>
      <c r="C266" s="212" t="s">
        <v>1328</v>
      </c>
      <c r="D266" s="213" t="s">
        <v>2328</v>
      </c>
      <c r="E266" s="4" t="s">
        <v>2234</v>
      </c>
      <c r="F266" s="236" t="s">
        <v>1888</v>
      </c>
      <c r="G266" s="346"/>
      <c r="H266" s="238"/>
    </row>
    <row r="267" spans="1:8">
      <c r="B267" s="235" t="s">
        <v>1292</v>
      </c>
      <c r="C267" s="212" t="s">
        <v>1329</v>
      </c>
      <c r="D267" s="213" t="s">
        <v>1533</v>
      </c>
      <c r="E267" s="4" t="s">
        <v>2234</v>
      </c>
      <c r="F267" s="236"/>
      <c r="G267" s="346"/>
      <c r="H267" s="238"/>
    </row>
    <row r="268" spans="1:8">
      <c r="B268" s="235" t="s">
        <v>297</v>
      </c>
      <c r="C268" s="212" t="s">
        <v>1330</v>
      </c>
      <c r="D268" s="213" t="s">
        <v>2230</v>
      </c>
      <c r="E268" s="4" t="s">
        <v>2231</v>
      </c>
      <c r="F268" s="236"/>
      <c r="G268" s="346"/>
      <c r="H268" s="238"/>
    </row>
    <row r="269" spans="1:8">
      <c r="B269" s="235" t="s">
        <v>2957</v>
      </c>
      <c r="C269" s="212" t="s">
        <v>1331</v>
      </c>
      <c r="D269" s="213" t="s">
        <v>2239</v>
      </c>
      <c r="E269" s="4" t="s">
        <v>2235</v>
      </c>
      <c r="F269" s="236"/>
      <c r="G269" s="346"/>
      <c r="H269" s="238"/>
    </row>
    <row r="270" spans="1:8" ht="17.25" thickBot="1">
      <c r="B270" s="211" t="s">
        <v>2958</v>
      </c>
      <c r="C270" s="212" t="s">
        <v>2959</v>
      </c>
      <c r="D270" s="213" t="s">
        <v>1576</v>
      </c>
      <c r="E270" s="214" t="s">
        <v>1357</v>
      </c>
      <c r="F270" s="215" t="s">
        <v>1888</v>
      </c>
      <c r="G270" s="231"/>
      <c r="H270" s="204"/>
    </row>
    <row r="271" spans="1:8" s="44" customFormat="1" ht="17.25" thickBot="1">
      <c r="A271" s="8"/>
      <c r="B271" s="341" t="s">
        <v>2361</v>
      </c>
      <c r="C271" s="342"/>
      <c r="D271" s="342"/>
      <c r="E271" s="342"/>
      <c r="F271" s="342"/>
      <c r="G271" s="343"/>
      <c r="H271" s="204"/>
    </row>
    <row r="272" spans="1:8" ht="17.25" thickBot="1">
      <c r="B272" s="205" t="s">
        <v>2960</v>
      </c>
      <c r="C272" s="206" t="s">
        <v>2961</v>
      </c>
      <c r="D272" s="207" t="s">
        <v>1356</v>
      </c>
      <c r="E272" s="208" t="s">
        <v>1945</v>
      </c>
      <c r="F272" s="209" t="s">
        <v>1888</v>
      </c>
      <c r="G272" s="239" t="s">
        <v>2353</v>
      </c>
      <c r="H272" s="204"/>
    </row>
    <row r="273" spans="1:8" s="44" customFormat="1" ht="17.25" thickBot="1">
      <c r="A273" s="8"/>
      <c r="B273" s="341" t="s">
        <v>2962</v>
      </c>
      <c r="C273" s="342"/>
      <c r="D273" s="342"/>
      <c r="E273" s="342"/>
      <c r="F273" s="342"/>
      <c r="G273" s="345"/>
      <c r="H273" s="204"/>
    </row>
    <row r="274" spans="1:8">
      <c r="B274" s="211" t="s">
        <v>2963</v>
      </c>
      <c r="C274" s="212" t="s">
        <v>2964</v>
      </c>
      <c r="D274" s="213" t="s">
        <v>2230</v>
      </c>
      <c r="E274" s="214" t="s">
        <v>1388</v>
      </c>
      <c r="F274" s="215" t="s">
        <v>1888</v>
      </c>
      <c r="G274" s="230"/>
      <c r="H274" s="204"/>
    </row>
    <row r="275" spans="1:8" ht="17.25" thickBot="1">
      <c r="B275" s="211" t="s">
        <v>1250</v>
      </c>
      <c r="C275" s="212" t="s">
        <v>1251</v>
      </c>
      <c r="D275" s="213" t="s">
        <v>2244</v>
      </c>
      <c r="E275" s="214" t="s">
        <v>1368</v>
      </c>
      <c r="F275" s="215" t="s">
        <v>1888</v>
      </c>
      <c r="G275" s="230"/>
      <c r="H275" s="204"/>
    </row>
    <row r="276" spans="1:8" s="44" customFormat="1" ht="17.25" thickBot="1">
      <c r="A276" s="8"/>
      <c r="B276" s="341" t="s">
        <v>2965</v>
      </c>
      <c r="C276" s="342"/>
      <c r="D276" s="342"/>
      <c r="E276" s="342"/>
      <c r="F276" s="342"/>
      <c r="G276" s="345"/>
      <c r="H276" s="204"/>
    </row>
    <row r="277" spans="1:8">
      <c r="B277" s="211" t="s">
        <v>1014</v>
      </c>
      <c r="C277" s="212" t="s">
        <v>2966</v>
      </c>
      <c r="D277" s="213" t="s">
        <v>1393</v>
      </c>
      <c r="E277" s="214" t="s">
        <v>1368</v>
      </c>
      <c r="F277" s="215" t="s">
        <v>1888</v>
      </c>
      <c r="G277" s="230"/>
      <c r="H277" s="204"/>
    </row>
    <row r="278" spans="1:8">
      <c r="B278" s="211" t="s">
        <v>1015</v>
      </c>
      <c r="C278" s="212" t="s">
        <v>2967</v>
      </c>
      <c r="D278" s="213" t="s">
        <v>1576</v>
      </c>
      <c r="E278" s="214" t="s">
        <v>1368</v>
      </c>
      <c r="F278" s="215" t="s">
        <v>1888</v>
      </c>
      <c r="G278" s="230"/>
      <c r="H278" s="204"/>
    </row>
    <row r="279" spans="1:8">
      <c r="B279" s="211" t="s">
        <v>1016</v>
      </c>
      <c r="C279" s="212" t="s">
        <v>2968</v>
      </c>
      <c r="D279" s="213" t="s">
        <v>1367</v>
      </c>
      <c r="E279" s="214" t="s">
        <v>1368</v>
      </c>
      <c r="F279" s="215" t="s">
        <v>1888</v>
      </c>
      <c r="G279" s="230"/>
      <c r="H279" s="204"/>
    </row>
    <row r="280" spans="1:8">
      <c r="B280" s="211" t="s">
        <v>1017</v>
      </c>
      <c r="C280" s="212" t="s">
        <v>2969</v>
      </c>
      <c r="D280" s="213" t="s">
        <v>2348</v>
      </c>
      <c r="E280" s="214" t="s">
        <v>2719</v>
      </c>
      <c r="F280" s="215" t="s">
        <v>1888</v>
      </c>
      <c r="G280" s="230"/>
      <c r="H280" s="204"/>
    </row>
    <row r="281" spans="1:8">
      <c r="B281" s="211" t="s">
        <v>1018</v>
      </c>
      <c r="C281" s="212" t="s">
        <v>2970</v>
      </c>
      <c r="D281" s="213" t="s">
        <v>1426</v>
      </c>
      <c r="E281" s="214" t="s">
        <v>2086</v>
      </c>
      <c r="F281" s="215" t="s">
        <v>1888</v>
      </c>
      <c r="G281" s="230"/>
      <c r="H281" s="204"/>
    </row>
    <row r="282" spans="1:8" ht="17.25" thickBot="1">
      <c r="B282" s="211" t="s">
        <v>1019</v>
      </c>
      <c r="C282" s="212" t="s">
        <v>2971</v>
      </c>
      <c r="D282" s="213" t="s">
        <v>1426</v>
      </c>
      <c r="E282" s="214" t="s">
        <v>2086</v>
      </c>
      <c r="F282" s="215" t="s">
        <v>1888</v>
      </c>
      <c r="G282" s="230"/>
      <c r="H282" s="204"/>
    </row>
    <row r="283" spans="1:8" s="44" customFormat="1" ht="17.25" thickBot="1">
      <c r="A283" s="8"/>
      <c r="B283" s="341" t="s">
        <v>2972</v>
      </c>
      <c r="C283" s="342"/>
      <c r="D283" s="342"/>
      <c r="E283" s="342"/>
      <c r="F283" s="342"/>
      <c r="G283" s="345"/>
      <c r="H283" s="204"/>
    </row>
    <row r="284" spans="1:8">
      <c r="B284" s="211" t="s">
        <v>1252</v>
      </c>
      <c r="C284" s="212" t="s">
        <v>1253</v>
      </c>
      <c r="D284" s="213" t="s">
        <v>2244</v>
      </c>
      <c r="E284" s="214" t="s">
        <v>1368</v>
      </c>
      <c r="F284" s="215" t="s">
        <v>1888</v>
      </c>
      <c r="G284" s="230"/>
      <c r="H284" s="204"/>
    </row>
    <row r="285" spans="1:8">
      <c r="B285" s="211" t="s">
        <v>2973</v>
      </c>
      <c r="C285" s="212" t="s">
        <v>2974</v>
      </c>
      <c r="D285" s="213" t="s">
        <v>2233</v>
      </c>
      <c r="E285" s="214" t="s">
        <v>1945</v>
      </c>
      <c r="F285" s="215"/>
      <c r="G285" s="230"/>
      <c r="H285" s="204"/>
    </row>
    <row r="286" spans="1:8">
      <c r="B286" s="211" t="s">
        <v>2975</v>
      </c>
      <c r="C286" s="212" t="s">
        <v>2976</v>
      </c>
      <c r="D286" s="213" t="s">
        <v>2236</v>
      </c>
      <c r="E286" s="214" t="s">
        <v>1945</v>
      </c>
      <c r="F286" s="215"/>
      <c r="G286" s="230"/>
      <c r="H286" s="204"/>
    </row>
    <row r="287" spans="1:8">
      <c r="B287" s="211" t="s">
        <v>2977</v>
      </c>
      <c r="C287" s="212" t="s">
        <v>2978</v>
      </c>
      <c r="D287" s="213" t="s">
        <v>1524</v>
      </c>
      <c r="E287" s="214" t="s">
        <v>1945</v>
      </c>
      <c r="F287" s="215"/>
      <c r="G287" s="230"/>
      <c r="H287" s="204"/>
    </row>
    <row r="288" spans="1:8">
      <c r="B288" s="211" t="s">
        <v>2979</v>
      </c>
      <c r="C288" s="212" t="s">
        <v>2980</v>
      </c>
      <c r="D288" s="213" t="s">
        <v>1524</v>
      </c>
      <c r="E288" s="214" t="s">
        <v>1945</v>
      </c>
      <c r="F288" s="215"/>
      <c r="G288" s="230"/>
      <c r="H288" s="204"/>
    </row>
    <row r="289" spans="1:8">
      <c r="B289" s="211" t="s">
        <v>2981</v>
      </c>
      <c r="C289" s="212" t="s">
        <v>2982</v>
      </c>
      <c r="D289" s="213" t="s">
        <v>2237</v>
      </c>
      <c r="E289" s="214" t="s">
        <v>1945</v>
      </c>
      <c r="F289" s="215"/>
      <c r="G289" s="230"/>
      <c r="H289" s="204"/>
    </row>
    <row r="290" spans="1:8">
      <c r="B290" s="211" t="s">
        <v>1020</v>
      </c>
      <c r="C290" s="212" t="s">
        <v>904</v>
      </c>
      <c r="D290" s="213" t="s">
        <v>1528</v>
      </c>
      <c r="E290" s="214" t="s">
        <v>2285</v>
      </c>
      <c r="F290" s="215"/>
      <c r="G290" s="230"/>
      <c r="H290" s="204"/>
    </row>
    <row r="291" spans="1:8">
      <c r="B291" s="235" t="s">
        <v>2983</v>
      </c>
      <c r="C291" s="212" t="s">
        <v>1332</v>
      </c>
      <c r="D291" s="213" t="s">
        <v>2328</v>
      </c>
      <c r="E291" s="4" t="s">
        <v>2234</v>
      </c>
      <c r="F291" s="236" t="s">
        <v>1888</v>
      </c>
      <c r="G291" s="346"/>
      <c r="H291" s="238"/>
    </row>
    <row r="292" spans="1:8">
      <c r="B292" s="235" t="s">
        <v>1295</v>
      </c>
      <c r="C292" s="212" t="s">
        <v>1333</v>
      </c>
      <c r="D292" s="213" t="s">
        <v>1533</v>
      </c>
      <c r="E292" s="4" t="s">
        <v>2234</v>
      </c>
      <c r="F292" s="236"/>
      <c r="G292" s="346"/>
      <c r="H292" s="238"/>
    </row>
    <row r="293" spans="1:8">
      <c r="B293" s="235" t="s">
        <v>258</v>
      </c>
      <c r="C293" s="212" t="s">
        <v>1334</v>
      </c>
      <c r="D293" s="213" t="s">
        <v>2230</v>
      </c>
      <c r="E293" s="4" t="s">
        <v>2231</v>
      </c>
      <c r="F293" s="236"/>
      <c r="G293" s="346"/>
      <c r="H293" s="238"/>
    </row>
    <row r="294" spans="1:8">
      <c r="B294" s="235" t="s">
        <v>1284</v>
      </c>
      <c r="C294" s="212" t="s">
        <v>1335</v>
      </c>
      <c r="D294" s="213" t="s">
        <v>2239</v>
      </c>
      <c r="E294" s="4" t="s">
        <v>2235</v>
      </c>
      <c r="F294" s="236"/>
      <c r="G294" s="346"/>
      <c r="H294" s="238"/>
    </row>
    <row r="295" spans="1:8" ht="17.25" thickBot="1">
      <c r="B295" s="211" t="s">
        <v>2984</v>
      </c>
      <c r="C295" s="212" t="s">
        <v>2985</v>
      </c>
      <c r="D295" s="213" t="s">
        <v>1576</v>
      </c>
      <c r="E295" s="214" t="s">
        <v>1357</v>
      </c>
      <c r="F295" s="215" t="s">
        <v>1888</v>
      </c>
      <c r="G295" s="231"/>
      <c r="H295" s="204"/>
    </row>
    <row r="296" spans="1:8" s="44" customFormat="1" ht="17.25" thickBot="1">
      <c r="A296" s="8"/>
      <c r="B296" s="341" t="s">
        <v>2362</v>
      </c>
      <c r="C296" s="342"/>
      <c r="D296" s="342"/>
      <c r="E296" s="342"/>
      <c r="F296" s="342"/>
      <c r="G296" s="343"/>
      <c r="H296" s="204"/>
    </row>
    <row r="297" spans="1:8" ht="17.25" thickBot="1">
      <c r="B297" s="205" t="s">
        <v>2986</v>
      </c>
      <c r="C297" s="206" t="s">
        <v>2987</v>
      </c>
      <c r="D297" s="207" t="s">
        <v>1356</v>
      </c>
      <c r="E297" s="208" t="s">
        <v>1945</v>
      </c>
      <c r="F297" s="209" t="s">
        <v>1888</v>
      </c>
      <c r="G297" s="239" t="s">
        <v>2353</v>
      </c>
      <c r="H297" s="204"/>
    </row>
    <row r="298" spans="1:8" s="44" customFormat="1" ht="17.25" thickBot="1">
      <c r="A298" s="8"/>
      <c r="B298" s="341" t="s">
        <v>2988</v>
      </c>
      <c r="C298" s="342"/>
      <c r="D298" s="342"/>
      <c r="E298" s="342"/>
      <c r="F298" s="342"/>
      <c r="G298" s="345"/>
      <c r="H298" s="204"/>
    </row>
    <row r="299" spans="1:8">
      <c r="B299" s="211" t="s">
        <v>2989</v>
      </c>
      <c r="C299" s="212" t="s">
        <v>2990</v>
      </c>
      <c r="D299" s="213" t="s">
        <v>2230</v>
      </c>
      <c r="E299" s="214" t="s">
        <v>1388</v>
      </c>
      <c r="F299" s="215" t="s">
        <v>1888</v>
      </c>
      <c r="G299" s="230"/>
      <c r="H299" s="204"/>
    </row>
    <row r="300" spans="1:8" ht="17.25" thickBot="1">
      <c r="B300" s="211" t="s">
        <v>1254</v>
      </c>
      <c r="C300" s="212" t="s">
        <v>1255</v>
      </c>
      <c r="D300" s="213" t="s">
        <v>2244</v>
      </c>
      <c r="E300" s="214" t="s">
        <v>1368</v>
      </c>
      <c r="F300" s="215" t="s">
        <v>1888</v>
      </c>
      <c r="G300" s="230"/>
      <c r="H300" s="204"/>
    </row>
    <row r="301" spans="1:8" s="44" customFormat="1" ht="17.25" thickBot="1">
      <c r="A301" s="8"/>
      <c r="B301" s="341" t="s">
        <v>2991</v>
      </c>
      <c r="C301" s="342"/>
      <c r="D301" s="342"/>
      <c r="E301" s="342"/>
      <c r="F301" s="342"/>
      <c r="G301" s="345"/>
      <c r="H301" s="204"/>
    </row>
    <row r="302" spans="1:8">
      <c r="B302" s="211" t="s">
        <v>1024</v>
      </c>
      <c r="C302" s="212" t="s">
        <v>2992</v>
      </c>
      <c r="D302" s="213" t="s">
        <v>1393</v>
      </c>
      <c r="E302" s="214" t="s">
        <v>1368</v>
      </c>
      <c r="F302" s="215" t="s">
        <v>1888</v>
      </c>
      <c r="G302" s="230"/>
      <c r="H302" s="204"/>
    </row>
    <row r="303" spans="1:8">
      <c r="B303" s="211" t="s">
        <v>1025</v>
      </c>
      <c r="C303" s="212" t="s">
        <v>2993</v>
      </c>
      <c r="D303" s="213" t="s">
        <v>1576</v>
      </c>
      <c r="E303" s="214" t="s">
        <v>1368</v>
      </c>
      <c r="F303" s="215" t="s">
        <v>1888</v>
      </c>
      <c r="G303" s="230"/>
      <c r="H303" s="204"/>
    </row>
    <row r="304" spans="1:8">
      <c r="B304" s="211" t="s">
        <v>1026</v>
      </c>
      <c r="C304" s="212" t="s">
        <v>2994</v>
      </c>
      <c r="D304" s="213" t="s">
        <v>1367</v>
      </c>
      <c r="E304" s="214" t="s">
        <v>1368</v>
      </c>
      <c r="F304" s="215" t="s">
        <v>1888</v>
      </c>
      <c r="G304" s="230"/>
      <c r="H304" s="204"/>
    </row>
    <row r="305" spans="1:8">
      <c r="B305" s="211" t="s">
        <v>1027</v>
      </c>
      <c r="C305" s="212" t="s">
        <v>2995</v>
      </c>
      <c r="D305" s="213" t="s">
        <v>2348</v>
      </c>
      <c r="E305" s="214" t="s">
        <v>2719</v>
      </c>
      <c r="F305" s="215" t="s">
        <v>1888</v>
      </c>
      <c r="G305" s="230"/>
      <c r="H305" s="204"/>
    </row>
    <row r="306" spans="1:8">
      <c r="B306" s="211" t="s">
        <v>1028</v>
      </c>
      <c r="C306" s="212" t="s">
        <v>2996</v>
      </c>
      <c r="D306" s="213" t="s">
        <v>1426</v>
      </c>
      <c r="E306" s="214" t="s">
        <v>2086</v>
      </c>
      <c r="F306" s="215" t="s">
        <v>1888</v>
      </c>
      <c r="G306" s="230"/>
      <c r="H306" s="204"/>
    </row>
    <row r="307" spans="1:8" ht="17.25" thickBot="1">
      <c r="B307" s="211" t="s">
        <v>1029</v>
      </c>
      <c r="C307" s="212" t="s">
        <v>2997</v>
      </c>
      <c r="D307" s="213" t="s">
        <v>1426</v>
      </c>
      <c r="E307" s="214" t="s">
        <v>2086</v>
      </c>
      <c r="F307" s="215" t="s">
        <v>1888</v>
      </c>
      <c r="G307" s="230"/>
      <c r="H307" s="204"/>
    </row>
    <row r="308" spans="1:8" s="44" customFormat="1" ht="17.25" thickBot="1">
      <c r="A308" s="8"/>
      <c r="B308" s="341" t="s">
        <v>2998</v>
      </c>
      <c r="C308" s="342"/>
      <c r="D308" s="342"/>
      <c r="E308" s="342"/>
      <c r="F308" s="342"/>
      <c r="G308" s="345"/>
      <c r="H308" s="204"/>
    </row>
    <row r="309" spans="1:8">
      <c r="B309" s="211" t="s">
        <v>1256</v>
      </c>
      <c r="C309" s="212" t="s">
        <v>1257</v>
      </c>
      <c r="D309" s="213" t="s">
        <v>2244</v>
      </c>
      <c r="E309" s="214" t="s">
        <v>1368</v>
      </c>
      <c r="F309" s="215" t="s">
        <v>1888</v>
      </c>
      <c r="G309" s="230"/>
      <c r="H309" s="204"/>
    </row>
    <row r="310" spans="1:8">
      <c r="B310" s="211" t="s">
        <v>2999</v>
      </c>
      <c r="C310" s="212" t="s">
        <v>3000</v>
      </c>
      <c r="D310" s="213" t="s">
        <v>2233</v>
      </c>
      <c r="E310" s="214" t="s">
        <v>1945</v>
      </c>
      <c r="F310" s="215"/>
      <c r="G310" s="230"/>
      <c r="H310" s="204"/>
    </row>
    <row r="311" spans="1:8">
      <c r="B311" s="211" t="s">
        <v>3001</v>
      </c>
      <c r="C311" s="212" t="s">
        <v>3002</v>
      </c>
      <c r="D311" s="213" t="s">
        <v>2236</v>
      </c>
      <c r="E311" s="214" t="s">
        <v>1945</v>
      </c>
      <c r="F311" s="215"/>
      <c r="G311" s="230"/>
      <c r="H311" s="204"/>
    </row>
    <row r="312" spans="1:8">
      <c r="B312" s="211" t="s">
        <v>3003</v>
      </c>
      <c r="C312" s="212" t="s">
        <v>3004</v>
      </c>
      <c r="D312" s="213" t="s">
        <v>1524</v>
      </c>
      <c r="E312" s="214" t="s">
        <v>1945</v>
      </c>
      <c r="F312" s="215"/>
      <c r="G312" s="230"/>
      <c r="H312" s="204"/>
    </row>
    <row r="313" spans="1:8">
      <c r="B313" s="211" t="s">
        <v>3005</v>
      </c>
      <c r="C313" s="212" t="s">
        <v>3006</v>
      </c>
      <c r="D313" s="213" t="s">
        <v>1524</v>
      </c>
      <c r="E313" s="214" t="s">
        <v>1945</v>
      </c>
      <c r="F313" s="215"/>
      <c r="G313" s="230"/>
      <c r="H313" s="204"/>
    </row>
    <row r="314" spans="1:8">
      <c r="B314" s="211" t="s">
        <v>3007</v>
      </c>
      <c r="C314" s="212" t="s">
        <v>3008</v>
      </c>
      <c r="D314" s="213" t="s">
        <v>2237</v>
      </c>
      <c r="E314" s="214" t="s">
        <v>1945</v>
      </c>
      <c r="F314" s="215"/>
      <c r="G314" s="230"/>
      <c r="H314" s="204"/>
    </row>
    <row r="315" spans="1:8">
      <c r="B315" s="211" t="s">
        <v>1030</v>
      </c>
      <c r="C315" s="212" t="s">
        <v>905</v>
      </c>
      <c r="D315" s="213" t="s">
        <v>1528</v>
      </c>
      <c r="E315" s="214" t="s">
        <v>2285</v>
      </c>
      <c r="F315" s="215"/>
      <c r="G315" s="230"/>
      <c r="H315" s="204"/>
    </row>
    <row r="316" spans="1:8">
      <c r="B316" s="235" t="s">
        <v>3009</v>
      </c>
      <c r="C316" s="212" t="s">
        <v>1336</v>
      </c>
      <c r="D316" s="213" t="s">
        <v>2328</v>
      </c>
      <c r="E316" s="4" t="s">
        <v>2234</v>
      </c>
      <c r="F316" s="236" t="s">
        <v>1888</v>
      </c>
      <c r="G316" s="346"/>
      <c r="H316" s="238"/>
    </row>
    <row r="317" spans="1:8">
      <c r="B317" s="235" t="s">
        <v>1293</v>
      </c>
      <c r="C317" s="212" t="s">
        <v>1337</v>
      </c>
      <c r="D317" s="213" t="s">
        <v>1533</v>
      </c>
      <c r="E317" s="4" t="s">
        <v>2234</v>
      </c>
      <c r="F317" s="236"/>
      <c r="G317" s="346"/>
      <c r="H317" s="238"/>
    </row>
    <row r="318" spans="1:8">
      <c r="B318" s="235" t="s">
        <v>261</v>
      </c>
      <c r="C318" s="212" t="s">
        <v>1338</v>
      </c>
      <c r="D318" s="213" t="s">
        <v>2230</v>
      </c>
      <c r="E318" s="4" t="s">
        <v>2231</v>
      </c>
      <c r="F318" s="236"/>
      <c r="G318" s="346"/>
      <c r="H318" s="238"/>
    </row>
    <row r="319" spans="1:8">
      <c r="B319" s="235" t="s">
        <v>1285</v>
      </c>
      <c r="C319" s="212" t="s">
        <v>1339</v>
      </c>
      <c r="D319" s="213" t="s">
        <v>2239</v>
      </c>
      <c r="E319" s="4" t="s">
        <v>2235</v>
      </c>
      <c r="F319" s="236"/>
      <c r="G319" s="346"/>
      <c r="H319" s="238"/>
    </row>
    <row r="320" spans="1:8" ht="17.25" thickBot="1">
      <c r="B320" s="211" t="s">
        <v>3010</v>
      </c>
      <c r="C320" s="212" t="s">
        <v>3011</v>
      </c>
      <c r="D320" s="213" t="s">
        <v>1576</v>
      </c>
      <c r="E320" s="214" t="s">
        <v>1357</v>
      </c>
      <c r="F320" s="215" t="s">
        <v>1888</v>
      </c>
      <c r="G320" s="231"/>
      <c r="H320" s="204"/>
    </row>
    <row r="321" spans="1:8" s="44" customFormat="1" ht="17.25" thickBot="1">
      <c r="A321" s="8"/>
      <c r="B321" s="341" t="s">
        <v>3012</v>
      </c>
      <c r="C321" s="342"/>
      <c r="D321" s="342"/>
      <c r="E321" s="342"/>
      <c r="F321" s="342"/>
      <c r="G321" s="343"/>
      <c r="H321" s="204"/>
    </row>
    <row r="322" spans="1:8" ht="17.25" thickBot="1">
      <c r="B322" s="205" t="s">
        <v>3013</v>
      </c>
      <c r="C322" s="206" t="s">
        <v>3014</v>
      </c>
      <c r="D322" s="207" t="s">
        <v>1356</v>
      </c>
      <c r="E322" s="208" t="s">
        <v>1945</v>
      </c>
      <c r="F322" s="209" t="s">
        <v>1888</v>
      </c>
      <c r="G322" s="239" t="s">
        <v>2353</v>
      </c>
      <c r="H322" s="204"/>
    </row>
    <row r="323" spans="1:8" s="44" customFormat="1" ht="17.25" thickBot="1">
      <c r="A323" s="8"/>
      <c r="B323" s="341" t="s">
        <v>3015</v>
      </c>
      <c r="C323" s="342"/>
      <c r="D323" s="342"/>
      <c r="E323" s="342"/>
      <c r="F323" s="342"/>
      <c r="G323" s="345"/>
      <c r="H323" s="204"/>
    </row>
    <row r="324" spans="1:8">
      <c r="B324" s="211" t="s">
        <v>3016</v>
      </c>
      <c r="C324" s="212" t="s">
        <v>3017</v>
      </c>
      <c r="D324" s="213" t="s">
        <v>2230</v>
      </c>
      <c r="E324" s="214" t="s">
        <v>1388</v>
      </c>
      <c r="F324" s="215" t="s">
        <v>1888</v>
      </c>
      <c r="G324" s="230"/>
      <c r="H324" s="204"/>
    </row>
    <row r="325" spans="1:8" ht="17.25" thickBot="1">
      <c r="B325" s="211" t="s">
        <v>1258</v>
      </c>
      <c r="C325" s="212" t="s">
        <v>1259</v>
      </c>
      <c r="D325" s="213" t="s">
        <v>2244</v>
      </c>
      <c r="E325" s="214" t="s">
        <v>1368</v>
      </c>
      <c r="F325" s="215" t="s">
        <v>1888</v>
      </c>
      <c r="G325" s="230"/>
      <c r="H325" s="204"/>
    </row>
    <row r="326" spans="1:8" s="44" customFormat="1" ht="17.25" thickBot="1">
      <c r="A326" s="8"/>
      <c r="B326" s="341" t="s">
        <v>3018</v>
      </c>
      <c r="C326" s="342"/>
      <c r="D326" s="342"/>
      <c r="E326" s="342"/>
      <c r="F326" s="342"/>
      <c r="G326" s="345"/>
      <c r="H326" s="204"/>
    </row>
    <row r="327" spans="1:8">
      <c r="B327" s="211" t="s">
        <v>3019</v>
      </c>
      <c r="C327" s="212" t="s">
        <v>3020</v>
      </c>
      <c r="D327" s="213" t="s">
        <v>1393</v>
      </c>
      <c r="E327" s="214" t="s">
        <v>1368</v>
      </c>
      <c r="F327" s="215" t="s">
        <v>1888</v>
      </c>
      <c r="G327" s="230"/>
      <c r="H327" s="204"/>
    </row>
    <row r="328" spans="1:8">
      <c r="B328" s="211" t="s">
        <v>3021</v>
      </c>
      <c r="C328" s="212" t="s">
        <v>3022</v>
      </c>
      <c r="D328" s="213" t="s">
        <v>1576</v>
      </c>
      <c r="E328" s="214" t="s">
        <v>1368</v>
      </c>
      <c r="F328" s="215" t="s">
        <v>1888</v>
      </c>
      <c r="G328" s="230"/>
      <c r="H328" s="204"/>
    </row>
    <row r="329" spans="1:8">
      <c r="B329" s="211" t="s">
        <v>3023</v>
      </c>
      <c r="C329" s="212" t="s">
        <v>3024</v>
      </c>
      <c r="D329" s="213" t="s">
        <v>1367</v>
      </c>
      <c r="E329" s="214" t="s">
        <v>1368</v>
      </c>
      <c r="F329" s="215" t="s">
        <v>1888</v>
      </c>
      <c r="G329" s="230"/>
      <c r="H329" s="204"/>
    </row>
    <row r="330" spans="1:8">
      <c r="B330" s="211" t="s">
        <v>3025</v>
      </c>
      <c r="C330" s="212" t="s">
        <v>3026</v>
      </c>
      <c r="D330" s="213" t="s">
        <v>2348</v>
      </c>
      <c r="E330" s="214" t="s">
        <v>2719</v>
      </c>
      <c r="F330" s="215" t="s">
        <v>1888</v>
      </c>
      <c r="G330" s="230"/>
      <c r="H330" s="204"/>
    </row>
    <row r="331" spans="1:8">
      <c r="B331" s="211" t="s">
        <v>3027</v>
      </c>
      <c r="C331" s="212" t="s">
        <v>3028</v>
      </c>
      <c r="D331" s="213" t="s">
        <v>1426</v>
      </c>
      <c r="E331" s="214" t="s">
        <v>2086</v>
      </c>
      <c r="F331" s="215" t="s">
        <v>1888</v>
      </c>
      <c r="G331" s="230"/>
      <c r="H331" s="204"/>
    </row>
    <row r="332" spans="1:8" ht="17.25" thickBot="1">
      <c r="B332" s="211" t="s">
        <v>3029</v>
      </c>
      <c r="C332" s="212" t="s">
        <v>3030</v>
      </c>
      <c r="D332" s="213" t="s">
        <v>1426</v>
      </c>
      <c r="E332" s="214" t="s">
        <v>2086</v>
      </c>
      <c r="F332" s="215" t="s">
        <v>1888</v>
      </c>
      <c r="G332" s="230"/>
      <c r="H332" s="204"/>
    </row>
    <row r="333" spans="1:8" s="44" customFormat="1" ht="17.25" thickBot="1">
      <c r="A333" s="8"/>
      <c r="B333" s="341" t="s">
        <v>3031</v>
      </c>
      <c r="C333" s="342"/>
      <c r="D333" s="342"/>
      <c r="E333" s="342"/>
      <c r="F333" s="342"/>
      <c r="G333" s="345"/>
      <c r="H333" s="204"/>
    </row>
    <row r="334" spans="1:8">
      <c r="B334" s="211" t="s">
        <v>1260</v>
      </c>
      <c r="C334" s="212" t="s">
        <v>1261</v>
      </c>
      <c r="D334" s="213" t="s">
        <v>2244</v>
      </c>
      <c r="E334" s="214" t="s">
        <v>1368</v>
      </c>
      <c r="F334" s="215" t="s">
        <v>1888</v>
      </c>
      <c r="G334" s="230"/>
      <c r="H334" s="204"/>
    </row>
    <row r="335" spans="1:8">
      <c r="B335" s="211" t="s">
        <v>3032</v>
      </c>
      <c r="C335" s="212" t="s">
        <v>3033</v>
      </c>
      <c r="D335" s="213" t="s">
        <v>2233</v>
      </c>
      <c r="E335" s="214" t="s">
        <v>1945</v>
      </c>
      <c r="F335" s="215"/>
      <c r="G335" s="230"/>
      <c r="H335" s="204"/>
    </row>
    <row r="336" spans="1:8">
      <c r="B336" s="211" t="s">
        <v>3034</v>
      </c>
      <c r="C336" s="212" t="s">
        <v>3035</v>
      </c>
      <c r="D336" s="213" t="s">
        <v>2236</v>
      </c>
      <c r="E336" s="214" t="s">
        <v>1945</v>
      </c>
      <c r="F336" s="215"/>
      <c r="G336" s="230"/>
      <c r="H336" s="204"/>
    </row>
    <row r="337" spans="1:8">
      <c r="B337" s="211" t="s">
        <v>3036</v>
      </c>
      <c r="C337" s="212" t="s">
        <v>3037</v>
      </c>
      <c r="D337" s="213" t="s">
        <v>1524</v>
      </c>
      <c r="E337" s="214" t="s">
        <v>1945</v>
      </c>
      <c r="F337" s="215"/>
      <c r="G337" s="230"/>
      <c r="H337" s="204"/>
    </row>
    <row r="338" spans="1:8">
      <c r="B338" s="211" t="s">
        <v>3038</v>
      </c>
      <c r="C338" s="212" t="s">
        <v>3039</v>
      </c>
      <c r="D338" s="213" t="s">
        <v>1524</v>
      </c>
      <c r="E338" s="214" t="s">
        <v>1945</v>
      </c>
      <c r="F338" s="215"/>
      <c r="G338" s="230"/>
      <c r="H338" s="204"/>
    </row>
    <row r="339" spans="1:8">
      <c r="B339" s="211" t="s">
        <v>3040</v>
      </c>
      <c r="C339" s="212" t="s">
        <v>3041</v>
      </c>
      <c r="D339" s="213" t="s">
        <v>2237</v>
      </c>
      <c r="E339" s="214" t="s">
        <v>1945</v>
      </c>
      <c r="F339" s="215"/>
      <c r="G339" s="230"/>
      <c r="H339" s="204"/>
    </row>
    <row r="340" spans="1:8">
      <c r="B340" s="211" t="s">
        <v>3042</v>
      </c>
      <c r="C340" s="212" t="s">
        <v>906</v>
      </c>
      <c r="D340" s="213" t="s">
        <v>1528</v>
      </c>
      <c r="E340" s="214" t="s">
        <v>2285</v>
      </c>
      <c r="F340" s="215"/>
      <c r="G340" s="230"/>
      <c r="H340" s="204"/>
    </row>
    <row r="341" spans="1:8">
      <c r="B341" s="235" t="s">
        <v>3043</v>
      </c>
      <c r="C341" s="212" t="s">
        <v>1340</v>
      </c>
      <c r="D341" s="213" t="s">
        <v>2328</v>
      </c>
      <c r="E341" s="4" t="s">
        <v>2234</v>
      </c>
      <c r="F341" s="236" t="s">
        <v>1888</v>
      </c>
      <c r="G341" s="346"/>
      <c r="H341" s="238"/>
    </row>
    <row r="342" spans="1:8">
      <c r="B342" s="235" t="s">
        <v>3044</v>
      </c>
      <c r="C342" s="212" t="s">
        <v>1341</v>
      </c>
      <c r="D342" s="213" t="s">
        <v>1533</v>
      </c>
      <c r="E342" s="4" t="s">
        <v>2234</v>
      </c>
      <c r="F342" s="236"/>
      <c r="G342" s="346"/>
      <c r="H342" s="238"/>
    </row>
    <row r="343" spans="1:8">
      <c r="B343" s="235" t="s">
        <v>301</v>
      </c>
      <c r="C343" s="212" t="s">
        <v>1342</v>
      </c>
      <c r="D343" s="213" t="s">
        <v>2230</v>
      </c>
      <c r="E343" s="4" t="s">
        <v>2231</v>
      </c>
      <c r="F343" s="236"/>
      <c r="G343" s="346"/>
      <c r="H343" s="238"/>
    </row>
    <row r="344" spans="1:8">
      <c r="B344" s="235" t="s">
        <v>3045</v>
      </c>
      <c r="C344" s="212" t="s">
        <v>1343</v>
      </c>
      <c r="D344" s="213" t="s">
        <v>2239</v>
      </c>
      <c r="E344" s="4" t="s">
        <v>2235</v>
      </c>
      <c r="F344" s="236"/>
      <c r="G344" s="346"/>
      <c r="H344" s="238"/>
    </row>
    <row r="345" spans="1:8" ht="17.25" thickBot="1">
      <c r="B345" s="211" t="s">
        <v>3046</v>
      </c>
      <c r="C345" s="212" t="s">
        <v>3047</v>
      </c>
      <c r="D345" s="213" t="s">
        <v>1576</v>
      </c>
      <c r="E345" s="214" t="s">
        <v>1357</v>
      </c>
      <c r="F345" s="215" t="s">
        <v>1888</v>
      </c>
      <c r="G345" s="231"/>
      <c r="H345" s="204"/>
    </row>
    <row r="346" spans="1:8" s="44" customFormat="1" ht="20.100000000000001" customHeight="1" thickBot="1">
      <c r="A346" s="8"/>
      <c r="B346" s="201" t="s">
        <v>2278</v>
      </c>
      <c r="C346" s="202"/>
      <c r="D346" s="202"/>
      <c r="E346" s="202"/>
      <c r="F346" s="202"/>
      <c r="G346" s="203"/>
      <c r="H346" s="204"/>
    </row>
    <row r="347" spans="1:8">
      <c r="B347" s="205" t="s">
        <v>2469</v>
      </c>
      <c r="C347" s="206" t="s">
        <v>3048</v>
      </c>
      <c r="D347" s="207" t="s">
        <v>2279</v>
      </c>
      <c r="E347" s="208" t="s">
        <v>1945</v>
      </c>
      <c r="F347" s="209"/>
      <c r="G347" s="210"/>
      <c r="H347" s="204"/>
    </row>
    <row r="348" spans="1:8">
      <c r="B348" s="211" t="s">
        <v>2471</v>
      </c>
      <c r="C348" s="212" t="s">
        <v>3049</v>
      </c>
      <c r="D348" s="213" t="s">
        <v>2280</v>
      </c>
      <c r="E348" s="214" t="s">
        <v>1388</v>
      </c>
      <c r="F348" s="215"/>
      <c r="G348" s="217"/>
      <c r="H348" s="204"/>
    </row>
    <row r="349" spans="1:8">
      <c r="B349" s="211" t="s">
        <v>2473</v>
      </c>
      <c r="C349" s="212" t="s">
        <v>3050</v>
      </c>
      <c r="D349" s="213" t="s">
        <v>2279</v>
      </c>
      <c r="E349" s="214" t="s">
        <v>1945</v>
      </c>
      <c r="F349" s="215"/>
      <c r="G349" s="217" t="s">
        <v>2475</v>
      </c>
      <c r="H349" s="204"/>
    </row>
    <row r="350" spans="1:8">
      <c r="B350" s="211" t="s">
        <v>2476</v>
      </c>
      <c r="C350" s="212" t="s">
        <v>3051</v>
      </c>
      <c r="D350" s="213" t="s">
        <v>2280</v>
      </c>
      <c r="E350" s="214" t="s">
        <v>1388</v>
      </c>
      <c r="F350" s="215"/>
      <c r="G350" s="217"/>
      <c r="H350" s="204"/>
    </row>
    <row r="351" spans="1:8">
      <c r="B351" s="211" t="s">
        <v>2478</v>
      </c>
      <c r="C351" s="212" t="s">
        <v>3052</v>
      </c>
      <c r="D351" s="213" t="s">
        <v>2279</v>
      </c>
      <c r="E351" s="214" t="s">
        <v>1945</v>
      </c>
      <c r="F351" s="215"/>
      <c r="G351" s="217" t="s">
        <v>2281</v>
      </c>
      <c r="H351" s="204"/>
    </row>
    <row r="352" spans="1:8">
      <c r="B352" s="211" t="s">
        <v>2480</v>
      </c>
      <c r="C352" s="212" t="s">
        <v>3053</v>
      </c>
      <c r="D352" s="213" t="s">
        <v>2280</v>
      </c>
      <c r="E352" s="214" t="s">
        <v>1388</v>
      </c>
      <c r="F352" s="215"/>
      <c r="G352" s="217"/>
      <c r="H352" s="204"/>
    </row>
    <row r="353" spans="2:8">
      <c r="B353" s="211" t="s">
        <v>2482</v>
      </c>
      <c r="C353" s="212" t="s">
        <v>3054</v>
      </c>
      <c r="D353" s="213" t="s">
        <v>2279</v>
      </c>
      <c r="E353" s="214" t="s">
        <v>1945</v>
      </c>
      <c r="F353" s="215"/>
      <c r="G353" s="217" t="s">
        <v>2484</v>
      </c>
      <c r="H353" s="204"/>
    </row>
    <row r="354" spans="2:8">
      <c r="B354" s="211" t="s">
        <v>2485</v>
      </c>
      <c r="C354" s="212" t="s">
        <v>3055</v>
      </c>
      <c r="D354" s="213" t="s">
        <v>2280</v>
      </c>
      <c r="E354" s="214" t="s">
        <v>1388</v>
      </c>
      <c r="F354" s="215"/>
      <c r="G354" s="217"/>
      <c r="H354" s="204"/>
    </row>
    <row r="355" spans="2:8">
      <c r="B355" s="211" t="s">
        <v>2487</v>
      </c>
      <c r="C355" s="212" t="s">
        <v>3056</v>
      </c>
      <c r="D355" s="213" t="s">
        <v>2279</v>
      </c>
      <c r="E355" s="214" t="s">
        <v>1945</v>
      </c>
      <c r="F355" s="215"/>
      <c r="G355" s="217" t="s">
        <v>2489</v>
      </c>
      <c r="H355" s="204"/>
    </row>
    <row r="356" spans="2:8" ht="17.25" thickBot="1">
      <c r="B356" s="211" t="s">
        <v>2490</v>
      </c>
      <c r="C356" s="212" t="s">
        <v>3057</v>
      </c>
      <c r="D356" s="213" t="s">
        <v>2280</v>
      </c>
      <c r="E356" s="214" t="s">
        <v>1388</v>
      </c>
      <c r="F356" s="215"/>
      <c r="G356" s="217"/>
      <c r="H356" s="204"/>
    </row>
    <row r="357" spans="2:8" ht="20.100000000000001" customHeight="1" thickBot="1">
      <c r="B357" s="201" t="s">
        <v>1936</v>
      </c>
      <c r="C357" s="202"/>
      <c r="D357" s="202"/>
      <c r="E357" s="202"/>
      <c r="F357" s="202"/>
      <c r="G357" s="203"/>
      <c r="H357" s="204"/>
    </row>
    <row r="358" spans="2:8" ht="90">
      <c r="B358" s="211" t="s">
        <v>515</v>
      </c>
      <c r="C358" s="212" t="s">
        <v>3058</v>
      </c>
      <c r="D358" s="213" t="s">
        <v>1367</v>
      </c>
      <c r="E358" s="214" t="s">
        <v>1368</v>
      </c>
      <c r="F358" s="215" t="s">
        <v>1888</v>
      </c>
      <c r="G358" s="217" t="s">
        <v>2493</v>
      </c>
      <c r="H358" s="204"/>
    </row>
    <row r="359" spans="2:8" ht="30">
      <c r="B359" s="211" t="s">
        <v>2494</v>
      </c>
      <c r="C359" s="212" t="s">
        <v>3059</v>
      </c>
      <c r="D359" s="213" t="s">
        <v>1367</v>
      </c>
      <c r="E359" s="214" t="s">
        <v>1368</v>
      </c>
      <c r="F359" s="215" t="s">
        <v>1941</v>
      </c>
      <c r="G359" s="217" t="s">
        <v>3060</v>
      </c>
      <c r="H359" s="204"/>
    </row>
    <row r="360" spans="2:8" ht="45">
      <c r="B360" s="211" t="s">
        <v>3061</v>
      </c>
      <c r="C360" s="212" t="s">
        <v>831</v>
      </c>
      <c r="D360" s="213">
        <v>1</v>
      </c>
      <c r="E360" s="214" t="s">
        <v>2292</v>
      </c>
      <c r="F360" s="215" t="s">
        <v>1888</v>
      </c>
      <c r="G360" s="217" t="s">
        <v>3062</v>
      </c>
      <c r="H360" s="204"/>
    </row>
    <row r="361" spans="2:8" ht="60">
      <c r="B361" s="211" t="s">
        <v>818</v>
      </c>
      <c r="C361" s="212" t="s">
        <v>819</v>
      </c>
      <c r="D361" s="213">
        <v>1</v>
      </c>
      <c r="E361" s="214" t="s">
        <v>2292</v>
      </c>
      <c r="F361" s="215" t="s">
        <v>1888</v>
      </c>
      <c r="G361" s="217" t="s">
        <v>3063</v>
      </c>
      <c r="H361" s="204"/>
    </row>
    <row r="362" spans="2:8" ht="45">
      <c r="B362" s="211" t="s">
        <v>2330</v>
      </c>
      <c r="C362" s="212" t="s">
        <v>820</v>
      </c>
      <c r="D362" s="213" t="s">
        <v>2331</v>
      </c>
      <c r="E362" s="214" t="s">
        <v>2285</v>
      </c>
      <c r="F362" s="215" t="s">
        <v>1888</v>
      </c>
      <c r="G362" s="217" t="s">
        <v>3064</v>
      </c>
      <c r="H362" s="204"/>
    </row>
    <row r="363" spans="2:8">
      <c r="B363" s="211" t="s">
        <v>2332</v>
      </c>
      <c r="C363" s="212" t="s">
        <v>821</v>
      </c>
      <c r="D363" s="213" t="s">
        <v>2230</v>
      </c>
      <c r="E363" s="214" t="s">
        <v>2333</v>
      </c>
      <c r="F363" s="215"/>
      <c r="G363" s="229" t="s">
        <v>3065</v>
      </c>
      <c r="H363" s="204"/>
    </row>
    <row r="364" spans="2:8">
      <c r="B364" s="211" t="s">
        <v>3066</v>
      </c>
      <c r="C364" s="212" t="s">
        <v>822</v>
      </c>
      <c r="D364" s="213" t="s">
        <v>1528</v>
      </c>
      <c r="E364" s="214" t="s">
        <v>2335</v>
      </c>
      <c r="F364" s="215"/>
      <c r="G364" s="230"/>
      <c r="H364" s="204"/>
    </row>
    <row r="365" spans="2:8">
      <c r="B365" s="211" t="s">
        <v>2336</v>
      </c>
      <c r="C365" s="212" t="s">
        <v>823</v>
      </c>
      <c r="D365" s="213" t="s">
        <v>2236</v>
      </c>
      <c r="E365" s="214" t="s">
        <v>1357</v>
      </c>
      <c r="F365" s="215"/>
      <c r="G365" s="230"/>
      <c r="H365" s="204"/>
    </row>
    <row r="366" spans="2:8">
      <c r="B366" s="211" t="s">
        <v>1040</v>
      </c>
      <c r="C366" s="212" t="s">
        <v>824</v>
      </c>
      <c r="D366" s="213" t="s">
        <v>2241</v>
      </c>
      <c r="E366" s="214" t="s">
        <v>2337</v>
      </c>
      <c r="F366" s="215"/>
      <c r="G366" s="230"/>
      <c r="H366" s="204"/>
    </row>
    <row r="367" spans="2:8">
      <c r="B367" s="211" t="s">
        <v>2338</v>
      </c>
      <c r="C367" s="212" t="s">
        <v>825</v>
      </c>
      <c r="D367" s="213" t="s">
        <v>1591</v>
      </c>
      <c r="E367" s="214" t="s">
        <v>2292</v>
      </c>
      <c r="F367" s="215"/>
      <c r="G367" s="230"/>
      <c r="H367" s="204"/>
    </row>
    <row r="368" spans="2:8">
      <c r="B368" s="211" t="s">
        <v>3067</v>
      </c>
      <c r="C368" s="212" t="s">
        <v>826</v>
      </c>
      <c r="D368" s="213" t="s">
        <v>1591</v>
      </c>
      <c r="E368" s="214" t="s">
        <v>2000</v>
      </c>
      <c r="F368" s="215" t="s">
        <v>1888</v>
      </c>
      <c r="G368" s="258"/>
      <c r="H368" s="204"/>
    </row>
    <row r="369" spans="2:8" ht="90">
      <c r="B369" s="211" t="s">
        <v>2497</v>
      </c>
      <c r="C369" s="212" t="s">
        <v>3068</v>
      </c>
      <c r="D369" s="213" t="s">
        <v>1367</v>
      </c>
      <c r="E369" s="214" t="s">
        <v>1368</v>
      </c>
      <c r="F369" s="215"/>
      <c r="G369" s="217" t="s">
        <v>2499</v>
      </c>
      <c r="H369" s="204"/>
    </row>
    <row r="370" spans="2:8" ht="105">
      <c r="B370" s="211" t="s">
        <v>1943</v>
      </c>
      <c r="C370" s="212" t="s">
        <v>3069</v>
      </c>
      <c r="D370" s="213" t="s">
        <v>1432</v>
      </c>
      <c r="E370" s="214" t="s">
        <v>1945</v>
      </c>
      <c r="F370" s="215" t="s">
        <v>1888</v>
      </c>
      <c r="G370" s="217" t="s">
        <v>3073</v>
      </c>
      <c r="H370" s="204"/>
    </row>
    <row r="371" spans="2:8" ht="45">
      <c r="B371" s="211" t="s">
        <v>1948</v>
      </c>
      <c r="C371" s="212" t="s">
        <v>3070</v>
      </c>
      <c r="D371" s="213" t="s">
        <v>1362</v>
      </c>
      <c r="E371" s="214" t="s">
        <v>1388</v>
      </c>
      <c r="F371" s="215"/>
      <c r="G371" s="217" t="s">
        <v>3074</v>
      </c>
      <c r="H371" s="204"/>
    </row>
    <row r="372" spans="2:8" ht="75">
      <c r="B372" s="211" t="s">
        <v>1951</v>
      </c>
      <c r="C372" s="212" t="s">
        <v>3071</v>
      </c>
      <c r="D372" s="213" t="s">
        <v>1387</v>
      </c>
      <c r="E372" s="214" t="s">
        <v>1388</v>
      </c>
      <c r="F372" s="215"/>
      <c r="G372" s="217" t="s">
        <v>3075</v>
      </c>
      <c r="H372" s="204"/>
    </row>
    <row r="373" spans="2:8" ht="75">
      <c r="B373" s="211" t="s">
        <v>1955</v>
      </c>
      <c r="C373" s="212" t="s">
        <v>3072</v>
      </c>
      <c r="D373" s="213" t="s">
        <v>1387</v>
      </c>
      <c r="E373" s="214" t="s">
        <v>1388</v>
      </c>
      <c r="F373" s="215"/>
      <c r="G373" s="217" t="s">
        <v>3076</v>
      </c>
      <c r="H373" s="204"/>
    </row>
    <row r="374" spans="2:8" ht="165">
      <c r="B374" s="211" t="s">
        <v>2508</v>
      </c>
      <c r="C374" s="212" t="s">
        <v>875</v>
      </c>
      <c r="D374" s="213" t="s">
        <v>1367</v>
      </c>
      <c r="E374" s="214" t="s">
        <v>3077</v>
      </c>
      <c r="F374" s="215"/>
      <c r="G374" s="217" t="s">
        <v>9644</v>
      </c>
      <c r="H374" s="204"/>
    </row>
    <row r="375" spans="2:8" ht="105">
      <c r="B375" s="211" t="s">
        <v>620</v>
      </c>
      <c r="C375" s="212" t="s">
        <v>876</v>
      </c>
      <c r="D375" s="213" t="s">
        <v>1432</v>
      </c>
      <c r="E375" s="214" t="s">
        <v>2605</v>
      </c>
      <c r="F375" s="215"/>
      <c r="G375" s="217" t="s">
        <v>3078</v>
      </c>
      <c r="H375" s="204"/>
    </row>
    <row r="376" spans="2:8" ht="105">
      <c r="B376" s="211" t="s">
        <v>2511</v>
      </c>
      <c r="C376" s="212" t="s">
        <v>877</v>
      </c>
      <c r="D376" s="213" t="s">
        <v>1397</v>
      </c>
      <c r="E376" s="214" t="s">
        <v>2605</v>
      </c>
      <c r="F376" s="215"/>
      <c r="G376" s="217" t="s">
        <v>3079</v>
      </c>
      <c r="H376" s="204"/>
    </row>
    <row r="377" spans="2:8" ht="75">
      <c r="B377" s="211" t="s">
        <v>2513</v>
      </c>
      <c r="C377" s="212" t="s">
        <v>3080</v>
      </c>
      <c r="D377" s="213" t="s">
        <v>1356</v>
      </c>
      <c r="E377" s="214" t="s">
        <v>1383</v>
      </c>
      <c r="F377" s="215" t="s">
        <v>1946</v>
      </c>
      <c r="G377" s="217" t="s">
        <v>3081</v>
      </c>
      <c r="H377" s="204"/>
    </row>
    <row r="378" spans="2:8" ht="30">
      <c r="B378" s="211" t="s">
        <v>2516</v>
      </c>
      <c r="C378" s="212" t="s">
        <v>3082</v>
      </c>
      <c r="D378" s="213" t="s">
        <v>1533</v>
      </c>
      <c r="E378" s="214" t="s">
        <v>1388</v>
      </c>
      <c r="F378" s="215"/>
      <c r="G378" s="217" t="s">
        <v>3083</v>
      </c>
      <c r="H378" s="204"/>
    </row>
    <row r="379" spans="2:8" ht="105">
      <c r="B379" s="211" t="s">
        <v>1381</v>
      </c>
      <c r="C379" s="212" t="s">
        <v>3084</v>
      </c>
      <c r="D379" s="213" t="s">
        <v>1356</v>
      </c>
      <c r="E379" s="214" t="s">
        <v>1383</v>
      </c>
      <c r="F379" s="215"/>
      <c r="G379" s="217" t="s">
        <v>3085</v>
      </c>
      <c r="H379" s="204"/>
    </row>
    <row r="380" spans="2:8" ht="90">
      <c r="B380" s="211" t="s">
        <v>1968</v>
      </c>
      <c r="C380" s="212" t="s">
        <v>3086</v>
      </c>
      <c r="D380" s="213" t="s">
        <v>1464</v>
      </c>
      <c r="E380" s="214" t="s">
        <v>1368</v>
      </c>
      <c r="F380" s="215"/>
      <c r="G380" s="217" t="s">
        <v>3088</v>
      </c>
      <c r="H380" s="204"/>
    </row>
    <row r="381" spans="2:8" ht="90">
      <c r="B381" s="211" t="s">
        <v>1971</v>
      </c>
      <c r="C381" s="212" t="s">
        <v>3087</v>
      </c>
      <c r="D381" s="213" t="s">
        <v>1464</v>
      </c>
      <c r="E381" s="214" t="s">
        <v>1368</v>
      </c>
      <c r="F381" s="215"/>
      <c r="G381" s="217" t="s">
        <v>3089</v>
      </c>
      <c r="H381" s="204"/>
    </row>
    <row r="382" spans="2:8" ht="60">
      <c r="B382" s="211" t="s">
        <v>1974</v>
      </c>
      <c r="C382" s="212" t="s">
        <v>3090</v>
      </c>
      <c r="D382" s="213" t="s">
        <v>1464</v>
      </c>
      <c r="E382" s="214" t="s">
        <v>1368</v>
      </c>
      <c r="F382" s="215"/>
      <c r="G382" s="217" t="s">
        <v>3091</v>
      </c>
      <c r="H382" s="204"/>
    </row>
    <row r="383" spans="2:8" ht="135">
      <c r="B383" s="211" t="s">
        <v>1980</v>
      </c>
      <c r="C383" s="212" t="s">
        <v>3092</v>
      </c>
      <c r="D383" s="213" t="s">
        <v>1982</v>
      </c>
      <c r="E383" s="214" t="s">
        <v>1650</v>
      </c>
      <c r="F383" s="215"/>
      <c r="G383" s="217" t="s">
        <v>3097</v>
      </c>
      <c r="H383" s="204"/>
    </row>
    <row r="384" spans="2:8" ht="135">
      <c r="B384" s="211" t="s">
        <v>1984</v>
      </c>
      <c r="C384" s="212" t="s">
        <v>3093</v>
      </c>
      <c r="D384" s="213" t="s">
        <v>1982</v>
      </c>
      <c r="E384" s="214" t="s">
        <v>1650</v>
      </c>
      <c r="F384" s="215"/>
      <c r="G384" s="217" t="s">
        <v>3098</v>
      </c>
      <c r="H384" s="204"/>
    </row>
    <row r="385" spans="2:8" ht="135">
      <c r="B385" s="211" t="s">
        <v>1987</v>
      </c>
      <c r="C385" s="212" t="s">
        <v>3094</v>
      </c>
      <c r="D385" s="213" t="s">
        <v>1982</v>
      </c>
      <c r="E385" s="214" t="s">
        <v>1650</v>
      </c>
      <c r="F385" s="215"/>
      <c r="G385" s="217" t="s">
        <v>3099</v>
      </c>
      <c r="H385" s="204"/>
    </row>
    <row r="386" spans="2:8" ht="150">
      <c r="B386" s="211" t="s">
        <v>1990</v>
      </c>
      <c r="C386" s="212" t="s">
        <v>3095</v>
      </c>
      <c r="D386" s="213" t="s">
        <v>1982</v>
      </c>
      <c r="E386" s="214" t="s">
        <v>1650</v>
      </c>
      <c r="F386" s="215"/>
      <c r="G386" s="217" t="s">
        <v>3100</v>
      </c>
      <c r="H386" s="204"/>
    </row>
    <row r="387" spans="2:8" ht="135">
      <c r="B387" s="211" t="s">
        <v>1993</v>
      </c>
      <c r="C387" s="212" t="s">
        <v>3096</v>
      </c>
      <c r="D387" s="213" t="s">
        <v>1982</v>
      </c>
      <c r="E387" s="214" t="s">
        <v>1650</v>
      </c>
      <c r="F387" s="215"/>
      <c r="G387" s="217" t="s">
        <v>3101</v>
      </c>
      <c r="H387" s="204"/>
    </row>
    <row r="388" spans="2:8" ht="120">
      <c r="B388" s="211" t="s">
        <v>1996</v>
      </c>
      <c r="C388" s="212" t="s">
        <v>3102</v>
      </c>
      <c r="D388" s="213" t="s">
        <v>1584</v>
      </c>
      <c r="E388" s="214" t="s">
        <v>1368</v>
      </c>
      <c r="F388" s="215"/>
      <c r="G388" s="217" t="s">
        <v>3103</v>
      </c>
      <c r="H388" s="204"/>
    </row>
    <row r="389" spans="2:8" ht="45">
      <c r="B389" s="211" t="s">
        <v>1999</v>
      </c>
      <c r="C389" s="212" t="s">
        <v>3104</v>
      </c>
      <c r="D389" s="213" t="s">
        <v>1531</v>
      </c>
      <c r="E389" s="214" t="s">
        <v>1368</v>
      </c>
      <c r="F389" s="215"/>
      <c r="G389" s="217" t="s">
        <v>3105</v>
      </c>
      <c r="H389" s="204"/>
    </row>
    <row r="390" spans="2:8" ht="105">
      <c r="B390" s="211" t="s">
        <v>2541</v>
      </c>
      <c r="C390" s="212" t="s">
        <v>3106</v>
      </c>
      <c r="D390" s="213" t="s">
        <v>1584</v>
      </c>
      <c r="E390" s="214" t="s">
        <v>1368</v>
      </c>
      <c r="F390" s="215"/>
      <c r="G390" s="217" t="s">
        <v>3107</v>
      </c>
      <c r="H390" s="204"/>
    </row>
    <row r="391" spans="2:8" ht="105">
      <c r="B391" s="211" t="s">
        <v>1171</v>
      </c>
      <c r="C391" s="212" t="s">
        <v>3108</v>
      </c>
      <c r="D391" s="213" t="s">
        <v>1367</v>
      </c>
      <c r="E391" s="214" t="s">
        <v>1368</v>
      </c>
      <c r="F391" s="215"/>
      <c r="G391" s="217" t="s">
        <v>3109</v>
      </c>
      <c r="H391" s="204"/>
    </row>
    <row r="392" spans="2:8" ht="75">
      <c r="B392" s="211" t="s">
        <v>1172</v>
      </c>
      <c r="C392" s="212" t="s">
        <v>3110</v>
      </c>
      <c r="D392" s="213" t="s">
        <v>1569</v>
      </c>
      <c r="E392" s="214" t="s">
        <v>1368</v>
      </c>
      <c r="F392" s="215"/>
      <c r="G392" s="217" t="s">
        <v>3111</v>
      </c>
      <c r="H392" s="204"/>
    </row>
    <row r="393" spans="2:8" ht="90">
      <c r="B393" s="211" t="s">
        <v>1173</v>
      </c>
      <c r="C393" s="212" t="s">
        <v>3112</v>
      </c>
      <c r="D393" s="213" t="s">
        <v>1393</v>
      </c>
      <c r="E393" s="214" t="s">
        <v>2417</v>
      </c>
      <c r="F393" s="215"/>
      <c r="G393" s="217" t="s">
        <v>3113</v>
      </c>
      <c r="H393" s="204"/>
    </row>
    <row r="394" spans="2:8" ht="60">
      <c r="B394" s="211" t="s">
        <v>40</v>
      </c>
      <c r="C394" s="212" t="s">
        <v>3114</v>
      </c>
      <c r="D394" s="213" t="s">
        <v>1664</v>
      </c>
      <c r="E394" s="214" t="s">
        <v>2242</v>
      </c>
      <c r="F394" s="215"/>
      <c r="G394" s="237" t="s">
        <v>2299</v>
      </c>
      <c r="H394" s="204"/>
    </row>
    <row r="395" spans="2:8" ht="135">
      <c r="B395" s="211" t="s">
        <v>3116</v>
      </c>
      <c r="C395" s="212" t="s">
        <v>3115</v>
      </c>
      <c r="D395" s="213" t="s">
        <v>2300</v>
      </c>
      <c r="E395" s="214" t="s">
        <v>3077</v>
      </c>
      <c r="F395" s="215"/>
      <c r="G395" s="237" t="s">
        <v>10829</v>
      </c>
      <c r="H395" s="204"/>
    </row>
    <row r="396" spans="2:8" ht="135">
      <c r="B396" s="211" t="s">
        <v>1174</v>
      </c>
      <c r="C396" s="212" t="s">
        <v>3117</v>
      </c>
      <c r="D396" s="213" t="s">
        <v>1367</v>
      </c>
      <c r="E396" s="214" t="s">
        <v>1368</v>
      </c>
      <c r="F396" s="215"/>
      <c r="G396" s="217" t="s">
        <v>3118</v>
      </c>
      <c r="H396" s="204"/>
    </row>
    <row r="397" spans="2:8" ht="105">
      <c r="B397" s="211" t="s">
        <v>1175</v>
      </c>
      <c r="C397" s="212" t="s">
        <v>3119</v>
      </c>
      <c r="D397" s="213" t="s">
        <v>1367</v>
      </c>
      <c r="E397" s="214" t="s">
        <v>1368</v>
      </c>
      <c r="F397" s="215"/>
      <c r="G397" s="217" t="s">
        <v>3120</v>
      </c>
      <c r="H397" s="204"/>
    </row>
    <row r="398" spans="2:8" ht="225">
      <c r="B398" s="211" t="s">
        <v>1176</v>
      </c>
      <c r="C398" s="212" t="s">
        <v>1262</v>
      </c>
      <c r="D398" s="213" t="s">
        <v>2244</v>
      </c>
      <c r="E398" s="214" t="s">
        <v>1368</v>
      </c>
      <c r="F398" s="215"/>
      <c r="G398" s="217" t="s">
        <v>10837</v>
      </c>
      <c r="H398" s="204"/>
    </row>
    <row r="399" spans="2:8" ht="180">
      <c r="B399" s="211" t="s">
        <v>1202</v>
      </c>
      <c r="C399" s="212" t="s">
        <v>1263</v>
      </c>
      <c r="D399" s="213" t="s">
        <v>2244</v>
      </c>
      <c r="E399" s="214" t="s">
        <v>1368</v>
      </c>
      <c r="F399" s="215"/>
      <c r="G399" s="217" t="s">
        <v>3121</v>
      </c>
      <c r="H399" s="204"/>
    </row>
    <row r="400" spans="2:8" ht="165">
      <c r="B400" s="211" t="s">
        <v>210</v>
      </c>
      <c r="C400" s="212" t="s">
        <v>1264</v>
      </c>
      <c r="D400" s="213" t="s">
        <v>1584</v>
      </c>
      <c r="E400" s="214" t="s">
        <v>2297</v>
      </c>
      <c r="F400" s="215"/>
      <c r="G400" s="217" t="s">
        <v>3122</v>
      </c>
      <c r="H400" s="204"/>
    </row>
    <row r="401" spans="2:8" ht="165">
      <c r="B401" s="211" t="s">
        <v>1193</v>
      </c>
      <c r="C401" s="212" t="s">
        <v>1265</v>
      </c>
      <c r="D401" s="213" t="s">
        <v>2243</v>
      </c>
      <c r="E401" s="214" t="s">
        <v>2297</v>
      </c>
      <c r="F401" s="215"/>
      <c r="G401" s="217" t="s">
        <v>3123</v>
      </c>
      <c r="H401" s="204"/>
    </row>
    <row r="402" spans="2:8" ht="180">
      <c r="B402" s="211" t="s">
        <v>1266</v>
      </c>
      <c r="C402" s="212" t="s">
        <v>1267</v>
      </c>
      <c r="D402" s="213" t="s">
        <v>2243</v>
      </c>
      <c r="E402" s="214" t="s">
        <v>2297</v>
      </c>
      <c r="F402" s="215"/>
      <c r="G402" s="217" t="s">
        <v>3124</v>
      </c>
      <c r="H402" s="204"/>
    </row>
    <row r="403" spans="2:8" ht="120">
      <c r="B403" s="211" t="s">
        <v>1177</v>
      </c>
      <c r="C403" s="212" t="s">
        <v>3125</v>
      </c>
      <c r="D403" s="213" t="s">
        <v>2236</v>
      </c>
      <c r="E403" s="214" t="s">
        <v>1357</v>
      </c>
      <c r="F403" s="215"/>
      <c r="G403" s="217" t="s">
        <v>9645</v>
      </c>
      <c r="H403" s="204"/>
    </row>
    <row r="404" spans="2:8" ht="90">
      <c r="B404" s="211" t="s">
        <v>1178</v>
      </c>
      <c r="C404" s="212" t="s">
        <v>3126</v>
      </c>
      <c r="D404" s="213" t="s">
        <v>1356</v>
      </c>
      <c r="E404" s="214" t="s">
        <v>1357</v>
      </c>
      <c r="F404" s="215"/>
      <c r="G404" s="217" t="s">
        <v>2364</v>
      </c>
      <c r="H404" s="204"/>
    </row>
    <row r="405" spans="2:8" ht="105">
      <c r="B405" s="211" t="s">
        <v>610</v>
      </c>
      <c r="C405" s="212" t="s">
        <v>3127</v>
      </c>
      <c r="D405" s="213" t="s">
        <v>2237</v>
      </c>
      <c r="E405" s="214" t="s">
        <v>1357</v>
      </c>
      <c r="F405" s="215"/>
      <c r="G405" s="217" t="s">
        <v>9646</v>
      </c>
      <c r="H405" s="204"/>
    </row>
    <row r="406" spans="2:8" ht="120">
      <c r="B406" s="211" t="s">
        <v>618</v>
      </c>
      <c r="C406" s="212" t="s">
        <v>3128</v>
      </c>
      <c r="D406" s="213" t="s">
        <v>1528</v>
      </c>
      <c r="E406" s="214" t="s">
        <v>1357</v>
      </c>
      <c r="F406" s="215"/>
      <c r="G406" s="217" t="s">
        <v>9647</v>
      </c>
      <c r="H406" s="204"/>
    </row>
    <row r="407" spans="2:8">
      <c r="B407" s="211" t="s">
        <v>1041</v>
      </c>
      <c r="C407" s="212" t="s">
        <v>3129</v>
      </c>
      <c r="D407" s="213" t="s">
        <v>1387</v>
      </c>
      <c r="E407" s="214" t="s">
        <v>1388</v>
      </c>
      <c r="F407" s="215"/>
      <c r="G407" s="217" t="s">
        <v>2326</v>
      </c>
      <c r="H407" s="204"/>
    </row>
    <row r="408" spans="2:8" ht="120">
      <c r="B408" s="211" t="s">
        <v>2573</v>
      </c>
      <c r="C408" s="212" t="s">
        <v>3130</v>
      </c>
      <c r="D408" s="213" t="s">
        <v>1389</v>
      </c>
      <c r="E408" s="214" t="s">
        <v>2417</v>
      </c>
      <c r="F408" s="215"/>
      <c r="G408" s="264" t="s">
        <v>3131</v>
      </c>
      <c r="H408" s="204"/>
    </row>
    <row r="409" spans="2:8" ht="105">
      <c r="B409" s="211" t="s">
        <v>2576</v>
      </c>
      <c r="C409" s="212" t="s">
        <v>840</v>
      </c>
      <c r="D409" s="213" t="s">
        <v>1389</v>
      </c>
      <c r="E409" s="214" t="s">
        <v>2417</v>
      </c>
      <c r="F409" s="215"/>
      <c r="G409" s="217" t="s">
        <v>3132</v>
      </c>
      <c r="H409" s="204"/>
    </row>
    <row r="410" spans="2:8" ht="105">
      <c r="B410" s="211" t="s">
        <v>2578</v>
      </c>
      <c r="C410" s="212" t="s">
        <v>841</v>
      </c>
      <c r="D410" s="213" t="s">
        <v>1389</v>
      </c>
      <c r="E410" s="214" t="s">
        <v>2417</v>
      </c>
      <c r="F410" s="215"/>
      <c r="G410" s="217" t="s">
        <v>3133</v>
      </c>
      <c r="H410" s="204"/>
    </row>
    <row r="411" spans="2:8" ht="75">
      <c r="B411" s="211" t="s">
        <v>2580</v>
      </c>
      <c r="C411" s="212" t="s">
        <v>842</v>
      </c>
      <c r="D411" s="213" t="s">
        <v>1389</v>
      </c>
      <c r="E411" s="214" t="s">
        <v>1368</v>
      </c>
      <c r="F411" s="215"/>
      <c r="G411" s="258" t="s">
        <v>3134</v>
      </c>
      <c r="H411" s="204"/>
    </row>
    <row r="412" spans="2:8" ht="105">
      <c r="B412" s="211" t="s">
        <v>2582</v>
      </c>
      <c r="C412" s="212" t="s">
        <v>843</v>
      </c>
      <c r="D412" s="213" t="s">
        <v>1389</v>
      </c>
      <c r="E412" s="214" t="s">
        <v>1650</v>
      </c>
      <c r="F412" s="215"/>
      <c r="G412" s="217" t="s">
        <v>3135</v>
      </c>
      <c r="H412" s="204"/>
    </row>
    <row r="413" spans="2:8" ht="105">
      <c r="B413" s="211" t="s">
        <v>2584</v>
      </c>
      <c r="C413" s="212" t="s">
        <v>844</v>
      </c>
      <c r="D413" s="213" t="s">
        <v>1389</v>
      </c>
      <c r="E413" s="214" t="s">
        <v>1650</v>
      </c>
      <c r="F413" s="215"/>
      <c r="G413" s="217" t="s">
        <v>3136</v>
      </c>
      <c r="H413" s="204"/>
    </row>
    <row r="414" spans="2:8" ht="105">
      <c r="B414" s="211" t="s">
        <v>2586</v>
      </c>
      <c r="C414" s="212" t="s">
        <v>845</v>
      </c>
      <c r="D414" s="213" t="s">
        <v>1389</v>
      </c>
      <c r="E414" s="214" t="s">
        <v>1650</v>
      </c>
      <c r="F414" s="215"/>
      <c r="G414" s="217" t="s">
        <v>3137</v>
      </c>
      <c r="H414" s="204"/>
    </row>
    <row r="415" spans="2:8" ht="105">
      <c r="B415" s="211" t="s">
        <v>2588</v>
      </c>
      <c r="C415" s="212" t="s">
        <v>846</v>
      </c>
      <c r="D415" s="213" t="s">
        <v>1389</v>
      </c>
      <c r="E415" s="214" t="s">
        <v>1650</v>
      </c>
      <c r="F415" s="215"/>
      <c r="G415" s="217" t="s">
        <v>3138</v>
      </c>
      <c r="H415" s="204"/>
    </row>
    <row r="416" spans="2:8" ht="105">
      <c r="B416" s="211" t="s">
        <v>2590</v>
      </c>
      <c r="C416" s="212" t="s">
        <v>847</v>
      </c>
      <c r="D416" s="213" t="s">
        <v>1389</v>
      </c>
      <c r="E416" s="214" t="s">
        <v>1650</v>
      </c>
      <c r="F416" s="215"/>
      <c r="G416" s="217" t="s">
        <v>3139</v>
      </c>
      <c r="H416" s="204"/>
    </row>
    <row r="417" spans="1:8" ht="75">
      <c r="B417" s="211" t="s">
        <v>2592</v>
      </c>
      <c r="C417" s="212" t="s">
        <v>848</v>
      </c>
      <c r="D417" s="213" t="s">
        <v>1389</v>
      </c>
      <c r="E417" s="214" t="s">
        <v>1368</v>
      </c>
      <c r="F417" s="215"/>
      <c r="G417" s="217" t="s">
        <v>3140</v>
      </c>
      <c r="H417" s="204"/>
    </row>
    <row r="418" spans="1:8" ht="60.75" thickBot="1">
      <c r="B418" s="211" t="s">
        <v>2594</v>
      </c>
      <c r="C418" s="212" t="s">
        <v>849</v>
      </c>
      <c r="D418" s="213" t="s">
        <v>1389</v>
      </c>
      <c r="E418" s="214" t="s">
        <v>1368</v>
      </c>
      <c r="F418" s="215"/>
      <c r="G418" s="217" t="s">
        <v>2365</v>
      </c>
      <c r="H418" s="204"/>
    </row>
    <row r="419" spans="1:8" s="44" customFormat="1" ht="20.100000000000001" customHeight="1" thickBot="1">
      <c r="A419" s="8"/>
      <c r="B419" s="201" t="s">
        <v>2251</v>
      </c>
      <c r="C419" s="202"/>
      <c r="D419" s="202"/>
      <c r="E419" s="202"/>
      <c r="F419" s="202"/>
      <c r="G419" s="203"/>
      <c r="H419" s="204"/>
    </row>
    <row r="420" spans="1:8" ht="30">
      <c r="B420" s="205" t="s">
        <v>1179</v>
      </c>
      <c r="C420" s="206" t="s">
        <v>3141</v>
      </c>
      <c r="D420" s="207" t="s">
        <v>1367</v>
      </c>
      <c r="E420" s="208" t="s">
        <v>1368</v>
      </c>
      <c r="F420" s="209"/>
      <c r="G420" s="210" t="s">
        <v>2288</v>
      </c>
      <c r="H420" s="204"/>
    </row>
    <row r="421" spans="1:8" ht="17.25" thickBot="1">
      <c r="B421" s="211" t="s">
        <v>1180</v>
      </c>
      <c r="C421" s="212" t="s">
        <v>3142</v>
      </c>
      <c r="D421" s="213" t="s">
        <v>2253</v>
      </c>
      <c r="E421" s="214" t="s">
        <v>1388</v>
      </c>
      <c r="F421" s="215"/>
      <c r="G421" s="217"/>
      <c r="H421" s="204"/>
    </row>
    <row r="422" spans="1:8" ht="17.25" thickBot="1">
      <c r="B422" s="201" t="s">
        <v>2340</v>
      </c>
      <c r="C422" s="202"/>
      <c r="D422" s="202"/>
      <c r="E422" s="202"/>
      <c r="F422" s="202"/>
      <c r="G422" s="203"/>
      <c r="H422" s="204"/>
    </row>
    <row r="423" spans="1:8" ht="60">
      <c r="B423" s="211" t="s">
        <v>3143</v>
      </c>
      <c r="C423" s="212" t="s">
        <v>827</v>
      </c>
      <c r="D423" s="256" t="s">
        <v>1569</v>
      </c>
      <c r="E423" s="257" t="s">
        <v>2248</v>
      </c>
      <c r="F423" s="215"/>
      <c r="G423" s="217" t="s">
        <v>3144</v>
      </c>
      <c r="H423" s="204"/>
    </row>
    <row r="424" spans="1:8" ht="195">
      <c r="B424" s="211" t="s">
        <v>3145</v>
      </c>
      <c r="C424" s="212" t="s">
        <v>828</v>
      </c>
      <c r="D424" s="213" t="s">
        <v>1584</v>
      </c>
      <c r="E424" s="214" t="s">
        <v>2248</v>
      </c>
      <c r="F424" s="215"/>
      <c r="G424" s="217" t="s">
        <v>3146</v>
      </c>
      <c r="H424" s="204"/>
    </row>
    <row r="425" spans="1:8" ht="105">
      <c r="B425" s="211" t="s">
        <v>640</v>
      </c>
      <c r="C425" s="212" t="s">
        <v>878</v>
      </c>
      <c r="D425" s="213" t="s">
        <v>1527</v>
      </c>
      <c r="E425" s="214" t="s">
        <v>2605</v>
      </c>
      <c r="F425" s="215"/>
      <c r="G425" s="217" t="s">
        <v>3147</v>
      </c>
      <c r="H425" s="204"/>
    </row>
    <row r="426" spans="1:8" ht="165">
      <c r="B426" s="211" t="s">
        <v>1268</v>
      </c>
      <c r="C426" s="212" t="s">
        <v>829</v>
      </c>
      <c r="D426" s="213" t="s">
        <v>2239</v>
      </c>
      <c r="E426" s="214" t="s">
        <v>2255</v>
      </c>
      <c r="F426" s="215"/>
      <c r="G426" s="217" t="s">
        <v>3148</v>
      </c>
      <c r="H426" s="204"/>
    </row>
    <row r="427" spans="1:8" ht="180.75" thickBot="1">
      <c r="B427" s="211" t="s">
        <v>1269</v>
      </c>
      <c r="C427" s="212" t="s">
        <v>830</v>
      </c>
      <c r="D427" s="213" t="s">
        <v>2244</v>
      </c>
      <c r="E427" s="214" t="s">
        <v>2255</v>
      </c>
      <c r="F427" s="215"/>
      <c r="G427" s="217" t="s">
        <v>3149</v>
      </c>
      <c r="H427" s="204"/>
    </row>
    <row r="428" spans="1:8" s="44" customFormat="1" ht="20.100000000000001" customHeight="1" thickBot="1">
      <c r="A428" s="8"/>
      <c r="B428" s="201" t="s">
        <v>2254</v>
      </c>
      <c r="C428" s="202"/>
      <c r="D428" s="202"/>
      <c r="E428" s="202"/>
      <c r="F428" s="202"/>
      <c r="G428" s="203"/>
      <c r="H428" s="204"/>
    </row>
    <row r="429" spans="1:8" ht="30">
      <c r="B429" s="211" t="s">
        <v>2610</v>
      </c>
      <c r="C429" s="212" t="s">
        <v>3150</v>
      </c>
      <c r="D429" s="256" t="s">
        <v>1569</v>
      </c>
      <c r="E429" s="257" t="s">
        <v>1368</v>
      </c>
      <c r="F429" s="215"/>
      <c r="G429" s="217" t="s">
        <v>3151</v>
      </c>
      <c r="H429" s="204"/>
    </row>
    <row r="430" spans="1:8" ht="45">
      <c r="B430" s="211" t="s">
        <v>2612</v>
      </c>
      <c r="C430" s="212" t="s">
        <v>3152</v>
      </c>
      <c r="D430" s="213" t="s">
        <v>2236</v>
      </c>
      <c r="E430" s="214" t="s">
        <v>1945</v>
      </c>
      <c r="F430" s="215"/>
      <c r="G430" s="217" t="s">
        <v>3153</v>
      </c>
      <c r="H430" s="204"/>
    </row>
    <row r="431" spans="1:8" ht="120">
      <c r="B431" s="211" t="s">
        <v>2614</v>
      </c>
      <c r="C431" s="212" t="s">
        <v>3154</v>
      </c>
      <c r="D431" s="213" t="s">
        <v>1524</v>
      </c>
      <c r="E431" s="214" t="s">
        <v>1945</v>
      </c>
      <c r="F431" s="215"/>
      <c r="G431" s="217" t="s">
        <v>3155</v>
      </c>
      <c r="H431" s="204"/>
    </row>
    <row r="432" spans="1:8" ht="120">
      <c r="B432" s="211" t="s">
        <v>2616</v>
      </c>
      <c r="C432" s="212" t="s">
        <v>3156</v>
      </c>
      <c r="D432" s="213" t="s">
        <v>1524</v>
      </c>
      <c r="E432" s="214" t="s">
        <v>1945</v>
      </c>
      <c r="F432" s="215"/>
      <c r="G432" s="217" t="s">
        <v>3157</v>
      </c>
      <c r="H432" s="204"/>
    </row>
    <row r="433" spans="2:8" ht="75">
      <c r="B433" s="211" t="s">
        <v>2618</v>
      </c>
      <c r="C433" s="212" t="s">
        <v>3158</v>
      </c>
      <c r="D433" s="213" t="s">
        <v>2237</v>
      </c>
      <c r="E433" s="214" t="s">
        <v>1945</v>
      </c>
      <c r="F433" s="215"/>
      <c r="G433" s="217" t="s">
        <v>3159</v>
      </c>
      <c r="H433" s="204"/>
    </row>
    <row r="434" spans="2:8" ht="105">
      <c r="B434" s="211" t="s">
        <v>619</v>
      </c>
      <c r="C434" s="212" t="s">
        <v>3160</v>
      </c>
      <c r="D434" s="213" t="s">
        <v>1528</v>
      </c>
      <c r="E434" s="214" t="s">
        <v>2285</v>
      </c>
      <c r="F434" s="215"/>
      <c r="G434" s="217" t="s">
        <v>3161</v>
      </c>
      <c r="H434" s="204"/>
    </row>
    <row r="435" spans="2:8" ht="120">
      <c r="B435" s="211" t="s">
        <v>2291</v>
      </c>
      <c r="C435" s="212" t="s">
        <v>3162</v>
      </c>
      <c r="D435" s="213" t="s">
        <v>1432</v>
      </c>
      <c r="E435" s="214" t="s">
        <v>1357</v>
      </c>
      <c r="F435" s="215"/>
      <c r="G435" s="217" t="s">
        <v>3163</v>
      </c>
      <c r="H435" s="204"/>
    </row>
    <row r="436" spans="2:8" ht="60">
      <c r="B436" s="211" t="s">
        <v>2622</v>
      </c>
      <c r="C436" s="212" t="s">
        <v>3164</v>
      </c>
      <c r="D436" s="213" t="s">
        <v>1367</v>
      </c>
      <c r="E436" s="214" t="s">
        <v>1368</v>
      </c>
      <c r="F436" s="215"/>
      <c r="G436" s="217" t="s">
        <v>2366</v>
      </c>
      <c r="H436" s="204"/>
    </row>
    <row r="437" spans="2:8" ht="75">
      <c r="B437" s="211" t="s">
        <v>2624</v>
      </c>
      <c r="C437" s="212" t="s">
        <v>3165</v>
      </c>
      <c r="D437" s="213" t="s">
        <v>1569</v>
      </c>
      <c r="E437" s="214" t="s">
        <v>1368</v>
      </c>
      <c r="F437" s="215"/>
      <c r="G437" s="217" t="s">
        <v>3166</v>
      </c>
      <c r="H437" s="204"/>
    </row>
    <row r="438" spans="2:8" ht="45">
      <c r="B438" s="211" t="s">
        <v>2626</v>
      </c>
      <c r="C438" s="212" t="s">
        <v>3167</v>
      </c>
      <c r="D438" s="213" t="s">
        <v>1393</v>
      </c>
      <c r="E438" s="214" t="s">
        <v>2417</v>
      </c>
      <c r="F438" s="215"/>
      <c r="G438" s="217" t="s">
        <v>3168</v>
      </c>
      <c r="H438" s="204"/>
    </row>
    <row r="439" spans="2:8" ht="180">
      <c r="B439" s="211" t="s">
        <v>1207</v>
      </c>
      <c r="C439" s="212" t="s">
        <v>1270</v>
      </c>
      <c r="D439" s="213" t="s">
        <v>2244</v>
      </c>
      <c r="E439" s="214" t="s">
        <v>1368</v>
      </c>
      <c r="F439" s="215"/>
      <c r="G439" s="217" t="s">
        <v>2367</v>
      </c>
      <c r="H439" s="204"/>
    </row>
    <row r="440" spans="2:8" ht="180">
      <c r="B440" s="211" t="s">
        <v>1208</v>
      </c>
      <c r="C440" s="212" t="s">
        <v>1271</v>
      </c>
      <c r="D440" s="213" t="s">
        <v>2244</v>
      </c>
      <c r="E440" s="214" t="s">
        <v>1368</v>
      </c>
      <c r="F440" s="215"/>
      <c r="G440" s="217" t="s">
        <v>2368</v>
      </c>
      <c r="H440" s="204"/>
    </row>
    <row r="441" spans="2:8" ht="165">
      <c r="B441" s="211" t="s">
        <v>1209</v>
      </c>
      <c r="C441" s="212" t="s">
        <v>1272</v>
      </c>
      <c r="D441" s="213" t="s">
        <v>2243</v>
      </c>
      <c r="E441" s="214" t="s">
        <v>2297</v>
      </c>
      <c r="F441" s="215"/>
      <c r="G441" s="217" t="s">
        <v>3169</v>
      </c>
      <c r="H441" s="204"/>
    </row>
    <row r="442" spans="2:8" ht="165.75" thickBot="1">
      <c r="B442" s="211" t="s">
        <v>1210</v>
      </c>
      <c r="C442" s="212" t="s">
        <v>1273</v>
      </c>
      <c r="D442" s="213" t="s">
        <v>2243</v>
      </c>
      <c r="E442" s="214" t="s">
        <v>2297</v>
      </c>
      <c r="F442" s="215"/>
      <c r="G442" s="217" t="s">
        <v>2369</v>
      </c>
      <c r="H442" s="204"/>
    </row>
    <row r="443" spans="2:8" ht="20.100000000000001" customHeight="1" thickBot="1">
      <c r="B443" s="201" t="s">
        <v>2370</v>
      </c>
      <c r="C443" s="202"/>
      <c r="D443" s="202"/>
      <c r="E443" s="202"/>
      <c r="F443" s="202"/>
      <c r="G443" s="203"/>
      <c r="H443" s="204"/>
    </row>
    <row r="444" spans="2:8" ht="75">
      <c r="B444" s="205" t="s">
        <v>396</v>
      </c>
      <c r="C444" s="206" t="s">
        <v>1149</v>
      </c>
      <c r="D444" s="207" t="s">
        <v>1569</v>
      </c>
      <c r="E444" s="208" t="s">
        <v>1443</v>
      </c>
      <c r="F444" s="209" t="s">
        <v>2020</v>
      </c>
      <c r="G444" s="210" t="s">
        <v>3170</v>
      </c>
      <c r="H444" s="204"/>
    </row>
    <row r="445" spans="2:8" ht="75">
      <c r="B445" s="211" t="s">
        <v>1147</v>
      </c>
      <c r="C445" s="212" t="s">
        <v>1150</v>
      </c>
      <c r="D445" s="213" t="s">
        <v>2331</v>
      </c>
      <c r="E445" s="214" t="s">
        <v>1860</v>
      </c>
      <c r="F445" s="215" t="s">
        <v>2020</v>
      </c>
      <c r="G445" s="217" t="s">
        <v>3171</v>
      </c>
      <c r="H445" s="204"/>
    </row>
    <row r="446" spans="2:8" ht="75">
      <c r="B446" s="211" t="s">
        <v>1151</v>
      </c>
      <c r="C446" s="212" t="s">
        <v>1152</v>
      </c>
      <c r="D446" s="213" t="s">
        <v>2230</v>
      </c>
      <c r="E446" s="214" t="s">
        <v>1444</v>
      </c>
      <c r="F446" s="215"/>
      <c r="G446" s="217" t="s">
        <v>3172</v>
      </c>
      <c r="H446" s="204"/>
    </row>
    <row r="447" spans="2:8" ht="60">
      <c r="B447" s="211" t="s">
        <v>1153</v>
      </c>
      <c r="C447" s="212" t="s">
        <v>1154</v>
      </c>
      <c r="D447" s="213" t="s">
        <v>1528</v>
      </c>
      <c r="E447" s="214" t="s">
        <v>1860</v>
      </c>
      <c r="F447" s="215"/>
      <c r="G447" s="229" t="s">
        <v>3173</v>
      </c>
      <c r="H447" s="204"/>
    </row>
    <row r="448" spans="2:8">
      <c r="B448" s="211" t="s">
        <v>1155</v>
      </c>
      <c r="C448" s="212" t="s">
        <v>1156</v>
      </c>
      <c r="D448" s="213" t="s">
        <v>2236</v>
      </c>
      <c r="E448" s="214" t="s">
        <v>1860</v>
      </c>
      <c r="F448" s="215"/>
      <c r="G448" s="230"/>
      <c r="H448" s="204"/>
    </row>
    <row r="449" spans="1:8">
      <c r="B449" s="211" t="s">
        <v>397</v>
      </c>
      <c r="C449" s="212" t="s">
        <v>1157</v>
      </c>
      <c r="D449" s="213" t="s">
        <v>2241</v>
      </c>
      <c r="E449" s="214" t="s">
        <v>1860</v>
      </c>
      <c r="F449" s="215"/>
      <c r="G449" s="230"/>
      <c r="H449" s="204"/>
    </row>
    <row r="450" spans="1:8">
      <c r="B450" s="211" t="s">
        <v>1148</v>
      </c>
      <c r="C450" s="212" t="s">
        <v>1158</v>
      </c>
      <c r="D450" s="213" t="s">
        <v>1591</v>
      </c>
      <c r="E450" s="214" t="s">
        <v>1443</v>
      </c>
      <c r="F450" s="215"/>
      <c r="G450" s="258"/>
      <c r="H450" s="204"/>
    </row>
    <row r="451" spans="1:8" ht="120">
      <c r="B451" s="211" t="s">
        <v>1274</v>
      </c>
      <c r="C451" s="212" t="s">
        <v>1159</v>
      </c>
      <c r="D451" s="213" t="s">
        <v>3174</v>
      </c>
      <c r="E451" s="214" t="s">
        <v>2234</v>
      </c>
      <c r="F451" s="215"/>
      <c r="G451" s="217" t="s">
        <v>3175</v>
      </c>
      <c r="H451" s="204"/>
    </row>
    <row r="452" spans="1:8" ht="135">
      <c r="B452" s="211" t="s">
        <v>1275</v>
      </c>
      <c r="C452" s="212" t="s">
        <v>1186</v>
      </c>
      <c r="D452" s="213" t="s">
        <v>1524</v>
      </c>
      <c r="E452" s="214" t="s">
        <v>2282</v>
      </c>
      <c r="F452" s="215"/>
      <c r="G452" s="217" t="s">
        <v>3176</v>
      </c>
      <c r="H452" s="204"/>
    </row>
    <row r="453" spans="1:8" ht="135">
      <c r="B453" s="211" t="s">
        <v>1276</v>
      </c>
      <c r="C453" s="212" t="s">
        <v>1187</v>
      </c>
      <c r="D453" s="213" t="s">
        <v>1524</v>
      </c>
      <c r="E453" s="214" t="s">
        <v>2282</v>
      </c>
      <c r="F453" s="215"/>
      <c r="G453" s="217" t="s">
        <v>3177</v>
      </c>
      <c r="H453" s="204"/>
    </row>
    <row r="454" spans="1:8" ht="135">
      <c r="B454" s="211" t="s">
        <v>1277</v>
      </c>
      <c r="C454" s="212" t="s">
        <v>1160</v>
      </c>
      <c r="D454" s="213" t="s">
        <v>2668</v>
      </c>
      <c r="E454" s="214" t="s">
        <v>2282</v>
      </c>
      <c r="F454" s="215"/>
      <c r="G454" s="217" t="s">
        <v>3178</v>
      </c>
      <c r="H454" s="204"/>
    </row>
    <row r="455" spans="1:8" ht="120">
      <c r="B455" s="211" t="s">
        <v>1278</v>
      </c>
      <c r="C455" s="212" t="s">
        <v>1161</v>
      </c>
      <c r="D455" s="213" t="s">
        <v>2328</v>
      </c>
      <c r="E455" s="214" t="s">
        <v>2282</v>
      </c>
      <c r="F455" s="215"/>
      <c r="G455" s="217" t="s">
        <v>3179</v>
      </c>
      <c r="H455" s="204"/>
    </row>
    <row r="456" spans="1:8" ht="120">
      <c r="B456" s="211" t="s">
        <v>222</v>
      </c>
      <c r="C456" s="212" t="s">
        <v>1162</v>
      </c>
      <c r="D456" s="213" t="s">
        <v>2372</v>
      </c>
      <c r="E456" s="214" t="s">
        <v>2282</v>
      </c>
      <c r="F456" s="215"/>
      <c r="G456" s="217" t="s">
        <v>3175</v>
      </c>
      <c r="H456" s="204"/>
    </row>
    <row r="457" spans="1:8" ht="120">
      <c r="B457" s="211" t="s">
        <v>223</v>
      </c>
      <c r="C457" s="212" t="s">
        <v>3180</v>
      </c>
      <c r="D457" s="213" t="s">
        <v>1527</v>
      </c>
      <c r="E457" s="214" t="s">
        <v>2282</v>
      </c>
      <c r="F457" s="215"/>
      <c r="G457" s="217" t="s">
        <v>3175</v>
      </c>
      <c r="H457" s="204"/>
    </row>
    <row r="458" spans="1:8" ht="120">
      <c r="B458" s="211" t="s">
        <v>1195</v>
      </c>
      <c r="C458" s="212" t="s">
        <v>1163</v>
      </c>
      <c r="D458" s="213" t="s">
        <v>2244</v>
      </c>
      <c r="E458" s="214" t="s">
        <v>1368</v>
      </c>
      <c r="F458" s="215"/>
      <c r="G458" s="217" t="s">
        <v>3181</v>
      </c>
      <c r="H458" s="204"/>
    </row>
    <row r="459" spans="1:8" ht="135.75" thickBot="1">
      <c r="B459" s="211" t="s">
        <v>1196</v>
      </c>
      <c r="C459" s="212" t="s">
        <v>1164</v>
      </c>
      <c r="D459" s="213" t="s">
        <v>2245</v>
      </c>
      <c r="E459" s="214" t="s">
        <v>2249</v>
      </c>
      <c r="F459" s="215"/>
      <c r="G459" s="217" t="s">
        <v>3182</v>
      </c>
      <c r="H459" s="204"/>
    </row>
    <row r="460" spans="1:8">
      <c r="B460" s="272"/>
      <c r="C460" s="273"/>
      <c r="D460" s="274"/>
      <c r="E460" s="227"/>
      <c r="F460" s="227"/>
      <c r="G460" s="276"/>
      <c r="H460" s="277"/>
    </row>
    <row r="461" spans="1:8" ht="17.25" thickBot="1">
      <c r="B461" s="278"/>
      <c r="C461" s="279"/>
      <c r="D461" s="280"/>
      <c r="E461" s="281"/>
      <c r="F461" s="281"/>
      <c r="G461" s="283"/>
      <c r="H461" s="277"/>
    </row>
    <row r="462" spans="1:8" ht="18.75">
      <c r="A462" s="186"/>
      <c r="B462" s="333" t="s">
        <v>3183</v>
      </c>
      <c r="C462" s="334"/>
      <c r="D462" s="334"/>
      <c r="E462" s="334"/>
      <c r="F462" s="334"/>
      <c r="G462" s="288"/>
      <c r="H462" s="204"/>
    </row>
    <row r="463" spans="1:8">
      <c r="A463" s="186"/>
      <c r="B463" s="336" t="s">
        <v>2373</v>
      </c>
      <c r="C463" s="337"/>
      <c r="D463" s="337"/>
      <c r="E463" s="337"/>
      <c r="F463" s="337"/>
      <c r="G463" s="288"/>
      <c r="H463" s="204"/>
    </row>
    <row r="464" spans="1:8">
      <c r="A464" s="186"/>
      <c r="B464" s="336" t="s">
        <v>3184</v>
      </c>
      <c r="C464" s="337" t="s">
        <v>3185</v>
      </c>
      <c r="D464" s="196"/>
      <c r="E464" s="337"/>
      <c r="F464" s="337"/>
      <c r="G464" s="288"/>
      <c r="H464" s="204"/>
    </row>
    <row r="465" spans="1:8">
      <c r="A465" s="186"/>
      <c r="B465" s="336" t="s">
        <v>3186</v>
      </c>
      <c r="C465" s="357"/>
      <c r="D465" s="337"/>
      <c r="E465" s="337"/>
      <c r="F465" s="337"/>
      <c r="G465" s="288"/>
      <c r="H465" s="204"/>
    </row>
    <row r="466" spans="1:8">
      <c r="A466" s="186"/>
      <c r="B466" s="336" t="s">
        <v>3187</v>
      </c>
      <c r="C466" s="357"/>
      <c r="D466" s="337"/>
      <c r="E466" s="337"/>
      <c r="F466" s="337"/>
      <c r="G466" s="288"/>
      <c r="H466" s="204"/>
    </row>
    <row r="467" spans="1:8">
      <c r="A467" s="186"/>
      <c r="B467" s="336" t="s">
        <v>3188</v>
      </c>
      <c r="C467" s="357"/>
      <c r="D467" s="337"/>
      <c r="E467" s="337"/>
      <c r="F467" s="337"/>
      <c r="G467" s="288"/>
      <c r="H467" s="204"/>
    </row>
    <row r="468" spans="1:8">
      <c r="A468" s="186"/>
      <c r="B468" s="336" t="s">
        <v>2375</v>
      </c>
      <c r="C468" s="357"/>
      <c r="D468" s="337"/>
      <c r="E468" s="337"/>
      <c r="F468" s="337"/>
      <c r="G468" s="288"/>
      <c r="H468" s="204"/>
    </row>
    <row r="469" spans="1:8">
      <c r="A469" s="186"/>
      <c r="B469" s="336" t="s">
        <v>2376</v>
      </c>
      <c r="C469" s="357"/>
      <c r="D469" s="337"/>
      <c r="E469" s="337"/>
      <c r="F469" s="337"/>
      <c r="G469" s="288"/>
      <c r="H469" s="204"/>
    </row>
    <row r="470" spans="1:8">
      <c r="A470" s="186"/>
      <c r="B470" s="336" t="s">
        <v>3189</v>
      </c>
      <c r="C470" s="337"/>
      <c r="D470" s="337"/>
      <c r="E470" s="337"/>
      <c r="F470" s="337"/>
      <c r="G470" s="288"/>
      <c r="H470" s="204"/>
    </row>
    <row r="471" spans="1:8">
      <c r="B471" s="336" t="s">
        <v>3190</v>
      </c>
      <c r="C471" s="337"/>
      <c r="D471" s="337"/>
      <c r="E471" s="337"/>
      <c r="F471" s="337"/>
      <c r="G471" s="288"/>
      <c r="H471" s="204"/>
    </row>
    <row r="472" spans="1:8">
      <c r="A472" s="186"/>
      <c r="B472" s="336" t="s">
        <v>3191</v>
      </c>
      <c r="C472" s="337"/>
      <c r="D472" s="337"/>
      <c r="E472" s="337"/>
      <c r="F472" s="337"/>
      <c r="G472" s="288"/>
      <c r="H472" s="204"/>
    </row>
    <row r="473" spans="1:8">
      <c r="A473" s="186"/>
      <c r="B473" s="336" t="s">
        <v>3192</v>
      </c>
      <c r="C473" s="337"/>
      <c r="D473" s="337"/>
      <c r="E473" s="337"/>
      <c r="F473" s="337"/>
      <c r="G473" s="288"/>
      <c r="H473" s="204"/>
    </row>
    <row r="474" spans="1:8">
      <c r="A474" s="186"/>
      <c r="B474" s="336" t="s">
        <v>3193</v>
      </c>
      <c r="C474" s="337"/>
      <c r="D474" s="337"/>
      <c r="E474" s="337"/>
      <c r="F474" s="337"/>
      <c r="G474" s="288"/>
      <c r="H474" s="204"/>
    </row>
    <row r="475" spans="1:8">
      <c r="A475" s="186"/>
      <c r="B475" s="336"/>
      <c r="C475" s="337"/>
      <c r="D475" s="337"/>
      <c r="E475" s="337"/>
      <c r="F475" s="337"/>
      <c r="G475" s="288"/>
      <c r="H475" s="204"/>
    </row>
    <row r="476" spans="1:8" ht="18.75">
      <c r="A476" s="186"/>
      <c r="B476" s="333" t="s">
        <v>2257</v>
      </c>
      <c r="C476" s="334"/>
      <c r="D476" s="334"/>
      <c r="E476" s="334"/>
      <c r="F476" s="334"/>
      <c r="G476" s="288"/>
      <c r="H476" s="204"/>
    </row>
    <row r="477" spans="1:8">
      <c r="A477" s="186"/>
      <c r="B477" s="336" t="s">
        <v>2632</v>
      </c>
      <c r="C477" s="337"/>
      <c r="D477" s="337"/>
      <c r="E477" s="337"/>
      <c r="F477" s="337"/>
      <c r="G477" s="288"/>
      <c r="H477" s="204"/>
    </row>
    <row r="478" spans="1:8">
      <c r="A478" s="186"/>
      <c r="B478" s="336" t="s">
        <v>2258</v>
      </c>
      <c r="C478" s="337"/>
      <c r="D478" s="337"/>
      <c r="E478" s="337"/>
      <c r="F478" s="337"/>
      <c r="G478" s="288"/>
      <c r="H478" s="204"/>
    </row>
    <row r="479" spans="1:8">
      <c r="A479" s="186"/>
      <c r="B479" s="336" t="s">
        <v>2259</v>
      </c>
      <c r="C479" s="337"/>
      <c r="D479" s="337"/>
      <c r="E479" s="337"/>
      <c r="F479" s="337"/>
      <c r="G479" s="288"/>
      <c r="H479" s="204"/>
    </row>
    <row r="480" spans="1:8">
      <c r="A480" s="186"/>
      <c r="B480" s="336" t="s">
        <v>2260</v>
      </c>
      <c r="C480" s="337"/>
      <c r="D480" s="337"/>
      <c r="E480" s="337"/>
      <c r="F480" s="337"/>
      <c r="G480" s="288"/>
      <c r="H480" s="204"/>
    </row>
    <row r="481" spans="1:8">
      <c r="A481" s="186"/>
      <c r="B481" s="336" t="s">
        <v>2261</v>
      </c>
      <c r="C481" s="337"/>
      <c r="D481" s="337"/>
      <c r="E481" s="337"/>
      <c r="F481" s="337"/>
      <c r="G481" s="288"/>
      <c r="H481" s="204"/>
    </row>
    <row r="482" spans="1:8">
      <c r="A482" s="186"/>
      <c r="B482" s="336" t="s">
        <v>2262</v>
      </c>
      <c r="C482" s="337"/>
      <c r="D482" s="337"/>
      <c r="E482" s="337"/>
      <c r="F482" s="337"/>
      <c r="G482" s="288"/>
      <c r="H482" s="204"/>
    </row>
    <row r="483" spans="1:8">
      <c r="A483" s="186"/>
      <c r="B483" s="336" t="s">
        <v>2263</v>
      </c>
      <c r="C483" s="337"/>
      <c r="D483" s="337"/>
      <c r="E483" s="337"/>
      <c r="F483" s="337"/>
      <c r="G483" s="288"/>
      <c r="H483" s="204"/>
    </row>
    <row r="484" spans="1:8">
      <c r="A484" s="186"/>
      <c r="B484" s="336"/>
      <c r="C484" s="337"/>
      <c r="D484" s="337"/>
      <c r="E484" s="337"/>
      <c r="F484" s="337"/>
      <c r="G484" s="288"/>
      <c r="H484" s="204"/>
    </row>
    <row r="485" spans="1:8">
      <c r="A485" s="186"/>
      <c r="B485" s="336" t="s">
        <v>2264</v>
      </c>
      <c r="C485" s="337"/>
      <c r="D485" s="337"/>
      <c r="E485" s="337"/>
      <c r="F485" s="337"/>
      <c r="G485" s="288"/>
      <c r="H485" s="204"/>
    </row>
    <row r="486" spans="1:8">
      <c r="A486" s="186"/>
      <c r="B486" s="336"/>
      <c r="C486" s="337"/>
      <c r="D486" s="337"/>
      <c r="E486" s="337"/>
      <c r="F486" s="337"/>
      <c r="G486" s="288"/>
      <c r="H486" s="204"/>
    </row>
    <row r="487" spans="1:8">
      <c r="A487" s="186"/>
      <c r="B487" s="336" t="s">
        <v>3194</v>
      </c>
      <c r="C487" s="337"/>
      <c r="D487" s="337"/>
      <c r="E487" s="337"/>
      <c r="F487" s="337"/>
      <c r="G487" s="288"/>
      <c r="H487" s="204"/>
    </row>
    <row r="488" spans="1:8">
      <c r="A488" s="186"/>
      <c r="B488" s="336" t="s">
        <v>3195</v>
      </c>
      <c r="C488" s="337"/>
      <c r="D488" s="337"/>
      <c r="E488" s="337"/>
      <c r="F488" s="337"/>
      <c r="G488" s="288"/>
      <c r="H488" s="204"/>
    </row>
    <row r="489" spans="1:8">
      <c r="A489" s="186"/>
      <c r="B489" s="336"/>
      <c r="C489" s="337"/>
      <c r="D489" s="337"/>
      <c r="E489" s="337"/>
      <c r="F489" s="337"/>
      <c r="G489" s="288"/>
      <c r="H489" s="204"/>
    </row>
    <row r="490" spans="1:8" ht="18.75">
      <c r="A490" s="186"/>
      <c r="B490" s="333" t="s">
        <v>3196</v>
      </c>
      <c r="C490" s="334"/>
      <c r="D490" s="334"/>
      <c r="E490" s="334"/>
      <c r="F490" s="334"/>
      <c r="G490" s="288"/>
      <c r="H490" s="204"/>
    </row>
    <row r="491" spans="1:8">
      <c r="A491" s="186"/>
      <c r="B491" s="336" t="s">
        <v>3197</v>
      </c>
      <c r="C491" s="337"/>
      <c r="D491" s="337"/>
      <c r="E491" s="337"/>
      <c r="F491" s="337"/>
      <c r="G491" s="288"/>
      <c r="H491" s="204"/>
    </row>
    <row r="492" spans="1:8">
      <c r="A492" s="186"/>
      <c r="B492" s="336" t="s">
        <v>2122</v>
      </c>
      <c r="C492" s="337"/>
      <c r="D492" s="337"/>
      <c r="E492" s="337"/>
      <c r="F492" s="337"/>
      <c r="G492" s="288"/>
      <c r="H492" s="204"/>
    </row>
    <row r="493" spans="1:8">
      <c r="A493" s="186"/>
      <c r="B493" s="336" t="s">
        <v>3198</v>
      </c>
      <c r="C493" s="337"/>
      <c r="D493" s="337"/>
      <c r="E493" s="337"/>
      <c r="F493" s="337"/>
      <c r="G493" s="288"/>
      <c r="H493" s="204"/>
    </row>
    <row r="494" spans="1:8">
      <c r="A494" s="186"/>
      <c r="B494" s="336" t="s">
        <v>3199</v>
      </c>
      <c r="C494" s="337"/>
      <c r="D494" s="337"/>
      <c r="E494" s="337"/>
      <c r="F494" s="337"/>
      <c r="G494" s="288"/>
      <c r="H494" s="204"/>
    </row>
    <row r="495" spans="1:8">
      <c r="A495" s="186"/>
      <c r="B495" s="336" t="s">
        <v>3200</v>
      </c>
      <c r="C495" s="337"/>
      <c r="D495" s="337"/>
      <c r="E495" s="337"/>
      <c r="F495" s="337"/>
      <c r="G495" s="288"/>
      <c r="H495" s="204"/>
    </row>
    <row r="496" spans="1:8">
      <c r="A496" s="186"/>
      <c r="B496" s="336"/>
      <c r="C496" s="337"/>
      <c r="D496" s="337"/>
      <c r="E496" s="337"/>
      <c r="F496" s="337"/>
      <c r="G496" s="288"/>
      <c r="H496" s="204"/>
    </row>
    <row r="497" spans="1:8">
      <c r="A497" s="186"/>
      <c r="B497" s="336" t="s">
        <v>3201</v>
      </c>
      <c r="C497" s="337"/>
      <c r="D497" s="337"/>
      <c r="E497" s="337"/>
      <c r="F497" s="337"/>
      <c r="G497" s="288"/>
      <c r="H497" s="204"/>
    </row>
    <row r="498" spans="1:8">
      <c r="A498" s="186"/>
      <c r="B498" s="336"/>
      <c r="C498" s="337"/>
      <c r="D498" s="337"/>
      <c r="E498" s="337"/>
      <c r="F498" s="337"/>
      <c r="G498" s="288"/>
      <c r="H498" s="204"/>
    </row>
    <row r="499" spans="1:8">
      <c r="A499" s="186"/>
      <c r="B499" s="336" t="s">
        <v>3202</v>
      </c>
      <c r="C499" s="337"/>
      <c r="D499" s="337"/>
      <c r="E499" s="337"/>
      <c r="F499" s="337"/>
      <c r="G499" s="288"/>
      <c r="H499" s="204"/>
    </row>
    <row r="500" spans="1:8">
      <c r="A500" s="186"/>
      <c r="B500" s="336" t="s">
        <v>3203</v>
      </c>
      <c r="C500" s="337"/>
      <c r="D500" s="337"/>
      <c r="E500" s="337"/>
      <c r="F500" s="337"/>
      <c r="G500" s="288"/>
      <c r="H500" s="204"/>
    </row>
    <row r="501" spans="1:8">
      <c r="A501" s="186"/>
      <c r="B501" s="336"/>
      <c r="C501" s="337"/>
      <c r="D501" s="337"/>
      <c r="E501" s="337"/>
      <c r="F501" s="337"/>
      <c r="G501" s="288"/>
      <c r="H501" s="204"/>
    </row>
    <row r="502" spans="1:8" ht="18.75">
      <c r="A502" s="186"/>
      <c r="B502" s="333" t="s">
        <v>2265</v>
      </c>
      <c r="C502" s="334"/>
      <c r="D502" s="334"/>
      <c r="E502" s="334"/>
      <c r="F502" s="334"/>
      <c r="G502" s="288"/>
      <c r="H502" s="204"/>
    </row>
    <row r="503" spans="1:8">
      <c r="A503" s="186"/>
      <c r="B503" s="336" t="s">
        <v>2266</v>
      </c>
      <c r="C503" s="337"/>
      <c r="D503" s="337"/>
      <c r="E503" s="337"/>
      <c r="F503" s="337"/>
      <c r="G503" s="288"/>
      <c r="H503" s="204"/>
    </row>
    <row r="504" spans="1:8">
      <c r="A504" s="186"/>
      <c r="B504" s="336" t="s">
        <v>2258</v>
      </c>
      <c r="C504" s="337"/>
      <c r="D504" s="337"/>
      <c r="E504" s="337"/>
      <c r="F504" s="337"/>
      <c r="G504" s="288"/>
      <c r="H504" s="204"/>
    </row>
    <row r="505" spans="1:8">
      <c r="A505" s="186"/>
      <c r="B505" s="336" t="s">
        <v>2267</v>
      </c>
      <c r="C505" s="337"/>
      <c r="D505" s="337"/>
      <c r="E505" s="337"/>
      <c r="F505" s="337"/>
      <c r="G505" s="288"/>
      <c r="H505" s="204"/>
    </row>
    <row r="506" spans="1:8">
      <c r="A506" s="186"/>
      <c r="B506" s="336" t="s">
        <v>2268</v>
      </c>
      <c r="C506" s="337"/>
      <c r="D506" s="337"/>
      <c r="E506" s="337"/>
      <c r="F506" s="337"/>
      <c r="G506" s="288"/>
      <c r="H506" s="204"/>
    </row>
    <row r="507" spans="1:8">
      <c r="A507" s="186"/>
      <c r="B507" s="336" t="s">
        <v>2269</v>
      </c>
      <c r="C507" s="337"/>
      <c r="D507" s="337"/>
      <c r="E507" s="337"/>
      <c r="F507" s="337"/>
      <c r="G507" s="288"/>
      <c r="H507" s="204"/>
    </row>
    <row r="508" spans="1:8">
      <c r="A508" s="186"/>
      <c r="B508" s="336"/>
      <c r="C508" s="337"/>
      <c r="D508" s="337"/>
      <c r="E508" s="337"/>
      <c r="F508" s="337"/>
      <c r="G508" s="288"/>
      <c r="H508" s="204"/>
    </row>
    <row r="509" spans="1:8">
      <c r="A509" s="186"/>
      <c r="B509" s="336" t="s">
        <v>2270</v>
      </c>
      <c r="C509" s="337"/>
      <c r="D509" s="337"/>
      <c r="E509" s="337"/>
      <c r="F509" s="337"/>
      <c r="G509" s="288"/>
      <c r="H509" s="204"/>
    </row>
    <row r="510" spans="1:8">
      <c r="A510" s="186"/>
      <c r="B510" s="336"/>
      <c r="C510" s="337"/>
      <c r="D510" s="337"/>
      <c r="E510" s="337"/>
      <c r="F510" s="337"/>
      <c r="G510" s="288"/>
      <c r="H510" s="204"/>
    </row>
    <row r="511" spans="1:8">
      <c r="A511" s="186"/>
      <c r="B511" s="336" t="s">
        <v>2271</v>
      </c>
      <c r="C511" s="337"/>
      <c r="D511" s="337"/>
      <c r="E511" s="337"/>
      <c r="F511" s="337"/>
      <c r="G511" s="288"/>
      <c r="H511" s="204"/>
    </row>
    <row r="512" spans="1:8">
      <c r="A512" s="186"/>
      <c r="B512" s="336" t="s">
        <v>2272</v>
      </c>
      <c r="C512" s="337"/>
      <c r="D512" s="337"/>
      <c r="E512" s="337"/>
      <c r="F512" s="337"/>
      <c r="G512" s="288"/>
      <c r="H512" s="204"/>
    </row>
    <row r="513" spans="1:8">
      <c r="A513" s="186"/>
      <c r="B513" s="336"/>
      <c r="C513" s="337"/>
      <c r="D513" s="337"/>
      <c r="E513" s="337"/>
      <c r="F513" s="337"/>
      <c r="G513" s="288"/>
      <c r="H513" s="204"/>
    </row>
    <row r="514" spans="1:8" ht="18.75">
      <c r="A514" s="186"/>
      <c r="B514" s="333" t="s">
        <v>3204</v>
      </c>
      <c r="C514" s="334"/>
      <c r="D514" s="334"/>
      <c r="E514" s="334"/>
      <c r="F514" s="334"/>
      <c r="G514" s="288"/>
      <c r="H514" s="204"/>
    </row>
    <row r="515" spans="1:8">
      <c r="A515" s="186"/>
      <c r="B515" s="336" t="s">
        <v>3205</v>
      </c>
      <c r="C515" s="337"/>
      <c r="D515" s="337"/>
      <c r="E515" s="337"/>
      <c r="F515" s="337"/>
      <c r="G515" s="288"/>
      <c r="H515" s="204"/>
    </row>
    <row r="516" spans="1:8">
      <c r="A516" s="186"/>
      <c r="B516" s="336" t="s">
        <v>3206</v>
      </c>
      <c r="C516" s="337"/>
      <c r="D516" s="337"/>
      <c r="E516" s="337"/>
      <c r="F516" s="337"/>
      <c r="G516" s="288"/>
      <c r="H516" s="204"/>
    </row>
    <row r="517" spans="1:8">
      <c r="A517" s="186"/>
      <c r="B517" s="336"/>
      <c r="C517" s="337"/>
      <c r="D517" s="337"/>
      <c r="E517" s="337"/>
      <c r="F517" s="337"/>
      <c r="G517" s="288"/>
      <c r="H517" s="204"/>
    </row>
    <row r="518" spans="1:8">
      <c r="A518" s="186"/>
      <c r="B518" s="336" t="s">
        <v>2378</v>
      </c>
      <c r="C518" s="337"/>
      <c r="D518" s="337"/>
      <c r="E518" s="337"/>
      <c r="F518" s="337"/>
      <c r="G518" s="288"/>
      <c r="H518" s="204"/>
    </row>
    <row r="519" spans="1:8">
      <c r="A519" s="186"/>
      <c r="B519" s="336" t="s">
        <v>2379</v>
      </c>
      <c r="C519" s="337"/>
      <c r="D519" s="337"/>
      <c r="E519" s="337"/>
      <c r="F519" s="337"/>
      <c r="G519" s="288"/>
      <c r="H519" s="204"/>
    </row>
    <row r="520" spans="1:8">
      <c r="A520" s="186"/>
      <c r="B520" s="336" t="s">
        <v>2380</v>
      </c>
      <c r="C520" s="337"/>
      <c r="D520" s="337" t="s">
        <v>3207</v>
      </c>
      <c r="E520" s="337"/>
      <c r="F520" s="337"/>
      <c r="G520" s="288"/>
      <c r="H520" s="204"/>
    </row>
    <row r="521" spans="1:8">
      <c r="A521" s="186"/>
      <c r="B521" s="336" t="s">
        <v>2381</v>
      </c>
      <c r="C521" s="337"/>
      <c r="D521" s="337" t="s">
        <v>2382</v>
      </c>
      <c r="E521" s="337"/>
      <c r="F521" s="337"/>
      <c r="G521" s="288"/>
      <c r="H521" s="204"/>
    </row>
    <row r="522" spans="1:8">
      <c r="A522" s="186"/>
      <c r="B522" s="336" t="s">
        <v>2383</v>
      </c>
      <c r="C522" s="337"/>
      <c r="D522" s="337"/>
      <c r="E522" s="337"/>
      <c r="F522" s="337"/>
      <c r="G522" s="288"/>
      <c r="H522" s="204"/>
    </row>
    <row r="523" spans="1:8">
      <c r="A523" s="186"/>
      <c r="B523" s="336" t="s">
        <v>3208</v>
      </c>
      <c r="C523" s="337"/>
      <c r="D523" s="337"/>
      <c r="E523" s="337"/>
      <c r="F523" s="337"/>
      <c r="G523" s="288"/>
      <c r="H523" s="204"/>
    </row>
    <row r="524" spans="1:8">
      <c r="A524" s="186"/>
      <c r="B524" s="336" t="s">
        <v>2385</v>
      </c>
      <c r="C524" s="337"/>
      <c r="D524" s="337"/>
      <c r="E524" s="337"/>
      <c r="F524" s="337"/>
      <c r="G524" s="288"/>
      <c r="H524" s="204"/>
    </row>
    <row r="525" spans="1:8">
      <c r="A525" s="186"/>
      <c r="B525" s="336" t="s">
        <v>2386</v>
      </c>
      <c r="C525" s="337"/>
      <c r="D525" s="337"/>
      <c r="E525" s="337"/>
      <c r="F525" s="337"/>
      <c r="G525" s="288"/>
      <c r="H525" s="204"/>
    </row>
    <row r="526" spans="1:8">
      <c r="A526" s="186"/>
      <c r="B526" s="336" t="s">
        <v>2387</v>
      </c>
      <c r="C526" s="337"/>
      <c r="D526" s="337"/>
      <c r="E526" s="337"/>
      <c r="F526" s="337"/>
      <c r="G526" s="288"/>
      <c r="H526" s="204"/>
    </row>
    <row r="527" spans="1:8">
      <c r="A527" s="186"/>
      <c r="B527" s="336" t="s">
        <v>3209</v>
      </c>
      <c r="C527" s="337"/>
      <c r="D527" s="337"/>
      <c r="E527" s="337"/>
      <c r="F527" s="337"/>
      <c r="G527" s="288"/>
      <c r="H527" s="204"/>
    </row>
    <row r="528" spans="1:8">
      <c r="A528" s="186"/>
      <c r="B528" s="336"/>
      <c r="C528" s="337"/>
      <c r="D528" s="337"/>
      <c r="E528" s="337"/>
      <c r="F528" s="337"/>
      <c r="G528" s="288"/>
      <c r="H528" s="204"/>
    </row>
    <row r="529" spans="1:8">
      <c r="A529" s="186"/>
      <c r="B529" s="336" t="s">
        <v>2389</v>
      </c>
      <c r="C529" s="337"/>
      <c r="D529" s="337"/>
      <c r="E529" s="337"/>
      <c r="F529" s="337"/>
      <c r="G529" s="288"/>
      <c r="H529" s="204"/>
    </row>
    <row r="530" spans="1:8">
      <c r="A530" s="186"/>
      <c r="B530" s="336" t="s">
        <v>2390</v>
      </c>
      <c r="C530" s="337"/>
      <c r="D530" s="337"/>
      <c r="E530" s="337"/>
      <c r="F530" s="337"/>
      <c r="G530" s="288"/>
      <c r="H530" s="204"/>
    </row>
    <row r="531" spans="1:8">
      <c r="A531" s="186"/>
      <c r="B531" s="336" t="s">
        <v>3210</v>
      </c>
      <c r="C531" s="337"/>
      <c r="D531" s="337"/>
      <c r="E531" s="337"/>
      <c r="F531" s="337"/>
      <c r="G531" s="288"/>
      <c r="H531" s="204"/>
    </row>
    <row r="532" spans="1:8">
      <c r="A532" s="186"/>
      <c r="B532" s="336" t="s">
        <v>3211</v>
      </c>
      <c r="C532" s="337"/>
      <c r="D532" s="337"/>
      <c r="E532" s="337"/>
      <c r="F532" s="337"/>
      <c r="G532" s="288"/>
      <c r="H532" s="204"/>
    </row>
    <row r="533" spans="1:8">
      <c r="A533" s="186"/>
      <c r="B533" s="336"/>
      <c r="C533" s="337"/>
      <c r="D533" s="337"/>
      <c r="E533" s="337"/>
      <c r="F533" s="337"/>
      <c r="G533" s="288"/>
      <c r="H533" s="204"/>
    </row>
    <row r="534" spans="1:8">
      <c r="A534" s="186"/>
      <c r="B534" s="336" t="s">
        <v>2392</v>
      </c>
      <c r="C534" s="337"/>
      <c r="D534" s="337"/>
      <c r="E534" s="337"/>
      <c r="F534" s="337"/>
      <c r="G534" s="288"/>
      <c r="H534" s="204"/>
    </row>
    <row r="535" spans="1:8">
      <c r="A535" s="186"/>
      <c r="B535" s="336" t="s">
        <v>3212</v>
      </c>
      <c r="C535" s="337"/>
      <c r="D535" s="337"/>
      <c r="E535" s="337"/>
      <c r="F535" s="337"/>
      <c r="G535" s="288"/>
      <c r="H535" s="204"/>
    </row>
    <row r="536" spans="1:8">
      <c r="A536" s="186"/>
      <c r="B536" s="336" t="s">
        <v>2393</v>
      </c>
      <c r="C536" s="337"/>
      <c r="D536" s="337"/>
      <c r="E536" s="337"/>
      <c r="F536" s="337"/>
      <c r="G536" s="288"/>
      <c r="H536" s="204"/>
    </row>
    <row r="537" spans="1:8">
      <c r="A537" s="186"/>
      <c r="B537" s="336" t="s">
        <v>2394</v>
      </c>
      <c r="C537" s="337"/>
      <c r="D537" s="337"/>
      <c r="E537" s="337"/>
      <c r="F537" s="337"/>
      <c r="G537" s="288"/>
      <c r="H537" s="204"/>
    </row>
    <row r="538" spans="1:8">
      <c r="A538" s="186"/>
      <c r="B538" s="336" t="s">
        <v>3213</v>
      </c>
      <c r="C538" s="337"/>
      <c r="D538" s="337"/>
      <c r="E538" s="337"/>
      <c r="F538" s="337"/>
      <c r="G538" s="288"/>
      <c r="H538" s="204"/>
    </row>
    <row r="539" spans="1:8" ht="17.25" thickBot="1">
      <c r="B539" s="358"/>
      <c r="C539" s="279"/>
      <c r="D539" s="280"/>
      <c r="E539" s="281"/>
      <c r="F539" s="281"/>
      <c r="G539" s="309"/>
      <c r="H539" s="204"/>
    </row>
    <row r="540" spans="1:8" ht="20.100000000000001" customHeight="1">
      <c r="B540" s="224"/>
      <c r="C540" s="224"/>
      <c r="D540" s="225"/>
      <c r="E540" s="226"/>
      <c r="F540" s="226"/>
      <c r="G540" s="224"/>
      <c r="H540"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outlinePr summaryBelow="0"/>
    <pageSetUpPr fitToPage="1"/>
  </sheetPr>
  <dimension ref="A1:H258"/>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14</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ht="17.25" thickBot="1">
      <c r="B5" s="205" t="s">
        <v>9648</v>
      </c>
      <c r="C5" s="206" t="s">
        <v>9649</v>
      </c>
      <c r="D5" s="207" t="s">
        <v>1367</v>
      </c>
      <c r="E5" s="208" t="s">
        <v>9650</v>
      </c>
      <c r="F5" s="209" t="s">
        <v>9651</v>
      </c>
      <c r="G5" s="210" t="s">
        <v>2229</v>
      </c>
      <c r="H5" s="204"/>
    </row>
    <row r="6" spans="1:8" s="44" customFormat="1" ht="20.100000000000001" customHeight="1" thickBot="1">
      <c r="A6" s="8"/>
      <c r="B6" s="201" t="s">
        <v>9652</v>
      </c>
      <c r="C6" s="202"/>
      <c r="D6" s="202"/>
      <c r="E6" s="202"/>
      <c r="F6" s="202"/>
      <c r="G6" s="203"/>
      <c r="H6" s="204"/>
    </row>
    <row r="7" spans="1:8">
      <c r="B7" s="205" t="s">
        <v>9653</v>
      </c>
      <c r="C7" s="206" t="s">
        <v>9654</v>
      </c>
      <c r="D7" s="207" t="s">
        <v>2230</v>
      </c>
      <c r="E7" s="208" t="s">
        <v>6915</v>
      </c>
      <c r="F7" s="209" t="s">
        <v>1358</v>
      </c>
      <c r="G7" s="538" t="s">
        <v>2232</v>
      </c>
      <c r="H7" s="204"/>
    </row>
    <row r="8" spans="1:8" ht="30">
      <c r="B8" s="211" t="s">
        <v>924</v>
      </c>
      <c r="C8" s="212" t="s">
        <v>9655</v>
      </c>
      <c r="D8" s="213" t="s">
        <v>2230</v>
      </c>
      <c r="E8" s="214" t="s">
        <v>6915</v>
      </c>
      <c r="F8" s="215"/>
      <c r="G8" s="237" t="s">
        <v>9656</v>
      </c>
      <c r="H8" s="204"/>
    </row>
    <row r="9" spans="1:8" ht="30">
      <c r="B9" s="259" t="s">
        <v>2273</v>
      </c>
      <c r="C9" s="260" t="s">
        <v>9657</v>
      </c>
      <c r="D9" s="261" t="s">
        <v>2233</v>
      </c>
      <c r="E9" s="262" t="s">
        <v>4673</v>
      </c>
      <c r="F9" s="263"/>
      <c r="G9" s="351" t="s">
        <v>9658</v>
      </c>
      <c r="H9" s="204"/>
    </row>
    <row r="10" spans="1:8" ht="30">
      <c r="B10" s="211" t="s">
        <v>920</v>
      </c>
      <c r="C10" s="212" t="s">
        <v>9659</v>
      </c>
      <c r="D10" s="213" t="s">
        <v>1528</v>
      </c>
      <c r="E10" s="214" t="s">
        <v>4673</v>
      </c>
      <c r="F10" s="215" t="s">
        <v>1358</v>
      </c>
      <c r="G10" s="237" t="s">
        <v>8545</v>
      </c>
      <c r="H10" s="204"/>
    </row>
    <row r="11" spans="1:8" ht="30">
      <c r="B11" s="211" t="s">
        <v>9660</v>
      </c>
      <c r="C11" s="212" t="s">
        <v>9661</v>
      </c>
      <c r="D11" s="213" t="s">
        <v>1362</v>
      </c>
      <c r="E11" s="214" t="s">
        <v>6915</v>
      </c>
      <c r="F11" s="215"/>
      <c r="G11" s="237" t="s">
        <v>10024</v>
      </c>
      <c r="H11" s="204"/>
    </row>
    <row r="12" spans="1:8" ht="30">
      <c r="B12" s="211" t="s">
        <v>925</v>
      </c>
      <c r="C12" s="212" t="s">
        <v>9662</v>
      </c>
      <c r="D12" s="213" t="s">
        <v>1387</v>
      </c>
      <c r="E12" s="214" t="s">
        <v>6915</v>
      </c>
      <c r="F12" s="215"/>
      <c r="G12" s="237" t="s">
        <v>10025</v>
      </c>
      <c r="H12" s="204"/>
    </row>
    <row r="13" spans="1:8" ht="30">
      <c r="B13" s="211" t="s">
        <v>812</v>
      </c>
      <c r="C13" s="212" t="s">
        <v>9663</v>
      </c>
      <c r="D13" s="213" t="s">
        <v>1367</v>
      </c>
      <c r="E13" s="214" t="s">
        <v>4687</v>
      </c>
      <c r="F13" s="215"/>
      <c r="G13" s="237" t="s">
        <v>10026</v>
      </c>
      <c r="H13" s="204"/>
    </row>
    <row r="14" spans="1:8" ht="45">
      <c r="B14" s="259" t="s">
        <v>919</v>
      </c>
      <c r="C14" s="260" t="s">
        <v>9664</v>
      </c>
      <c r="D14" s="261" t="s">
        <v>1367</v>
      </c>
      <c r="E14" s="262" t="s">
        <v>4687</v>
      </c>
      <c r="F14" s="263"/>
      <c r="G14" s="351" t="s">
        <v>10027</v>
      </c>
      <c r="H14" s="204"/>
    </row>
    <row r="15" spans="1:8" ht="30">
      <c r="B15" s="211" t="s">
        <v>927</v>
      </c>
      <c r="C15" s="212" t="s">
        <v>9665</v>
      </c>
      <c r="D15" s="213" t="s">
        <v>1367</v>
      </c>
      <c r="E15" s="214" t="s">
        <v>4687</v>
      </c>
      <c r="F15" s="215"/>
      <c r="G15" s="237" t="s">
        <v>10028</v>
      </c>
      <c r="H15" s="204"/>
    </row>
    <row r="16" spans="1:8" ht="30">
      <c r="B16" s="211" t="s">
        <v>928</v>
      </c>
      <c r="C16" s="212" t="s">
        <v>9666</v>
      </c>
      <c r="D16" s="213" t="s">
        <v>1367</v>
      </c>
      <c r="E16" s="214" t="s">
        <v>4687</v>
      </c>
      <c r="F16" s="215"/>
      <c r="G16" s="237" t="s">
        <v>10029</v>
      </c>
      <c r="H16" s="204"/>
    </row>
    <row r="17" spans="1:8" ht="60">
      <c r="B17" s="211" t="s">
        <v>9667</v>
      </c>
      <c r="C17" s="212" t="s">
        <v>9668</v>
      </c>
      <c r="D17" s="213" t="s">
        <v>2233</v>
      </c>
      <c r="E17" s="214" t="s">
        <v>4673</v>
      </c>
      <c r="F17" s="215"/>
      <c r="G17" s="237" t="s">
        <v>10008</v>
      </c>
      <c r="H17" s="204"/>
    </row>
    <row r="18" spans="1:8" ht="45">
      <c r="A18" s="186"/>
      <c r="B18" s="259" t="s">
        <v>9669</v>
      </c>
      <c r="C18" s="260" t="s">
        <v>9670</v>
      </c>
      <c r="D18" s="261" t="s">
        <v>1528</v>
      </c>
      <c r="E18" s="262" t="s">
        <v>4673</v>
      </c>
      <c r="F18" s="263"/>
      <c r="G18" s="351" t="s">
        <v>9671</v>
      </c>
      <c r="H18" s="204"/>
    </row>
    <row r="19" spans="1:8" ht="30">
      <c r="B19" s="211" t="s">
        <v>9672</v>
      </c>
      <c r="C19" s="212" t="s">
        <v>9673</v>
      </c>
      <c r="D19" s="213" t="s">
        <v>2236</v>
      </c>
      <c r="E19" s="214" t="s">
        <v>4673</v>
      </c>
      <c r="F19" s="215"/>
      <c r="G19" s="237" t="s">
        <v>10030</v>
      </c>
      <c r="H19" s="204"/>
    </row>
    <row r="20" spans="1:8" ht="30">
      <c r="B20" s="211" t="s">
        <v>9674</v>
      </c>
      <c r="C20" s="212" t="s">
        <v>9675</v>
      </c>
      <c r="D20" s="213" t="s">
        <v>1356</v>
      </c>
      <c r="E20" s="214" t="s">
        <v>4673</v>
      </c>
      <c r="F20" s="215"/>
      <c r="G20" s="237" t="s">
        <v>10031</v>
      </c>
      <c r="H20" s="204"/>
    </row>
    <row r="21" spans="1:8" ht="60">
      <c r="B21" s="211" t="s">
        <v>9676</v>
      </c>
      <c r="C21" s="212" t="s">
        <v>9677</v>
      </c>
      <c r="D21" s="213" t="s">
        <v>2237</v>
      </c>
      <c r="E21" s="214" t="s">
        <v>4673</v>
      </c>
      <c r="F21" s="215"/>
      <c r="G21" s="237" t="s">
        <v>10032</v>
      </c>
      <c r="H21" s="204"/>
    </row>
    <row r="22" spans="1:8" ht="75">
      <c r="B22" s="259" t="s">
        <v>621</v>
      </c>
      <c r="C22" s="260" t="s">
        <v>9678</v>
      </c>
      <c r="D22" s="261" t="s">
        <v>1528</v>
      </c>
      <c r="E22" s="262" t="s">
        <v>4673</v>
      </c>
      <c r="F22" s="263"/>
      <c r="G22" s="351" t="s">
        <v>10033</v>
      </c>
      <c r="H22" s="204"/>
    </row>
    <row r="23" spans="1:8" ht="75">
      <c r="B23" s="211" t="s">
        <v>178</v>
      </c>
      <c r="C23" s="212" t="s">
        <v>9679</v>
      </c>
      <c r="D23" s="213" t="s">
        <v>1576</v>
      </c>
      <c r="E23" s="214" t="s">
        <v>5236</v>
      </c>
      <c r="F23" s="215"/>
      <c r="G23" s="237" t="s">
        <v>9680</v>
      </c>
      <c r="H23" s="204"/>
    </row>
    <row r="24" spans="1:8" ht="90">
      <c r="B24" s="211" t="s">
        <v>179</v>
      </c>
      <c r="C24" s="212" t="s">
        <v>9681</v>
      </c>
      <c r="D24" s="213" t="s">
        <v>1393</v>
      </c>
      <c r="E24" s="214" t="s">
        <v>4673</v>
      </c>
      <c r="F24" s="215"/>
      <c r="G24" s="237" t="s">
        <v>9682</v>
      </c>
      <c r="H24" s="204"/>
    </row>
    <row r="25" spans="1:8" ht="105">
      <c r="B25" s="211" t="s">
        <v>209</v>
      </c>
      <c r="C25" s="212" t="s">
        <v>9683</v>
      </c>
      <c r="D25" s="213" t="s">
        <v>2239</v>
      </c>
      <c r="E25" s="214" t="s">
        <v>4687</v>
      </c>
      <c r="F25" s="215"/>
      <c r="G25" s="237" t="s">
        <v>9684</v>
      </c>
      <c r="H25" s="204"/>
    </row>
    <row r="26" spans="1:8" ht="45">
      <c r="B26" s="211" t="s">
        <v>9685</v>
      </c>
      <c r="C26" s="212" t="s">
        <v>9686</v>
      </c>
      <c r="D26" s="213" t="s">
        <v>2236</v>
      </c>
      <c r="E26" s="214" t="s">
        <v>4673</v>
      </c>
      <c r="F26" s="215"/>
      <c r="G26" s="237" t="s">
        <v>10034</v>
      </c>
      <c r="H26" s="204"/>
    </row>
    <row r="27" spans="1:8" ht="90">
      <c r="B27" s="211" t="s">
        <v>9687</v>
      </c>
      <c r="C27" s="212" t="s">
        <v>9688</v>
      </c>
      <c r="D27" s="213" t="s">
        <v>1528</v>
      </c>
      <c r="E27" s="214" t="s">
        <v>4673</v>
      </c>
      <c r="F27" s="215"/>
      <c r="G27" s="237" t="s">
        <v>9689</v>
      </c>
      <c r="H27" s="204"/>
    </row>
    <row r="28" spans="1:8" ht="90">
      <c r="B28" s="211" t="s">
        <v>9690</v>
      </c>
      <c r="C28" s="212" t="s">
        <v>9691</v>
      </c>
      <c r="D28" s="213" t="s">
        <v>1528</v>
      </c>
      <c r="E28" s="214" t="s">
        <v>4673</v>
      </c>
      <c r="F28" s="215"/>
      <c r="G28" s="237" t="s">
        <v>9692</v>
      </c>
      <c r="H28" s="204"/>
    </row>
    <row r="29" spans="1:8" ht="75">
      <c r="B29" s="211" t="s">
        <v>9693</v>
      </c>
      <c r="C29" s="212" t="s">
        <v>9694</v>
      </c>
      <c r="D29" s="213" t="s">
        <v>2237</v>
      </c>
      <c r="E29" s="214" t="s">
        <v>4673</v>
      </c>
      <c r="F29" s="215"/>
      <c r="G29" s="237" t="s">
        <v>10035</v>
      </c>
      <c r="H29" s="204"/>
    </row>
    <row r="30" spans="1:8" ht="75">
      <c r="B30" s="211" t="s">
        <v>9695</v>
      </c>
      <c r="C30" s="212" t="s">
        <v>9696</v>
      </c>
      <c r="D30" s="213" t="s">
        <v>1528</v>
      </c>
      <c r="E30" s="214" t="s">
        <v>4673</v>
      </c>
      <c r="F30" s="215"/>
      <c r="G30" s="237" t="s">
        <v>10036</v>
      </c>
      <c r="H30" s="204"/>
    </row>
    <row r="31" spans="1:8">
      <c r="B31" s="211" t="s">
        <v>9697</v>
      </c>
      <c r="C31" s="212" t="s">
        <v>9698</v>
      </c>
      <c r="D31" s="213" t="s">
        <v>2277</v>
      </c>
      <c r="E31" s="214" t="s">
        <v>2001</v>
      </c>
      <c r="F31" s="215"/>
      <c r="G31" s="237" t="s">
        <v>9699</v>
      </c>
      <c r="H31" s="204"/>
    </row>
    <row r="32" spans="1:8" ht="30">
      <c r="B32" s="211" t="s">
        <v>9700</v>
      </c>
      <c r="C32" s="212" t="s">
        <v>9701</v>
      </c>
      <c r="D32" s="213" t="s">
        <v>1389</v>
      </c>
      <c r="E32" s="214" t="s">
        <v>4687</v>
      </c>
      <c r="F32" s="215"/>
      <c r="G32" s="237" t="s">
        <v>9702</v>
      </c>
      <c r="H32" s="204"/>
    </row>
    <row r="33" spans="1:8" ht="45.75" thickBot="1">
      <c r="B33" s="211" t="s">
        <v>373</v>
      </c>
      <c r="C33" s="212" t="s">
        <v>9703</v>
      </c>
      <c r="D33" s="213" t="s">
        <v>1389</v>
      </c>
      <c r="E33" s="214" t="s">
        <v>4687</v>
      </c>
      <c r="F33" s="215"/>
      <c r="G33" s="237" t="s">
        <v>9704</v>
      </c>
      <c r="H33" s="204"/>
    </row>
    <row r="34" spans="1:8">
      <c r="B34" s="249" t="s">
        <v>9705</v>
      </c>
      <c r="C34" s="250"/>
      <c r="D34" s="250"/>
      <c r="E34" s="250"/>
      <c r="F34" s="250"/>
      <c r="G34" s="251"/>
      <c r="H34" s="204"/>
    </row>
    <row r="35" spans="1:8">
      <c r="B35" s="356" t="s">
        <v>9706</v>
      </c>
      <c r="C35" s="330"/>
      <c r="D35" s="330"/>
      <c r="E35" s="330"/>
      <c r="F35" s="330"/>
      <c r="G35" s="331"/>
      <c r="H35" s="204"/>
    </row>
    <row r="36" spans="1:8" ht="17.25" thickBot="1">
      <c r="B36" s="252" t="s">
        <v>10037</v>
      </c>
      <c r="C36" s="253"/>
      <c r="D36" s="253"/>
      <c r="E36" s="253"/>
      <c r="F36" s="253"/>
      <c r="G36" s="254"/>
      <c r="H36" s="204"/>
    </row>
    <row r="37" spans="1:8" s="44" customFormat="1" ht="20.100000000000001" customHeight="1" thickBot="1">
      <c r="A37" s="8"/>
      <c r="B37" s="341" t="s">
        <v>9707</v>
      </c>
      <c r="C37" s="342"/>
      <c r="D37" s="342"/>
      <c r="E37" s="342"/>
      <c r="F37" s="342"/>
      <c r="G37" s="565"/>
      <c r="H37" s="204"/>
    </row>
    <row r="38" spans="1:8" ht="45">
      <c r="B38" s="211" t="s">
        <v>930</v>
      </c>
      <c r="C38" s="212" t="s">
        <v>9708</v>
      </c>
      <c r="D38" s="256" t="s">
        <v>1356</v>
      </c>
      <c r="E38" s="257" t="s">
        <v>1357</v>
      </c>
      <c r="F38" s="215" t="s">
        <v>4228</v>
      </c>
      <c r="G38" s="237" t="s">
        <v>9709</v>
      </c>
      <c r="H38" s="204"/>
    </row>
    <row r="39" spans="1:8" ht="45">
      <c r="B39" s="211" t="s">
        <v>931</v>
      </c>
      <c r="C39" s="212" t="s">
        <v>9710</v>
      </c>
      <c r="D39" s="213" t="s">
        <v>2230</v>
      </c>
      <c r="E39" s="214" t="s">
        <v>6915</v>
      </c>
      <c r="F39" s="215" t="s">
        <v>4228</v>
      </c>
      <c r="G39" s="237" t="s">
        <v>2346</v>
      </c>
      <c r="H39" s="204"/>
    </row>
    <row r="40" spans="1:8" ht="180">
      <c r="B40" s="235" t="s">
        <v>932</v>
      </c>
      <c r="C40" s="212" t="s">
        <v>9711</v>
      </c>
      <c r="D40" s="213" t="s">
        <v>2244</v>
      </c>
      <c r="E40" s="4" t="s">
        <v>2000</v>
      </c>
      <c r="F40" s="236" t="s">
        <v>4228</v>
      </c>
      <c r="G40" s="346" t="s">
        <v>9712</v>
      </c>
      <c r="H40" s="238"/>
    </row>
    <row r="41" spans="1:8" ht="105">
      <c r="B41" s="211" t="s">
        <v>933</v>
      </c>
      <c r="C41" s="212" t="s">
        <v>9713</v>
      </c>
      <c r="D41" s="213" t="s">
        <v>1393</v>
      </c>
      <c r="E41" s="214" t="s">
        <v>4673</v>
      </c>
      <c r="F41" s="215" t="s">
        <v>4228</v>
      </c>
      <c r="G41" s="237" t="s">
        <v>2715</v>
      </c>
      <c r="H41" s="204"/>
    </row>
    <row r="42" spans="1:8" ht="105">
      <c r="B42" s="211" t="s">
        <v>934</v>
      </c>
      <c r="C42" s="212" t="s">
        <v>9714</v>
      </c>
      <c r="D42" s="213" t="s">
        <v>1576</v>
      </c>
      <c r="E42" s="214" t="s">
        <v>4673</v>
      </c>
      <c r="F42" s="215" t="s">
        <v>4228</v>
      </c>
      <c r="G42" s="237" t="s">
        <v>2715</v>
      </c>
      <c r="H42" s="204"/>
    </row>
    <row r="43" spans="1:8" ht="120">
      <c r="B43" s="211" t="s">
        <v>935</v>
      </c>
      <c r="C43" s="212" t="s">
        <v>9715</v>
      </c>
      <c r="D43" s="213" t="s">
        <v>1367</v>
      </c>
      <c r="E43" s="214" t="s">
        <v>2000</v>
      </c>
      <c r="F43" s="215" t="s">
        <v>4228</v>
      </c>
      <c r="G43" s="237" t="s">
        <v>10038</v>
      </c>
      <c r="H43" s="204"/>
    </row>
    <row r="44" spans="1:8" ht="105">
      <c r="B44" s="211" t="s">
        <v>936</v>
      </c>
      <c r="C44" s="212" t="s">
        <v>9716</v>
      </c>
      <c r="D44" s="213" t="s">
        <v>2348</v>
      </c>
      <c r="E44" s="214" t="s">
        <v>9717</v>
      </c>
      <c r="F44" s="215" t="s">
        <v>4228</v>
      </c>
      <c r="G44" s="237" t="s">
        <v>2715</v>
      </c>
      <c r="H44" s="204"/>
    </row>
    <row r="45" spans="1:8" ht="105">
      <c r="B45" s="211" t="s">
        <v>937</v>
      </c>
      <c r="C45" s="212" t="s">
        <v>9718</v>
      </c>
      <c r="D45" s="213" t="s">
        <v>1426</v>
      </c>
      <c r="E45" s="214" t="s">
        <v>2001</v>
      </c>
      <c r="F45" s="215" t="s">
        <v>4228</v>
      </c>
      <c r="G45" s="435" t="s">
        <v>2715</v>
      </c>
      <c r="H45" s="204"/>
    </row>
    <row r="46" spans="1:8" ht="105.75" thickBot="1">
      <c r="B46" s="211" t="s">
        <v>938</v>
      </c>
      <c r="C46" s="212" t="s">
        <v>9719</v>
      </c>
      <c r="D46" s="213" t="s">
        <v>1426</v>
      </c>
      <c r="E46" s="214" t="s">
        <v>2001</v>
      </c>
      <c r="F46" s="215" t="s">
        <v>4228</v>
      </c>
      <c r="G46" s="237" t="s">
        <v>2715</v>
      </c>
      <c r="H46" s="204"/>
    </row>
    <row r="47" spans="1:8" s="44" customFormat="1" ht="20.100000000000001" customHeight="1" thickBot="1">
      <c r="A47" s="8"/>
      <c r="B47" s="341" t="s">
        <v>9720</v>
      </c>
      <c r="C47" s="342"/>
      <c r="D47" s="342"/>
      <c r="E47" s="342"/>
      <c r="F47" s="342"/>
      <c r="G47" s="565"/>
      <c r="H47" s="204"/>
    </row>
    <row r="48" spans="1:8">
      <c r="B48" s="211" t="s">
        <v>939</v>
      </c>
      <c r="C48" s="212" t="s">
        <v>9722</v>
      </c>
      <c r="D48" s="256" t="s">
        <v>1356</v>
      </c>
      <c r="E48" s="257" t="s">
        <v>1357</v>
      </c>
      <c r="F48" s="215" t="s">
        <v>4228</v>
      </c>
      <c r="G48" s="351" t="s">
        <v>9721</v>
      </c>
      <c r="H48" s="204"/>
    </row>
    <row r="49" spans="1:8">
      <c r="B49" s="211" t="s">
        <v>940</v>
      </c>
      <c r="C49" s="212" t="s">
        <v>9723</v>
      </c>
      <c r="D49" s="213" t="s">
        <v>2230</v>
      </c>
      <c r="E49" s="214" t="s">
        <v>6915</v>
      </c>
      <c r="F49" s="215" t="s">
        <v>4228</v>
      </c>
      <c r="G49" s="346"/>
      <c r="H49" s="204"/>
    </row>
    <row r="50" spans="1:8">
      <c r="B50" s="235" t="s">
        <v>941</v>
      </c>
      <c r="C50" s="212" t="s">
        <v>9724</v>
      </c>
      <c r="D50" s="213" t="s">
        <v>2244</v>
      </c>
      <c r="E50" s="4" t="s">
        <v>2000</v>
      </c>
      <c r="F50" s="236" t="s">
        <v>4228</v>
      </c>
      <c r="G50" s="346"/>
      <c r="H50" s="238"/>
    </row>
    <row r="51" spans="1:8">
      <c r="B51" s="211" t="s">
        <v>942</v>
      </c>
      <c r="C51" s="212" t="s">
        <v>9725</v>
      </c>
      <c r="D51" s="213" t="s">
        <v>1393</v>
      </c>
      <c r="E51" s="214" t="s">
        <v>4673</v>
      </c>
      <c r="F51" s="236" t="s">
        <v>4228</v>
      </c>
      <c r="G51" s="346"/>
      <c r="H51" s="204"/>
    </row>
    <row r="52" spans="1:8">
      <c r="B52" s="211" t="s">
        <v>943</v>
      </c>
      <c r="C52" s="212" t="s">
        <v>9726</v>
      </c>
      <c r="D52" s="213" t="s">
        <v>1576</v>
      </c>
      <c r="E52" s="214" t="s">
        <v>4673</v>
      </c>
      <c r="F52" s="236" t="s">
        <v>4228</v>
      </c>
      <c r="G52" s="346"/>
      <c r="H52" s="204"/>
    </row>
    <row r="53" spans="1:8">
      <c r="B53" s="211" t="s">
        <v>944</v>
      </c>
      <c r="C53" s="212" t="s">
        <v>9727</v>
      </c>
      <c r="D53" s="213" t="s">
        <v>1367</v>
      </c>
      <c r="E53" s="214" t="s">
        <v>2000</v>
      </c>
      <c r="F53" s="236" t="s">
        <v>4228</v>
      </c>
      <c r="G53" s="346"/>
      <c r="H53" s="204"/>
    </row>
    <row r="54" spans="1:8">
      <c r="B54" s="211" t="s">
        <v>945</v>
      </c>
      <c r="C54" s="212" t="s">
        <v>9728</v>
      </c>
      <c r="D54" s="213" t="s">
        <v>2348</v>
      </c>
      <c r="E54" s="214" t="s">
        <v>9717</v>
      </c>
      <c r="F54" s="236" t="s">
        <v>4228</v>
      </c>
      <c r="G54" s="346"/>
      <c r="H54" s="204"/>
    </row>
    <row r="55" spans="1:8">
      <c r="B55" s="211" t="s">
        <v>946</v>
      </c>
      <c r="C55" s="212" t="s">
        <v>9729</v>
      </c>
      <c r="D55" s="213" t="s">
        <v>1426</v>
      </c>
      <c r="E55" s="214" t="s">
        <v>2001</v>
      </c>
      <c r="F55" s="236" t="s">
        <v>4228</v>
      </c>
      <c r="G55" s="346"/>
      <c r="H55" s="204"/>
    </row>
    <row r="56" spans="1:8" ht="17.25" thickBot="1">
      <c r="B56" s="211" t="s">
        <v>947</v>
      </c>
      <c r="C56" s="212" t="s">
        <v>9730</v>
      </c>
      <c r="D56" s="213" t="s">
        <v>1426</v>
      </c>
      <c r="E56" s="214" t="s">
        <v>2001</v>
      </c>
      <c r="F56" s="236" t="s">
        <v>4228</v>
      </c>
      <c r="G56" s="346"/>
      <c r="H56" s="204"/>
    </row>
    <row r="57" spans="1:8" s="44" customFormat="1" ht="20.100000000000001" customHeight="1" thickBot="1">
      <c r="A57" s="8"/>
      <c r="B57" s="341" t="s">
        <v>9731</v>
      </c>
      <c r="C57" s="342"/>
      <c r="D57" s="342"/>
      <c r="E57" s="342"/>
      <c r="F57" s="342"/>
      <c r="G57" s="565"/>
      <c r="H57" s="204"/>
    </row>
    <row r="58" spans="1:8">
      <c r="B58" s="211" t="s">
        <v>948</v>
      </c>
      <c r="C58" s="212" t="s">
        <v>9732</v>
      </c>
      <c r="D58" s="256" t="s">
        <v>1356</v>
      </c>
      <c r="E58" s="257" t="s">
        <v>1357</v>
      </c>
      <c r="F58" s="215" t="s">
        <v>4228</v>
      </c>
      <c r="G58" s="351" t="s">
        <v>9721</v>
      </c>
      <c r="H58" s="204"/>
    </row>
    <row r="59" spans="1:8">
      <c r="B59" s="211" t="s">
        <v>949</v>
      </c>
      <c r="C59" s="212" t="s">
        <v>9733</v>
      </c>
      <c r="D59" s="213" t="s">
        <v>2230</v>
      </c>
      <c r="E59" s="214" t="s">
        <v>6915</v>
      </c>
      <c r="F59" s="215" t="s">
        <v>4228</v>
      </c>
      <c r="G59" s="346"/>
      <c r="H59" s="204"/>
    </row>
    <row r="60" spans="1:8">
      <c r="B60" s="235" t="s">
        <v>950</v>
      </c>
      <c r="C60" s="212" t="s">
        <v>9734</v>
      </c>
      <c r="D60" s="213" t="s">
        <v>2244</v>
      </c>
      <c r="E60" s="4" t="s">
        <v>2000</v>
      </c>
      <c r="F60" s="236" t="s">
        <v>4228</v>
      </c>
      <c r="G60" s="346"/>
      <c r="H60" s="238"/>
    </row>
    <row r="61" spans="1:8">
      <c r="B61" s="211" t="s">
        <v>951</v>
      </c>
      <c r="C61" s="212" t="s">
        <v>9735</v>
      </c>
      <c r="D61" s="213" t="s">
        <v>1393</v>
      </c>
      <c r="E61" s="214" t="s">
        <v>4673</v>
      </c>
      <c r="F61" s="236" t="s">
        <v>4228</v>
      </c>
      <c r="G61" s="346"/>
      <c r="H61" s="204"/>
    </row>
    <row r="62" spans="1:8">
      <c r="B62" s="211" t="s">
        <v>952</v>
      </c>
      <c r="C62" s="212" t="s">
        <v>9736</v>
      </c>
      <c r="D62" s="213" t="s">
        <v>1576</v>
      </c>
      <c r="E62" s="214" t="s">
        <v>4673</v>
      </c>
      <c r="F62" s="236" t="s">
        <v>4228</v>
      </c>
      <c r="G62" s="346"/>
      <c r="H62" s="204"/>
    </row>
    <row r="63" spans="1:8">
      <c r="B63" s="211" t="s">
        <v>953</v>
      </c>
      <c r="C63" s="212" t="s">
        <v>9737</v>
      </c>
      <c r="D63" s="213" t="s">
        <v>1367</v>
      </c>
      <c r="E63" s="214" t="s">
        <v>2000</v>
      </c>
      <c r="F63" s="236" t="s">
        <v>4228</v>
      </c>
      <c r="G63" s="346"/>
      <c r="H63" s="204"/>
    </row>
    <row r="64" spans="1:8">
      <c r="B64" s="211" t="s">
        <v>954</v>
      </c>
      <c r="C64" s="212" t="s">
        <v>9738</v>
      </c>
      <c r="D64" s="213" t="s">
        <v>2348</v>
      </c>
      <c r="E64" s="214" t="s">
        <v>9717</v>
      </c>
      <c r="F64" s="236" t="s">
        <v>4228</v>
      </c>
      <c r="G64" s="346"/>
      <c r="H64" s="204"/>
    </row>
    <row r="65" spans="1:8">
      <c r="B65" s="211" t="s">
        <v>955</v>
      </c>
      <c r="C65" s="212" t="s">
        <v>9739</v>
      </c>
      <c r="D65" s="213" t="s">
        <v>1426</v>
      </c>
      <c r="E65" s="214" t="s">
        <v>2001</v>
      </c>
      <c r="F65" s="236" t="s">
        <v>4228</v>
      </c>
      <c r="G65" s="346"/>
      <c r="H65" s="204"/>
    </row>
    <row r="66" spans="1:8" ht="17.25" thickBot="1">
      <c r="B66" s="211" t="s">
        <v>956</v>
      </c>
      <c r="C66" s="212" t="s">
        <v>9740</v>
      </c>
      <c r="D66" s="213" t="s">
        <v>1426</v>
      </c>
      <c r="E66" s="214" t="s">
        <v>2001</v>
      </c>
      <c r="F66" s="236" t="s">
        <v>4228</v>
      </c>
      <c r="G66" s="346"/>
      <c r="H66" s="204"/>
    </row>
    <row r="67" spans="1:8" s="44" customFormat="1" ht="20.100000000000001" customHeight="1" thickBot="1">
      <c r="A67" s="8"/>
      <c r="B67" s="341" t="s">
        <v>9741</v>
      </c>
      <c r="C67" s="342"/>
      <c r="D67" s="342"/>
      <c r="E67" s="342"/>
      <c r="F67" s="342"/>
      <c r="G67" s="565"/>
      <c r="H67" s="204"/>
    </row>
    <row r="68" spans="1:8">
      <c r="B68" s="211" t="s">
        <v>957</v>
      </c>
      <c r="C68" s="212" t="s">
        <v>9742</v>
      </c>
      <c r="D68" s="256" t="s">
        <v>1356</v>
      </c>
      <c r="E68" s="257" t="s">
        <v>1357</v>
      </c>
      <c r="F68" s="215" t="s">
        <v>4228</v>
      </c>
      <c r="G68" s="351" t="s">
        <v>9721</v>
      </c>
      <c r="H68" s="204"/>
    </row>
    <row r="69" spans="1:8">
      <c r="B69" s="211" t="s">
        <v>958</v>
      </c>
      <c r="C69" s="212" t="s">
        <v>9743</v>
      </c>
      <c r="D69" s="213" t="s">
        <v>2230</v>
      </c>
      <c r="E69" s="214" t="s">
        <v>6915</v>
      </c>
      <c r="F69" s="215" t="s">
        <v>4228</v>
      </c>
      <c r="G69" s="346"/>
      <c r="H69" s="204"/>
    </row>
    <row r="70" spans="1:8">
      <c r="B70" s="235" t="s">
        <v>959</v>
      </c>
      <c r="C70" s="212" t="s">
        <v>9744</v>
      </c>
      <c r="D70" s="213" t="s">
        <v>2244</v>
      </c>
      <c r="E70" s="4" t="s">
        <v>2000</v>
      </c>
      <c r="F70" s="236" t="s">
        <v>4228</v>
      </c>
      <c r="G70" s="346"/>
      <c r="H70" s="238"/>
    </row>
    <row r="71" spans="1:8">
      <c r="B71" s="211" t="s">
        <v>960</v>
      </c>
      <c r="C71" s="212" t="s">
        <v>9745</v>
      </c>
      <c r="D71" s="213" t="s">
        <v>1393</v>
      </c>
      <c r="E71" s="214" t="s">
        <v>4673</v>
      </c>
      <c r="F71" s="236" t="s">
        <v>4228</v>
      </c>
      <c r="G71" s="346"/>
      <c r="H71" s="204"/>
    </row>
    <row r="72" spans="1:8">
      <c r="B72" s="211" t="s">
        <v>961</v>
      </c>
      <c r="C72" s="212" t="s">
        <v>9746</v>
      </c>
      <c r="D72" s="213" t="s">
        <v>1576</v>
      </c>
      <c r="E72" s="214" t="s">
        <v>4673</v>
      </c>
      <c r="F72" s="236" t="s">
        <v>4228</v>
      </c>
      <c r="G72" s="346"/>
      <c r="H72" s="204"/>
    </row>
    <row r="73" spans="1:8">
      <c r="B73" s="211" t="s">
        <v>962</v>
      </c>
      <c r="C73" s="212" t="s">
        <v>9747</v>
      </c>
      <c r="D73" s="213" t="s">
        <v>1367</v>
      </c>
      <c r="E73" s="214" t="s">
        <v>2000</v>
      </c>
      <c r="F73" s="236" t="s">
        <v>4228</v>
      </c>
      <c r="G73" s="346"/>
      <c r="H73" s="204"/>
    </row>
    <row r="74" spans="1:8">
      <c r="B74" s="211" t="s">
        <v>963</v>
      </c>
      <c r="C74" s="212" t="s">
        <v>9748</v>
      </c>
      <c r="D74" s="213" t="s">
        <v>2348</v>
      </c>
      <c r="E74" s="214" t="s">
        <v>9717</v>
      </c>
      <c r="F74" s="236" t="s">
        <v>4228</v>
      </c>
      <c r="G74" s="346"/>
      <c r="H74" s="204"/>
    </row>
    <row r="75" spans="1:8">
      <c r="B75" s="211" t="s">
        <v>964</v>
      </c>
      <c r="C75" s="212" t="s">
        <v>9749</v>
      </c>
      <c r="D75" s="213" t="s">
        <v>1426</v>
      </c>
      <c r="E75" s="214" t="s">
        <v>2001</v>
      </c>
      <c r="F75" s="236" t="s">
        <v>4228</v>
      </c>
      <c r="G75" s="346"/>
      <c r="H75" s="204"/>
    </row>
    <row r="76" spans="1:8" ht="17.25" thickBot="1">
      <c r="B76" s="211" t="s">
        <v>965</v>
      </c>
      <c r="C76" s="212" t="s">
        <v>9750</v>
      </c>
      <c r="D76" s="213" t="s">
        <v>1426</v>
      </c>
      <c r="E76" s="214" t="s">
        <v>2001</v>
      </c>
      <c r="F76" s="236" t="s">
        <v>4228</v>
      </c>
      <c r="G76" s="346"/>
      <c r="H76" s="204"/>
    </row>
    <row r="77" spans="1:8" s="44" customFormat="1" ht="20.100000000000001" customHeight="1" thickBot="1">
      <c r="A77" s="8"/>
      <c r="B77" s="341" t="s">
        <v>9751</v>
      </c>
      <c r="C77" s="342"/>
      <c r="D77" s="342"/>
      <c r="E77" s="342"/>
      <c r="F77" s="342"/>
      <c r="G77" s="565"/>
      <c r="H77" s="204"/>
    </row>
    <row r="78" spans="1:8">
      <c r="B78" s="211" t="s">
        <v>966</v>
      </c>
      <c r="C78" s="212" t="s">
        <v>9752</v>
      </c>
      <c r="D78" s="256" t="s">
        <v>1356</v>
      </c>
      <c r="E78" s="257" t="s">
        <v>1357</v>
      </c>
      <c r="F78" s="215" t="s">
        <v>4228</v>
      </c>
      <c r="G78" s="351" t="s">
        <v>9721</v>
      </c>
      <c r="H78" s="204"/>
    </row>
    <row r="79" spans="1:8">
      <c r="B79" s="211" t="s">
        <v>967</v>
      </c>
      <c r="C79" s="212" t="s">
        <v>9753</v>
      </c>
      <c r="D79" s="213" t="s">
        <v>2230</v>
      </c>
      <c r="E79" s="214" t="s">
        <v>6915</v>
      </c>
      <c r="F79" s="215" t="s">
        <v>4228</v>
      </c>
      <c r="G79" s="346"/>
      <c r="H79" s="204"/>
    </row>
    <row r="80" spans="1:8">
      <c r="A80" s="566"/>
      <c r="B80" s="235" t="s">
        <v>968</v>
      </c>
      <c r="C80" s="212" t="s">
        <v>9754</v>
      </c>
      <c r="D80" s="213" t="s">
        <v>2244</v>
      </c>
      <c r="E80" s="4" t="s">
        <v>2000</v>
      </c>
      <c r="F80" s="236" t="s">
        <v>4228</v>
      </c>
      <c r="G80" s="346"/>
      <c r="H80" s="238"/>
    </row>
    <row r="81" spans="1:8">
      <c r="B81" s="211" t="s">
        <v>969</v>
      </c>
      <c r="C81" s="212" t="s">
        <v>9755</v>
      </c>
      <c r="D81" s="213" t="s">
        <v>1393</v>
      </c>
      <c r="E81" s="214" t="s">
        <v>4673</v>
      </c>
      <c r="F81" s="236" t="s">
        <v>4228</v>
      </c>
      <c r="G81" s="346"/>
      <c r="H81" s="204"/>
    </row>
    <row r="82" spans="1:8">
      <c r="B82" s="211" t="s">
        <v>970</v>
      </c>
      <c r="C82" s="212" t="s">
        <v>9756</v>
      </c>
      <c r="D82" s="213" t="s">
        <v>1576</v>
      </c>
      <c r="E82" s="214" t="s">
        <v>4673</v>
      </c>
      <c r="F82" s="236" t="s">
        <v>4228</v>
      </c>
      <c r="G82" s="346"/>
      <c r="H82" s="204"/>
    </row>
    <row r="83" spans="1:8">
      <c r="B83" s="211" t="s">
        <v>971</v>
      </c>
      <c r="C83" s="212" t="s">
        <v>9757</v>
      </c>
      <c r="D83" s="213" t="s">
        <v>1367</v>
      </c>
      <c r="E83" s="214" t="s">
        <v>2000</v>
      </c>
      <c r="F83" s="236" t="s">
        <v>4228</v>
      </c>
      <c r="G83" s="346"/>
      <c r="H83" s="204"/>
    </row>
    <row r="84" spans="1:8">
      <c r="B84" s="211" t="s">
        <v>972</v>
      </c>
      <c r="C84" s="212" t="s">
        <v>9758</v>
      </c>
      <c r="D84" s="213" t="s">
        <v>2348</v>
      </c>
      <c r="E84" s="214" t="s">
        <v>9717</v>
      </c>
      <c r="F84" s="236" t="s">
        <v>4228</v>
      </c>
      <c r="G84" s="346"/>
      <c r="H84" s="204"/>
    </row>
    <row r="85" spans="1:8">
      <c r="B85" s="211" t="s">
        <v>973</v>
      </c>
      <c r="C85" s="212" t="s">
        <v>9759</v>
      </c>
      <c r="D85" s="213" t="s">
        <v>1426</v>
      </c>
      <c r="E85" s="214" t="s">
        <v>2001</v>
      </c>
      <c r="F85" s="236" t="s">
        <v>4228</v>
      </c>
      <c r="G85" s="346"/>
      <c r="H85" s="204"/>
    </row>
    <row r="86" spans="1:8" ht="17.25" thickBot="1">
      <c r="B86" s="211" t="s">
        <v>974</v>
      </c>
      <c r="C86" s="212" t="s">
        <v>9760</v>
      </c>
      <c r="D86" s="213" t="s">
        <v>1426</v>
      </c>
      <c r="E86" s="214" t="s">
        <v>2001</v>
      </c>
      <c r="F86" s="236" t="s">
        <v>4228</v>
      </c>
      <c r="G86" s="346"/>
      <c r="H86" s="204"/>
    </row>
    <row r="87" spans="1:8" s="44" customFormat="1" ht="20.100000000000001" customHeight="1" thickBot="1">
      <c r="A87" s="8"/>
      <c r="B87" s="341" t="s">
        <v>9761</v>
      </c>
      <c r="C87" s="342"/>
      <c r="D87" s="342"/>
      <c r="E87" s="342"/>
      <c r="F87" s="342"/>
      <c r="G87" s="565"/>
      <c r="H87" s="204"/>
    </row>
    <row r="88" spans="1:8">
      <c r="B88" s="211" t="s">
        <v>975</v>
      </c>
      <c r="C88" s="212" t="s">
        <v>9762</v>
      </c>
      <c r="D88" s="256" t="s">
        <v>1356</v>
      </c>
      <c r="E88" s="257" t="s">
        <v>1357</v>
      </c>
      <c r="F88" s="215" t="s">
        <v>4228</v>
      </c>
      <c r="G88" s="351" t="s">
        <v>9721</v>
      </c>
      <c r="H88" s="204"/>
    </row>
    <row r="89" spans="1:8">
      <c r="B89" s="211" t="s">
        <v>976</v>
      </c>
      <c r="C89" s="212" t="s">
        <v>9763</v>
      </c>
      <c r="D89" s="213" t="s">
        <v>2230</v>
      </c>
      <c r="E89" s="214" t="s">
        <v>6915</v>
      </c>
      <c r="F89" s="215" t="s">
        <v>4228</v>
      </c>
      <c r="G89" s="346"/>
      <c r="H89" s="204"/>
    </row>
    <row r="90" spans="1:8">
      <c r="A90" s="566"/>
      <c r="B90" s="235" t="s">
        <v>977</v>
      </c>
      <c r="C90" s="212" t="s">
        <v>9764</v>
      </c>
      <c r="D90" s="213" t="s">
        <v>2244</v>
      </c>
      <c r="E90" s="4" t="s">
        <v>2000</v>
      </c>
      <c r="F90" s="236" t="s">
        <v>4228</v>
      </c>
      <c r="G90" s="346"/>
      <c r="H90" s="238"/>
    </row>
    <row r="91" spans="1:8">
      <c r="B91" s="211" t="s">
        <v>978</v>
      </c>
      <c r="C91" s="212" t="s">
        <v>9765</v>
      </c>
      <c r="D91" s="213" t="s">
        <v>1393</v>
      </c>
      <c r="E91" s="214" t="s">
        <v>4673</v>
      </c>
      <c r="F91" s="236" t="s">
        <v>4228</v>
      </c>
      <c r="G91" s="346"/>
      <c r="H91" s="204"/>
    </row>
    <row r="92" spans="1:8">
      <c r="B92" s="211" t="s">
        <v>979</v>
      </c>
      <c r="C92" s="212" t="s">
        <v>9766</v>
      </c>
      <c r="D92" s="213" t="s">
        <v>1576</v>
      </c>
      <c r="E92" s="214" t="s">
        <v>4673</v>
      </c>
      <c r="F92" s="236" t="s">
        <v>4228</v>
      </c>
      <c r="G92" s="346"/>
      <c r="H92" s="204"/>
    </row>
    <row r="93" spans="1:8">
      <c r="B93" s="211" t="s">
        <v>980</v>
      </c>
      <c r="C93" s="212" t="s">
        <v>9767</v>
      </c>
      <c r="D93" s="213" t="s">
        <v>1367</v>
      </c>
      <c r="E93" s="214" t="s">
        <v>2000</v>
      </c>
      <c r="F93" s="236" t="s">
        <v>4228</v>
      </c>
      <c r="G93" s="346"/>
      <c r="H93" s="204"/>
    </row>
    <row r="94" spans="1:8">
      <c r="B94" s="211" t="s">
        <v>981</v>
      </c>
      <c r="C94" s="212" t="s">
        <v>9768</v>
      </c>
      <c r="D94" s="213" t="s">
        <v>2348</v>
      </c>
      <c r="E94" s="214" t="s">
        <v>9717</v>
      </c>
      <c r="F94" s="236" t="s">
        <v>4228</v>
      </c>
      <c r="G94" s="346"/>
      <c r="H94" s="204"/>
    </row>
    <row r="95" spans="1:8">
      <c r="B95" s="211" t="s">
        <v>982</v>
      </c>
      <c r="C95" s="212" t="s">
        <v>9769</v>
      </c>
      <c r="D95" s="213" t="s">
        <v>1426</v>
      </c>
      <c r="E95" s="214" t="s">
        <v>2001</v>
      </c>
      <c r="F95" s="236" t="s">
        <v>4228</v>
      </c>
      <c r="G95" s="346"/>
      <c r="H95" s="204"/>
    </row>
    <row r="96" spans="1:8" ht="17.25" thickBot="1">
      <c r="B96" s="211" t="s">
        <v>983</v>
      </c>
      <c r="C96" s="212" t="s">
        <v>9770</v>
      </c>
      <c r="D96" s="213" t="s">
        <v>1426</v>
      </c>
      <c r="E96" s="214" t="s">
        <v>2001</v>
      </c>
      <c r="F96" s="236" t="s">
        <v>4228</v>
      </c>
      <c r="G96" s="346"/>
      <c r="H96" s="204"/>
    </row>
    <row r="97" spans="1:8" s="44" customFormat="1" ht="20.100000000000001" customHeight="1" thickBot="1">
      <c r="A97" s="8"/>
      <c r="B97" s="341" t="s">
        <v>9771</v>
      </c>
      <c r="C97" s="342"/>
      <c r="D97" s="342"/>
      <c r="E97" s="342"/>
      <c r="F97" s="342"/>
      <c r="G97" s="565"/>
      <c r="H97" s="204"/>
    </row>
    <row r="98" spans="1:8">
      <c r="B98" s="211" t="s">
        <v>984</v>
      </c>
      <c r="C98" s="212" t="s">
        <v>9772</v>
      </c>
      <c r="D98" s="256" t="s">
        <v>1356</v>
      </c>
      <c r="E98" s="257" t="s">
        <v>1357</v>
      </c>
      <c r="F98" s="215" t="s">
        <v>4228</v>
      </c>
      <c r="G98" s="351" t="s">
        <v>9721</v>
      </c>
      <c r="H98" s="204"/>
    </row>
    <row r="99" spans="1:8">
      <c r="B99" s="211" t="s">
        <v>985</v>
      </c>
      <c r="C99" s="212" t="s">
        <v>9773</v>
      </c>
      <c r="D99" s="213" t="s">
        <v>2230</v>
      </c>
      <c r="E99" s="214" t="s">
        <v>6915</v>
      </c>
      <c r="F99" s="215" t="s">
        <v>4228</v>
      </c>
      <c r="G99" s="346"/>
      <c r="H99" s="204"/>
    </row>
    <row r="100" spans="1:8">
      <c r="A100" s="566"/>
      <c r="B100" s="235" t="s">
        <v>986</v>
      </c>
      <c r="C100" s="212" t="s">
        <v>9774</v>
      </c>
      <c r="D100" s="213" t="s">
        <v>2244</v>
      </c>
      <c r="E100" s="4" t="s">
        <v>2000</v>
      </c>
      <c r="F100" s="236" t="s">
        <v>4228</v>
      </c>
      <c r="G100" s="346"/>
      <c r="H100" s="238"/>
    </row>
    <row r="101" spans="1:8">
      <c r="B101" s="211" t="s">
        <v>987</v>
      </c>
      <c r="C101" s="212" t="s">
        <v>9775</v>
      </c>
      <c r="D101" s="213" t="s">
        <v>1393</v>
      </c>
      <c r="E101" s="214" t="s">
        <v>4673</v>
      </c>
      <c r="F101" s="236" t="s">
        <v>4228</v>
      </c>
      <c r="G101" s="346"/>
      <c r="H101" s="204"/>
    </row>
    <row r="102" spans="1:8">
      <c r="B102" s="211" t="s">
        <v>988</v>
      </c>
      <c r="C102" s="212" t="s">
        <v>9776</v>
      </c>
      <c r="D102" s="213" t="s">
        <v>1576</v>
      </c>
      <c r="E102" s="214" t="s">
        <v>4673</v>
      </c>
      <c r="F102" s="236" t="s">
        <v>4228</v>
      </c>
      <c r="G102" s="346"/>
      <c r="H102" s="204"/>
    </row>
    <row r="103" spans="1:8">
      <c r="B103" s="211" t="s">
        <v>989</v>
      </c>
      <c r="C103" s="212" t="s">
        <v>9777</v>
      </c>
      <c r="D103" s="213" t="s">
        <v>1367</v>
      </c>
      <c r="E103" s="214" t="s">
        <v>2000</v>
      </c>
      <c r="F103" s="236" t="s">
        <v>4228</v>
      </c>
      <c r="G103" s="346"/>
      <c r="H103" s="204"/>
    </row>
    <row r="104" spans="1:8">
      <c r="B104" s="211" t="s">
        <v>990</v>
      </c>
      <c r="C104" s="212" t="s">
        <v>9778</v>
      </c>
      <c r="D104" s="213" t="s">
        <v>2348</v>
      </c>
      <c r="E104" s="214" t="s">
        <v>9717</v>
      </c>
      <c r="F104" s="236" t="s">
        <v>4228</v>
      </c>
      <c r="G104" s="346"/>
      <c r="H104" s="204"/>
    </row>
    <row r="105" spans="1:8">
      <c r="B105" s="211" t="s">
        <v>991</v>
      </c>
      <c r="C105" s="212" t="s">
        <v>9779</v>
      </c>
      <c r="D105" s="213" t="s">
        <v>1426</v>
      </c>
      <c r="E105" s="214" t="s">
        <v>2001</v>
      </c>
      <c r="F105" s="236" t="s">
        <v>4228</v>
      </c>
      <c r="G105" s="346"/>
      <c r="H105" s="204"/>
    </row>
    <row r="106" spans="1:8" ht="17.25" thickBot="1">
      <c r="B106" s="211" t="s">
        <v>992</v>
      </c>
      <c r="C106" s="212" t="s">
        <v>9780</v>
      </c>
      <c r="D106" s="213" t="s">
        <v>1426</v>
      </c>
      <c r="E106" s="214" t="s">
        <v>2001</v>
      </c>
      <c r="F106" s="236" t="s">
        <v>4228</v>
      </c>
      <c r="G106" s="346"/>
      <c r="H106" s="204"/>
    </row>
    <row r="107" spans="1:8" s="44" customFormat="1" ht="20.100000000000001" customHeight="1" thickBot="1">
      <c r="A107" s="8"/>
      <c r="B107" s="341" t="s">
        <v>9781</v>
      </c>
      <c r="C107" s="342"/>
      <c r="D107" s="342"/>
      <c r="E107" s="342"/>
      <c r="F107" s="342"/>
      <c r="G107" s="565"/>
      <c r="H107" s="204"/>
    </row>
    <row r="108" spans="1:8">
      <c r="B108" s="211" t="s">
        <v>993</v>
      </c>
      <c r="C108" s="212" t="s">
        <v>9782</v>
      </c>
      <c r="D108" s="256" t="s">
        <v>1356</v>
      </c>
      <c r="E108" s="257" t="s">
        <v>1357</v>
      </c>
      <c r="F108" s="215" t="s">
        <v>4228</v>
      </c>
      <c r="G108" s="351" t="s">
        <v>9721</v>
      </c>
      <c r="H108" s="204"/>
    </row>
    <row r="109" spans="1:8">
      <c r="B109" s="211" t="s">
        <v>994</v>
      </c>
      <c r="C109" s="212" t="s">
        <v>9783</v>
      </c>
      <c r="D109" s="213" t="s">
        <v>2230</v>
      </c>
      <c r="E109" s="214" t="s">
        <v>6915</v>
      </c>
      <c r="F109" s="215" t="s">
        <v>4228</v>
      </c>
      <c r="G109" s="346"/>
      <c r="H109" s="204"/>
    </row>
    <row r="110" spans="1:8">
      <c r="A110" s="566"/>
      <c r="B110" s="235" t="s">
        <v>995</v>
      </c>
      <c r="C110" s="212" t="s">
        <v>9784</v>
      </c>
      <c r="D110" s="213" t="s">
        <v>2244</v>
      </c>
      <c r="E110" s="4" t="s">
        <v>2000</v>
      </c>
      <c r="F110" s="236" t="s">
        <v>4228</v>
      </c>
      <c r="G110" s="346"/>
      <c r="H110" s="238"/>
    </row>
    <row r="111" spans="1:8">
      <c r="B111" s="211" t="s">
        <v>996</v>
      </c>
      <c r="C111" s="212" t="s">
        <v>9785</v>
      </c>
      <c r="D111" s="213" t="s">
        <v>1393</v>
      </c>
      <c r="E111" s="214" t="s">
        <v>4673</v>
      </c>
      <c r="F111" s="236" t="s">
        <v>4228</v>
      </c>
      <c r="G111" s="346"/>
      <c r="H111" s="204"/>
    </row>
    <row r="112" spans="1:8">
      <c r="B112" s="211" t="s">
        <v>997</v>
      </c>
      <c r="C112" s="212" t="s">
        <v>9786</v>
      </c>
      <c r="D112" s="213" t="s">
        <v>1576</v>
      </c>
      <c r="E112" s="214" t="s">
        <v>4673</v>
      </c>
      <c r="F112" s="236" t="s">
        <v>4228</v>
      </c>
      <c r="G112" s="346"/>
      <c r="H112" s="204"/>
    </row>
    <row r="113" spans="1:8">
      <c r="B113" s="211" t="s">
        <v>998</v>
      </c>
      <c r="C113" s="212" t="s">
        <v>9787</v>
      </c>
      <c r="D113" s="213" t="s">
        <v>1367</v>
      </c>
      <c r="E113" s="214" t="s">
        <v>2000</v>
      </c>
      <c r="F113" s="236" t="s">
        <v>4228</v>
      </c>
      <c r="G113" s="346"/>
      <c r="H113" s="204"/>
    </row>
    <row r="114" spans="1:8">
      <c r="B114" s="211" t="s">
        <v>999</v>
      </c>
      <c r="C114" s="212" t="s">
        <v>9788</v>
      </c>
      <c r="D114" s="213" t="s">
        <v>2348</v>
      </c>
      <c r="E114" s="214" t="s">
        <v>9717</v>
      </c>
      <c r="F114" s="236" t="s">
        <v>4228</v>
      </c>
      <c r="G114" s="346"/>
      <c r="H114" s="204"/>
    </row>
    <row r="115" spans="1:8">
      <c r="B115" s="211" t="s">
        <v>1000</v>
      </c>
      <c r="C115" s="212" t="s">
        <v>9789</v>
      </c>
      <c r="D115" s="213" t="s">
        <v>1426</v>
      </c>
      <c r="E115" s="214" t="s">
        <v>2001</v>
      </c>
      <c r="F115" s="236" t="s">
        <v>4228</v>
      </c>
      <c r="G115" s="346"/>
      <c r="H115" s="204"/>
    </row>
    <row r="116" spans="1:8" ht="17.25" thickBot="1">
      <c r="B116" s="211" t="s">
        <v>1001</v>
      </c>
      <c r="C116" s="212" t="s">
        <v>9790</v>
      </c>
      <c r="D116" s="213" t="s">
        <v>1426</v>
      </c>
      <c r="E116" s="214" t="s">
        <v>2001</v>
      </c>
      <c r="F116" s="236" t="s">
        <v>4228</v>
      </c>
      <c r="G116" s="346"/>
      <c r="H116" s="204"/>
    </row>
    <row r="117" spans="1:8" s="44" customFormat="1" ht="20.100000000000001" customHeight="1" thickBot="1">
      <c r="A117" s="8"/>
      <c r="B117" s="341" t="s">
        <v>9791</v>
      </c>
      <c r="C117" s="342"/>
      <c r="D117" s="342"/>
      <c r="E117" s="342"/>
      <c r="F117" s="342"/>
      <c r="G117" s="565"/>
      <c r="H117" s="204"/>
    </row>
    <row r="118" spans="1:8">
      <c r="B118" s="211" t="s">
        <v>1002</v>
      </c>
      <c r="C118" s="212" t="s">
        <v>9792</v>
      </c>
      <c r="D118" s="256" t="s">
        <v>1356</v>
      </c>
      <c r="E118" s="257" t="s">
        <v>1357</v>
      </c>
      <c r="F118" s="215" t="s">
        <v>4228</v>
      </c>
      <c r="G118" s="351" t="s">
        <v>9721</v>
      </c>
      <c r="H118" s="204"/>
    </row>
    <row r="119" spans="1:8">
      <c r="B119" s="211" t="s">
        <v>1003</v>
      </c>
      <c r="C119" s="212" t="s">
        <v>9793</v>
      </c>
      <c r="D119" s="213" t="s">
        <v>2230</v>
      </c>
      <c r="E119" s="214" t="s">
        <v>6915</v>
      </c>
      <c r="F119" s="215" t="s">
        <v>4228</v>
      </c>
      <c r="G119" s="346"/>
      <c r="H119" s="204"/>
    </row>
    <row r="120" spans="1:8">
      <c r="A120" s="566"/>
      <c r="B120" s="235" t="s">
        <v>1004</v>
      </c>
      <c r="C120" s="212" t="s">
        <v>9794</v>
      </c>
      <c r="D120" s="213" t="s">
        <v>2244</v>
      </c>
      <c r="E120" s="4" t="s">
        <v>2000</v>
      </c>
      <c r="F120" s="236" t="s">
        <v>4228</v>
      </c>
      <c r="G120" s="346"/>
      <c r="H120" s="238"/>
    </row>
    <row r="121" spans="1:8">
      <c r="B121" s="211" t="s">
        <v>1005</v>
      </c>
      <c r="C121" s="212" t="s">
        <v>9795</v>
      </c>
      <c r="D121" s="213" t="s">
        <v>1393</v>
      </c>
      <c r="E121" s="214" t="s">
        <v>4673</v>
      </c>
      <c r="F121" s="236" t="s">
        <v>4228</v>
      </c>
      <c r="G121" s="346"/>
      <c r="H121" s="204"/>
    </row>
    <row r="122" spans="1:8">
      <c r="B122" s="211" t="s">
        <v>1006</v>
      </c>
      <c r="C122" s="212" t="s">
        <v>9796</v>
      </c>
      <c r="D122" s="213" t="s">
        <v>1576</v>
      </c>
      <c r="E122" s="214" t="s">
        <v>4673</v>
      </c>
      <c r="F122" s="236" t="s">
        <v>4228</v>
      </c>
      <c r="G122" s="346"/>
      <c r="H122" s="204"/>
    </row>
    <row r="123" spans="1:8">
      <c r="B123" s="211" t="s">
        <v>1007</v>
      </c>
      <c r="C123" s="212" t="s">
        <v>9797</v>
      </c>
      <c r="D123" s="213" t="s">
        <v>1367</v>
      </c>
      <c r="E123" s="214" t="s">
        <v>2000</v>
      </c>
      <c r="F123" s="236" t="s">
        <v>4228</v>
      </c>
      <c r="G123" s="346"/>
      <c r="H123" s="204"/>
    </row>
    <row r="124" spans="1:8">
      <c r="B124" s="211" t="s">
        <v>1008</v>
      </c>
      <c r="C124" s="212" t="s">
        <v>9798</v>
      </c>
      <c r="D124" s="213" t="s">
        <v>2348</v>
      </c>
      <c r="E124" s="214" t="s">
        <v>9717</v>
      </c>
      <c r="F124" s="236" t="s">
        <v>4228</v>
      </c>
      <c r="G124" s="346"/>
      <c r="H124" s="204"/>
    </row>
    <row r="125" spans="1:8">
      <c r="B125" s="211" t="s">
        <v>1009</v>
      </c>
      <c r="C125" s="212" t="s">
        <v>9799</v>
      </c>
      <c r="D125" s="213" t="s">
        <v>1426</v>
      </c>
      <c r="E125" s="214" t="s">
        <v>2001</v>
      </c>
      <c r="F125" s="236" t="s">
        <v>4228</v>
      </c>
      <c r="G125" s="346"/>
      <c r="H125" s="204"/>
    </row>
    <row r="126" spans="1:8" ht="17.25" thickBot="1">
      <c r="B126" s="211" t="s">
        <v>1010</v>
      </c>
      <c r="C126" s="212" t="s">
        <v>9800</v>
      </c>
      <c r="D126" s="213" t="s">
        <v>1426</v>
      </c>
      <c r="E126" s="214" t="s">
        <v>2001</v>
      </c>
      <c r="F126" s="236" t="s">
        <v>4228</v>
      </c>
      <c r="G126" s="346"/>
      <c r="H126" s="204"/>
    </row>
    <row r="127" spans="1:8" s="44" customFormat="1" ht="20.100000000000001" customHeight="1" thickBot="1">
      <c r="A127" s="8"/>
      <c r="B127" s="341" t="s">
        <v>9801</v>
      </c>
      <c r="C127" s="342"/>
      <c r="D127" s="342"/>
      <c r="E127" s="342"/>
      <c r="F127" s="342"/>
      <c r="G127" s="565"/>
      <c r="H127" s="204"/>
    </row>
    <row r="128" spans="1:8">
      <c r="B128" s="211" t="s">
        <v>1011</v>
      </c>
      <c r="C128" s="212" t="s">
        <v>9802</v>
      </c>
      <c r="D128" s="256" t="s">
        <v>1356</v>
      </c>
      <c r="E128" s="257" t="s">
        <v>1357</v>
      </c>
      <c r="F128" s="215" t="s">
        <v>4228</v>
      </c>
      <c r="G128" s="351" t="s">
        <v>9721</v>
      </c>
      <c r="H128" s="204"/>
    </row>
    <row r="129" spans="1:8">
      <c r="B129" s="211" t="s">
        <v>1012</v>
      </c>
      <c r="C129" s="212" t="s">
        <v>9803</v>
      </c>
      <c r="D129" s="213" t="s">
        <v>2230</v>
      </c>
      <c r="E129" s="214" t="s">
        <v>6915</v>
      </c>
      <c r="F129" s="215" t="s">
        <v>4228</v>
      </c>
      <c r="G129" s="346"/>
      <c r="H129" s="204"/>
    </row>
    <row r="130" spans="1:8">
      <c r="A130" s="566"/>
      <c r="B130" s="235" t="s">
        <v>1013</v>
      </c>
      <c r="C130" s="212" t="s">
        <v>9804</v>
      </c>
      <c r="D130" s="213" t="s">
        <v>2244</v>
      </c>
      <c r="E130" s="4" t="s">
        <v>2000</v>
      </c>
      <c r="F130" s="236" t="s">
        <v>4228</v>
      </c>
      <c r="G130" s="346"/>
      <c r="H130" s="238"/>
    </row>
    <row r="131" spans="1:8">
      <c r="B131" s="211" t="s">
        <v>1014</v>
      </c>
      <c r="C131" s="212" t="s">
        <v>9805</v>
      </c>
      <c r="D131" s="213" t="s">
        <v>1393</v>
      </c>
      <c r="E131" s="214" t="s">
        <v>4673</v>
      </c>
      <c r="F131" s="236" t="s">
        <v>4228</v>
      </c>
      <c r="G131" s="346"/>
      <c r="H131" s="204"/>
    </row>
    <row r="132" spans="1:8">
      <c r="B132" s="211" t="s">
        <v>1015</v>
      </c>
      <c r="C132" s="212" t="s">
        <v>9806</v>
      </c>
      <c r="D132" s="213" t="s">
        <v>1576</v>
      </c>
      <c r="E132" s="214" t="s">
        <v>4673</v>
      </c>
      <c r="F132" s="236" t="s">
        <v>4228</v>
      </c>
      <c r="G132" s="346"/>
      <c r="H132" s="204"/>
    </row>
    <row r="133" spans="1:8">
      <c r="B133" s="211" t="s">
        <v>1016</v>
      </c>
      <c r="C133" s="212" t="s">
        <v>9807</v>
      </c>
      <c r="D133" s="213" t="s">
        <v>1367</v>
      </c>
      <c r="E133" s="214" t="s">
        <v>2000</v>
      </c>
      <c r="F133" s="236" t="s">
        <v>4228</v>
      </c>
      <c r="G133" s="346"/>
      <c r="H133" s="204"/>
    </row>
    <row r="134" spans="1:8">
      <c r="B134" s="211" t="s">
        <v>1017</v>
      </c>
      <c r="C134" s="212" t="s">
        <v>9808</v>
      </c>
      <c r="D134" s="213" t="s">
        <v>2348</v>
      </c>
      <c r="E134" s="214" t="s">
        <v>9717</v>
      </c>
      <c r="F134" s="236" t="s">
        <v>4228</v>
      </c>
      <c r="G134" s="346"/>
      <c r="H134" s="204"/>
    </row>
    <row r="135" spans="1:8">
      <c r="B135" s="211" t="s">
        <v>1018</v>
      </c>
      <c r="C135" s="212" t="s">
        <v>9809</v>
      </c>
      <c r="D135" s="213" t="s">
        <v>1426</v>
      </c>
      <c r="E135" s="214" t="s">
        <v>2001</v>
      </c>
      <c r="F135" s="236" t="s">
        <v>4228</v>
      </c>
      <c r="G135" s="346"/>
      <c r="H135" s="204"/>
    </row>
    <row r="136" spans="1:8" ht="17.25" thickBot="1">
      <c r="B136" s="211" t="s">
        <v>1019</v>
      </c>
      <c r="C136" s="212" t="s">
        <v>9810</v>
      </c>
      <c r="D136" s="213" t="s">
        <v>1426</v>
      </c>
      <c r="E136" s="214" t="s">
        <v>2001</v>
      </c>
      <c r="F136" s="236" t="s">
        <v>4228</v>
      </c>
      <c r="G136" s="346"/>
      <c r="H136" s="204"/>
    </row>
    <row r="137" spans="1:8" s="44" customFormat="1" ht="20.100000000000001" customHeight="1" thickBot="1">
      <c r="A137" s="8"/>
      <c r="B137" s="341" t="s">
        <v>9811</v>
      </c>
      <c r="C137" s="342"/>
      <c r="D137" s="342"/>
      <c r="E137" s="342"/>
      <c r="F137" s="342"/>
      <c r="G137" s="565"/>
      <c r="H137" s="204"/>
    </row>
    <row r="138" spans="1:8">
      <c r="B138" s="211" t="s">
        <v>1021</v>
      </c>
      <c r="C138" s="212" t="s">
        <v>9812</v>
      </c>
      <c r="D138" s="256" t="s">
        <v>1356</v>
      </c>
      <c r="E138" s="257" t="s">
        <v>1357</v>
      </c>
      <c r="F138" s="215" t="s">
        <v>4228</v>
      </c>
      <c r="G138" s="351" t="s">
        <v>9721</v>
      </c>
      <c r="H138" s="204"/>
    </row>
    <row r="139" spans="1:8">
      <c r="B139" s="211" t="s">
        <v>1022</v>
      </c>
      <c r="C139" s="212" t="s">
        <v>9813</v>
      </c>
      <c r="D139" s="213" t="s">
        <v>2230</v>
      </c>
      <c r="E139" s="214" t="s">
        <v>6915</v>
      </c>
      <c r="F139" s="215" t="s">
        <v>4228</v>
      </c>
      <c r="G139" s="346"/>
      <c r="H139" s="204"/>
    </row>
    <row r="140" spans="1:8">
      <c r="A140" s="566"/>
      <c r="B140" s="235" t="s">
        <v>1023</v>
      </c>
      <c r="C140" s="212" t="s">
        <v>9814</v>
      </c>
      <c r="D140" s="213" t="s">
        <v>2244</v>
      </c>
      <c r="E140" s="4" t="s">
        <v>2000</v>
      </c>
      <c r="F140" s="236" t="s">
        <v>4228</v>
      </c>
      <c r="G140" s="346"/>
      <c r="H140" s="238"/>
    </row>
    <row r="141" spans="1:8">
      <c r="B141" s="211" t="s">
        <v>1024</v>
      </c>
      <c r="C141" s="212" t="s">
        <v>9815</v>
      </c>
      <c r="D141" s="213" t="s">
        <v>1393</v>
      </c>
      <c r="E141" s="214" t="s">
        <v>4673</v>
      </c>
      <c r="F141" s="236" t="s">
        <v>4228</v>
      </c>
      <c r="G141" s="346"/>
      <c r="H141" s="204"/>
    </row>
    <row r="142" spans="1:8">
      <c r="B142" s="211" t="s">
        <v>1025</v>
      </c>
      <c r="C142" s="212" t="s">
        <v>9816</v>
      </c>
      <c r="D142" s="213" t="s">
        <v>1576</v>
      </c>
      <c r="E142" s="214" t="s">
        <v>4673</v>
      </c>
      <c r="F142" s="236" t="s">
        <v>4228</v>
      </c>
      <c r="G142" s="346"/>
      <c r="H142" s="204"/>
    </row>
    <row r="143" spans="1:8">
      <c r="B143" s="211" t="s">
        <v>1026</v>
      </c>
      <c r="C143" s="212" t="s">
        <v>9817</v>
      </c>
      <c r="D143" s="213" t="s">
        <v>1367</v>
      </c>
      <c r="E143" s="214" t="s">
        <v>2000</v>
      </c>
      <c r="F143" s="236" t="s">
        <v>4228</v>
      </c>
      <c r="G143" s="346"/>
      <c r="H143" s="204"/>
    </row>
    <row r="144" spans="1:8">
      <c r="B144" s="211" t="s">
        <v>1027</v>
      </c>
      <c r="C144" s="212" t="s">
        <v>9818</v>
      </c>
      <c r="D144" s="213" t="s">
        <v>2348</v>
      </c>
      <c r="E144" s="214" t="s">
        <v>9717</v>
      </c>
      <c r="F144" s="236" t="s">
        <v>4228</v>
      </c>
      <c r="G144" s="346"/>
      <c r="H144" s="204"/>
    </row>
    <row r="145" spans="1:8">
      <c r="B145" s="211" t="s">
        <v>1028</v>
      </c>
      <c r="C145" s="212" t="s">
        <v>9819</v>
      </c>
      <c r="D145" s="213" t="s">
        <v>1426</v>
      </c>
      <c r="E145" s="214" t="s">
        <v>2001</v>
      </c>
      <c r="F145" s="236" t="s">
        <v>4228</v>
      </c>
      <c r="G145" s="346"/>
      <c r="H145" s="204"/>
    </row>
    <row r="146" spans="1:8" ht="17.25" thickBot="1">
      <c r="B146" s="211" t="s">
        <v>1029</v>
      </c>
      <c r="C146" s="212" t="s">
        <v>9820</v>
      </c>
      <c r="D146" s="213" t="s">
        <v>1426</v>
      </c>
      <c r="E146" s="214" t="s">
        <v>2001</v>
      </c>
      <c r="F146" s="236" t="s">
        <v>4228</v>
      </c>
      <c r="G146" s="346"/>
      <c r="H146" s="204"/>
    </row>
    <row r="147" spans="1:8" s="44" customFormat="1" ht="20.100000000000001" customHeight="1" thickBot="1">
      <c r="A147" s="8"/>
      <c r="B147" s="341" t="s">
        <v>9821</v>
      </c>
      <c r="C147" s="342"/>
      <c r="D147" s="342"/>
      <c r="E147" s="342"/>
      <c r="F147" s="342"/>
      <c r="G147" s="565"/>
      <c r="H147" s="204"/>
    </row>
    <row r="148" spans="1:8">
      <c r="B148" s="211" t="s">
        <v>1031</v>
      </c>
      <c r="C148" s="212" t="s">
        <v>9822</v>
      </c>
      <c r="D148" s="256" t="s">
        <v>1356</v>
      </c>
      <c r="E148" s="257" t="s">
        <v>1357</v>
      </c>
      <c r="F148" s="215" t="s">
        <v>4228</v>
      </c>
      <c r="G148" s="351" t="s">
        <v>9721</v>
      </c>
      <c r="H148" s="204"/>
    </row>
    <row r="149" spans="1:8">
      <c r="B149" s="211" t="s">
        <v>1032</v>
      </c>
      <c r="C149" s="212" t="s">
        <v>9823</v>
      </c>
      <c r="D149" s="213" t="s">
        <v>2230</v>
      </c>
      <c r="E149" s="214" t="s">
        <v>6915</v>
      </c>
      <c r="F149" s="215" t="s">
        <v>4228</v>
      </c>
      <c r="G149" s="346"/>
      <c r="H149" s="204"/>
    </row>
    <row r="150" spans="1:8">
      <c r="A150" s="566"/>
      <c r="B150" s="235" t="s">
        <v>1033</v>
      </c>
      <c r="C150" s="212" t="s">
        <v>9824</v>
      </c>
      <c r="D150" s="213" t="s">
        <v>2244</v>
      </c>
      <c r="E150" s="4" t="s">
        <v>2000</v>
      </c>
      <c r="F150" s="236" t="s">
        <v>4228</v>
      </c>
      <c r="G150" s="346"/>
      <c r="H150" s="238"/>
    </row>
    <row r="151" spans="1:8">
      <c r="B151" s="211" t="s">
        <v>1034</v>
      </c>
      <c r="C151" s="212" t="s">
        <v>9825</v>
      </c>
      <c r="D151" s="213" t="s">
        <v>1393</v>
      </c>
      <c r="E151" s="214" t="s">
        <v>4673</v>
      </c>
      <c r="F151" s="236" t="s">
        <v>4228</v>
      </c>
      <c r="G151" s="346"/>
      <c r="H151" s="204"/>
    </row>
    <row r="152" spans="1:8">
      <c r="B152" s="211" t="s">
        <v>1035</v>
      </c>
      <c r="C152" s="212" t="s">
        <v>9826</v>
      </c>
      <c r="D152" s="213" t="s">
        <v>1576</v>
      </c>
      <c r="E152" s="214" t="s">
        <v>4673</v>
      </c>
      <c r="F152" s="236" t="s">
        <v>4228</v>
      </c>
      <c r="G152" s="346"/>
      <c r="H152" s="204"/>
    </row>
    <row r="153" spans="1:8">
      <c r="B153" s="211" t="s">
        <v>1036</v>
      </c>
      <c r="C153" s="212" t="s">
        <v>9827</v>
      </c>
      <c r="D153" s="213" t="s">
        <v>1367</v>
      </c>
      <c r="E153" s="214" t="s">
        <v>2000</v>
      </c>
      <c r="F153" s="236" t="s">
        <v>4228</v>
      </c>
      <c r="G153" s="346"/>
      <c r="H153" s="204"/>
    </row>
    <row r="154" spans="1:8">
      <c r="B154" s="211" t="s">
        <v>1037</v>
      </c>
      <c r="C154" s="212" t="s">
        <v>9828</v>
      </c>
      <c r="D154" s="213" t="s">
        <v>2348</v>
      </c>
      <c r="E154" s="214" t="s">
        <v>9717</v>
      </c>
      <c r="F154" s="236" t="s">
        <v>4228</v>
      </c>
      <c r="G154" s="346"/>
      <c r="H154" s="204"/>
    </row>
    <row r="155" spans="1:8">
      <c r="B155" s="211" t="s">
        <v>1038</v>
      </c>
      <c r="C155" s="212" t="s">
        <v>9829</v>
      </c>
      <c r="D155" s="213" t="s">
        <v>1426</v>
      </c>
      <c r="E155" s="214" t="s">
        <v>2001</v>
      </c>
      <c r="F155" s="236" t="s">
        <v>4228</v>
      </c>
      <c r="G155" s="346"/>
      <c r="H155" s="204"/>
    </row>
    <row r="156" spans="1:8" ht="17.25" thickBot="1">
      <c r="B156" s="211" t="s">
        <v>1039</v>
      </c>
      <c r="C156" s="212" t="s">
        <v>9830</v>
      </c>
      <c r="D156" s="213" t="s">
        <v>1426</v>
      </c>
      <c r="E156" s="214" t="s">
        <v>2001</v>
      </c>
      <c r="F156" s="236" t="s">
        <v>4228</v>
      </c>
      <c r="G156" s="346"/>
      <c r="H156" s="204"/>
    </row>
    <row r="157" spans="1:8" s="44" customFormat="1" ht="20.100000000000001" customHeight="1" thickBot="1">
      <c r="A157" s="8"/>
      <c r="B157" s="201" t="s">
        <v>9831</v>
      </c>
      <c r="C157" s="202"/>
      <c r="D157" s="202"/>
      <c r="E157" s="202"/>
      <c r="F157" s="202"/>
      <c r="G157" s="203"/>
      <c r="H157" s="204"/>
    </row>
    <row r="158" spans="1:8">
      <c r="B158" s="205" t="s">
        <v>9832</v>
      </c>
      <c r="C158" s="206" t="s">
        <v>9833</v>
      </c>
      <c r="D158" s="207" t="s">
        <v>2279</v>
      </c>
      <c r="E158" s="208" t="s">
        <v>4673</v>
      </c>
      <c r="F158" s="209"/>
      <c r="G158" s="538"/>
      <c r="H158" s="204"/>
    </row>
    <row r="159" spans="1:8">
      <c r="B159" s="211" t="s">
        <v>9834</v>
      </c>
      <c r="C159" s="212" t="s">
        <v>9835</v>
      </c>
      <c r="D159" s="213" t="s">
        <v>2280</v>
      </c>
      <c r="E159" s="214" t="s">
        <v>2001</v>
      </c>
      <c r="F159" s="215"/>
      <c r="G159" s="237"/>
      <c r="H159" s="204"/>
    </row>
    <row r="160" spans="1:8" ht="16.5" customHeight="1">
      <c r="B160" s="211" t="s">
        <v>9836</v>
      </c>
      <c r="C160" s="212" t="s">
        <v>9837</v>
      </c>
      <c r="D160" s="213" t="s">
        <v>2279</v>
      </c>
      <c r="E160" s="214" t="s">
        <v>4673</v>
      </c>
      <c r="F160" s="215"/>
      <c r="G160" s="351" t="s">
        <v>9838</v>
      </c>
      <c r="H160" s="204"/>
    </row>
    <row r="161" spans="1:8">
      <c r="B161" s="211" t="s">
        <v>9839</v>
      </c>
      <c r="C161" s="212" t="s">
        <v>9840</v>
      </c>
      <c r="D161" s="213" t="s">
        <v>2280</v>
      </c>
      <c r="E161" s="214" t="s">
        <v>2001</v>
      </c>
      <c r="F161" s="215"/>
      <c r="G161" s="237"/>
      <c r="H161" s="204"/>
    </row>
    <row r="162" spans="1:8" ht="16.5" customHeight="1">
      <c r="B162" s="211" t="s">
        <v>9841</v>
      </c>
      <c r="C162" s="212" t="s">
        <v>9842</v>
      </c>
      <c r="D162" s="213" t="s">
        <v>2279</v>
      </c>
      <c r="E162" s="214" t="s">
        <v>4673</v>
      </c>
      <c r="F162" s="215"/>
      <c r="G162" s="351" t="s">
        <v>9843</v>
      </c>
      <c r="H162" s="204"/>
    </row>
    <row r="163" spans="1:8">
      <c r="B163" s="211" t="s">
        <v>9844</v>
      </c>
      <c r="C163" s="212" t="s">
        <v>9845</v>
      </c>
      <c r="D163" s="213" t="s">
        <v>2280</v>
      </c>
      <c r="E163" s="214" t="s">
        <v>2001</v>
      </c>
      <c r="F163" s="215"/>
      <c r="G163" s="237"/>
      <c r="H163" s="204"/>
    </row>
    <row r="164" spans="1:8">
      <c r="B164" s="211" t="s">
        <v>9846</v>
      </c>
      <c r="C164" s="212" t="s">
        <v>9847</v>
      </c>
      <c r="D164" s="213" t="s">
        <v>2279</v>
      </c>
      <c r="E164" s="214" t="s">
        <v>4673</v>
      </c>
      <c r="F164" s="215"/>
      <c r="G164" s="351" t="s">
        <v>9848</v>
      </c>
      <c r="H164" s="204"/>
    </row>
    <row r="165" spans="1:8">
      <c r="B165" s="211" t="s">
        <v>9849</v>
      </c>
      <c r="C165" s="212" t="s">
        <v>9850</v>
      </c>
      <c r="D165" s="213" t="s">
        <v>2280</v>
      </c>
      <c r="E165" s="214" t="s">
        <v>2001</v>
      </c>
      <c r="F165" s="215"/>
      <c r="G165" s="237"/>
      <c r="H165" s="204"/>
    </row>
    <row r="166" spans="1:8" ht="16.5" customHeight="1">
      <c r="B166" s="211" t="s">
        <v>9851</v>
      </c>
      <c r="C166" s="212" t="s">
        <v>9852</v>
      </c>
      <c r="D166" s="213" t="s">
        <v>2279</v>
      </c>
      <c r="E166" s="214" t="s">
        <v>4673</v>
      </c>
      <c r="F166" s="215"/>
      <c r="G166" s="351" t="s">
        <v>9853</v>
      </c>
      <c r="H166" s="204"/>
    </row>
    <row r="167" spans="1:8" ht="17.25" thickBot="1">
      <c r="B167" s="211" t="s">
        <v>9854</v>
      </c>
      <c r="C167" s="212" t="s">
        <v>9855</v>
      </c>
      <c r="D167" s="213" t="s">
        <v>2280</v>
      </c>
      <c r="E167" s="214" t="s">
        <v>2001</v>
      </c>
      <c r="F167" s="215"/>
      <c r="G167" s="237"/>
      <c r="H167" s="204"/>
    </row>
    <row r="168" spans="1:8" ht="20.100000000000001" customHeight="1" thickBot="1">
      <c r="B168" s="201" t="s">
        <v>9856</v>
      </c>
      <c r="C168" s="202"/>
      <c r="D168" s="202"/>
      <c r="E168" s="202"/>
      <c r="F168" s="202"/>
      <c r="G168" s="203"/>
      <c r="H168" s="204"/>
    </row>
    <row r="169" spans="1:8" ht="60">
      <c r="A169" s="186"/>
      <c r="B169" s="259" t="s">
        <v>515</v>
      </c>
      <c r="C169" s="260" t="s">
        <v>9857</v>
      </c>
      <c r="D169" s="261" t="s">
        <v>1367</v>
      </c>
      <c r="E169" s="262" t="s">
        <v>2000</v>
      </c>
      <c r="F169" s="263" t="s">
        <v>4228</v>
      </c>
      <c r="G169" s="351" t="s">
        <v>9858</v>
      </c>
      <c r="H169" s="204"/>
    </row>
    <row r="170" spans="1:8">
      <c r="B170" s="211" t="s">
        <v>9859</v>
      </c>
      <c r="C170" s="212" t="s">
        <v>9860</v>
      </c>
      <c r="D170" s="213" t="s">
        <v>1356</v>
      </c>
      <c r="E170" s="214" t="s">
        <v>4673</v>
      </c>
      <c r="F170" s="215"/>
      <c r="G170" s="237" t="s">
        <v>9861</v>
      </c>
      <c r="H170" s="204"/>
    </row>
    <row r="171" spans="1:8">
      <c r="B171" s="211" t="s">
        <v>810</v>
      </c>
      <c r="C171" s="212" t="s">
        <v>9862</v>
      </c>
      <c r="D171" s="213" t="s">
        <v>1915</v>
      </c>
      <c r="E171" s="214" t="s">
        <v>4673</v>
      </c>
      <c r="F171" s="215"/>
      <c r="G171" s="237" t="s">
        <v>2351</v>
      </c>
      <c r="H171" s="204"/>
    </row>
    <row r="172" spans="1:8" ht="17.25" thickBot="1">
      <c r="B172" s="211" t="s">
        <v>9863</v>
      </c>
      <c r="C172" s="212" t="s">
        <v>9864</v>
      </c>
      <c r="D172" s="213" t="s">
        <v>1362</v>
      </c>
      <c r="E172" s="214" t="s">
        <v>2001</v>
      </c>
      <c r="F172" s="215"/>
      <c r="G172" s="237" t="s">
        <v>2351</v>
      </c>
      <c r="H172" s="204"/>
    </row>
    <row r="173" spans="1:8" s="44" customFormat="1">
      <c r="A173" s="8"/>
      <c r="B173" s="249" t="s">
        <v>9865</v>
      </c>
      <c r="C173" s="249"/>
      <c r="D173" s="250"/>
      <c r="E173" s="250"/>
      <c r="F173" s="250"/>
      <c r="G173" s="251"/>
      <c r="H173" s="204"/>
    </row>
    <row r="174" spans="1:8" s="44" customFormat="1" ht="17.25" thickBot="1">
      <c r="A174" s="8"/>
      <c r="B174" s="252" t="s">
        <v>9866</v>
      </c>
      <c r="C174" s="252"/>
      <c r="D174" s="253"/>
      <c r="E174" s="253"/>
      <c r="F174" s="253"/>
      <c r="G174" s="254"/>
      <c r="H174" s="204"/>
    </row>
    <row r="175" spans="1:8" ht="45">
      <c r="B175" s="211" t="s">
        <v>408</v>
      </c>
      <c r="C175" s="212" t="s">
        <v>9867</v>
      </c>
      <c r="D175" s="213" t="s">
        <v>2328</v>
      </c>
      <c r="E175" s="214" t="s">
        <v>1860</v>
      </c>
      <c r="F175" s="215"/>
      <c r="G175" s="237" t="s">
        <v>9868</v>
      </c>
      <c r="H175" s="204"/>
    </row>
    <row r="176" spans="1:8" ht="30">
      <c r="B176" s="211" t="s">
        <v>9870</v>
      </c>
      <c r="C176" s="212" t="s">
        <v>9871</v>
      </c>
      <c r="D176" s="213" t="s">
        <v>2236</v>
      </c>
      <c r="E176" s="214" t="s">
        <v>4673</v>
      </c>
      <c r="F176" s="215"/>
      <c r="G176" s="237" t="s">
        <v>9872</v>
      </c>
      <c r="H176" s="204"/>
    </row>
    <row r="177" spans="2:8" ht="90">
      <c r="B177" s="211" t="s">
        <v>9873</v>
      </c>
      <c r="C177" s="212" t="s">
        <v>9874</v>
      </c>
      <c r="D177" s="261" t="s">
        <v>1528</v>
      </c>
      <c r="E177" s="214" t="s">
        <v>4673</v>
      </c>
      <c r="F177" s="215"/>
      <c r="G177" s="237" t="s">
        <v>9875</v>
      </c>
      <c r="H177" s="204"/>
    </row>
    <row r="178" spans="2:8" ht="90">
      <c r="B178" s="211" t="s">
        <v>9876</v>
      </c>
      <c r="C178" s="212" t="s">
        <v>9877</v>
      </c>
      <c r="D178" s="261" t="s">
        <v>1528</v>
      </c>
      <c r="E178" s="214" t="s">
        <v>4673</v>
      </c>
      <c r="F178" s="215"/>
      <c r="G178" s="237" t="s">
        <v>9878</v>
      </c>
      <c r="H178" s="204"/>
    </row>
    <row r="179" spans="2:8" ht="60">
      <c r="B179" s="211" t="s">
        <v>9879</v>
      </c>
      <c r="C179" s="212" t="s">
        <v>9880</v>
      </c>
      <c r="D179" s="213" t="s">
        <v>2237</v>
      </c>
      <c r="E179" s="214" t="s">
        <v>4673</v>
      </c>
      <c r="F179" s="215"/>
      <c r="G179" s="237" t="s">
        <v>9881</v>
      </c>
      <c r="H179" s="204"/>
    </row>
    <row r="180" spans="2:8" ht="75">
      <c r="B180" s="259" t="s">
        <v>624</v>
      </c>
      <c r="C180" s="260" t="s">
        <v>9882</v>
      </c>
      <c r="D180" s="261" t="s">
        <v>1528</v>
      </c>
      <c r="E180" s="262" t="s">
        <v>4673</v>
      </c>
      <c r="F180" s="263"/>
      <c r="G180" s="351" t="s">
        <v>9883</v>
      </c>
      <c r="H180" s="204"/>
    </row>
    <row r="181" spans="2:8" ht="60">
      <c r="B181" s="211" t="s">
        <v>9884</v>
      </c>
      <c r="C181" s="212" t="s">
        <v>9885</v>
      </c>
      <c r="D181" s="213" t="s">
        <v>1372</v>
      </c>
      <c r="E181" s="214" t="s">
        <v>4673</v>
      </c>
      <c r="F181" s="215" t="s">
        <v>4228</v>
      </c>
      <c r="G181" s="237" t="s">
        <v>10009</v>
      </c>
      <c r="H181" s="204"/>
    </row>
    <row r="182" spans="2:8" ht="60">
      <c r="B182" s="211" t="s">
        <v>9886</v>
      </c>
      <c r="C182" s="212" t="s">
        <v>9887</v>
      </c>
      <c r="D182" s="213" t="s">
        <v>1527</v>
      </c>
      <c r="E182" s="214" t="s">
        <v>1357</v>
      </c>
      <c r="F182" s="215"/>
      <c r="G182" s="237" t="s">
        <v>10039</v>
      </c>
      <c r="H182" s="204"/>
    </row>
    <row r="183" spans="2:8" ht="90">
      <c r="B183" s="211" t="s">
        <v>9888</v>
      </c>
      <c r="C183" s="212" t="s">
        <v>9889</v>
      </c>
      <c r="D183" s="213" t="s">
        <v>1367</v>
      </c>
      <c r="E183" s="214" t="s">
        <v>2000</v>
      </c>
      <c r="F183" s="215"/>
      <c r="G183" s="237" t="s">
        <v>10010</v>
      </c>
      <c r="H183" s="204"/>
    </row>
    <row r="184" spans="2:8" ht="30">
      <c r="B184" s="211" t="s">
        <v>9890</v>
      </c>
      <c r="C184" s="212" t="s">
        <v>9891</v>
      </c>
      <c r="D184" s="213" t="s">
        <v>1569</v>
      </c>
      <c r="E184" s="214" t="s">
        <v>2000</v>
      </c>
      <c r="F184" s="215"/>
      <c r="G184" s="237" t="s">
        <v>9892</v>
      </c>
      <c r="H184" s="204"/>
    </row>
    <row r="185" spans="2:8" ht="45">
      <c r="B185" s="211" t="s">
        <v>9893</v>
      </c>
      <c r="C185" s="212" t="s">
        <v>9894</v>
      </c>
      <c r="D185" s="213" t="s">
        <v>1393</v>
      </c>
      <c r="E185" s="214" t="s">
        <v>4687</v>
      </c>
      <c r="F185" s="215"/>
      <c r="G185" s="237" t="s">
        <v>10040</v>
      </c>
      <c r="H185" s="204"/>
    </row>
    <row r="186" spans="2:8" ht="60">
      <c r="B186" s="211" t="s">
        <v>40</v>
      </c>
      <c r="C186" s="212" t="s">
        <v>9895</v>
      </c>
      <c r="D186" s="213" t="s">
        <v>1664</v>
      </c>
      <c r="E186" s="214" t="s">
        <v>2246</v>
      </c>
      <c r="F186" s="215"/>
      <c r="G186" s="237" t="s">
        <v>2299</v>
      </c>
      <c r="H186" s="204"/>
    </row>
    <row r="187" spans="2:8" ht="135">
      <c r="B187" s="211" t="s">
        <v>41</v>
      </c>
      <c r="C187" s="212" t="s">
        <v>9896</v>
      </c>
      <c r="D187" s="213" t="s">
        <v>2300</v>
      </c>
      <c r="E187" s="214" t="s">
        <v>2311</v>
      </c>
      <c r="F187" s="215"/>
      <c r="G187" s="237" t="s">
        <v>10830</v>
      </c>
      <c r="H187" s="204"/>
    </row>
    <row r="188" spans="2:8" ht="75">
      <c r="B188" s="211" t="s">
        <v>9897</v>
      </c>
      <c r="C188" s="212" t="s">
        <v>9898</v>
      </c>
      <c r="D188" s="213" t="s">
        <v>1367</v>
      </c>
      <c r="E188" s="214" t="s">
        <v>2000</v>
      </c>
      <c r="F188" s="215"/>
      <c r="G188" s="237" t="s">
        <v>10041</v>
      </c>
      <c r="H188" s="204"/>
    </row>
    <row r="189" spans="2:8" ht="90">
      <c r="B189" s="211" t="s">
        <v>9899</v>
      </c>
      <c r="C189" s="212" t="s">
        <v>9900</v>
      </c>
      <c r="D189" s="213" t="s">
        <v>1367</v>
      </c>
      <c r="E189" s="214" t="s">
        <v>2000</v>
      </c>
      <c r="F189" s="215"/>
      <c r="G189" s="237" t="s">
        <v>10042</v>
      </c>
      <c r="H189" s="204"/>
    </row>
    <row r="190" spans="2:8" ht="120">
      <c r="B190" s="235" t="s">
        <v>9901</v>
      </c>
      <c r="C190" s="212" t="s">
        <v>9902</v>
      </c>
      <c r="D190" s="213" t="s">
        <v>2244</v>
      </c>
      <c r="E190" s="4" t="s">
        <v>2000</v>
      </c>
      <c r="F190" s="236"/>
      <c r="G190" s="435" t="s">
        <v>9903</v>
      </c>
      <c r="H190" s="238"/>
    </row>
    <row r="191" spans="2:8" ht="135">
      <c r="B191" s="235" t="s">
        <v>9904</v>
      </c>
      <c r="C191" s="212" t="s">
        <v>9905</v>
      </c>
      <c r="D191" s="213" t="s">
        <v>2244</v>
      </c>
      <c r="E191" s="4" t="s">
        <v>2000</v>
      </c>
      <c r="F191" s="236"/>
      <c r="G191" s="237" t="s">
        <v>9906</v>
      </c>
      <c r="H191" s="238"/>
    </row>
    <row r="192" spans="2:8" ht="135">
      <c r="B192" s="211" t="s">
        <v>317</v>
      </c>
      <c r="C192" s="212" t="s">
        <v>9907</v>
      </c>
      <c r="D192" s="213" t="s">
        <v>2243</v>
      </c>
      <c r="E192" s="214" t="s">
        <v>4687</v>
      </c>
      <c r="F192" s="215"/>
      <c r="G192" s="237" t="s">
        <v>9908</v>
      </c>
      <c r="H192" s="204"/>
    </row>
    <row r="193" spans="2:8" ht="135">
      <c r="B193" s="211" t="s">
        <v>318</v>
      </c>
      <c r="C193" s="212" t="s">
        <v>9909</v>
      </c>
      <c r="D193" s="213" t="s">
        <v>2243</v>
      </c>
      <c r="E193" s="214" t="s">
        <v>4687</v>
      </c>
      <c r="F193" s="215"/>
      <c r="G193" s="237" t="s">
        <v>9910</v>
      </c>
      <c r="H193" s="204"/>
    </row>
    <row r="194" spans="2:8" ht="17.25" thickBot="1">
      <c r="B194" s="218" t="s">
        <v>9911</v>
      </c>
      <c r="C194" s="219" t="s">
        <v>9912</v>
      </c>
      <c r="D194" s="220" t="s">
        <v>2277</v>
      </c>
      <c r="E194" s="221" t="s">
        <v>2001</v>
      </c>
      <c r="F194" s="222"/>
      <c r="G194" s="542"/>
      <c r="H194" s="204"/>
    </row>
    <row r="195" spans="2:8">
      <c r="B195" s="249" t="s">
        <v>9913</v>
      </c>
      <c r="C195" s="250"/>
      <c r="D195" s="250"/>
      <c r="E195" s="250"/>
      <c r="F195" s="250"/>
      <c r="G195" s="251"/>
      <c r="H195" s="204"/>
    </row>
    <row r="196" spans="2:8" ht="17.25" thickBot="1">
      <c r="B196" s="252" t="s">
        <v>9866</v>
      </c>
      <c r="C196" s="253"/>
      <c r="D196" s="253"/>
      <c r="E196" s="253"/>
      <c r="F196" s="253"/>
      <c r="G196" s="254"/>
      <c r="H196" s="204"/>
    </row>
    <row r="197" spans="2:8" ht="45">
      <c r="B197" s="211" t="s">
        <v>9914</v>
      </c>
      <c r="C197" s="212" t="s">
        <v>9915</v>
      </c>
      <c r="D197" s="213" t="s">
        <v>2236</v>
      </c>
      <c r="E197" s="214" t="s">
        <v>9916</v>
      </c>
      <c r="F197" s="215"/>
      <c r="G197" s="237" t="s">
        <v>10043</v>
      </c>
      <c r="H197" s="204"/>
    </row>
    <row r="198" spans="2:8" ht="90">
      <c r="B198" s="259" t="s">
        <v>9917</v>
      </c>
      <c r="C198" s="260" t="s">
        <v>9918</v>
      </c>
      <c r="D198" s="261" t="s">
        <v>1528</v>
      </c>
      <c r="E198" s="262" t="s">
        <v>9916</v>
      </c>
      <c r="F198" s="263"/>
      <c r="G198" s="351" t="s">
        <v>9919</v>
      </c>
      <c r="H198" s="204"/>
    </row>
    <row r="199" spans="2:8" ht="90">
      <c r="B199" s="259" t="s">
        <v>9920</v>
      </c>
      <c r="C199" s="260" t="s">
        <v>9921</v>
      </c>
      <c r="D199" s="261" t="s">
        <v>1528</v>
      </c>
      <c r="E199" s="262" t="s">
        <v>9916</v>
      </c>
      <c r="F199" s="263"/>
      <c r="G199" s="351" t="s">
        <v>9922</v>
      </c>
      <c r="H199" s="204"/>
    </row>
    <row r="200" spans="2:8" ht="75">
      <c r="B200" s="259" t="s">
        <v>926</v>
      </c>
      <c r="C200" s="260" t="s">
        <v>9923</v>
      </c>
      <c r="D200" s="261" t="s">
        <v>2237</v>
      </c>
      <c r="E200" s="262" t="s">
        <v>9916</v>
      </c>
      <c r="F200" s="263"/>
      <c r="G200" s="351" t="s">
        <v>10044</v>
      </c>
      <c r="H200" s="204"/>
    </row>
    <row r="201" spans="2:8" ht="75">
      <c r="B201" s="259" t="s">
        <v>616</v>
      </c>
      <c r="C201" s="260" t="s">
        <v>9924</v>
      </c>
      <c r="D201" s="261" t="s">
        <v>1528</v>
      </c>
      <c r="E201" s="262" t="s">
        <v>4673</v>
      </c>
      <c r="F201" s="263"/>
      <c r="G201" s="351" t="s">
        <v>10045</v>
      </c>
      <c r="H201" s="204"/>
    </row>
    <row r="202" spans="2:8" ht="60">
      <c r="B202" s="211" t="s">
        <v>9925</v>
      </c>
      <c r="C202" s="212" t="s">
        <v>9926</v>
      </c>
      <c r="D202" s="213" t="s">
        <v>1372</v>
      </c>
      <c r="E202" s="214" t="s">
        <v>4673</v>
      </c>
      <c r="F202" s="215" t="s">
        <v>4228</v>
      </c>
      <c r="G202" s="237" t="s">
        <v>10011</v>
      </c>
      <c r="H202" s="204"/>
    </row>
    <row r="203" spans="2:8" ht="45">
      <c r="B203" s="211" t="s">
        <v>9927</v>
      </c>
      <c r="C203" s="212" t="s">
        <v>9928</v>
      </c>
      <c r="D203" s="213" t="s">
        <v>1527</v>
      </c>
      <c r="E203" s="214" t="s">
        <v>1357</v>
      </c>
      <c r="F203" s="215"/>
      <c r="G203" s="237" t="s">
        <v>10046</v>
      </c>
      <c r="H203" s="204"/>
    </row>
    <row r="204" spans="2:8" ht="120">
      <c r="B204" s="235" t="s">
        <v>9929</v>
      </c>
      <c r="C204" s="212" t="s">
        <v>9930</v>
      </c>
      <c r="D204" s="213" t="s">
        <v>2244</v>
      </c>
      <c r="E204" s="4" t="s">
        <v>2000</v>
      </c>
      <c r="F204" s="236"/>
      <c r="G204" s="237" t="s">
        <v>9931</v>
      </c>
      <c r="H204" s="238"/>
    </row>
    <row r="205" spans="2:8" ht="120">
      <c r="B205" s="211" t="s">
        <v>319</v>
      </c>
      <c r="C205" s="212" t="s">
        <v>9932</v>
      </c>
      <c r="D205" s="213">
        <v>13</v>
      </c>
      <c r="E205" s="214" t="s">
        <v>4687</v>
      </c>
      <c r="F205" s="215"/>
      <c r="G205" s="237" t="s">
        <v>9933</v>
      </c>
      <c r="H205" s="204"/>
    </row>
    <row r="206" spans="2:8">
      <c r="B206" s="211" t="s">
        <v>9934</v>
      </c>
      <c r="C206" s="212" t="s">
        <v>9935</v>
      </c>
      <c r="D206" s="213" t="s">
        <v>2239</v>
      </c>
      <c r="E206" s="214" t="s">
        <v>4687</v>
      </c>
      <c r="F206" s="215"/>
      <c r="G206" s="237"/>
      <c r="H206" s="204"/>
    </row>
    <row r="207" spans="2:8">
      <c r="B207" s="211" t="s">
        <v>9936</v>
      </c>
      <c r="C207" s="212" t="s">
        <v>9937</v>
      </c>
      <c r="D207" s="213" t="s">
        <v>2239</v>
      </c>
      <c r="E207" s="214" t="s">
        <v>4687</v>
      </c>
      <c r="F207" s="215"/>
      <c r="G207" s="237"/>
      <c r="H207" s="204"/>
    </row>
    <row r="208" spans="2:8">
      <c r="B208" s="211" t="s">
        <v>9938</v>
      </c>
      <c r="C208" s="212" t="s">
        <v>9939</v>
      </c>
      <c r="D208" s="213" t="s">
        <v>2243</v>
      </c>
      <c r="E208" s="214" t="s">
        <v>4687</v>
      </c>
      <c r="F208" s="215"/>
      <c r="G208" s="237"/>
      <c r="H208" s="204"/>
    </row>
    <row r="209" spans="1:8" ht="60">
      <c r="A209" s="186"/>
      <c r="B209" s="259" t="s">
        <v>9940</v>
      </c>
      <c r="C209" s="260" t="s">
        <v>9941</v>
      </c>
      <c r="D209" s="261" t="s">
        <v>1576</v>
      </c>
      <c r="E209" s="262" t="s">
        <v>4673</v>
      </c>
      <c r="F209" s="263"/>
      <c r="G209" s="351" t="s">
        <v>10047</v>
      </c>
      <c r="H209" s="204"/>
    </row>
    <row r="210" spans="1:8" ht="17.25" thickBot="1">
      <c r="B210" s="218" t="s">
        <v>9943</v>
      </c>
      <c r="C210" s="219" t="s">
        <v>9944</v>
      </c>
      <c r="D210" s="220" t="s">
        <v>2277</v>
      </c>
      <c r="E210" s="221" t="s">
        <v>2001</v>
      </c>
      <c r="F210" s="222"/>
      <c r="G210" s="542" t="s">
        <v>2351</v>
      </c>
      <c r="H210" s="204"/>
    </row>
    <row r="211" spans="1:8" s="44" customFormat="1">
      <c r="A211" s="8"/>
      <c r="B211" s="249" t="s">
        <v>9945</v>
      </c>
      <c r="C211" s="250"/>
      <c r="D211" s="250"/>
      <c r="E211" s="250"/>
      <c r="F211" s="250"/>
      <c r="G211" s="251"/>
      <c r="H211" s="204"/>
    </row>
    <row r="212" spans="1:8" s="44" customFormat="1" ht="17.25" thickBot="1">
      <c r="A212" s="8"/>
      <c r="B212" s="252" t="s">
        <v>9946</v>
      </c>
      <c r="C212" s="253"/>
      <c r="D212" s="253"/>
      <c r="E212" s="253"/>
      <c r="F212" s="253"/>
      <c r="G212" s="254"/>
      <c r="H212" s="204"/>
    </row>
    <row r="213" spans="1:8" ht="75">
      <c r="B213" s="211" t="s">
        <v>396</v>
      </c>
      <c r="C213" s="212" t="s">
        <v>9947</v>
      </c>
      <c r="D213" s="213" t="s">
        <v>2160</v>
      </c>
      <c r="E213" s="214" t="s">
        <v>2000</v>
      </c>
      <c r="F213" s="215" t="s">
        <v>4228</v>
      </c>
      <c r="G213" s="237" t="s">
        <v>9948</v>
      </c>
      <c r="H213" s="204"/>
    </row>
    <row r="214" spans="1:8" ht="90">
      <c r="B214" s="211" t="s">
        <v>517</v>
      </c>
      <c r="C214" s="212" t="s">
        <v>9949</v>
      </c>
      <c r="D214" s="213" t="s">
        <v>1367</v>
      </c>
      <c r="E214" s="214" t="s">
        <v>2000</v>
      </c>
      <c r="F214" s="215" t="s">
        <v>4228</v>
      </c>
      <c r="G214" s="237" t="s">
        <v>9950</v>
      </c>
      <c r="H214" s="204"/>
    </row>
    <row r="215" spans="1:8" ht="75">
      <c r="B215" s="211" t="s">
        <v>9951</v>
      </c>
      <c r="C215" s="212" t="s">
        <v>9952</v>
      </c>
      <c r="D215" s="213" t="s">
        <v>2331</v>
      </c>
      <c r="E215" s="214" t="s">
        <v>4673</v>
      </c>
      <c r="F215" s="215" t="s">
        <v>4263</v>
      </c>
      <c r="G215" s="237" t="s">
        <v>9953</v>
      </c>
      <c r="H215" s="204"/>
    </row>
    <row r="216" spans="1:8" ht="75">
      <c r="B216" s="211" t="s">
        <v>9954</v>
      </c>
      <c r="C216" s="212" t="s">
        <v>9955</v>
      </c>
      <c r="D216" s="213" t="s">
        <v>2230</v>
      </c>
      <c r="E216" s="214" t="s">
        <v>6915</v>
      </c>
      <c r="F216" s="215"/>
      <c r="G216" s="237" t="s">
        <v>9956</v>
      </c>
      <c r="H216" s="204"/>
    </row>
    <row r="217" spans="1:8" ht="60">
      <c r="B217" s="211" t="s">
        <v>9957</v>
      </c>
      <c r="C217" s="212" t="s">
        <v>9958</v>
      </c>
      <c r="D217" s="213" t="s">
        <v>1528</v>
      </c>
      <c r="E217" s="214" t="s">
        <v>4673</v>
      </c>
      <c r="F217" s="215"/>
      <c r="G217" s="237" t="s">
        <v>9959</v>
      </c>
      <c r="H217" s="204"/>
    </row>
    <row r="218" spans="1:8">
      <c r="B218" s="211" t="s">
        <v>9960</v>
      </c>
      <c r="C218" s="212" t="s">
        <v>9961</v>
      </c>
      <c r="D218" s="213" t="s">
        <v>2236</v>
      </c>
      <c r="E218" s="214" t="s">
        <v>1357</v>
      </c>
      <c r="F218" s="215"/>
      <c r="G218" s="237"/>
      <c r="H218" s="204"/>
    </row>
    <row r="219" spans="1:8">
      <c r="B219" s="211" t="s">
        <v>397</v>
      </c>
      <c r="C219" s="212" t="s">
        <v>9962</v>
      </c>
      <c r="D219" s="213" t="s">
        <v>2241</v>
      </c>
      <c r="E219" s="214" t="s">
        <v>4673</v>
      </c>
      <c r="F219" s="215"/>
      <c r="G219" s="237"/>
      <c r="H219" s="204"/>
    </row>
    <row r="220" spans="1:8">
      <c r="B220" s="211" t="s">
        <v>9963</v>
      </c>
      <c r="C220" s="212" t="s">
        <v>9964</v>
      </c>
      <c r="D220" s="213" t="s">
        <v>1591</v>
      </c>
      <c r="E220" s="214" t="s">
        <v>4687</v>
      </c>
      <c r="F220" s="215"/>
      <c r="G220" s="237"/>
      <c r="H220" s="204"/>
    </row>
    <row r="221" spans="1:8" ht="45">
      <c r="B221" s="259" t="s">
        <v>217</v>
      </c>
      <c r="C221" s="260" t="s">
        <v>9965</v>
      </c>
      <c r="D221" s="261" t="s">
        <v>2236</v>
      </c>
      <c r="E221" s="262" t="s">
        <v>4673</v>
      </c>
      <c r="F221" s="263"/>
      <c r="G221" s="351" t="s">
        <v>10012</v>
      </c>
      <c r="H221" s="204"/>
    </row>
    <row r="222" spans="1:8" ht="105">
      <c r="B222" s="259" t="s">
        <v>9966</v>
      </c>
      <c r="C222" s="260" t="s">
        <v>9967</v>
      </c>
      <c r="D222" s="261" t="s">
        <v>1528</v>
      </c>
      <c r="E222" s="262" t="s">
        <v>4673</v>
      </c>
      <c r="F222" s="263"/>
      <c r="G222" s="351" t="s">
        <v>10013</v>
      </c>
      <c r="H222" s="204"/>
    </row>
    <row r="223" spans="1:8" ht="105">
      <c r="B223" s="259" t="s">
        <v>9968</v>
      </c>
      <c r="C223" s="260" t="s">
        <v>9969</v>
      </c>
      <c r="D223" s="261" t="s">
        <v>1528</v>
      </c>
      <c r="E223" s="262" t="s">
        <v>4673</v>
      </c>
      <c r="F223" s="263"/>
      <c r="G223" s="351" t="s">
        <v>10014</v>
      </c>
      <c r="H223" s="204"/>
    </row>
    <row r="224" spans="1:8" ht="90">
      <c r="B224" s="259" t="s">
        <v>220</v>
      </c>
      <c r="C224" s="260" t="s">
        <v>9970</v>
      </c>
      <c r="D224" s="261" t="s">
        <v>2237</v>
      </c>
      <c r="E224" s="262" t="s">
        <v>4673</v>
      </c>
      <c r="F224" s="263"/>
      <c r="G224" s="351" t="s">
        <v>10015</v>
      </c>
      <c r="H224" s="204"/>
    </row>
    <row r="225" spans="2:8" ht="90">
      <c r="B225" s="259" t="s">
        <v>221</v>
      </c>
      <c r="C225" s="260" t="s">
        <v>9971</v>
      </c>
      <c r="D225" s="261" t="s">
        <v>1528</v>
      </c>
      <c r="E225" s="262" t="s">
        <v>4673</v>
      </c>
      <c r="F225" s="263"/>
      <c r="G225" s="351" t="s">
        <v>10016</v>
      </c>
      <c r="H225" s="204"/>
    </row>
    <row r="226" spans="2:8" ht="30">
      <c r="B226" s="211" t="s">
        <v>222</v>
      </c>
      <c r="C226" s="212" t="s">
        <v>9972</v>
      </c>
      <c r="D226" s="213" t="s">
        <v>1372</v>
      </c>
      <c r="E226" s="214" t="s">
        <v>4673</v>
      </c>
      <c r="F226" s="215"/>
      <c r="G226" s="237" t="s">
        <v>10017</v>
      </c>
      <c r="H226" s="204"/>
    </row>
    <row r="227" spans="2:8" ht="30">
      <c r="B227" s="211" t="s">
        <v>223</v>
      </c>
      <c r="C227" s="212" t="s">
        <v>9973</v>
      </c>
      <c r="D227" s="213" t="s">
        <v>1527</v>
      </c>
      <c r="E227" s="214" t="s">
        <v>1357</v>
      </c>
      <c r="F227" s="215"/>
      <c r="G227" s="237" t="s">
        <v>10018</v>
      </c>
      <c r="H227" s="204"/>
    </row>
    <row r="228" spans="2:8" ht="75">
      <c r="B228" s="211" t="s">
        <v>9974</v>
      </c>
      <c r="C228" s="212" t="s">
        <v>9975</v>
      </c>
      <c r="D228" s="213" t="s">
        <v>1367</v>
      </c>
      <c r="E228" s="214" t="s">
        <v>2000</v>
      </c>
      <c r="F228" s="215"/>
      <c r="G228" s="237" t="s">
        <v>10019</v>
      </c>
      <c r="H228" s="204"/>
    </row>
    <row r="229" spans="2:8" ht="30">
      <c r="B229" s="211" t="s">
        <v>9976</v>
      </c>
      <c r="C229" s="212" t="s">
        <v>9977</v>
      </c>
      <c r="D229" s="213" t="s">
        <v>1569</v>
      </c>
      <c r="E229" s="214" t="s">
        <v>2000</v>
      </c>
      <c r="F229" s="215"/>
      <c r="G229" s="237" t="s">
        <v>9978</v>
      </c>
      <c r="H229" s="204"/>
    </row>
    <row r="230" spans="2:8" ht="45">
      <c r="B230" s="211" t="s">
        <v>9979</v>
      </c>
      <c r="C230" s="212" t="s">
        <v>9980</v>
      </c>
      <c r="D230" s="213" t="s">
        <v>1393</v>
      </c>
      <c r="E230" s="214" t="s">
        <v>4687</v>
      </c>
      <c r="F230" s="215"/>
      <c r="G230" s="237" t="s">
        <v>10020</v>
      </c>
      <c r="H230" s="204"/>
    </row>
    <row r="231" spans="2:8" ht="75">
      <c r="B231" s="211" t="s">
        <v>9981</v>
      </c>
      <c r="C231" s="212" t="s">
        <v>9982</v>
      </c>
      <c r="D231" s="213" t="s">
        <v>1367</v>
      </c>
      <c r="E231" s="214" t="s">
        <v>2000</v>
      </c>
      <c r="F231" s="215"/>
      <c r="G231" s="237" t="s">
        <v>10021</v>
      </c>
      <c r="H231" s="204"/>
    </row>
    <row r="232" spans="2:8" ht="75">
      <c r="B232" s="211" t="s">
        <v>9983</v>
      </c>
      <c r="C232" s="212" t="s">
        <v>9984</v>
      </c>
      <c r="D232" s="213" t="s">
        <v>1367</v>
      </c>
      <c r="E232" s="214" t="s">
        <v>2000</v>
      </c>
      <c r="F232" s="215"/>
      <c r="G232" s="237" t="s">
        <v>10022</v>
      </c>
      <c r="H232" s="204"/>
    </row>
    <row r="233" spans="2:8" ht="105">
      <c r="B233" s="211" t="s">
        <v>9985</v>
      </c>
      <c r="C233" s="212" t="s">
        <v>9986</v>
      </c>
      <c r="D233" s="213" t="s">
        <v>2238</v>
      </c>
      <c r="E233" s="214" t="s">
        <v>1443</v>
      </c>
      <c r="F233" s="215"/>
      <c r="G233" s="237" t="s">
        <v>10023</v>
      </c>
      <c r="H233" s="204"/>
    </row>
    <row r="234" spans="2:8" ht="105">
      <c r="B234" s="235" t="s">
        <v>224</v>
      </c>
      <c r="C234" s="212" t="s">
        <v>9987</v>
      </c>
      <c r="D234" s="213" t="s">
        <v>2244</v>
      </c>
      <c r="E234" s="4" t="s">
        <v>2000</v>
      </c>
      <c r="F234" s="236"/>
      <c r="G234" s="237" t="s">
        <v>9988</v>
      </c>
      <c r="H234" s="238"/>
    </row>
    <row r="235" spans="2:8" ht="135">
      <c r="B235" s="235" t="s">
        <v>9989</v>
      </c>
      <c r="C235" s="212" t="s">
        <v>9990</v>
      </c>
      <c r="D235" s="213" t="s">
        <v>2244</v>
      </c>
      <c r="E235" s="4" t="s">
        <v>2000</v>
      </c>
      <c r="F235" s="236"/>
      <c r="G235" s="435" t="s">
        <v>9991</v>
      </c>
      <c r="H235" s="238"/>
    </row>
    <row r="236" spans="2:8" ht="120">
      <c r="B236" s="211" t="s">
        <v>225</v>
      </c>
      <c r="C236" s="212" t="s">
        <v>9992</v>
      </c>
      <c r="D236" s="213" t="s">
        <v>2243</v>
      </c>
      <c r="E236" s="214" t="s">
        <v>4687</v>
      </c>
      <c r="F236" s="215"/>
      <c r="G236" s="237" t="s">
        <v>9993</v>
      </c>
      <c r="H236" s="204"/>
    </row>
    <row r="237" spans="2:8" ht="135">
      <c r="B237" s="211" t="s">
        <v>275</v>
      </c>
      <c r="C237" s="212" t="s">
        <v>9994</v>
      </c>
      <c r="D237" s="213" t="s">
        <v>2243</v>
      </c>
      <c r="E237" s="214" t="s">
        <v>4687</v>
      </c>
      <c r="F237" s="215"/>
      <c r="G237" s="237" t="s">
        <v>9995</v>
      </c>
      <c r="H237" s="204"/>
    </row>
    <row r="238" spans="2:8" ht="17.25" thickBot="1">
      <c r="B238" s="218" t="s">
        <v>811</v>
      </c>
      <c r="C238" s="219" t="s">
        <v>9996</v>
      </c>
      <c r="D238" s="220" t="s">
        <v>2277</v>
      </c>
      <c r="E238" s="221" t="s">
        <v>2001</v>
      </c>
      <c r="F238" s="222"/>
      <c r="G238" s="542" t="s">
        <v>2351</v>
      </c>
      <c r="H238" s="204"/>
    </row>
    <row r="239" spans="2:8" ht="20.100000000000001" customHeight="1" thickBot="1">
      <c r="B239" s="201" t="s">
        <v>9997</v>
      </c>
      <c r="C239" s="202"/>
      <c r="D239" s="202"/>
      <c r="E239" s="202"/>
      <c r="F239" s="202"/>
      <c r="G239" s="203"/>
      <c r="H239" s="204"/>
    </row>
    <row r="240" spans="2:8" ht="30">
      <c r="B240" s="205" t="s">
        <v>1179</v>
      </c>
      <c r="C240" s="206" t="s">
        <v>9998</v>
      </c>
      <c r="D240" s="207" t="s">
        <v>1367</v>
      </c>
      <c r="E240" s="208" t="s">
        <v>2000</v>
      </c>
      <c r="F240" s="209"/>
      <c r="G240" s="538" t="s">
        <v>9999</v>
      </c>
      <c r="H240" s="204"/>
    </row>
    <row r="241" spans="2:8" ht="17.25" thickBot="1">
      <c r="B241" s="259" t="s">
        <v>1180</v>
      </c>
      <c r="C241" s="260" t="s">
        <v>10000</v>
      </c>
      <c r="D241" s="261" t="s">
        <v>2253</v>
      </c>
      <c r="E241" s="262" t="s">
        <v>2001</v>
      </c>
      <c r="F241" s="263"/>
      <c r="G241" s="351"/>
      <c r="H241" s="204"/>
    </row>
    <row r="242" spans="2:8">
      <c r="B242" s="272"/>
      <c r="C242" s="273"/>
      <c r="D242" s="274"/>
      <c r="E242" s="227"/>
      <c r="F242" s="227"/>
      <c r="G242" s="276"/>
      <c r="H242" s="277"/>
    </row>
    <row r="243" spans="2:8" ht="17.25" thickBot="1">
      <c r="B243" s="278"/>
      <c r="C243" s="279"/>
      <c r="D243" s="280"/>
      <c r="E243" s="281"/>
      <c r="F243" s="281"/>
      <c r="G243" s="283"/>
      <c r="H243" s="277"/>
    </row>
    <row r="244" spans="2:8" ht="18.75">
      <c r="B244" s="320" t="s">
        <v>10001</v>
      </c>
      <c r="C244" s="321"/>
      <c r="D244" s="321"/>
      <c r="E244" s="321"/>
      <c r="F244" s="321"/>
      <c r="G244" s="322"/>
      <c r="H244" s="204"/>
    </row>
    <row r="245" spans="2:8">
      <c r="B245" s="323" t="s">
        <v>10002</v>
      </c>
      <c r="C245" s="324"/>
      <c r="D245" s="324"/>
      <c r="E245" s="324"/>
      <c r="F245" s="324"/>
      <c r="G245" s="325"/>
      <c r="H245" s="204"/>
    </row>
    <row r="246" spans="2:8">
      <c r="B246" s="323" t="s">
        <v>2374</v>
      </c>
      <c r="C246" s="324" t="s">
        <v>10003</v>
      </c>
      <c r="D246" s="196"/>
      <c r="E246" s="324"/>
      <c r="F246" s="324"/>
      <c r="G246" s="353"/>
      <c r="H246" s="204"/>
    </row>
    <row r="247" spans="2:8">
      <c r="B247" s="323" t="s">
        <v>3186</v>
      </c>
      <c r="C247" s="324"/>
      <c r="D247" s="324"/>
      <c r="E247" s="324"/>
      <c r="F247" s="324"/>
      <c r="G247" s="325"/>
      <c r="H247" s="204"/>
    </row>
    <row r="248" spans="2:8">
      <c r="B248" s="323" t="s">
        <v>3187</v>
      </c>
      <c r="C248" s="324"/>
      <c r="D248" s="324"/>
      <c r="E248" s="324"/>
      <c r="F248" s="324"/>
      <c r="G248" s="325"/>
      <c r="H248" s="204"/>
    </row>
    <row r="249" spans="2:8">
      <c r="B249" s="323" t="s">
        <v>3188</v>
      </c>
      <c r="C249" s="324"/>
      <c r="D249" s="324"/>
      <c r="E249" s="324"/>
      <c r="F249" s="324"/>
      <c r="G249" s="325"/>
      <c r="H249" s="204"/>
    </row>
    <row r="250" spans="2:8">
      <c r="B250" s="323" t="s">
        <v>2375</v>
      </c>
      <c r="C250" s="324"/>
      <c r="D250" s="324"/>
      <c r="E250" s="324"/>
      <c r="F250" s="324"/>
      <c r="G250" s="325"/>
      <c r="H250" s="204"/>
    </row>
    <row r="251" spans="2:8">
      <c r="B251" s="323" t="s">
        <v>2376</v>
      </c>
      <c r="C251" s="324"/>
      <c r="D251" s="324"/>
      <c r="E251" s="324"/>
      <c r="F251" s="324"/>
      <c r="G251" s="325"/>
      <c r="H251" s="204"/>
    </row>
    <row r="252" spans="2:8">
      <c r="B252" s="323" t="s">
        <v>10004</v>
      </c>
      <c r="C252" s="324"/>
      <c r="D252" s="324"/>
      <c r="E252" s="324"/>
      <c r="F252" s="324"/>
      <c r="G252" s="325"/>
      <c r="H252" s="204"/>
    </row>
    <row r="253" spans="2:8">
      <c r="B253" s="323" t="s">
        <v>10005</v>
      </c>
      <c r="C253" s="324"/>
      <c r="D253" s="324"/>
      <c r="E253" s="324"/>
      <c r="F253" s="324"/>
      <c r="G253" s="325"/>
      <c r="H253" s="204"/>
    </row>
    <row r="254" spans="2:8">
      <c r="B254" s="323" t="s">
        <v>10006</v>
      </c>
      <c r="C254" s="324"/>
      <c r="D254" s="324"/>
      <c r="E254" s="324"/>
      <c r="F254" s="324"/>
      <c r="G254" s="567"/>
      <c r="H254" s="204"/>
    </row>
    <row r="255" spans="2:8">
      <c r="B255" s="323" t="s">
        <v>3192</v>
      </c>
      <c r="C255" s="324"/>
      <c r="D255" s="324"/>
      <c r="E255" s="324"/>
      <c r="F255" s="324"/>
      <c r="G255" s="325"/>
      <c r="H255" s="204"/>
    </row>
    <row r="256" spans="2:8">
      <c r="B256" s="323" t="s">
        <v>10007</v>
      </c>
      <c r="C256" s="324"/>
      <c r="D256" s="324"/>
      <c r="E256" s="324"/>
      <c r="F256" s="324"/>
      <c r="G256" s="325"/>
      <c r="H256" s="204"/>
    </row>
    <row r="257" spans="2:8" ht="17.25" thickBot="1">
      <c r="B257" s="568"/>
      <c r="C257" s="279"/>
      <c r="D257" s="280"/>
      <c r="E257" s="472"/>
      <c r="F257" s="472"/>
      <c r="G257" s="473"/>
      <c r="H257" s="238"/>
    </row>
    <row r="258" spans="2:8" ht="20.100000000000001" customHeight="1">
      <c r="B258" s="224"/>
      <c r="C258" s="224"/>
      <c r="D258" s="225"/>
      <c r="E258" s="226"/>
      <c r="F258" s="226"/>
      <c r="G258" s="224"/>
      <c r="H258"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outlinePr summaryBelow="0"/>
    <pageSetUpPr fitToPage="1"/>
  </sheetPr>
  <dimension ref="A1:H148"/>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15</v>
      </c>
      <c r="C2" s="192"/>
      <c r="D2" s="192"/>
      <c r="E2" s="192"/>
      <c r="F2" s="192"/>
      <c r="G2" s="361"/>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c r="B5" s="438" t="s">
        <v>10048</v>
      </c>
      <c r="C5" s="206" t="s">
        <v>10049</v>
      </c>
      <c r="D5" s="207" t="s">
        <v>2230</v>
      </c>
      <c r="E5" s="431" t="s">
        <v>1444</v>
      </c>
      <c r="F5" s="432" t="s">
        <v>9651</v>
      </c>
      <c r="G5" s="538" t="s">
        <v>2232</v>
      </c>
      <c r="H5" s="238"/>
    </row>
    <row r="6" spans="1:8" ht="30">
      <c r="B6" s="235" t="s">
        <v>10050</v>
      </c>
      <c r="C6" s="212" t="s">
        <v>10051</v>
      </c>
      <c r="D6" s="213" t="s">
        <v>2328</v>
      </c>
      <c r="E6" s="4" t="s">
        <v>4673</v>
      </c>
      <c r="F6" s="236" t="s">
        <v>9651</v>
      </c>
      <c r="G6" s="237" t="s">
        <v>10052</v>
      </c>
      <c r="H6" s="238"/>
    </row>
    <row r="7" spans="1:8" ht="30">
      <c r="B7" s="235" t="s">
        <v>10053</v>
      </c>
      <c r="C7" s="212" t="s">
        <v>10054</v>
      </c>
      <c r="D7" s="213" t="s">
        <v>1362</v>
      </c>
      <c r="E7" s="4" t="s">
        <v>6915</v>
      </c>
      <c r="F7" s="236"/>
      <c r="G7" s="237" t="s">
        <v>10396</v>
      </c>
      <c r="H7" s="238"/>
    </row>
    <row r="8" spans="1:8" ht="30">
      <c r="B8" s="235" t="s">
        <v>10055</v>
      </c>
      <c r="C8" s="212" t="s">
        <v>10056</v>
      </c>
      <c r="D8" s="213" t="s">
        <v>1387</v>
      </c>
      <c r="E8" s="4" t="s">
        <v>6915</v>
      </c>
      <c r="F8" s="236"/>
      <c r="G8" s="237" t="s">
        <v>10397</v>
      </c>
      <c r="H8" s="238"/>
    </row>
    <row r="9" spans="1:8">
      <c r="B9" s="235" t="s">
        <v>10057</v>
      </c>
      <c r="C9" s="212" t="s">
        <v>10058</v>
      </c>
      <c r="D9" s="213" t="s">
        <v>1362</v>
      </c>
      <c r="E9" s="4" t="s">
        <v>1363</v>
      </c>
      <c r="F9" s="236"/>
      <c r="G9" s="237"/>
      <c r="H9" s="238"/>
    </row>
    <row r="10" spans="1:8" ht="30">
      <c r="B10" s="235" t="s">
        <v>10059</v>
      </c>
      <c r="C10" s="212" t="s">
        <v>10060</v>
      </c>
      <c r="D10" s="213" t="s">
        <v>1389</v>
      </c>
      <c r="E10" s="4" t="s">
        <v>4687</v>
      </c>
      <c r="F10" s="236"/>
      <c r="G10" s="237" t="s">
        <v>10061</v>
      </c>
      <c r="H10" s="238"/>
    </row>
    <row r="11" spans="1:8" ht="90">
      <c r="B11" s="347" t="s">
        <v>10062</v>
      </c>
      <c r="C11" s="260" t="s">
        <v>10063</v>
      </c>
      <c r="D11" s="261" t="s">
        <v>1367</v>
      </c>
      <c r="E11" s="242" t="s">
        <v>1443</v>
      </c>
      <c r="F11" s="348"/>
      <c r="G11" s="351" t="s">
        <v>10064</v>
      </c>
      <c r="H11" s="238"/>
    </row>
    <row r="12" spans="1:8" ht="90">
      <c r="B12" s="235" t="s">
        <v>10065</v>
      </c>
      <c r="C12" s="212" t="s">
        <v>10066</v>
      </c>
      <c r="D12" s="213" t="s">
        <v>1591</v>
      </c>
      <c r="E12" s="4" t="s">
        <v>4673</v>
      </c>
      <c r="F12" s="236" t="s">
        <v>1888</v>
      </c>
      <c r="G12" s="237" t="s">
        <v>10067</v>
      </c>
      <c r="H12" s="238"/>
    </row>
    <row r="13" spans="1:8" ht="75">
      <c r="B13" s="235" t="s">
        <v>10068</v>
      </c>
      <c r="C13" s="212" t="s">
        <v>10069</v>
      </c>
      <c r="D13" s="213" t="s">
        <v>1591</v>
      </c>
      <c r="E13" s="4" t="s">
        <v>2156</v>
      </c>
      <c r="F13" s="236"/>
      <c r="G13" s="237" t="s">
        <v>10070</v>
      </c>
      <c r="H13" s="238"/>
    </row>
    <row r="14" spans="1:8" ht="120">
      <c r="B14" s="347" t="s">
        <v>10071</v>
      </c>
      <c r="C14" s="260" t="s">
        <v>10072</v>
      </c>
      <c r="D14" s="261" t="s">
        <v>2239</v>
      </c>
      <c r="E14" s="242" t="s">
        <v>4687</v>
      </c>
      <c r="F14" s="348"/>
      <c r="G14" s="351" t="s">
        <v>10073</v>
      </c>
      <c r="H14" s="238"/>
    </row>
    <row r="15" spans="1:8">
      <c r="B15" s="235" t="s">
        <v>10074</v>
      </c>
      <c r="C15" s="212" t="s">
        <v>10075</v>
      </c>
      <c r="D15" s="213" t="s">
        <v>2331</v>
      </c>
      <c r="E15" s="4" t="s">
        <v>4673</v>
      </c>
      <c r="F15" s="236"/>
      <c r="G15" s="237" t="s">
        <v>1374</v>
      </c>
      <c r="H15" s="238"/>
    </row>
    <row r="16" spans="1:8" ht="30">
      <c r="B16" s="235" t="s">
        <v>10076</v>
      </c>
      <c r="C16" s="212" t="s">
        <v>10077</v>
      </c>
      <c r="D16" s="213" t="s">
        <v>2239</v>
      </c>
      <c r="E16" s="4" t="s">
        <v>4687</v>
      </c>
      <c r="F16" s="236"/>
      <c r="G16" s="237" t="s">
        <v>10078</v>
      </c>
      <c r="H16" s="238"/>
    </row>
    <row r="17" spans="2:8" ht="30">
      <c r="B17" s="235" t="s">
        <v>10079</v>
      </c>
      <c r="C17" s="212" t="s">
        <v>10080</v>
      </c>
      <c r="D17" s="213" t="s">
        <v>2239</v>
      </c>
      <c r="E17" s="4" t="s">
        <v>4687</v>
      </c>
      <c r="F17" s="236"/>
      <c r="G17" s="237" t="s">
        <v>10078</v>
      </c>
      <c r="H17" s="238"/>
    </row>
    <row r="18" spans="2:8">
      <c r="B18" s="235" t="s">
        <v>10081</v>
      </c>
      <c r="C18" s="212" t="s">
        <v>10082</v>
      </c>
      <c r="D18" s="213" t="s">
        <v>2279</v>
      </c>
      <c r="E18" s="4" t="s">
        <v>2339</v>
      </c>
      <c r="F18" s="236"/>
      <c r="G18" s="237"/>
      <c r="H18" s="238"/>
    </row>
    <row r="19" spans="2:8">
      <c r="B19" s="235" t="s">
        <v>10083</v>
      </c>
      <c r="C19" s="212" t="s">
        <v>10084</v>
      </c>
      <c r="D19" s="213" t="s">
        <v>2280</v>
      </c>
      <c r="E19" s="4" t="s">
        <v>2001</v>
      </c>
      <c r="F19" s="236"/>
      <c r="G19" s="237"/>
      <c r="H19" s="238"/>
    </row>
    <row r="20" spans="2:8">
      <c r="B20" s="235" t="s">
        <v>10085</v>
      </c>
      <c r="C20" s="212" t="s">
        <v>10086</v>
      </c>
      <c r="D20" s="213" t="s">
        <v>2279</v>
      </c>
      <c r="E20" s="4" t="s">
        <v>2339</v>
      </c>
      <c r="F20" s="236"/>
      <c r="G20" s="237" t="s">
        <v>10087</v>
      </c>
      <c r="H20" s="238"/>
    </row>
    <row r="21" spans="2:8">
      <c r="B21" s="347" t="s">
        <v>10088</v>
      </c>
      <c r="C21" s="260" t="s">
        <v>10089</v>
      </c>
      <c r="D21" s="261" t="s">
        <v>2280</v>
      </c>
      <c r="E21" s="242" t="s">
        <v>2001</v>
      </c>
      <c r="F21" s="348"/>
      <c r="G21" s="237"/>
      <c r="H21" s="238"/>
    </row>
    <row r="22" spans="2:8">
      <c r="B22" s="235" t="s">
        <v>10090</v>
      </c>
      <c r="C22" s="212" t="s">
        <v>10091</v>
      </c>
      <c r="D22" s="213" t="s">
        <v>2279</v>
      </c>
      <c r="E22" s="4" t="s">
        <v>2339</v>
      </c>
      <c r="F22" s="236"/>
      <c r="G22" s="351" t="s">
        <v>10092</v>
      </c>
      <c r="H22" s="238"/>
    </row>
    <row r="23" spans="2:8">
      <c r="B23" s="347" t="s">
        <v>1129</v>
      </c>
      <c r="C23" s="260" t="s">
        <v>10093</v>
      </c>
      <c r="D23" s="261" t="s">
        <v>2280</v>
      </c>
      <c r="E23" s="242" t="s">
        <v>2001</v>
      </c>
      <c r="F23" s="348"/>
      <c r="G23" s="237"/>
      <c r="H23" s="238"/>
    </row>
    <row r="24" spans="2:8">
      <c r="B24" s="235" t="s">
        <v>10094</v>
      </c>
      <c r="C24" s="212" t="s">
        <v>10095</v>
      </c>
      <c r="D24" s="213" t="s">
        <v>2279</v>
      </c>
      <c r="E24" s="4" t="s">
        <v>2339</v>
      </c>
      <c r="F24" s="236"/>
      <c r="G24" s="351" t="s">
        <v>10096</v>
      </c>
      <c r="H24" s="238"/>
    </row>
    <row r="25" spans="2:8">
      <c r="B25" s="347" t="s">
        <v>1130</v>
      </c>
      <c r="C25" s="260" t="s">
        <v>10097</v>
      </c>
      <c r="D25" s="261" t="s">
        <v>2280</v>
      </c>
      <c r="E25" s="242" t="s">
        <v>2001</v>
      </c>
      <c r="F25" s="348"/>
      <c r="G25" s="237"/>
      <c r="H25" s="238"/>
    </row>
    <row r="26" spans="2:8">
      <c r="B26" s="235" t="s">
        <v>10098</v>
      </c>
      <c r="C26" s="212" t="s">
        <v>10099</v>
      </c>
      <c r="D26" s="213" t="s">
        <v>2279</v>
      </c>
      <c r="E26" s="4" t="s">
        <v>2339</v>
      </c>
      <c r="F26" s="236"/>
      <c r="G26" s="351" t="s">
        <v>10100</v>
      </c>
      <c r="H26" s="238"/>
    </row>
    <row r="27" spans="2:8">
      <c r="B27" s="347" t="s">
        <v>1131</v>
      </c>
      <c r="C27" s="260" t="s">
        <v>10101</v>
      </c>
      <c r="D27" s="261" t="s">
        <v>2280</v>
      </c>
      <c r="E27" s="242" t="s">
        <v>2001</v>
      </c>
      <c r="F27" s="348"/>
      <c r="G27" s="237"/>
      <c r="H27" s="238"/>
    </row>
    <row r="28" spans="2:8">
      <c r="B28" s="235" t="s">
        <v>10102</v>
      </c>
      <c r="C28" s="212" t="s">
        <v>10103</v>
      </c>
      <c r="D28" s="213" t="s">
        <v>2241</v>
      </c>
      <c r="E28" s="4" t="s">
        <v>6915</v>
      </c>
      <c r="F28" s="236"/>
      <c r="G28" s="237" t="s">
        <v>10104</v>
      </c>
      <c r="H28" s="238"/>
    </row>
    <row r="29" spans="2:8">
      <c r="B29" s="235" t="s">
        <v>929</v>
      </c>
      <c r="C29" s="212" t="s">
        <v>10105</v>
      </c>
      <c r="D29" s="213" t="s">
        <v>1452</v>
      </c>
      <c r="E29" s="4" t="s">
        <v>4673</v>
      </c>
      <c r="F29" s="236"/>
      <c r="G29" s="237"/>
      <c r="H29" s="238"/>
    </row>
    <row r="30" spans="2:8">
      <c r="B30" s="235" t="s">
        <v>10106</v>
      </c>
      <c r="C30" s="212" t="s">
        <v>10107</v>
      </c>
      <c r="D30" s="213" t="s">
        <v>2230</v>
      </c>
      <c r="E30" s="4" t="s">
        <v>6915</v>
      </c>
      <c r="F30" s="236"/>
      <c r="G30" s="237"/>
      <c r="H30" s="238"/>
    </row>
    <row r="31" spans="2:8">
      <c r="B31" s="235" t="s">
        <v>10108</v>
      </c>
      <c r="C31" s="212" t="s">
        <v>10109</v>
      </c>
      <c r="D31" s="213" t="s">
        <v>2230</v>
      </c>
      <c r="E31" s="4" t="s">
        <v>6915</v>
      </c>
      <c r="F31" s="236"/>
      <c r="G31" s="237"/>
      <c r="H31" s="238"/>
    </row>
    <row r="32" spans="2:8">
      <c r="B32" s="235" t="s">
        <v>10110</v>
      </c>
      <c r="C32" s="212" t="s">
        <v>10111</v>
      </c>
      <c r="D32" s="213" t="s">
        <v>816</v>
      </c>
      <c r="E32" s="4" t="s">
        <v>4687</v>
      </c>
      <c r="F32" s="236"/>
      <c r="G32" s="237"/>
      <c r="H32" s="238"/>
    </row>
    <row r="33" spans="2:8">
      <c r="B33" s="235" t="s">
        <v>10112</v>
      </c>
      <c r="C33" s="212" t="s">
        <v>10113</v>
      </c>
      <c r="D33" s="213" t="s">
        <v>1533</v>
      </c>
      <c r="E33" s="4" t="s">
        <v>6915</v>
      </c>
      <c r="F33" s="236"/>
      <c r="G33" s="237"/>
      <c r="H33" s="238"/>
    </row>
    <row r="34" spans="2:8" ht="17.25" thickBot="1">
      <c r="B34" s="235" t="s">
        <v>10114</v>
      </c>
      <c r="C34" s="212" t="s">
        <v>10115</v>
      </c>
      <c r="D34" s="213" t="s">
        <v>2241</v>
      </c>
      <c r="E34" s="4" t="s">
        <v>6915</v>
      </c>
      <c r="F34" s="236"/>
      <c r="G34" s="237"/>
      <c r="H34" s="238"/>
    </row>
    <row r="35" spans="2:8" ht="20.100000000000001" customHeight="1" thickBot="1">
      <c r="B35" s="201" t="s">
        <v>10116</v>
      </c>
      <c r="C35" s="202"/>
      <c r="D35" s="202"/>
      <c r="E35" s="202"/>
      <c r="F35" s="202"/>
      <c r="G35" s="203"/>
      <c r="H35" s="238"/>
    </row>
    <row r="36" spans="2:8" ht="30">
      <c r="B36" s="438" t="s">
        <v>1179</v>
      </c>
      <c r="C36" s="206" t="s">
        <v>10117</v>
      </c>
      <c r="D36" s="207" t="s">
        <v>1389</v>
      </c>
      <c r="E36" s="431" t="s">
        <v>4687</v>
      </c>
      <c r="F36" s="432"/>
      <c r="G36" s="538" t="s">
        <v>2288</v>
      </c>
      <c r="H36" s="238"/>
    </row>
    <row r="37" spans="2:8" ht="17.25" thickBot="1">
      <c r="B37" s="235" t="s">
        <v>1180</v>
      </c>
      <c r="C37" s="212" t="s">
        <v>10118</v>
      </c>
      <c r="D37" s="213" t="s">
        <v>2253</v>
      </c>
      <c r="E37" s="4" t="s">
        <v>6915</v>
      </c>
      <c r="F37" s="236"/>
      <c r="G37" s="237"/>
      <c r="H37" s="238"/>
    </row>
    <row r="38" spans="2:8" ht="20.100000000000001" customHeight="1" thickBot="1">
      <c r="B38" s="201" t="s">
        <v>10119</v>
      </c>
      <c r="C38" s="202"/>
      <c r="D38" s="202"/>
      <c r="E38" s="202"/>
      <c r="F38" s="202"/>
      <c r="G38" s="203"/>
      <c r="H38" s="238"/>
    </row>
    <row r="39" spans="2:8" ht="60">
      <c r="B39" s="235" t="s">
        <v>10120</v>
      </c>
      <c r="C39" s="212" t="s">
        <v>10121</v>
      </c>
      <c r="D39" s="213" t="s">
        <v>1389</v>
      </c>
      <c r="E39" s="4" t="s">
        <v>4687</v>
      </c>
      <c r="F39" s="236"/>
      <c r="G39" s="237" t="s">
        <v>10122</v>
      </c>
      <c r="H39" s="238"/>
    </row>
    <row r="40" spans="2:8" ht="30">
      <c r="B40" s="235" t="s">
        <v>10123</v>
      </c>
      <c r="C40" s="212" t="s">
        <v>10124</v>
      </c>
      <c r="D40" s="213" t="s">
        <v>2230</v>
      </c>
      <c r="E40" s="4" t="s">
        <v>1444</v>
      </c>
      <c r="F40" s="236"/>
      <c r="G40" s="237" t="s">
        <v>10125</v>
      </c>
      <c r="H40" s="238"/>
    </row>
    <row r="41" spans="2:8" ht="60">
      <c r="B41" s="235" t="s">
        <v>10126</v>
      </c>
      <c r="C41" s="212" t="s">
        <v>10127</v>
      </c>
      <c r="D41" s="213" t="s">
        <v>2331</v>
      </c>
      <c r="E41" s="4" t="s">
        <v>4673</v>
      </c>
      <c r="F41" s="236"/>
      <c r="G41" s="237" t="s">
        <v>10389</v>
      </c>
      <c r="H41" s="238"/>
    </row>
    <row r="42" spans="2:8" ht="90">
      <c r="B42" s="235" t="s">
        <v>10128</v>
      </c>
      <c r="C42" s="212" t="s">
        <v>10129</v>
      </c>
      <c r="D42" s="213" t="s">
        <v>3174</v>
      </c>
      <c r="E42" s="4" t="s">
        <v>4673</v>
      </c>
      <c r="F42" s="236"/>
      <c r="G42" s="237" t="s">
        <v>10398</v>
      </c>
      <c r="H42" s="238"/>
    </row>
    <row r="43" spans="2:8" ht="90">
      <c r="B43" s="235" t="s">
        <v>10130</v>
      </c>
      <c r="C43" s="212" t="s">
        <v>10131</v>
      </c>
      <c r="D43" s="213" t="s">
        <v>2668</v>
      </c>
      <c r="E43" s="4" t="s">
        <v>4673</v>
      </c>
      <c r="F43" s="236"/>
      <c r="G43" s="237" t="s">
        <v>10399</v>
      </c>
      <c r="H43" s="238"/>
    </row>
    <row r="44" spans="2:8" ht="75">
      <c r="B44" s="347" t="s">
        <v>10132</v>
      </c>
      <c r="C44" s="260" t="s">
        <v>10133</v>
      </c>
      <c r="D44" s="261" t="s">
        <v>1389</v>
      </c>
      <c r="E44" s="242" t="s">
        <v>1443</v>
      </c>
      <c r="F44" s="348"/>
      <c r="G44" s="351" t="s">
        <v>10400</v>
      </c>
      <c r="H44" s="238"/>
    </row>
    <row r="45" spans="2:8" ht="75">
      <c r="B45" s="235" t="s">
        <v>10134</v>
      </c>
      <c r="C45" s="212" t="s">
        <v>10135</v>
      </c>
      <c r="D45" s="213" t="s">
        <v>1389</v>
      </c>
      <c r="E45" s="4" t="s">
        <v>4687</v>
      </c>
      <c r="F45" s="236"/>
      <c r="G45" s="237" t="s">
        <v>10401</v>
      </c>
      <c r="H45" s="238"/>
    </row>
    <row r="46" spans="2:8" ht="90">
      <c r="B46" s="235" t="s">
        <v>10136</v>
      </c>
      <c r="C46" s="212" t="s">
        <v>10137</v>
      </c>
      <c r="D46" s="213" t="s">
        <v>2145</v>
      </c>
      <c r="E46" s="4" t="s">
        <v>4673</v>
      </c>
      <c r="F46" s="236" t="s">
        <v>1888</v>
      </c>
      <c r="G46" s="237" t="s">
        <v>10402</v>
      </c>
      <c r="H46" s="238"/>
    </row>
    <row r="47" spans="2:8" ht="75">
      <c r="B47" s="235" t="s">
        <v>10138</v>
      </c>
      <c r="C47" s="212" t="s">
        <v>10139</v>
      </c>
      <c r="D47" s="213" t="s">
        <v>2372</v>
      </c>
      <c r="E47" s="4" t="s">
        <v>4673</v>
      </c>
      <c r="F47" s="236"/>
      <c r="G47" s="237" t="s">
        <v>10140</v>
      </c>
      <c r="H47" s="238"/>
    </row>
    <row r="48" spans="2:8" ht="75">
      <c r="B48" s="235" t="s">
        <v>10141</v>
      </c>
      <c r="C48" s="212" t="s">
        <v>10142</v>
      </c>
      <c r="D48" s="213" t="s">
        <v>1527</v>
      </c>
      <c r="E48" s="4" t="s">
        <v>4673</v>
      </c>
      <c r="F48" s="236"/>
      <c r="G48" s="237" t="s">
        <v>10143</v>
      </c>
      <c r="H48" s="238"/>
    </row>
    <row r="49" spans="2:8" ht="90">
      <c r="B49" s="235" t="s">
        <v>10144</v>
      </c>
      <c r="C49" s="212" t="s">
        <v>10145</v>
      </c>
      <c r="D49" s="213" t="s">
        <v>3174</v>
      </c>
      <c r="E49" s="4" t="s">
        <v>4673</v>
      </c>
      <c r="F49" s="236"/>
      <c r="G49" s="237" t="s">
        <v>10146</v>
      </c>
      <c r="H49" s="238"/>
    </row>
    <row r="50" spans="2:8" ht="135">
      <c r="B50" s="235" t="s">
        <v>4379</v>
      </c>
      <c r="C50" s="212" t="s">
        <v>10147</v>
      </c>
      <c r="D50" s="213" t="s">
        <v>2328</v>
      </c>
      <c r="E50" s="4" t="s">
        <v>4673</v>
      </c>
      <c r="F50" s="236"/>
      <c r="G50" s="237" t="s">
        <v>10148</v>
      </c>
      <c r="H50" s="238"/>
    </row>
    <row r="51" spans="2:8" ht="135">
      <c r="B51" s="235" t="s">
        <v>4385</v>
      </c>
      <c r="C51" s="212" t="s">
        <v>10149</v>
      </c>
      <c r="D51" s="213" t="s">
        <v>2328</v>
      </c>
      <c r="E51" s="4" t="s">
        <v>4673</v>
      </c>
      <c r="F51" s="236"/>
      <c r="G51" s="237" t="s">
        <v>10150</v>
      </c>
      <c r="H51" s="238"/>
    </row>
    <row r="52" spans="2:8" ht="120">
      <c r="B52" s="235" t="s">
        <v>4391</v>
      </c>
      <c r="C52" s="212" t="s">
        <v>10151</v>
      </c>
      <c r="D52" s="213" t="s">
        <v>2668</v>
      </c>
      <c r="E52" s="4" t="s">
        <v>4673</v>
      </c>
      <c r="F52" s="236"/>
      <c r="G52" s="237" t="s">
        <v>10152</v>
      </c>
      <c r="H52" s="238"/>
    </row>
    <row r="53" spans="2:8" ht="105">
      <c r="B53" s="235" t="s">
        <v>179</v>
      </c>
      <c r="C53" s="212" t="s">
        <v>10153</v>
      </c>
      <c r="D53" s="213" t="s">
        <v>2238</v>
      </c>
      <c r="E53" s="4" t="s">
        <v>10154</v>
      </c>
      <c r="F53" s="236"/>
      <c r="G53" s="237" t="s">
        <v>10155</v>
      </c>
      <c r="H53" s="238"/>
    </row>
    <row r="54" spans="2:8" ht="120">
      <c r="B54" s="235" t="s">
        <v>10156</v>
      </c>
      <c r="C54" s="212" t="s">
        <v>10157</v>
      </c>
      <c r="D54" s="213" t="s">
        <v>2239</v>
      </c>
      <c r="E54" s="4" t="s">
        <v>4687</v>
      </c>
      <c r="F54" s="236"/>
      <c r="G54" s="237" t="s">
        <v>10158</v>
      </c>
      <c r="H54" s="238"/>
    </row>
    <row r="55" spans="2:8">
      <c r="B55" s="235" t="s">
        <v>10159</v>
      </c>
      <c r="C55" s="212" t="s">
        <v>10160</v>
      </c>
      <c r="D55" s="213" t="s">
        <v>2277</v>
      </c>
      <c r="E55" s="4" t="s">
        <v>6915</v>
      </c>
      <c r="F55" s="236"/>
      <c r="G55" s="237" t="s">
        <v>10161</v>
      </c>
      <c r="H55" s="238"/>
    </row>
    <row r="56" spans="2:8" ht="90">
      <c r="B56" s="235" t="s">
        <v>10162</v>
      </c>
      <c r="C56" s="212" t="s">
        <v>10163</v>
      </c>
      <c r="D56" s="213" t="s">
        <v>2328</v>
      </c>
      <c r="E56" s="4" t="s">
        <v>10164</v>
      </c>
      <c r="F56" s="236" t="s">
        <v>1888</v>
      </c>
      <c r="G56" s="237" t="s">
        <v>10165</v>
      </c>
      <c r="H56" s="238"/>
    </row>
    <row r="57" spans="2:8" ht="45">
      <c r="B57" s="235" t="s">
        <v>10166</v>
      </c>
      <c r="C57" s="212" t="s">
        <v>10167</v>
      </c>
      <c r="D57" s="213" t="s">
        <v>10168</v>
      </c>
      <c r="E57" s="4" t="s">
        <v>10164</v>
      </c>
      <c r="F57" s="236"/>
      <c r="G57" s="237" t="s">
        <v>10169</v>
      </c>
      <c r="H57" s="238"/>
    </row>
    <row r="58" spans="2:8" ht="60">
      <c r="B58" s="235" t="s">
        <v>10170</v>
      </c>
      <c r="C58" s="212" t="s">
        <v>10171</v>
      </c>
      <c r="D58" s="213" t="s">
        <v>2230</v>
      </c>
      <c r="E58" s="4" t="s">
        <v>10172</v>
      </c>
      <c r="F58" s="236"/>
      <c r="G58" s="237" t="s">
        <v>10173</v>
      </c>
      <c r="H58" s="238"/>
    </row>
    <row r="59" spans="2:8" ht="75">
      <c r="B59" s="235" t="s">
        <v>10174</v>
      </c>
      <c r="C59" s="212" t="s">
        <v>10175</v>
      </c>
      <c r="D59" s="213" t="s">
        <v>1393</v>
      </c>
      <c r="E59" s="4" t="s">
        <v>1443</v>
      </c>
      <c r="F59" s="236"/>
      <c r="G59" s="237" t="s">
        <v>10403</v>
      </c>
      <c r="H59" s="238"/>
    </row>
    <row r="60" spans="2:8" ht="75">
      <c r="B60" s="235" t="s">
        <v>10176</v>
      </c>
      <c r="C60" s="212" t="s">
        <v>10177</v>
      </c>
      <c r="D60" s="213" t="s">
        <v>1576</v>
      </c>
      <c r="E60" s="4" t="s">
        <v>1443</v>
      </c>
      <c r="F60" s="236"/>
      <c r="G60" s="237" t="s">
        <v>10403</v>
      </c>
      <c r="H60" s="238"/>
    </row>
    <row r="61" spans="2:8" ht="150">
      <c r="B61" s="235" t="s">
        <v>10178</v>
      </c>
      <c r="C61" s="212" t="s">
        <v>10179</v>
      </c>
      <c r="D61" s="213" t="s">
        <v>1367</v>
      </c>
      <c r="E61" s="4" t="s">
        <v>1443</v>
      </c>
      <c r="F61" s="236" t="s">
        <v>4263</v>
      </c>
      <c r="G61" s="237" t="s">
        <v>10404</v>
      </c>
      <c r="H61" s="238"/>
    </row>
    <row r="62" spans="2:8" ht="75">
      <c r="B62" s="235" t="s">
        <v>771</v>
      </c>
      <c r="C62" s="212" t="s">
        <v>10180</v>
      </c>
      <c r="D62" s="213" t="s">
        <v>2348</v>
      </c>
      <c r="E62" s="4" t="s">
        <v>1443</v>
      </c>
      <c r="F62" s="236"/>
      <c r="G62" s="237" t="s">
        <v>10403</v>
      </c>
      <c r="H62" s="238"/>
    </row>
    <row r="63" spans="2:8" ht="75">
      <c r="B63" s="235" t="s">
        <v>10181</v>
      </c>
      <c r="C63" s="212" t="s">
        <v>10182</v>
      </c>
      <c r="D63" s="213" t="s">
        <v>1426</v>
      </c>
      <c r="E63" s="4" t="s">
        <v>1444</v>
      </c>
      <c r="F63" s="236"/>
      <c r="G63" s="237" t="s">
        <v>10403</v>
      </c>
      <c r="H63" s="238"/>
    </row>
    <row r="64" spans="2:8" ht="75">
      <c r="B64" s="235" t="s">
        <v>10183</v>
      </c>
      <c r="C64" s="212" t="s">
        <v>10184</v>
      </c>
      <c r="D64" s="213" t="s">
        <v>1426</v>
      </c>
      <c r="E64" s="4" t="s">
        <v>1860</v>
      </c>
      <c r="F64" s="236"/>
      <c r="G64" s="237" t="s">
        <v>10403</v>
      </c>
      <c r="H64" s="238"/>
    </row>
    <row r="65" spans="1:8" ht="75">
      <c r="B65" s="235" t="s">
        <v>10185</v>
      </c>
      <c r="C65" s="212" t="s">
        <v>10186</v>
      </c>
      <c r="D65" s="213" t="s">
        <v>1367</v>
      </c>
      <c r="E65" s="4" t="s">
        <v>1443</v>
      </c>
      <c r="F65" s="236"/>
      <c r="G65" s="237" t="s">
        <v>10187</v>
      </c>
      <c r="H65" s="238"/>
    </row>
    <row r="66" spans="1:8" ht="75">
      <c r="B66" s="235" t="s">
        <v>10188</v>
      </c>
      <c r="C66" s="212" t="s">
        <v>10189</v>
      </c>
      <c r="D66" s="213" t="s">
        <v>1367</v>
      </c>
      <c r="E66" s="4" t="s">
        <v>1443</v>
      </c>
      <c r="F66" s="236"/>
      <c r="G66" s="237" t="s">
        <v>10190</v>
      </c>
      <c r="H66" s="238"/>
    </row>
    <row r="67" spans="1:8" ht="105">
      <c r="B67" s="235" t="s">
        <v>10191</v>
      </c>
      <c r="C67" s="212" t="s">
        <v>10192</v>
      </c>
      <c r="D67" s="213" t="s">
        <v>1367</v>
      </c>
      <c r="E67" s="4" t="s">
        <v>1443</v>
      </c>
      <c r="F67" s="236"/>
      <c r="G67" s="237" t="s">
        <v>10405</v>
      </c>
      <c r="H67" s="238"/>
    </row>
    <row r="68" spans="1:8" ht="75">
      <c r="B68" s="235" t="s">
        <v>10193</v>
      </c>
      <c r="C68" s="212" t="s">
        <v>10194</v>
      </c>
      <c r="D68" s="213" t="s">
        <v>1367</v>
      </c>
      <c r="E68" s="4" t="s">
        <v>1443</v>
      </c>
      <c r="F68" s="236"/>
      <c r="G68" s="237" t="s">
        <v>10195</v>
      </c>
      <c r="H68" s="238"/>
    </row>
    <row r="69" spans="1:8" ht="75">
      <c r="B69" s="235" t="s">
        <v>10196</v>
      </c>
      <c r="C69" s="212" t="s">
        <v>10197</v>
      </c>
      <c r="D69" s="213" t="s">
        <v>1367</v>
      </c>
      <c r="E69" s="4" t="s">
        <v>1443</v>
      </c>
      <c r="F69" s="236"/>
      <c r="G69" s="237" t="s">
        <v>10198</v>
      </c>
      <c r="H69" s="238"/>
    </row>
    <row r="70" spans="1:8" ht="75.75" thickBot="1">
      <c r="B70" s="539" t="s">
        <v>10199</v>
      </c>
      <c r="C70" s="219" t="s">
        <v>10200</v>
      </c>
      <c r="D70" s="220" t="s">
        <v>1367</v>
      </c>
      <c r="E70" s="540" t="s">
        <v>1443</v>
      </c>
      <c r="F70" s="541"/>
      <c r="G70" s="542" t="s">
        <v>10406</v>
      </c>
      <c r="H70" s="238"/>
    </row>
    <row r="71" spans="1:8" s="44" customFormat="1" ht="20.100000000000001" customHeight="1" thickBot="1">
      <c r="A71" s="8"/>
      <c r="B71" s="201" t="s">
        <v>10201</v>
      </c>
      <c r="C71" s="202"/>
      <c r="D71" s="202"/>
      <c r="E71" s="202"/>
      <c r="F71" s="202"/>
      <c r="G71" s="203"/>
      <c r="H71" s="238"/>
    </row>
    <row r="72" spans="1:8" ht="75">
      <c r="B72" s="438" t="s">
        <v>10202</v>
      </c>
      <c r="C72" s="206" t="s">
        <v>10203</v>
      </c>
      <c r="D72" s="207" t="s">
        <v>3174</v>
      </c>
      <c r="E72" s="431" t="s">
        <v>4673</v>
      </c>
      <c r="F72" s="432"/>
      <c r="G72" s="538" t="s">
        <v>10407</v>
      </c>
      <c r="H72" s="238"/>
    </row>
    <row r="73" spans="1:8" ht="105">
      <c r="B73" s="235" t="s">
        <v>10204</v>
      </c>
      <c r="C73" s="212" t="s">
        <v>10205</v>
      </c>
      <c r="D73" s="213" t="s">
        <v>2328</v>
      </c>
      <c r="E73" s="4" t="s">
        <v>4673</v>
      </c>
      <c r="F73" s="236"/>
      <c r="G73" s="237" t="s">
        <v>10206</v>
      </c>
      <c r="H73" s="238"/>
    </row>
    <row r="74" spans="1:8" ht="105">
      <c r="B74" s="235" t="s">
        <v>10207</v>
      </c>
      <c r="C74" s="212" t="s">
        <v>10208</v>
      </c>
      <c r="D74" s="213" t="s">
        <v>2328</v>
      </c>
      <c r="E74" s="4" t="s">
        <v>4673</v>
      </c>
      <c r="F74" s="236"/>
      <c r="G74" s="237" t="s">
        <v>10209</v>
      </c>
      <c r="H74" s="238"/>
    </row>
    <row r="75" spans="1:8" ht="105">
      <c r="B75" s="235" t="s">
        <v>10210</v>
      </c>
      <c r="C75" s="212" t="s">
        <v>10211</v>
      </c>
      <c r="D75" s="213" t="s">
        <v>2668</v>
      </c>
      <c r="E75" s="4" t="s">
        <v>4673</v>
      </c>
      <c r="F75" s="236"/>
      <c r="G75" s="237" t="s">
        <v>10408</v>
      </c>
      <c r="H75" s="238"/>
    </row>
    <row r="76" spans="1:8" ht="150">
      <c r="B76" s="235" t="s">
        <v>10212</v>
      </c>
      <c r="C76" s="212" t="s">
        <v>10213</v>
      </c>
      <c r="D76" s="213" t="s">
        <v>2372</v>
      </c>
      <c r="E76" s="4" t="s">
        <v>4673</v>
      </c>
      <c r="F76" s="236" t="s">
        <v>1888</v>
      </c>
      <c r="G76" s="237" t="s">
        <v>10409</v>
      </c>
      <c r="H76" s="238"/>
    </row>
    <row r="77" spans="1:8" ht="120">
      <c r="B77" s="235" t="s">
        <v>10214</v>
      </c>
      <c r="C77" s="212" t="s">
        <v>10215</v>
      </c>
      <c r="D77" s="213" t="s">
        <v>1527</v>
      </c>
      <c r="E77" s="4" t="s">
        <v>4673</v>
      </c>
      <c r="F77" s="236"/>
      <c r="G77" s="237" t="s">
        <v>10410</v>
      </c>
      <c r="H77" s="238"/>
    </row>
    <row r="78" spans="1:8" ht="90">
      <c r="B78" s="235" t="s">
        <v>10216</v>
      </c>
      <c r="C78" s="212" t="s">
        <v>10217</v>
      </c>
      <c r="D78" s="213" t="s">
        <v>2243</v>
      </c>
      <c r="E78" s="4" t="s">
        <v>4687</v>
      </c>
      <c r="F78" s="236"/>
      <c r="G78" s="237" t="s">
        <v>10218</v>
      </c>
      <c r="H78" s="238"/>
    </row>
    <row r="79" spans="1:8" ht="17.25" thickBot="1">
      <c r="B79" s="235" t="s">
        <v>10221</v>
      </c>
      <c r="C79" s="212" t="s">
        <v>10222</v>
      </c>
      <c r="D79" s="213" t="s">
        <v>2277</v>
      </c>
      <c r="E79" s="4" t="s">
        <v>6915</v>
      </c>
      <c r="F79" s="236"/>
      <c r="G79" s="237" t="s">
        <v>10161</v>
      </c>
      <c r="H79" s="238"/>
    </row>
    <row r="80" spans="1:8" s="44" customFormat="1" ht="20.100000000000001" customHeight="1" thickBot="1">
      <c r="A80" s="8"/>
      <c r="B80" s="201" t="s">
        <v>10223</v>
      </c>
      <c r="C80" s="202"/>
      <c r="D80" s="202"/>
      <c r="E80" s="202"/>
      <c r="F80" s="202"/>
      <c r="G80" s="203"/>
      <c r="H80" s="238"/>
    </row>
    <row r="81" spans="1:8" ht="45">
      <c r="B81" s="438" t="s">
        <v>10224</v>
      </c>
      <c r="C81" s="206" t="s">
        <v>10225</v>
      </c>
      <c r="D81" s="207" t="s">
        <v>1389</v>
      </c>
      <c r="E81" s="431" t="s">
        <v>4687</v>
      </c>
      <c r="F81" s="432"/>
      <c r="G81" s="538" t="s">
        <v>10226</v>
      </c>
      <c r="H81" s="238"/>
    </row>
    <row r="82" spans="1:8" ht="17.25" thickBot="1">
      <c r="B82" s="235" t="s">
        <v>10227</v>
      </c>
      <c r="C82" s="212" t="s">
        <v>10228</v>
      </c>
      <c r="D82" s="213" t="s">
        <v>2253</v>
      </c>
      <c r="E82" s="4" t="s">
        <v>6915</v>
      </c>
      <c r="F82" s="236"/>
      <c r="G82" s="237" t="s">
        <v>10161</v>
      </c>
      <c r="H82" s="238"/>
    </row>
    <row r="83" spans="1:8" s="44" customFormat="1" ht="20.100000000000001" customHeight="1" thickBot="1">
      <c r="A83" s="8"/>
      <c r="B83" s="201" t="s">
        <v>10229</v>
      </c>
      <c r="C83" s="202"/>
      <c r="D83" s="202"/>
      <c r="E83" s="202"/>
      <c r="F83" s="202"/>
      <c r="G83" s="203"/>
      <c r="H83" s="238"/>
    </row>
    <row r="84" spans="1:8" ht="120">
      <c r="B84" s="235" t="s">
        <v>10230</v>
      </c>
      <c r="C84" s="212" t="s">
        <v>10231</v>
      </c>
      <c r="D84" s="213" t="s">
        <v>3174</v>
      </c>
      <c r="E84" s="4" t="s">
        <v>4673</v>
      </c>
      <c r="F84" s="236"/>
      <c r="G84" s="237" t="s">
        <v>10232</v>
      </c>
      <c r="H84" s="238"/>
    </row>
    <row r="85" spans="1:8" ht="165">
      <c r="B85" s="235" t="s">
        <v>10233</v>
      </c>
      <c r="C85" s="212" t="s">
        <v>10234</v>
      </c>
      <c r="D85" s="213" t="s">
        <v>2328</v>
      </c>
      <c r="E85" s="4" t="s">
        <v>4673</v>
      </c>
      <c r="F85" s="236"/>
      <c r="G85" s="237" t="s">
        <v>10235</v>
      </c>
      <c r="H85" s="238"/>
    </row>
    <row r="86" spans="1:8" ht="165">
      <c r="B86" s="235" t="s">
        <v>10236</v>
      </c>
      <c r="C86" s="212" t="s">
        <v>10237</v>
      </c>
      <c r="D86" s="213" t="s">
        <v>2328</v>
      </c>
      <c r="E86" s="4" t="s">
        <v>4673</v>
      </c>
      <c r="F86" s="236"/>
      <c r="G86" s="237" t="s">
        <v>10238</v>
      </c>
      <c r="H86" s="238"/>
    </row>
    <row r="87" spans="1:8" ht="150">
      <c r="B87" s="235" t="s">
        <v>10239</v>
      </c>
      <c r="C87" s="212" t="s">
        <v>10240</v>
      </c>
      <c r="D87" s="213" t="s">
        <v>2668</v>
      </c>
      <c r="E87" s="4" t="s">
        <v>4673</v>
      </c>
      <c r="F87" s="236"/>
      <c r="G87" s="237" t="s">
        <v>10241</v>
      </c>
      <c r="H87" s="238"/>
    </row>
    <row r="88" spans="1:8" ht="135">
      <c r="B88" s="235" t="s">
        <v>10242</v>
      </c>
      <c r="C88" s="212" t="s">
        <v>10243</v>
      </c>
      <c r="D88" s="213" t="s">
        <v>2372</v>
      </c>
      <c r="E88" s="4" t="s">
        <v>4673</v>
      </c>
      <c r="F88" s="236" t="s">
        <v>1888</v>
      </c>
      <c r="G88" s="237" t="s">
        <v>10244</v>
      </c>
      <c r="H88" s="238"/>
    </row>
    <row r="89" spans="1:8" ht="105">
      <c r="B89" s="235" t="s">
        <v>10245</v>
      </c>
      <c r="C89" s="212" t="s">
        <v>10246</v>
      </c>
      <c r="D89" s="213" t="s">
        <v>1527</v>
      </c>
      <c r="E89" s="4" t="s">
        <v>4673</v>
      </c>
      <c r="F89" s="236"/>
      <c r="G89" s="237" t="s">
        <v>10247</v>
      </c>
      <c r="H89" s="238"/>
    </row>
    <row r="90" spans="1:8" ht="135">
      <c r="B90" s="235" t="s">
        <v>10248</v>
      </c>
      <c r="C90" s="212" t="s">
        <v>10249</v>
      </c>
      <c r="D90" s="213" t="s">
        <v>1367</v>
      </c>
      <c r="E90" s="4" t="s">
        <v>4687</v>
      </c>
      <c r="F90" s="236"/>
      <c r="G90" s="237" t="s">
        <v>10390</v>
      </c>
      <c r="H90" s="238"/>
    </row>
    <row r="91" spans="1:8" ht="105">
      <c r="B91" s="235" t="s">
        <v>10250</v>
      </c>
      <c r="C91" s="212" t="s">
        <v>10251</v>
      </c>
      <c r="D91" s="213" t="s">
        <v>1569</v>
      </c>
      <c r="E91" s="4" t="s">
        <v>1443</v>
      </c>
      <c r="F91" s="236"/>
      <c r="G91" s="237" t="s">
        <v>10252</v>
      </c>
      <c r="H91" s="238"/>
    </row>
    <row r="92" spans="1:8" ht="135">
      <c r="B92" s="235" t="s">
        <v>10253</v>
      </c>
      <c r="C92" s="212" t="s">
        <v>10254</v>
      </c>
      <c r="D92" s="213" t="s">
        <v>1393</v>
      </c>
      <c r="E92" s="4" t="s">
        <v>1443</v>
      </c>
      <c r="F92" s="236"/>
      <c r="G92" s="237" t="s">
        <v>10391</v>
      </c>
      <c r="H92" s="238"/>
    </row>
    <row r="93" spans="1:8" ht="60">
      <c r="B93" s="235" t="s">
        <v>10255</v>
      </c>
      <c r="C93" s="212" t="s">
        <v>10256</v>
      </c>
      <c r="D93" s="213" t="s">
        <v>1664</v>
      </c>
      <c r="E93" s="4" t="s">
        <v>4687</v>
      </c>
      <c r="F93" s="236"/>
      <c r="G93" s="237" t="s">
        <v>2299</v>
      </c>
      <c r="H93" s="238"/>
    </row>
    <row r="94" spans="1:8" ht="135">
      <c r="B94" s="235" t="s">
        <v>48</v>
      </c>
      <c r="C94" s="212" t="s">
        <v>10257</v>
      </c>
      <c r="D94" s="213" t="s">
        <v>2300</v>
      </c>
      <c r="E94" s="4" t="s">
        <v>4687</v>
      </c>
      <c r="F94" s="236"/>
      <c r="G94" s="237" t="s">
        <v>10831</v>
      </c>
      <c r="H94" s="238"/>
    </row>
    <row r="95" spans="1:8" ht="150">
      <c r="B95" s="235" t="s">
        <v>10258</v>
      </c>
      <c r="C95" s="212" t="s">
        <v>10259</v>
      </c>
      <c r="D95" s="213" t="s">
        <v>1367</v>
      </c>
      <c r="E95" s="4" t="s">
        <v>1443</v>
      </c>
      <c r="F95" s="236"/>
      <c r="G95" s="237" t="s">
        <v>10392</v>
      </c>
      <c r="H95" s="238"/>
    </row>
    <row r="96" spans="1:8" ht="165">
      <c r="B96" s="235" t="s">
        <v>10260</v>
      </c>
      <c r="C96" s="212" t="s">
        <v>10261</v>
      </c>
      <c r="D96" s="213" t="s">
        <v>1367</v>
      </c>
      <c r="E96" s="4" t="s">
        <v>1443</v>
      </c>
      <c r="F96" s="236"/>
      <c r="G96" s="237" t="s">
        <v>10393</v>
      </c>
      <c r="H96" s="238"/>
    </row>
    <row r="97" spans="2:8" ht="105">
      <c r="B97" s="235" t="s">
        <v>10262</v>
      </c>
      <c r="C97" s="212" t="s">
        <v>10263</v>
      </c>
      <c r="D97" s="213" t="s">
        <v>2243</v>
      </c>
      <c r="E97" s="4" t="s">
        <v>4687</v>
      </c>
      <c r="F97" s="236"/>
      <c r="G97" s="237" t="s">
        <v>10264</v>
      </c>
      <c r="H97" s="238"/>
    </row>
    <row r="98" spans="2:8" ht="210">
      <c r="B98" s="347" t="s">
        <v>10265</v>
      </c>
      <c r="C98" s="260" t="s">
        <v>10266</v>
      </c>
      <c r="D98" s="261" t="s">
        <v>2243</v>
      </c>
      <c r="E98" s="242" t="s">
        <v>4687</v>
      </c>
      <c r="F98" s="348"/>
      <c r="G98" s="351" t="s">
        <v>10267</v>
      </c>
      <c r="H98" s="238"/>
    </row>
    <row r="99" spans="2:8" ht="120">
      <c r="B99" s="235" t="s">
        <v>331</v>
      </c>
      <c r="C99" s="212" t="s">
        <v>10268</v>
      </c>
      <c r="D99" s="213" t="s">
        <v>2243</v>
      </c>
      <c r="E99" s="4" t="s">
        <v>4687</v>
      </c>
      <c r="F99" s="236"/>
      <c r="G99" s="237" t="s">
        <v>10269</v>
      </c>
      <c r="H99" s="238"/>
    </row>
    <row r="100" spans="2:8" ht="135">
      <c r="B100" s="235" t="s">
        <v>10270</v>
      </c>
      <c r="C100" s="212" t="s">
        <v>10271</v>
      </c>
      <c r="D100" s="213" t="s">
        <v>2243</v>
      </c>
      <c r="E100" s="4" t="s">
        <v>4687</v>
      </c>
      <c r="F100" s="236"/>
      <c r="G100" s="237" t="s">
        <v>10272</v>
      </c>
      <c r="H100" s="238"/>
    </row>
    <row r="101" spans="2:8" ht="60.75" thickBot="1">
      <c r="B101" s="235" t="s">
        <v>10273</v>
      </c>
      <c r="C101" s="212" t="s">
        <v>10274</v>
      </c>
      <c r="D101" s="213" t="s">
        <v>2277</v>
      </c>
      <c r="E101" s="4" t="s">
        <v>6915</v>
      </c>
      <c r="F101" s="236"/>
      <c r="G101" s="542" t="s">
        <v>10275</v>
      </c>
      <c r="H101" s="238"/>
    </row>
    <row r="102" spans="2:8" ht="20.100000000000001" customHeight="1" thickBot="1">
      <c r="B102" s="201" t="s">
        <v>10276</v>
      </c>
      <c r="C102" s="202"/>
      <c r="D102" s="202"/>
      <c r="E102" s="202"/>
      <c r="F102" s="202"/>
      <c r="G102" s="203"/>
      <c r="H102" s="238"/>
    </row>
    <row r="103" spans="2:8" ht="90">
      <c r="B103" s="438" t="s">
        <v>10277</v>
      </c>
      <c r="C103" s="206" t="s">
        <v>10278</v>
      </c>
      <c r="D103" s="207" t="s">
        <v>1389</v>
      </c>
      <c r="E103" s="431" t="s">
        <v>4687</v>
      </c>
      <c r="F103" s="432"/>
      <c r="G103" s="538" t="s">
        <v>10279</v>
      </c>
      <c r="H103" s="238"/>
    </row>
    <row r="104" spans="2:8" ht="60.75" thickBot="1">
      <c r="B104" s="235" t="s">
        <v>10280</v>
      </c>
      <c r="C104" s="212" t="s">
        <v>10281</v>
      </c>
      <c r="D104" s="213" t="s">
        <v>2253</v>
      </c>
      <c r="E104" s="4" t="s">
        <v>6915</v>
      </c>
      <c r="F104" s="236"/>
      <c r="G104" s="237" t="s">
        <v>10275</v>
      </c>
      <c r="H104" s="238"/>
    </row>
    <row r="105" spans="2:8" ht="20.100000000000001" customHeight="1" thickBot="1">
      <c r="B105" s="201" t="s">
        <v>10282</v>
      </c>
      <c r="C105" s="202"/>
      <c r="D105" s="202"/>
      <c r="E105" s="202"/>
      <c r="F105" s="202"/>
      <c r="G105" s="203"/>
      <c r="H105" s="238"/>
    </row>
    <row r="106" spans="2:8" ht="75">
      <c r="B106" s="235" t="s">
        <v>10283</v>
      </c>
      <c r="C106" s="212" t="s">
        <v>10284</v>
      </c>
      <c r="D106" s="213" t="s">
        <v>3174</v>
      </c>
      <c r="E106" s="4" t="s">
        <v>4673</v>
      </c>
      <c r="F106" s="236"/>
      <c r="G106" s="237" t="s">
        <v>10285</v>
      </c>
      <c r="H106" s="238"/>
    </row>
    <row r="107" spans="2:8" ht="120">
      <c r="B107" s="235" t="s">
        <v>10286</v>
      </c>
      <c r="C107" s="212" t="s">
        <v>10287</v>
      </c>
      <c r="D107" s="213" t="s">
        <v>2328</v>
      </c>
      <c r="E107" s="4" t="s">
        <v>4673</v>
      </c>
      <c r="F107" s="236"/>
      <c r="G107" s="237" t="s">
        <v>10288</v>
      </c>
      <c r="H107" s="238"/>
    </row>
    <row r="108" spans="2:8" ht="120">
      <c r="B108" s="235" t="s">
        <v>10289</v>
      </c>
      <c r="C108" s="212" t="s">
        <v>10290</v>
      </c>
      <c r="D108" s="213" t="s">
        <v>2328</v>
      </c>
      <c r="E108" s="4" t="s">
        <v>4673</v>
      </c>
      <c r="F108" s="236"/>
      <c r="G108" s="237" t="s">
        <v>10291</v>
      </c>
      <c r="H108" s="238"/>
    </row>
    <row r="109" spans="2:8" ht="105">
      <c r="B109" s="235" t="s">
        <v>10292</v>
      </c>
      <c r="C109" s="212" t="s">
        <v>10293</v>
      </c>
      <c r="D109" s="213" t="s">
        <v>2668</v>
      </c>
      <c r="E109" s="4" t="s">
        <v>4673</v>
      </c>
      <c r="F109" s="236"/>
      <c r="G109" s="237" t="s">
        <v>10294</v>
      </c>
      <c r="H109" s="238"/>
    </row>
    <row r="110" spans="2:8" ht="75">
      <c r="B110" s="235" t="s">
        <v>10295</v>
      </c>
      <c r="C110" s="212" t="s">
        <v>10296</v>
      </c>
      <c r="D110" s="213" t="s">
        <v>2372</v>
      </c>
      <c r="E110" s="4" t="s">
        <v>4673</v>
      </c>
      <c r="F110" s="236" t="s">
        <v>1888</v>
      </c>
      <c r="G110" s="237" t="s">
        <v>10297</v>
      </c>
      <c r="H110" s="238"/>
    </row>
    <row r="111" spans="2:8" ht="75">
      <c r="B111" s="235" t="s">
        <v>10298</v>
      </c>
      <c r="C111" s="212" t="s">
        <v>10299</v>
      </c>
      <c r="D111" s="213" t="s">
        <v>1527</v>
      </c>
      <c r="E111" s="4" t="s">
        <v>4673</v>
      </c>
      <c r="F111" s="236"/>
      <c r="G111" s="237" t="s">
        <v>10300</v>
      </c>
      <c r="H111" s="238"/>
    </row>
    <row r="112" spans="2:8" ht="120">
      <c r="B112" s="235" t="s">
        <v>10301</v>
      </c>
      <c r="C112" s="212" t="s">
        <v>10302</v>
      </c>
      <c r="D112" s="213" t="s">
        <v>1367</v>
      </c>
      <c r="E112" s="4" t="s">
        <v>4687</v>
      </c>
      <c r="F112" s="236"/>
      <c r="G112" s="237" t="s">
        <v>10394</v>
      </c>
      <c r="H112" s="238"/>
    </row>
    <row r="113" spans="2:8" ht="90">
      <c r="B113" s="235" t="s">
        <v>10303</v>
      </c>
      <c r="C113" s="212" t="s">
        <v>10304</v>
      </c>
      <c r="D113" s="213" t="s">
        <v>1569</v>
      </c>
      <c r="E113" s="4" t="s">
        <v>1443</v>
      </c>
      <c r="F113" s="236"/>
      <c r="G113" s="237" t="s">
        <v>10305</v>
      </c>
      <c r="H113" s="238"/>
    </row>
    <row r="114" spans="2:8" ht="150">
      <c r="B114" s="235" t="s">
        <v>10306</v>
      </c>
      <c r="C114" s="212" t="s">
        <v>10307</v>
      </c>
      <c r="D114" s="213" t="s">
        <v>1393</v>
      </c>
      <c r="E114" s="4" t="s">
        <v>1443</v>
      </c>
      <c r="F114" s="236"/>
      <c r="G114" s="237" t="s">
        <v>10411</v>
      </c>
      <c r="H114" s="238"/>
    </row>
    <row r="115" spans="2:8" ht="60">
      <c r="B115" s="235" t="s">
        <v>45</v>
      </c>
      <c r="C115" s="212" t="s">
        <v>10308</v>
      </c>
      <c r="D115" s="213" t="s">
        <v>1664</v>
      </c>
      <c r="E115" s="4" t="s">
        <v>4687</v>
      </c>
      <c r="F115" s="236"/>
      <c r="G115" s="237" t="s">
        <v>2299</v>
      </c>
      <c r="H115" s="238"/>
    </row>
    <row r="116" spans="2:8" ht="135">
      <c r="B116" s="235" t="s">
        <v>10309</v>
      </c>
      <c r="C116" s="212" t="s">
        <v>10310</v>
      </c>
      <c r="D116" s="213" t="s">
        <v>2300</v>
      </c>
      <c r="E116" s="4" t="s">
        <v>4687</v>
      </c>
      <c r="F116" s="236"/>
      <c r="G116" s="237" t="s">
        <v>10833</v>
      </c>
      <c r="H116" s="238"/>
    </row>
    <row r="117" spans="2:8" ht="135">
      <c r="B117" s="235" t="s">
        <v>10311</v>
      </c>
      <c r="C117" s="212" t="s">
        <v>10312</v>
      </c>
      <c r="D117" s="213" t="s">
        <v>1367</v>
      </c>
      <c r="E117" s="4" t="s">
        <v>1443</v>
      </c>
      <c r="F117" s="236"/>
      <c r="G117" s="237" t="s">
        <v>10412</v>
      </c>
      <c r="H117" s="238"/>
    </row>
    <row r="118" spans="2:8" ht="150">
      <c r="B118" s="235" t="s">
        <v>10313</v>
      </c>
      <c r="C118" s="212" t="s">
        <v>10314</v>
      </c>
      <c r="D118" s="213" t="s">
        <v>1367</v>
      </c>
      <c r="E118" s="4" t="s">
        <v>1443</v>
      </c>
      <c r="F118" s="236"/>
      <c r="G118" s="237" t="s">
        <v>10413</v>
      </c>
      <c r="H118" s="238"/>
    </row>
    <row r="119" spans="2:8" ht="75">
      <c r="B119" s="235" t="s">
        <v>10315</v>
      </c>
      <c r="C119" s="212" t="s">
        <v>10316</v>
      </c>
      <c r="D119" s="213" t="s">
        <v>2243</v>
      </c>
      <c r="E119" s="4" t="s">
        <v>4687</v>
      </c>
      <c r="F119" s="236"/>
      <c r="G119" s="237" t="s">
        <v>10317</v>
      </c>
      <c r="H119" s="238"/>
    </row>
    <row r="120" spans="2:8" ht="195">
      <c r="B120" s="347" t="s">
        <v>10320</v>
      </c>
      <c r="C120" s="260" t="s">
        <v>10318</v>
      </c>
      <c r="D120" s="261" t="s">
        <v>2243</v>
      </c>
      <c r="E120" s="242" t="s">
        <v>4687</v>
      </c>
      <c r="F120" s="348"/>
      <c r="G120" s="351" t="s">
        <v>10319</v>
      </c>
      <c r="H120" s="238"/>
    </row>
    <row r="121" spans="2:8" ht="120">
      <c r="B121" s="235" t="s">
        <v>334</v>
      </c>
      <c r="C121" s="212" t="s">
        <v>10321</v>
      </c>
      <c r="D121" s="213" t="s">
        <v>2243</v>
      </c>
      <c r="E121" s="4" t="s">
        <v>4687</v>
      </c>
      <c r="F121" s="236"/>
      <c r="G121" s="237" t="s">
        <v>10322</v>
      </c>
      <c r="H121" s="238"/>
    </row>
    <row r="122" spans="2:8" ht="150">
      <c r="B122" s="235" t="s">
        <v>10323</v>
      </c>
      <c r="C122" s="212" t="s">
        <v>10324</v>
      </c>
      <c r="D122" s="213" t="s">
        <v>2243</v>
      </c>
      <c r="E122" s="4" t="s">
        <v>4687</v>
      </c>
      <c r="F122" s="236"/>
      <c r="G122" s="569" t="s">
        <v>10325</v>
      </c>
      <c r="H122" s="238"/>
    </row>
    <row r="123" spans="2:8" ht="45.75" thickBot="1">
      <c r="B123" s="235" t="s">
        <v>10326</v>
      </c>
      <c r="C123" s="212" t="s">
        <v>10327</v>
      </c>
      <c r="D123" s="213" t="s">
        <v>2277</v>
      </c>
      <c r="E123" s="4" t="s">
        <v>6915</v>
      </c>
      <c r="F123" s="236"/>
      <c r="G123" s="542" t="s">
        <v>10328</v>
      </c>
      <c r="H123" s="238"/>
    </row>
    <row r="124" spans="2:8" ht="20.100000000000001" customHeight="1" thickBot="1">
      <c r="B124" s="201" t="s">
        <v>10329</v>
      </c>
      <c r="C124" s="202"/>
      <c r="D124" s="202"/>
      <c r="E124" s="202"/>
      <c r="F124" s="202"/>
      <c r="G124" s="203"/>
      <c r="H124" s="238"/>
    </row>
    <row r="125" spans="2:8" ht="75">
      <c r="B125" s="438" t="s">
        <v>10330</v>
      </c>
      <c r="C125" s="206" t="s">
        <v>10331</v>
      </c>
      <c r="D125" s="207" t="s">
        <v>1389</v>
      </c>
      <c r="E125" s="431" t="s">
        <v>4687</v>
      </c>
      <c r="F125" s="432"/>
      <c r="G125" s="538" t="s">
        <v>10332</v>
      </c>
      <c r="H125" s="238"/>
    </row>
    <row r="126" spans="2:8" ht="45.75" thickBot="1">
      <c r="B126" s="235" t="s">
        <v>10333</v>
      </c>
      <c r="C126" s="212" t="s">
        <v>10334</v>
      </c>
      <c r="D126" s="213" t="s">
        <v>2253</v>
      </c>
      <c r="E126" s="4" t="s">
        <v>6915</v>
      </c>
      <c r="F126" s="236"/>
      <c r="G126" s="237" t="s">
        <v>10328</v>
      </c>
      <c r="H126" s="238"/>
    </row>
    <row r="127" spans="2:8" ht="20.100000000000001" customHeight="1" thickBot="1">
      <c r="B127" s="201" t="s">
        <v>10335</v>
      </c>
      <c r="C127" s="202"/>
      <c r="D127" s="202"/>
      <c r="E127" s="202"/>
      <c r="F127" s="202"/>
      <c r="G127" s="203"/>
      <c r="H127" s="238"/>
    </row>
    <row r="128" spans="2:8" ht="90">
      <c r="B128" s="235" t="s">
        <v>10336</v>
      </c>
      <c r="C128" s="212" t="s">
        <v>10337</v>
      </c>
      <c r="D128" s="213" t="s">
        <v>2236</v>
      </c>
      <c r="E128" s="4" t="s">
        <v>1860</v>
      </c>
      <c r="F128" s="236"/>
      <c r="G128" s="237" t="s">
        <v>10338</v>
      </c>
      <c r="H128" s="238"/>
    </row>
    <row r="129" spans="2:8" ht="150">
      <c r="B129" s="235" t="s">
        <v>10339</v>
      </c>
      <c r="C129" s="212" t="s">
        <v>10340</v>
      </c>
      <c r="D129" s="213" t="s">
        <v>1528</v>
      </c>
      <c r="E129" s="4" t="s">
        <v>1860</v>
      </c>
      <c r="F129" s="236"/>
      <c r="G129" s="237" t="s">
        <v>10341</v>
      </c>
      <c r="H129" s="238"/>
    </row>
    <row r="130" spans="2:8" ht="150">
      <c r="B130" s="235" t="s">
        <v>10342</v>
      </c>
      <c r="C130" s="212" t="s">
        <v>10343</v>
      </c>
      <c r="D130" s="213" t="s">
        <v>1528</v>
      </c>
      <c r="E130" s="4" t="s">
        <v>1860</v>
      </c>
      <c r="F130" s="236"/>
      <c r="G130" s="237" t="s">
        <v>10344</v>
      </c>
      <c r="H130" s="238"/>
    </row>
    <row r="131" spans="2:8" ht="135">
      <c r="B131" s="235" t="s">
        <v>10345</v>
      </c>
      <c r="C131" s="212" t="s">
        <v>10346</v>
      </c>
      <c r="D131" s="213" t="s">
        <v>2237</v>
      </c>
      <c r="E131" s="4" t="s">
        <v>1860</v>
      </c>
      <c r="F131" s="236"/>
      <c r="G131" s="237" t="s">
        <v>10347</v>
      </c>
      <c r="H131" s="238"/>
    </row>
    <row r="132" spans="2:8" ht="165">
      <c r="B132" s="235" t="s">
        <v>10348</v>
      </c>
      <c r="C132" s="212" t="s">
        <v>10349</v>
      </c>
      <c r="D132" s="213" t="s">
        <v>1372</v>
      </c>
      <c r="E132" s="4" t="s">
        <v>1860</v>
      </c>
      <c r="F132" s="236" t="s">
        <v>10350</v>
      </c>
      <c r="G132" s="237" t="s">
        <v>10351</v>
      </c>
      <c r="H132" s="238"/>
    </row>
    <row r="133" spans="2:8" ht="135">
      <c r="B133" s="235" t="s">
        <v>10352</v>
      </c>
      <c r="C133" s="212" t="s">
        <v>10353</v>
      </c>
      <c r="D133" s="213" t="s">
        <v>1372</v>
      </c>
      <c r="E133" s="4" t="s">
        <v>1860</v>
      </c>
      <c r="F133" s="236"/>
      <c r="G133" s="237" t="s">
        <v>10354</v>
      </c>
      <c r="H133" s="238"/>
    </row>
    <row r="134" spans="2:8" ht="120">
      <c r="B134" s="235" t="s">
        <v>10355</v>
      </c>
      <c r="C134" s="212" t="s">
        <v>10356</v>
      </c>
      <c r="D134" s="213" t="s">
        <v>1367</v>
      </c>
      <c r="E134" s="4" t="s">
        <v>4687</v>
      </c>
      <c r="F134" s="236"/>
      <c r="G134" s="237" t="s">
        <v>10395</v>
      </c>
      <c r="H134" s="238"/>
    </row>
    <row r="135" spans="2:8" ht="90">
      <c r="B135" s="235" t="s">
        <v>10357</v>
      </c>
      <c r="C135" s="212" t="s">
        <v>10358</v>
      </c>
      <c r="D135" s="213" t="s">
        <v>1569</v>
      </c>
      <c r="E135" s="4" t="s">
        <v>1443</v>
      </c>
      <c r="F135" s="236"/>
      <c r="G135" s="237" t="s">
        <v>10359</v>
      </c>
      <c r="H135" s="238"/>
    </row>
    <row r="136" spans="2:8" ht="60">
      <c r="B136" s="235" t="s">
        <v>10360</v>
      </c>
      <c r="C136" s="212" t="s">
        <v>10361</v>
      </c>
      <c r="D136" s="213" t="s">
        <v>1664</v>
      </c>
      <c r="E136" s="4" t="s">
        <v>4687</v>
      </c>
      <c r="F136" s="236"/>
      <c r="G136" s="237" t="s">
        <v>2299</v>
      </c>
      <c r="H136" s="238"/>
    </row>
    <row r="137" spans="2:8" ht="135">
      <c r="B137" s="235" t="s">
        <v>10362</v>
      </c>
      <c r="C137" s="212" t="s">
        <v>10363</v>
      </c>
      <c r="D137" s="213" t="s">
        <v>2300</v>
      </c>
      <c r="E137" s="4" t="s">
        <v>4687</v>
      </c>
      <c r="F137" s="236"/>
      <c r="G137" s="237" t="s">
        <v>10832</v>
      </c>
      <c r="H137" s="238"/>
    </row>
    <row r="138" spans="2:8" ht="135">
      <c r="B138" s="235" t="s">
        <v>10364</v>
      </c>
      <c r="C138" s="212" t="s">
        <v>10365</v>
      </c>
      <c r="D138" s="213" t="s">
        <v>1367</v>
      </c>
      <c r="E138" s="4" t="s">
        <v>1443</v>
      </c>
      <c r="F138" s="236"/>
      <c r="G138" s="237" t="s">
        <v>10414</v>
      </c>
      <c r="H138" s="238"/>
    </row>
    <row r="139" spans="2:8" ht="150">
      <c r="B139" s="235" t="s">
        <v>10366</v>
      </c>
      <c r="C139" s="212" t="s">
        <v>10367</v>
      </c>
      <c r="D139" s="213" t="s">
        <v>1367</v>
      </c>
      <c r="E139" s="4" t="s">
        <v>1443</v>
      </c>
      <c r="F139" s="236"/>
      <c r="G139" s="237" t="s">
        <v>10415</v>
      </c>
      <c r="H139" s="238"/>
    </row>
    <row r="140" spans="2:8" ht="105">
      <c r="B140" s="235" t="s">
        <v>10368</v>
      </c>
      <c r="C140" s="212" t="s">
        <v>10369</v>
      </c>
      <c r="D140" s="213" t="s">
        <v>2239</v>
      </c>
      <c r="E140" s="4" t="s">
        <v>4687</v>
      </c>
      <c r="F140" s="236"/>
      <c r="G140" s="237" t="s">
        <v>10370</v>
      </c>
      <c r="H140" s="238"/>
    </row>
    <row r="141" spans="2:8" ht="150">
      <c r="B141" s="235" t="s">
        <v>10371</v>
      </c>
      <c r="C141" s="212" t="s">
        <v>10372</v>
      </c>
      <c r="D141" s="213" t="s">
        <v>2243</v>
      </c>
      <c r="E141" s="4" t="s">
        <v>4687</v>
      </c>
      <c r="F141" s="236"/>
      <c r="G141" s="237" t="s">
        <v>10373</v>
      </c>
      <c r="H141" s="238"/>
    </row>
    <row r="142" spans="2:8" ht="120">
      <c r="B142" s="235" t="s">
        <v>10374</v>
      </c>
      <c r="C142" s="212" t="s">
        <v>10375</v>
      </c>
      <c r="D142" s="213" t="s">
        <v>2243</v>
      </c>
      <c r="E142" s="4" t="s">
        <v>4687</v>
      </c>
      <c r="F142" s="236"/>
      <c r="G142" s="569" t="s">
        <v>10376</v>
      </c>
      <c r="H142" s="238"/>
    </row>
    <row r="143" spans="2:8" ht="135">
      <c r="B143" s="235" t="s">
        <v>10377</v>
      </c>
      <c r="C143" s="212" t="s">
        <v>10378</v>
      </c>
      <c r="D143" s="213" t="s">
        <v>2243</v>
      </c>
      <c r="E143" s="4" t="s">
        <v>4687</v>
      </c>
      <c r="F143" s="236"/>
      <c r="G143" s="569" t="s">
        <v>10379</v>
      </c>
      <c r="H143" s="238"/>
    </row>
    <row r="144" spans="2:8" ht="60.75" thickBot="1">
      <c r="B144" s="235" t="s">
        <v>10380</v>
      </c>
      <c r="C144" s="212" t="s">
        <v>10381</v>
      </c>
      <c r="D144" s="213" t="s">
        <v>2277</v>
      </c>
      <c r="E144" s="4" t="s">
        <v>6915</v>
      </c>
      <c r="F144" s="236"/>
      <c r="G144" s="237" t="s">
        <v>10382</v>
      </c>
      <c r="H144" s="238"/>
    </row>
    <row r="145" spans="2:8" ht="20.100000000000001" customHeight="1" thickBot="1">
      <c r="B145" s="201" t="s">
        <v>10383</v>
      </c>
      <c r="C145" s="202"/>
      <c r="D145" s="202"/>
      <c r="E145" s="202"/>
      <c r="F145" s="202"/>
      <c r="G145" s="203"/>
      <c r="H145" s="238"/>
    </row>
    <row r="146" spans="2:8" ht="90">
      <c r="B146" s="438" t="s">
        <v>10384</v>
      </c>
      <c r="C146" s="206" t="s">
        <v>10385</v>
      </c>
      <c r="D146" s="207" t="s">
        <v>1389</v>
      </c>
      <c r="E146" s="431" t="s">
        <v>4687</v>
      </c>
      <c r="F146" s="432"/>
      <c r="G146" s="538" t="s">
        <v>10386</v>
      </c>
      <c r="H146" s="238"/>
    </row>
    <row r="147" spans="2:8" ht="60.75" thickBot="1">
      <c r="B147" s="235" t="s">
        <v>10387</v>
      </c>
      <c r="C147" s="212" t="s">
        <v>10388</v>
      </c>
      <c r="D147" s="213" t="s">
        <v>2253</v>
      </c>
      <c r="E147" s="4" t="s">
        <v>6915</v>
      </c>
      <c r="F147" s="236"/>
      <c r="G147" s="237" t="s">
        <v>10382</v>
      </c>
      <c r="H147" s="238"/>
    </row>
    <row r="148" spans="2:8" ht="20.100000000000001" customHeight="1">
      <c r="B148" s="224"/>
      <c r="C148" s="224"/>
      <c r="D148" s="225"/>
      <c r="E148" s="226"/>
      <c r="F148" s="226"/>
      <c r="G148" s="224"/>
      <c r="H148"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outlinePr summaryBelow="0"/>
    <pageSetUpPr fitToPage="1"/>
  </sheetPr>
  <dimension ref="A1:H180"/>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16</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ht="17.25" thickBot="1">
      <c r="B5" s="205" t="s">
        <v>10416</v>
      </c>
      <c r="C5" s="206" t="s">
        <v>10417</v>
      </c>
      <c r="D5" s="207" t="s">
        <v>1367</v>
      </c>
      <c r="E5" s="208" t="s">
        <v>10418</v>
      </c>
      <c r="F5" s="209" t="s">
        <v>1358</v>
      </c>
      <c r="G5" s="210" t="s">
        <v>2229</v>
      </c>
      <c r="H5" s="204"/>
    </row>
    <row r="6" spans="1:8" s="44" customFormat="1" ht="20.100000000000001" customHeight="1" thickBot="1">
      <c r="A6" s="8"/>
      <c r="B6" s="201" t="s">
        <v>10419</v>
      </c>
      <c r="C6" s="202"/>
      <c r="D6" s="202"/>
      <c r="E6" s="202"/>
      <c r="F6" s="202"/>
      <c r="G6" s="203"/>
      <c r="H6" s="204"/>
    </row>
    <row r="7" spans="1:8" ht="75">
      <c r="A7" s="186"/>
      <c r="B7" s="211" t="s">
        <v>10120</v>
      </c>
      <c r="C7" s="212" t="s">
        <v>10420</v>
      </c>
      <c r="D7" s="213" t="s">
        <v>1367</v>
      </c>
      <c r="E7" s="214" t="s">
        <v>4687</v>
      </c>
      <c r="F7" s="215"/>
      <c r="G7" s="237" t="s">
        <v>10421</v>
      </c>
      <c r="H7" s="204"/>
    </row>
    <row r="8" spans="1:8">
      <c r="B8" s="211" t="s">
        <v>10422</v>
      </c>
      <c r="C8" s="212" t="s">
        <v>10423</v>
      </c>
      <c r="D8" s="213" t="s">
        <v>2230</v>
      </c>
      <c r="E8" s="214" t="s">
        <v>2001</v>
      </c>
      <c r="F8" s="215" t="s">
        <v>1358</v>
      </c>
      <c r="G8" s="237" t="s">
        <v>2232</v>
      </c>
      <c r="H8" s="204"/>
    </row>
    <row r="9" spans="1:8" ht="30">
      <c r="B9" s="259" t="s">
        <v>10424</v>
      </c>
      <c r="C9" s="260" t="s">
        <v>10425</v>
      </c>
      <c r="D9" s="261" t="s">
        <v>2233</v>
      </c>
      <c r="E9" s="262" t="s">
        <v>2339</v>
      </c>
      <c r="F9" s="263"/>
      <c r="G9" s="351" t="s">
        <v>9658</v>
      </c>
      <c r="H9" s="204"/>
    </row>
    <row r="10" spans="1:8" ht="30">
      <c r="B10" s="211" t="s">
        <v>10426</v>
      </c>
      <c r="C10" s="212" t="s">
        <v>10427</v>
      </c>
      <c r="D10" s="213" t="s">
        <v>2331</v>
      </c>
      <c r="E10" s="214" t="s">
        <v>1860</v>
      </c>
      <c r="F10" s="215"/>
      <c r="G10" s="237" t="s">
        <v>10428</v>
      </c>
      <c r="H10" s="204"/>
    </row>
    <row r="11" spans="1:8" ht="45">
      <c r="B11" s="211" t="s">
        <v>10429</v>
      </c>
      <c r="C11" s="212" t="s">
        <v>10430</v>
      </c>
      <c r="D11" s="213" t="s">
        <v>2230</v>
      </c>
      <c r="E11" s="214" t="s">
        <v>1444</v>
      </c>
      <c r="F11" s="215"/>
      <c r="G11" s="237" t="s">
        <v>10431</v>
      </c>
      <c r="H11" s="204"/>
    </row>
    <row r="12" spans="1:8" ht="45">
      <c r="B12" s="211" t="s">
        <v>10432</v>
      </c>
      <c r="C12" s="212" t="s">
        <v>10433</v>
      </c>
      <c r="D12" s="213" t="s">
        <v>2160</v>
      </c>
      <c r="E12" s="214" t="s">
        <v>1443</v>
      </c>
      <c r="F12" s="215"/>
      <c r="G12" s="237" t="s">
        <v>10434</v>
      </c>
      <c r="H12" s="204"/>
    </row>
    <row r="13" spans="1:8" ht="60">
      <c r="B13" s="211" t="s">
        <v>10432</v>
      </c>
      <c r="C13" s="212" t="s">
        <v>10433</v>
      </c>
      <c r="D13" s="213" t="s">
        <v>2160</v>
      </c>
      <c r="E13" s="214" t="s">
        <v>1443</v>
      </c>
      <c r="F13" s="215"/>
      <c r="G13" s="237" t="s">
        <v>10435</v>
      </c>
      <c r="H13" s="204"/>
    </row>
    <row r="14" spans="1:8" ht="30">
      <c r="B14" s="211" t="s">
        <v>10436</v>
      </c>
      <c r="C14" s="212" t="s">
        <v>10437</v>
      </c>
      <c r="D14" s="213" t="s">
        <v>1591</v>
      </c>
      <c r="E14" s="214" t="s">
        <v>1860</v>
      </c>
      <c r="F14" s="215"/>
      <c r="G14" s="237" t="s">
        <v>10428</v>
      </c>
      <c r="H14" s="204"/>
    </row>
    <row r="15" spans="1:8" ht="30">
      <c r="B15" s="211" t="s">
        <v>10438</v>
      </c>
      <c r="C15" s="212" t="s">
        <v>10439</v>
      </c>
      <c r="D15" s="213" t="s">
        <v>2239</v>
      </c>
      <c r="E15" s="214" t="s">
        <v>1443</v>
      </c>
      <c r="F15" s="215"/>
      <c r="G15" s="237" t="s">
        <v>10428</v>
      </c>
      <c r="H15" s="204"/>
    </row>
    <row r="16" spans="1:8" ht="30">
      <c r="B16" s="211" t="s">
        <v>10050</v>
      </c>
      <c r="C16" s="212" t="s">
        <v>10440</v>
      </c>
      <c r="D16" s="213" t="s">
        <v>1528</v>
      </c>
      <c r="E16" s="214" t="s">
        <v>1357</v>
      </c>
      <c r="F16" s="215" t="s">
        <v>1358</v>
      </c>
      <c r="G16" s="237" t="s">
        <v>8545</v>
      </c>
      <c r="H16" s="204"/>
    </row>
    <row r="17" spans="2:8" ht="30">
      <c r="B17" s="211" t="s">
        <v>10441</v>
      </c>
      <c r="C17" s="212" t="s">
        <v>10442</v>
      </c>
      <c r="D17" s="213" t="s">
        <v>1362</v>
      </c>
      <c r="E17" s="214" t="s">
        <v>2001</v>
      </c>
      <c r="F17" s="215"/>
      <c r="G17" s="237" t="s">
        <v>10711</v>
      </c>
      <c r="H17" s="204"/>
    </row>
    <row r="18" spans="2:8" ht="30">
      <c r="B18" s="211" t="s">
        <v>10443</v>
      </c>
      <c r="C18" s="212" t="s">
        <v>10444</v>
      </c>
      <c r="D18" s="213" t="s">
        <v>1387</v>
      </c>
      <c r="E18" s="214" t="s">
        <v>2001</v>
      </c>
      <c r="F18" s="215"/>
      <c r="G18" s="237" t="s">
        <v>10712</v>
      </c>
      <c r="H18" s="204"/>
    </row>
    <row r="19" spans="2:8" ht="75">
      <c r="B19" s="259" t="s">
        <v>812</v>
      </c>
      <c r="C19" s="260" t="s">
        <v>10445</v>
      </c>
      <c r="D19" s="261" t="s">
        <v>1367</v>
      </c>
      <c r="E19" s="262" t="s">
        <v>2000</v>
      </c>
      <c r="F19" s="263"/>
      <c r="G19" s="351" t="s">
        <v>10713</v>
      </c>
      <c r="H19" s="204"/>
    </row>
    <row r="20" spans="2:8" ht="90">
      <c r="B20" s="259" t="s">
        <v>9669</v>
      </c>
      <c r="C20" s="260" t="s">
        <v>10446</v>
      </c>
      <c r="D20" s="261" t="s">
        <v>1528</v>
      </c>
      <c r="E20" s="262" t="s">
        <v>1357</v>
      </c>
      <c r="F20" s="263"/>
      <c r="G20" s="351" t="s">
        <v>10447</v>
      </c>
      <c r="H20" s="204"/>
    </row>
    <row r="21" spans="2:8" ht="45">
      <c r="B21" s="211" t="s">
        <v>10448</v>
      </c>
      <c r="C21" s="212" t="s">
        <v>10449</v>
      </c>
      <c r="D21" s="213" t="s">
        <v>2236</v>
      </c>
      <c r="E21" s="214" t="s">
        <v>1357</v>
      </c>
      <c r="F21" s="215"/>
      <c r="G21" s="237" t="s">
        <v>10714</v>
      </c>
      <c r="H21" s="204"/>
    </row>
    <row r="22" spans="2:8" ht="75">
      <c r="B22" s="211" t="s">
        <v>10450</v>
      </c>
      <c r="C22" s="212" t="s">
        <v>10451</v>
      </c>
      <c r="D22" s="213" t="s">
        <v>2237</v>
      </c>
      <c r="E22" s="214" t="s">
        <v>1357</v>
      </c>
      <c r="F22" s="215"/>
      <c r="G22" s="237" t="s">
        <v>10715</v>
      </c>
      <c r="H22" s="204"/>
    </row>
    <row r="23" spans="2:8" ht="75">
      <c r="B23" s="259" t="s">
        <v>919</v>
      </c>
      <c r="C23" s="260" t="s">
        <v>10452</v>
      </c>
      <c r="D23" s="261" t="s">
        <v>1367</v>
      </c>
      <c r="E23" s="262" t="s">
        <v>2000</v>
      </c>
      <c r="F23" s="263"/>
      <c r="G23" s="351" t="s">
        <v>10716</v>
      </c>
      <c r="H23" s="204"/>
    </row>
    <row r="24" spans="2:8" ht="45">
      <c r="B24" s="211" t="s">
        <v>10453</v>
      </c>
      <c r="C24" s="212" t="s">
        <v>10454</v>
      </c>
      <c r="D24" s="213" t="s">
        <v>1367</v>
      </c>
      <c r="E24" s="214" t="s">
        <v>2000</v>
      </c>
      <c r="F24" s="215"/>
      <c r="G24" s="237" t="s">
        <v>10717</v>
      </c>
      <c r="H24" s="204"/>
    </row>
    <row r="25" spans="2:8" ht="60">
      <c r="B25" s="211" t="s">
        <v>10136</v>
      </c>
      <c r="C25" s="212" t="s">
        <v>10455</v>
      </c>
      <c r="D25" s="213" t="s">
        <v>1356</v>
      </c>
      <c r="E25" s="214" t="s">
        <v>1357</v>
      </c>
      <c r="F25" s="215" t="s">
        <v>4228</v>
      </c>
      <c r="G25" s="237" t="s">
        <v>10718</v>
      </c>
      <c r="H25" s="204"/>
    </row>
    <row r="26" spans="2:8">
      <c r="B26" s="235" t="s">
        <v>10456</v>
      </c>
      <c r="C26" s="212" t="s">
        <v>10457</v>
      </c>
      <c r="D26" s="213" t="s">
        <v>2160</v>
      </c>
      <c r="E26" s="4" t="s">
        <v>1443</v>
      </c>
      <c r="F26" s="236"/>
      <c r="G26" s="237" t="s">
        <v>2345</v>
      </c>
      <c r="H26" s="238"/>
    </row>
    <row r="27" spans="2:8" ht="30">
      <c r="B27" s="235" t="s">
        <v>10456</v>
      </c>
      <c r="C27" s="212" t="s">
        <v>10457</v>
      </c>
      <c r="D27" s="213" t="s">
        <v>2160</v>
      </c>
      <c r="E27" s="4" t="s">
        <v>1443</v>
      </c>
      <c r="F27" s="236"/>
      <c r="G27" s="237" t="s">
        <v>10458</v>
      </c>
      <c r="H27" s="238"/>
    </row>
    <row r="28" spans="2:8" ht="30">
      <c r="B28" s="211" t="s">
        <v>10138</v>
      </c>
      <c r="C28" s="212" t="s">
        <v>10459</v>
      </c>
      <c r="D28" s="213" t="s">
        <v>1372</v>
      </c>
      <c r="E28" s="214" t="s">
        <v>1357</v>
      </c>
      <c r="F28" s="215"/>
      <c r="G28" s="237" t="s">
        <v>10460</v>
      </c>
      <c r="H28" s="204"/>
    </row>
    <row r="29" spans="2:8" ht="30">
      <c r="B29" s="211" t="s">
        <v>10461</v>
      </c>
      <c r="C29" s="212" t="s">
        <v>10462</v>
      </c>
      <c r="D29" s="213" t="s">
        <v>1527</v>
      </c>
      <c r="E29" s="214" t="s">
        <v>1357</v>
      </c>
      <c r="F29" s="215"/>
      <c r="G29" s="237" t="s">
        <v>10463</v>
      </c>
      <c r="H29" s="204"/>
    </row>
    <row r="30" spans="2:8" ht="45">
      <c r="B30" s="211" t="s">
        <v>4373</v>
      </c>
      <c r="C30" s="212" t="s">
        <v>10464</v>
      </c>
      <c r="D30" s="213" t="s">
        <v>2236</v>
      </c>
      <c r="E30" s="214" t="s">
        <v>1357</v>
      </c>
      <c r="F30" s="215"/>
      <c r="G30" s="237" t="s">
        <v>10465</v>
      </c>
      <c r="H30" s="204"/>
    </row>
    <row r="31" spans="2:8" ht="105">
      <c r="B31" s="211" t="s">
        <v>10466</v>
      </c>
      <c r="C31" s="212" t="s">
        <v>10467</v>
      </c>
      <c r="D31" s="261" t="s">
        <v>1528</v>
      </c>
      <c r="E31" s="214" t="s">
        <v>1357</v>
      </c>
      <c r="F31" s="215"/>
      <c r="G31" s="237" t="s">
        <v>10468</v>
      </c>
      <c r="H31" s="204"/>
    </row>
    <row r="32" spans="2:8" ht="105">
      <c r="B32" s="211" t="s">
        <v>10469</v>
      </c>
      <c r="C32" s="212" t="s">
        <v>10470</v>
      </c>
      <c r="D32" s="261" t="s">
        <v>1528</v>
      </c>
      <c r="E32" s="214" t="s">
        <v>1357</v>
      </c>
      <c r="F32" s="215"/>
      <c r="G32" s="237" t="s">
        <v>10471</v>
      </c>
      <c r="H32" s="204"/>
    </row>
    <row r="33" spans="2:8" ht="75">
      <c r="B33" s="211" t="s">
        <v>10472</v>
      </c>
      <c r="C33" s="212" t="s">
        <v>10473</v>
      </c>
      <c r="D33" s="213" t="s">
        <v>2237</v>
      </c>
      <c r="E33" s="214" t="s">
        <v>1357</v>
      </c>
      <c r="F33" s="215"/>
      <c r="G33" s="237" t="s">
        <v>10474</v>
      </c>
      <c r="H33" s="204"/>
    </row>
    <row r="34" spans="2:8" ht="90">
      <c r="B34" s="259" t="s">
        <v>531</v>
      </c>
      <c r="C34" s="260" t="s">
        <v>10475</v>
      </c>
      <c r="D34" s="261" t="s">
        <v>1528</v>
      </c>
      <c r="E34" s="262" t="s">
        <v>1357</v>
      </c>
      <c r="F34" s="263"/>
      <c r="G34" s="351" t="s">
        <v>10476</v>
      </c>
      <c r="H34" s="204"/>
    </row>
    <row r="35" spans="2:8" ht="75">
      <c r="B35" s="211" t="s">
        <v>178</v>
      </c>
      <c r="C35" s="212" t="s">
        <v>10477</v>
      </c>
      <c r="D35" s="213" t="s">
        <v>1576</v>
      </c>
      <c r="E35" s="214" t="s">
        <v>5236</v>
      </c>
      <c r="F35" s="215"/>
      <c r="G35" s="237" t="s">
        <v>10478</v>
      </c>
      <c r="H35" s="204"/>
    </row>
    <row r="36" spans="2:8" ht="90">
      <c r="B36" s="211" t="s">
        <v>10479</v>
      </c>
      <c r="C36" s="212" t="s">
        <v>10480</v>
      </c>
      <c r="D36" s="213" t="s">
        <v>1393</v>
      </c>
      <c r="E36" s="214" t="s">
        <v>10154</v>
      </c>
      <c r="F36" s="215"/>
      <c r="G36" s="237" t="s">
        <v>10481</v>
      </c>
      <c r="H36" s="204"/>
    </row>
    <row r="37" spans="2:8" ht="120">
      <c r="B37" s="211" t="s">
        <v>10156</v>
      </c>
      <c r="C37" s="212" t="s">
        <v>10482</v>
      </c>
      <c r="D37" s="213" t="s">
        <v>2239</v>
      </c>
      <c r="E37" s="214" t="s">
        <v>4687</v>
      </c>
      <c r="F37" s="215"/>
      <c r="G37" s="237" t="s">
        <v>10483</v>
      </c>
      <c r="H37" s="204"/>
    </row>
    <row r="38" spans="2:8" ht="105">
      <c r="B38" s="235" t="s">
        <v>10484</v>
      </c>
      <c r="C38" s="212" t="s">
        <v>10485</v>
      </c>
      <c r="D38" s="213" t="s">
        <v>2244</v>
      </c>
      <c r="E38" s="4" t="s">
        <v>2000</v>
      </c>
      <c r="F38" s="236"/>
      <c r="G38" s="237" t="s">
        <v>9988</v>
      </c>
      <c r="H38" s="238"/>
    </row>
    <row r="39" spans="2:8">
      <c r="B39" s="211" t="s">
        <v>10486</v>
      </c>
      <c r="C39" s="212" t="s">
        <v>10487</v>
      </c>
      <c r="D39" s="213" t="s">
        <v>2277</v>
      </c>
      <c r="E39" s="214" t="s">
        <v>6915</v>
      </c>
      <c r="F39" s="215"/>
      <c r="G39" s="237"/>
      <c r="H39" s="204"/>
    </row>
    <row r="40" spans="2:8" ht="90">
      <c r="B40" s="211" t="s">
        <v>10488</v>
      </c>
      <c r="C40" s="212" t="s">
        <v>10489</v>
      </c>
      <c r="D40" s="213" t="s">
        <v>1528</v>
      </c>
      <c r="E40" s="214" t="s">
        <v>10490</v>
      </c>
      <c r="F40" s="215" t="s">
        <v>4272</v>
      </c>
      <c r="G40" s="237" t="s">
        <v>10491</v>
      </c>
      <c r="H40" s="204"/>
    </row>
    <row r="41" spans="2:8">
      <c r="B41" s="211" t="s">
        <v>10493</v>
      </c>
      <c r="C41" s="212" t="s">
        <v>10494</v>
      </c>
      <c r="D41" s="213" t="s">
        <v>1528</v>
      </c>
      <c r="E41" s="214" t="s">
        <v>10490</v>
      </c>
      <c r="F41" s="215"/>
      <c r="G41" s="237" t="s">
        <v>10495</v>
      </c>
      <c r="H41" s="204"/>
    </row>
    <row r="42" spans="2:8" ht="30">
      <c r="B42" s="211" t="s">
        <v>10496</v>
      </c>
      <c r="C42" s="212" t="s">
        <v>10497</v>
      </c>
      <c r="D42" s="213" t="s">
        <v>2230</v>
      </c>
      <c r="E42" s="214" t="s">
        <v>10492</v>
      </c>
      <c r="F42" s="215"/>
      <c r="G42" s="237" t="s">
        <v>10498</v>
      </c>
      <c r="H42" s="204"/>
    </row>
    <row r="43" spans="2:8" ht="60">
      <c r="B43" s="211" t="s">
        <v>418</v>
      </c>
      <c r="C43" s="212" t="s">
        <v>10499</v>
      </c>
      <c r="D43" s="213" t="s">
        <v>1576</v>
      </c>
      <c r="E43" s="214" t="s">
        <v>1357</v>
      </c>
      <c r="F43" s="215" t="s">
        <v>4228</v>
      </c>
      <c r="G43" s="237" t="s">
        <v>10500</v>
      </c>
      <c r="H43" s="204"/>
    </row>
    <row r="44" spans="2:8" ht="45">
      <c r="B44" s="211" t="s">
        <v>10501</v>
      </c>
      <c r="C44" s="212" t="s">
        <v>10502</v>
      </c>
      <c r="D44" s="213" t="s">
        <v>1393</v>
      </c>
      <c r="E44" s="214" t="s">
        <v>4687</v>
      </c>
      <c r="F44" s="215"/>
      <c r="G44" s="237" t="s">
        <v>10719</v>
      </c>
      <c r="H44" s="204"/>
    </row>
    <row r="45" spans="2:8" ht="45">
      <c r="B45" s="211" t="s">
        <v>10503</v>
      </c>
      <c r="C45" s="212" t="s">
        <v>10504</v>
      </c>
      <c r="D45" s="213" t="s">
        <v>1576</v>
      </c>
      <c r="E45" s="214" t="s">
        <v>2000</v>
      </c>
      <c r="F45" s="215"/>
      <c r="G45" s="237" t="s">
        <v>10719</v>
      </c>
      <c r="H45" s="204"/>
    </row>
    <row r="46" spans="2:8" ht="120">
      <c r="B46" s="211" t="s">
        <v>10505</v>
      </c>
      <c r="C46" s="212" t="s">
        <v>10506</v>
      </c>
      <c r="D46" s="213" t="s">
        <v>1367</v>
      </c>
      <c r="E46" s="214" t="s">
        <v>2000</v>
      </c>
      <c r="F46" s="215" t="s">
        <v>4228</v>
      </c>
      <c r="G46" s="237" t="s">
        <v>10720</v>
      </c>
      <c r="H46" s="204"/>
    </row>
    <row r="47" spans="2:8" ht="45">
      <c r="B47" s="211" t="s">
        <v>771</v>
      </c>
      <c r="C47" s="212" t="s">
        <v>10507</v>
      </c>
      <c r="D47" s="213" t="s">
        <v>2348</v>
      </c>
      <c r="E47" s="214" t="s">
        <v>2000</v>
      </c>
      <c r="F47" s="215"/>
      <c r="G47" s="237" t="s">
        <v>10719</v>
      </c>
      <c r="H47" s="204"/>
    </row>
    <row r="48" spans="2:8" ht="45">
      <c r="B48" s="211" t="s">
        <v>10508</v>
      </c>
      <c r="C48" s="212" t="s">
        <v>10509</v>
      </c>
      <c r="D48" s="213" t="s">
        <v>1426</v>
      </c>
      <c r="E48" s="214" t="s">
        <v>6915</v>
      </c>
      <c r="F48" s="215"/>
      <c r="G48" s="237" t="s">
        <v>10719</v>
      </c>
      <c r="H48" s="204"/>
    </row>
    <row r="49" spans="2:8" ht="45">
      <c r="B49" s="211" t="s">
        <v>10510</v>
      </c>
      <c r="C49" s="212" t="s">
        <v>10511</v>
      </c>
      <c r="D49" s="213" t="s">
        <v>1426</v>
      </c>
      <c r="E49" s="214" t="s">
        <v>4673</v>
      </c>
      <c r="F49" s="215"/>
      <c r="G49" s="237" t="s">
        <v>10719</v>
      </c>
      <c r="H49" s="204"/>
    </row>
    <row r="50" spans="2:8" ht="45">
      <c r="B50" s="211" t="s">
        <v>10185</v>
      </c>
      <c r="C50" s="212" t="s">
        <v>10512</v>
      </c>
      <c r="D50" s="213" t="s">
        <v>1367</v>
      </c>
      <c r="E50" s="214" t="s">
        <v>4687</v>
      </c>
      <c r="F50" s="215"/>
      <c r="G50" s="237" t="s">
        <v>10513</v>
      </c>
      <c r="H50" s="204"/>
    </row>
    <row r="51" spans="2:8" ht="45">
      <c r="B51" s="211" t="s">
        <v>10188</v>
      </c>
      <c r="C51" s="212" t="s">
        <v>10514</v>
      </c>
      <c r="D51" s="213" t="s">
        <v>1367</v>
      </c>
      <c r="E51" s="214" t="s">
        <v>4687</v>
      </c>
      <c r="F51" s="215"/>
      <c r="G51" s="237" t="s">
        <v>10515</v>
      </c>
      <c r="H51" s="204"/>
    </row>
    <row r="52" spans="2:8" ht="75">
      <c r="B52" s="211" t="s">
        <v>10191</v>
      </c>
      <c r="C52" s="212" t="s">
        <v>10516</v>
      </c>
      <c r="D52" s="213" t="s">
        <v>1367</v>
      </c>
      <c r="E52" s="214" t="s">
        <v>4687</v>
      </c>
      <c r="F52" s="215"/>
      <c r="G52" s="237" t="s">
        <v>10721</v>
      </c>
      <c r="H52" s="204"/>
    </row>
    <row r="53" spans="2:8" ht="45">
      <c r="B53" s="211" t="s">
        <v>10517</v>
      </c>
      <c r="C53" s="212" t="s">
        <v>10518</v>
      </c>
      <c r="D53" s="213" t="s">
        <v>1367</v>
      </c>
      <c r="E53" s="214" t="s">
        <v>4687</v>
      </c>
      <c r="F53" s="215"/>
      <c r="G53" s="237" t="s">
        <v>10519</v>
      </c>
      <c r="H53" s="204"/>
    </row>
    <row r="54" spans="2:8" ht="45">
      <c r="B54" s="211" t="s">
        <v>10196</v>
      </c>
      <c r="C54" s="212" t="s">
        <v>10520</v>
      </c>
      <c r="D54" s="213" t="s">
        <v>1367</v>
      </c>
      <c r="E54" s="214" t="s">
        <v>4687</v>
      </c>
      <c r="F54" s="215"/>
      <c r="G54" s="237" t="s">
        <v>10521</v>
      </c>
      <c r="H54" s="204"/>
    </row>
    <row r="55" spans="2:8" ht="45">
      <c r="B55" s="211" t="s">
        <v>10199</v>
      </c>
      <c r="C55" s="212" t="s">
        <v>10522</v>
      </c>
      <c r="D55" s="213" t="s">
        <v>1367</v>
      </c>
      <c r="E55" s="214" t="s">
        <v>4687</v>
      </c>
      <c r="F55" s="215"/>
      <c r="G55" s="237" t="s">
        <v>10722</v>
      </c>
      <c r="H55" s="204"/>
    </row>
    <row r="56" spans="2:8" ht="30">
      <c r="B56" s="211" t="s">
        <v>10523</v>
      </c>
      <c r="C56" s="212" t="s">
        <v>10524</v>
      </c>
      <c r="D56" s="213" t="s">
        <v>1389</v>
      </c>
      <c r="E56" s="214" t="s">
        <v>4687</v>
      </c>
      <c r="F56" s="215"/>
      <c r="G56" s="237" t="s">
        <v>9702</v>
      </c>
      <c r="H56" s="204"/>
    </row>
    <row r="57" spans="2:8" ht="45.75" thickBot="1">
      <c r="B57" s="211" t="s">
        <v>373</v>
      </c>
      <c r="C57" s="212" t="s">
        <v>10525</v>
      </c>
      <c r="D57" s="213" t="s">
        <v>1389</v>
      </c>
      <c r="E57" s="214" t="s">
        <v>4687</v>
      </c>
      <c r="F57" s="215"/>
      <c r="G57" s="237" t="s">
        <v>10526</v>
      </c>
      <c r="H57" s="204"/>
    </row>
    <row r="58" spans="2:8" ht="20.100000000000001" customHeight="1" thickBot="1">
      <c r="B58" s="201" t="s">
        <v>10527</v>
      </c>
      <c r="C58" s="202"/>
      <c r="D58" s="202"/>
      <c r="E58" s="202"/>
      <c r="F58" s="202"/>
      <c r="G58" s="203"/>
      <c r="H58" s="204"/>
    </row>
    <row r="59" spans="2:8">
      <c r="B59" s="205" t="s">
        <v>9832</v>
      </c>
      <c r="C59" s="206" t="s">
        <v>10528</v>
      </c>
      <c r="D59" s="207" t="s">
        <v>2279</v>
      </c>
      <c r="E59" s="208" t="s">
        <v>4673</v>
      </c>
      <c r="F59" s="209"/>
      <c r="G59" s="538"/>
      <c r="H59" s="204"/>
    </row>
    <row r="60" spans="2:8">
      <c r="B60" s="211" t="s">
        <v>9834</v>
      </c>
      <c r="C60" s="212" t="s">
        <v>10529</v>
      </c>
      <c r="D60" s="213" t="s">
        <v>2280</v>
      </c>
      <c r="E60" s="214" t="s">
        <v>2001</v>
      </c>
      <c r="F60" s="215"/>
      <c r="G60" s="237"/>
      <c r="H60" s="204"/>
    </row>
    <row r="61" spans="2:8">
      <c r="B61" s="259" t="s">
        <v>9836</v>
      </c>
      <c r="C61" s="260" t="s">
        <v>10530</v>
      </c>
      <c r="D61" s="261" t="s">
        <v>2279</v>
      </c>
      <c r="E61" s="262" t="s">
        <v>4673</v>
      </c>
      <c r="F61" s="263"/>
      <c r="G61" s="237" t="s">
        <v>9838</v>
      </c>
      <c r="H61" s="204"/>
    </row>
    <row r="62" spans="2:8">
      <c r="B62" s="259" t="s">
        <v>1128</v>
      </c>
      <c r="C62" s="260" t="s">
        <v>10531</v>
      </c>
      <c r="D62" s="261" t="s">
        <v>2280</v>
      </c>
      <c r="E62" s="262" t="s">
        <v>2001</v>
      </c>
      <c r="F62" s="263"/>
      <c r="G62" s="237"/>
      <c r="H62" s="204"/>
    </row>
    <row r="63" spans="2:8">
      <c r="B63" s="259" t="s">
        <v>9841</v>
      </c>
      <c r="C63" s="260" t="s">
        <v>10532</v>
      </c>
      <c r="D63" s="261" t="s">
        <v>2279</v>
      </c>
      <c r="E63" s="262" t="s">
        <v>4673</v>
      </c>
      <c r="F63" s="263"/>
      <c r="G63" s="237" t="s">
        <v>9843</v>
      </c>
      <c r="H63" s="204"/>
    </row>
    <row r="64" spans="2:8">
      <c r="B64" s="259" t="s">
        <v>1129</v>
      </c>
      <c r="C64" s="260" t="s">
        <v>10533</v>
      </c>
      <c r="D64" s="261" t="s">
        <v>2280</v>
      </c>
      <c r="E64" s="262" t="s">
        <v>2001</v>
      </c>
      <c r="F64" s="263"/>
      <c r="G64" s="237"/>
      <c r="H64" s="204"/>
    </row>
    <row r="65" spans="2:8">
      <c r="B65" s="211" t="s">
        <v>9846</v>
      </c>
      <c r="C65" s="212" t="s">
        <v>10534</v>
      </c>
      <c r="D65" s="261" t="s">
        <v>2279</v>
      </c>
      <c r="E65" s="262" t="s">
        <v>4673</v>
      </c>
      <c r="F65" s="263"/>
      <c r="G65" s="237" t="s">
        <v>9848</v>
      </c>
      <c r="H65" s="204"/>
    </row>
    <row r="66" spans="2:8">
      <c r="B66" s="259" t="s">
        <v>1130</v>
      </c>
      <c r="C66" s="260" t="s">
        <v>10535</v>
      </c>
      <c r="D66" s="261" t="s">
        <v>2280</v>
      </c>
      <c r="E66" s="262" t="s">
        <v>2001</v>
      </c>
      <c r="F66" s="263"/>
      <c r="G66" s="237"/>
      <c r="H66" s="204"/>
    </row>
    <row r="67" spans="2:8">
      <c r="B67" s="211" t="s">
        <v>9851</v>
      </c>
      <c r="C67" s="212" t="s">
        <v>10536</v>
      </c>
      <c r="D67" s="261" t="s">
        <v>2279</v>
      </c>
      <c r="E67" s="262" t="s">
        <v>4673</v>
      </c>
      <c r="F67" s="263"/>
      <c r="G67" s="237" t="s">
        <v>9853</v>
      </c>
      <c r="H67" s="204"/>
    </row>
    <row r="68" spans="2:8" ht="17.25" thickBot="1">
      <c r="B68" s="259" t="s">
        <v>1131</v>
      </c>
      <c r="C68" s="260" t="s">
        <v>10537</v>
      </c>
      <c r="D68" s="261" t="s">
        <v>2280</v>
      </c>
      <c r="E68" s="262" t="s">
        <v>2001</v>
      </c>
      <c r="F68" s="263"/>
      <c r="G68" s="237"/>
      <c r="H68" s="204"/>
    </row>
    <row r="69" spans="2:8">
      <c r="B69" s="249" t="s">
        <v>10538</v>
      </c>
      <c r="C69" s="250"/>
      <c r="D69" s="250"/>
      <c r="E69" s="250"/>
      <c r="F69" s="250"/>
      <c r="G69" s="251"/>
      <c r="H69" s="204"/>
    </row>
    <row r="70" spans="2:8" ht="17.25" thickBot="1">
      <c r="B70" s="252" t="s">
        <v>10539</v>
      </c>
      <c r="C70" s="253"/>
      <c r="D70" s="253"/>
      <c r="E70" s="253"/>
      <c r="F70" s="253"/>
      <c r="G70" s="254"/>
      <c r="H70" s="204"/>
    </row>
    <row r="71" spans="2:8" ht="195">
      <c r="B71" s="211" t="s">
        <v>10540</v>
      </c>
      <c r="C71" s="212" t="s">
        <v>10541</v>
      </c>
      <c r="D71" s="213" t="s">
        <v>1367</v>
      </c>
      <c r="E71" s="214" t="s">
        <v>2000</v>
      </c>
      <c r="F71" s="215" t="s">
        <v>4228</v>
      </c>
      <c r="G71" s="237" t="s">
        <v>10542</v>
      </c>
      <c r="H71" s="204"/>
    </row>
    <row r="72" spans="2:8" ht="75">
      <c r="B72" s="211" t="s">
        <v>698</v>
      </c>
      <c r="C72" s="212" t="s">
        <v>10543</v>
      </c>
      <c r="D72" s="213" t="s">
        <v>2331</v>
      </c>
      <c r="E72" s="214" t="s">
        <v>4673</v>
      </c>
      <c r="F72" s="215" t="s">
        <v>4263</v>
      </c>
      <c r="G72" s="237" t="s">
        <v>10544</v>
      </c>
      <c r="H72" s="204"/>
    </row>
    <row r="73" spans="2:8" ht="30">
      <c r="B73" s="211" t="s">
        <v>10545</v>
      </c>
      <c r="C73" s="212" t="s">
        <v>10546</v>
      </c>
      <c r="D73" s="213" t="s">
        <v>2230</v>
      </c>
      <c r="E73" s="214" t="s">
        <v>6915</v>
      </c>
      <c r="F73" s="215"/>
      <c r="G73" s="237" t="s">
        <v>10547</v>
      </c>
      <c r="H73" s="204"/>
    </row>
    <row r="74" spans="2:8">
      <c r="B74" s="211" t="s">
        <v>10548</v>
      </c>
      <c r="C74" s="212" t="s">
        <v>10549</v>
      </c>
      <c r="D74" s="213" t="s">
        <v>1528</v>
      </c>
      <c r="E74" s="214" t="s">
        <v>4673</v>
      </c>
      <c r="F74" s="215"/>
      <c r="G74" s="237"/>
      <c r="H74" s="204"/>
    </row>
    <row r="75" spans="2:8">
      <c r="B75" s="211" t="s">
        <v>10550</v>
      </c>
      <c r="C75" s="212" t="s">
        <v>10551</v>
      </c>
      <c r="D75" s="213" t="s">
        <v>2236</v>
      </c>
      <c r="E75" s="214" t="s">
        <v>1357</v>
      </c>
      <c r="F75" s="215"/>
      <c r="G75" s="237"/>
      <c r="H75" s="204"/>
    </row>
    <row r="76" spans="2:8">
      <c r="B76" s="211" t="s">
        <v>702</v>
      </c>
      <c r="C76" s="212" t="s">
        <v>10552</v>
      </c>
      <c r="D76" s="213" t="s">
        <v>2241</v>
      </c>
      <c r="E76" s="214" t="s">
        <v>4673</v>
      </c>
      <c r="F76" s="215"/>
      <c r="G76" s="237"/>
      <c r="H76" s="204"/>
    </row>
    <row r="77" spans="2:8">
      <c r="B77" s="211" t="s">
        <v>10553</v>
      </c>
      <c r="C77" s="212" t="s">
        <v>10554</v>
      </c>
      <c r="D77" s="213" t="s">
        <v>1591</v>
      </c>
      <c r="E77" s="214" t="s">
        <v>4687</v>
      </c>
      <c r="F77" s="215"/>
      <c r="G77" s="237"/>
      <c r="H77" s="204"/>
    </row>
    <row r="78" spans="2:8" ht="45">
      <c r="B78" s="259" t="s">
        <v>10555</v>
      </c>
      <c r="C78" s="260" t="s">
        <v>10556</v>
      </c>
      <c r="D78" s="261" t="s">
        <v>2328</v>
      </c>
      <c r="E78" s="262" t="s">
        <v>1860</v>
      </c>
      <c r="F78" s="263"/>
      <c r="G78" s="351" t="s">
        <v>9868</v>
      </c>
      <c r="H78" s="204"/>
    </row>
    <row r="79" spans="2:8" ht="60">
      <c r="B79" s="211" t="s">
        <v>10557</v>
      </c>
      <c r="C79" s="212" t="s">
        <v>10558</v>
      </c>
      <c r="D79" s="213" t="s">
        <v>2236</v>
      </c>
      <c r="E79" s="214" t="s">
        <v>2339</v>
      </c>
      <c r="F79" s="215"/>
      <c r="G79" s="237" t="s">
        <v>10723</v>
      </c>
      <c r="H79" s="204"/>
    </row>
    <row r="80" spans="2:8" ht="90">
      <c r="B80" s="211" t="s">
        <v>10559</v>
      </c>
      <c r="C80" s="212" t="s">
        <v>10560</v>
      </c>
      <c r="D80" s="261" t="s">
        <v>1528</v>
      </c>
      <c r="E80" s="214" t="s">
        <v>2339</v>
      </c>
      <c r="F80" s="215"/>
      <c r="G80" s="237" t="s">
        <v>10561</v>
      </c>
      <c r="H80" s="204"/>
    </row>
    <row r="81" spans="2:8" ht="90">
      <c r="B81" s="211" t="s">
        <v>10562</v>
      </c>
      <c r="C81" s="212" t="s">
        <v>10563</v>
      </c>
      <c r="D81" s="261" t="s">
        <v>1528</v>
      </c>
      <c r="E81" s="214" t="s">
        <v>2339</v>
      </c>
      <c r="F81" s="215"/>
      <c r="G81" s="237" t="s">
        <v>10564</v>
      </c>
      <c r="H81" s="204"/>
    </row>
    <row r="82" spans="2:8" ht="90">
      <c r="B82" s="211" t="s">
        <v>10565</v>
      </c>
      <c r="C82" s="212" t="s">
        <v>10566</v>
      </c>
      <c r="D82" s="213" t="s">
        <v>2237</v>
      </c>
      <c r="E82" s="214" t="s">
        <v>2339</v>
      </c>
      <c r="F82" s="215"/>
      <c r="G82" s="237" t="s">
        <v>10724</v>
      </c>
      <c r="H82" s="204"/>
    </row>
    <row r="83" spans="2:8" ht="105">
      <c r="B83" s="259" t="s">
        <v>10567</v>
      </c>
      <c r="C83" s="260" t="s">
        <v>10568</v>
      </c>
      <c r="D83" s="261" t="s">
        <v>1528</v>
      </c>
      <c r="E83" s="262" t="s">
        <v>2339</v>
      </c>
      <c r="F83" s="263"/>
      <c r="G83" s="351" t="s">
        <v>10725</v>
      </c>
      <c r="H83" s="204"/>
    </row>
    <row r="84" spans="2:8" ht="75">
      <c r="B84" s="211" t="s">
        <v>10569</v>
      </c>
      <c r="C84" s="212" t="s">
        <v>10570</v>
      </c>
      <c r="D84" s="213" t="s">
        <v>1372</v>
      </c>
      <c r="E84" s="214" t="s">
        <v>2339</v>
      </c>
      <c r="F84" s="215" t="s">
        <v>4228</v>
      </c>
      <c r="G84" s="237" t="s">
        <v>10571</v>
      </c>
      <c r="H84" s="204"/>
    </row>
    <row r="85" spans="2:8" ht="60">
      <c r="B85" s="211" t="s">
        <v>10572</v>
      </c>
      <c r="C85" s="212" t="s">
        <v>10573</v>
      </c>
      <c r="D85" s="213" t="s">
        <v>1372</v>
      </c>
      <c r="E85" s="214" t="s">
        <v>2339</v>
      </c>
      <c r="F85" s="215"/>
      <c r="G85" s="237" t="s">
        <v>10574</v>
      </c>
      <c r="H85" s="204"/>
    </row>
    <row r="86" spans="2:8" ht="75">
      <c r="B86" s="211" t="s">
        <v>10575</v>
      </c>
      <c r="C86" s="212" t="s">
        <v>10576</v>
      </c>
      <c r="D86" s="213" t="s">
        <v>1367</v>
      </c>
      <c r="E86" s="214" t="s">
        <v>2000</v>
      </c>
      <c r="F86" s="215"/>
      <c r="G86" s="237" t="s">
        <v>10698</v>
      </c>
      <c r="H86" s="204"/>
    </row>
    <row r="87" spans="2:8" ht="45">
      <c r="B87" s="211" t="s">
        <v>813</v>
      </c>
      <c r="C87" s="212" t="s">
        <v>10577</v>
      </c>
      <c r="D87" s="213" t="s">
        <v>1569</v>
      </c>
      <c r="E87" s="214" t="s">
        <v>4687</v>
      </c>
      <c r="F87" s="215"/>
      <c r="G87" s="237" t="s">
        <v>10578</v>
      </c>
      <c r="H87" s="204"/>
    </row>
    <row r="88" spans="2:8" ht="105">
      <c r="B88" s="211" t="s">
        <v>10579</v>
      </c>
      <c r="C88" s="212" t="s">
        <v>10580</v>
      </c>
      <c r="D88" s="213" t="s">
        <v>1393</v>
      </c>
      <c r="E88" s="214" t="s">
        <v>2000</v>
      </c>
      <c r="F88" s="215"/>
      <c r="G88" s="237" t="s">
        <v>10726</v>
      </c>
      <c r="H88" s="204"/>
    </row>
    <row r="89" spans="2:8" ht="60">
      <c r="B89" s="211" t="s">
        <v>10581</v>
      </c>
      <c r="C89" s="212" t="s">
        <v>10582</v>
      </c>
      <c r="D89" s="213" t="s">
        <v>1614</v>
      </c>
      <c r="E89" s="214" t="s">
        <v>2246</v>
      </c>
      <c r="F89" s="215"/>
      <c r="G89" s="237" t="s">
        <v>2299</v>
      </c>
      <c r="H89" s="204"/>
    </row>
    <row r="90" spans="2:8" ht="135">
      <c r="B90" s="211" t="s">
        <v>10583</v>
      </c>
      <c r="C90" s="212" t="s">
        <v>10584</v>
      </c>
      <c r="D90" s="213" t="s">
        <v>2363</v>
      </c>
      <c r="E90" s="214" t="s">
        <v>2000</v>
      </c>
      <c r="F90" s="215"/>
      <c r="G90" s="237" t="s">
        <v>10834</v>
      </c>
      <c r="H90" s="204"/>
    </row>
    <row r="91" spans="2:8" ht="105">
      <c r="B91" s="211" t="s">
        <v>814</v>
      </c>
      <c r="C91" s="212" t="s">
        <v>10585</v>
      </c>
      <c r="D91" s="213" t="s">
        <v>1367</v>
      </c>
      <c r="E91" s="214" t="s">
        <v>4687</v>
      </c>
      <c r="F91" s="215"/>
      <c r="G91" s="237" t="s">
        <v>10727</v>
      </c>
      <c r="H91" s="204"/>
    </row>
    <row r="92" spans="2:8" ht="105">
      <c r="B92" s="211" t="s">
        <v>815</v>
      </c>
      <c r="C92" s="212" t="s">
        <v>10586</v>
      </c>
      <c r="D92" s="213" t="s">
        <v>1367</v>
      </c>
      <c r="E92" s="214" t="s">
        <v>4687</v>
      </c>
      <c r="F92" s="215"/>
      <c r="G92" s="237" t="s">
        <v>10728</v>
      </c>
      <c r="H92" s="204"/>
    </row>
    <row r="93" spans="2:8" ht="120">
      <c r="B93" s="235" t="s">
        <v>10587</v>
      </c>
      <c r="C93" s="212" t="s">
        <v>10588</v>
      </c>
      <c r="D93" s="340" t="s">
        <v>2244</v>
      </c>
      <c r="E93" s="4" t="s">
        <v>4687</v>
      </c>
      <c r="F93" s="236"/>
      <c r="G93" s="435" t="s">
        <v>10589</v>
      </c>
      <c r="H93" s="238"/>
    </row>
    <row r="94" spans="2:8" ht="135">
      <c r="B94" s="235" t="s">
        <v>10590</v>
      </c>
      <c r="C94" s="212" t="s">
        <v>10591</v>
      </c>
      <c r="D94" s="213" t="s">
        <v>2244</v>
      </c>
      <c r="E94" s="4" t="s">
        <v>4687</v>
      </c>
      <c r="F94" s="236"/>
      <c r="G94" s="237" t="s">
        <v>10592</v>
      </c>
      <c r="H94" s="238"/>
    </row>
    <row r="95" spans="2:8" ht="120">
      <c r="B95" s="211" t="s">
        <v>10593</v>
      </c>
      <c r="C95" s="212" t="s">
        <v>10594</v>
      </c>
      <c r="D95" s="213" t="s">
        <v>2243</v>
      </c>
      <c r="E95" s="214" t="s">
        <v>4687</v>
      </c>
      <c r="F95" s="215"/>
      <c r="G95" s="237" t="s">
        <v>10595</v>
      </c>
      <c r="H95" s="204"/>
    </row>
    <row r="96" spans="2:8" ht="150">
      <c r="B96" s="211" t="s">
        <v>316</v>
      </c>
      <c r="C96" s="212" t="s">
        <v>10596</v>
      </c>
      <c r="D96" s="213" t="s">
        <v>2243</v>
      </c>
      <c r="E96" s="214" t="s">
        <v>4687</v>
      </c>
      <c r="F96" s="215"/>
      <c r="G96" s="237" t="s">
        <v>10597</v>
      </c>
      <c r="H96" s="204"/>
    </row>
    <row r="97" spans="2:8" ht="45">
      <c r="B97" s="211" t="s">
        <v>10598</v>
      </c>
      <c r="C97" s="212" t="s">
        <v>10599</v>
      </c>
      <c r="D97" s="213" t="s">
        <v>1576</v>
      </c>
      <c r="E97" s="214" t="s">
        <v>2339</v>
      </c>
      <c r="F97" s="215"/>
      <c r="G97" s="237" t="s">
        <v>10729</v>
      </c>
      <c r="H97" s="204"/>
    </row>
    <row r="98" spans="2:8" ht="75">
      <c r="B98" s="211" t="s">
        <v>10600</v>
      </c>
      <c r="C98" s="212" t="s">
        <v>10601</v>
      </c>
      <c r="D98" s="213" t="s">
        <v>1367</v>
      </c>
      <c r="E98" s="214" t="s">
        <v>2000</v>
      </c>
      <c r="F98" s="215"/>
      <c r="G98" s="237" t="s">
        <v>10730</v>
      </c>
      <c r="H98" s="204"/>
    </row>
    <row r="99" spans="2:8" ht="60">
      <c r="B99" s="211" t="s">
        <v>10602</v>
      </c>
      <c r="C99" s="212" t="s">
        <v>10603</v>
      </c>
      <c r="D99" s="213" t="s">
        <v>1367</v>
      </c>
      <c r="E99" s="214" t="s">
        <v>2000</v>
      </c>
      <c r="F99" s="215"/>
      <c r="G99" s="237" t="s">
        <v>10604</v>
      </c>
      <c r="H99" s="204"/>
    </row>
    <row r="100" spans="2:8" ht="90">
      <c r="B100" s="211" t="s">
        <v>10219</v>
      </c>
      <c r="C100" s="212" t="s">
        <v>10605</v>
      </c>
      <c r="D100" s="213" t="s">
        <v>1569</v>
      </c>
      <c r="E100" s="214" t="s">
        <v>2000</v>
      </c>
      <c r="F100" s="215"/>
      <c r="G100" s="237" t="s">
        <v>10606</v>
      </c>
      <c r="H100" s="204"/>
    </row>
    <row r="101" spans="2:8" ht="90">
      <c r="B101" s="211" t="s">
        <v>10220</v>
      </c>
      <c r="C101" s="212" t="s">
        <v>10607</v>
      </c>
      <c r="D101" s="213" t="s">
        <v>1367</v>
      </c>
      <c r="E101" s="214" t="s">
        <v>2000</v>
      </c>
      <c r="F101" s="215"/>
      <c r="G101" s="237" t="s">
        <v>10731</v>
      </c>
      <c r="H101" s="204"/>
    </row>
    <row r="102" spans="2:8" ht="17.25" thickBot="1">
      <c r="B102" s="218" t="s">
        <v>10608</v>
      </c>
      <c r="C102" s="219" t="s">
        <v>10609</v>
      </c>
      <c r="D102" s="220" t="s">
        <v>2277</v>
      </c>
      <c r="E102" s="221" t="s">
        <v>6915</v>
      </c>
      <c r="F102" s="222"/>
      <c r="G102" s="542"/>
      <c r="H102" s="204"/>
    </row>
    <row r="103" spans="2:8">
      <c r="B103" s="249" t="s">
        <v>10610</v>
      </c>
      <c r="C103" s="250"/>
      <c r="D103" s="250"/>
      <c r="E103" s="250"/>
      <c r="F103" s="250"/>
      <c r="G103" s="251"/>
      <c r="H103" s="204"/>
    </row>
    <row r="104" spans="2:8" ht="17.25" thickBot="1">
      <c r="B104" s="252" t="s">
        <v>10611</v>
      </c>
      <c r="C104" s="253"/>
      <c r="D104" s="253"/>
      <c r="E104" s="253"/>
      <c r="F104" s="253"/>
      <c r="G104" s="254"/>
      <c r="H104" s="204"/>
    </row>
    <row r="105" spans="2:8" ht="255">
      <c r="B105" s="259" t="s">
        <v>396</v>
      </c>
      <c r="C105" s="260" t="s">
        <v>10612</v>
      </c>
      <c r="D105" s="261" t="s">
        <v>1367</v>
      </c>
      <c r="E105" s="262" t="s">
        <v>4687</v>
      </c>
      <c r="F105" s="263"/>
      <c r="G105" s="351" t="s">
        <v>10613</v>
      </c>
      <c r="H105" s="204"/>
    </row>
    <row r="106" spans="2:8" ht="150">
      <c r="B106" s="211" t="s">
        <v>517</v>
      </c>
      <c r="C106" s="212" t="s">
        <v>10614</v>
      </c>
      <c r="D106" s="213" t="s">
        <v>1367</v>
      </c>
      <c r="E106" s="214" t="s">
        <v>4687</v>
      </c>
      <c r="F106" s="215" t="s">
        <v>4228</v>
      </c>
      <c r="G106" s="237" t="s">
        <v>10615</v>
      </c>
      <c r="H106" s="204"/>
    </row>
    <row r="107" spans="2:8" ht="75">
      <c r="B107" s="211" t="s">
        <v>10616</v>
      </c>
      <c r="C107" s="212" t="s">
        <v>10617</v>
      </c>
      <c r="D107" s="213" t="s">
        <v>2331</v>
      </c>
      <c r="E107" s="214" t="s">
        <v>4673</v>
      </c>
      <c r="F107" s="215" t="s">
        <v>4263</v>
      </c>
      <c r="G107" s="237" t="s">
        <v>10618</v>
      </c>
      <c r="H107" s="204"/>
    </row>
    <row r="108" spans="2:8" ht="75">
      <c r="B108" s="211" t="s">
        <v>10619</v>
      </c>
      <c r="C108" s="212" t="s">
        <v>10620</v>
      </c>
      <c r="D108" s="213" t="s">
        <v>2230</v>
      </c>
      <c r="E108" s="214" t="s">
        <v>6915</v>
      </c>
      <c r="F108" s="215"/>
      <c r="G108" s="237" t="s">
        <v>10621</v>
      </c>
      <c r="H108" s="204"/>
    </row>
    <row r="109" spans="2:8" ht="16.5" customHeight="1">
      <c r="B109" s="211" t="s">
        <v>10622</v>
      </c>
      <c r="C109" s="212" t="s">
        <v>10623</v>
      </c>
      <c r="D109" s="213" t="s">
        <v>1528</v>
      </c>
      <c r="E109" s="214" t="s">
        <v>4673</v>
      </c>
      <c r="F109" s="215"/>
      <c r="G109" s="618" t="s">
        <v>10624</v>
      </c>
      <c r="H109" s="204"/>
    </row>
    <row r="110" spans="2:8">
      <c r="B110" s="211" t="s">
        <v>10625</v>
      </c>
      <c r="C110" s="212" t="s">
        <v>10626</v>
      </c>
      <c r="D110" s="213" t="s">
        <v>2236</v>
      </c>
      <c r="E110" s="214" t="s">
        <v>1357</v>
      </c>
      <c r="F110" s="215"/>
      <c r="G110" s="610"/>
      <c r="H110" s="204"/>
    </row>
    <row r="111" spans="2:8">
      <c r="B111" s="211" t="s">
        <v>397</v>
      </c>
      <c r="C111" s="212" t="s">
        <v>10627</v>
      </c>
      <c r="D111" s="213" t="s">
        <v>2241</v>
      </c>
      <c r="E111" s="214" t="s">
        <v>4673</v>
      </c>
      <c r="F111" s="215"/>
      <c r="G111" s="610"/>
      <c r="H111" s="204"/>
    </row>
    <row r="112" spans="2:8">
      <c r="B112" s="211" t="s">
        <v>10628</v>
      </c>
      <c r="C112" s="212" t="s">
        <v>10629</v>
      </c>
      <c r="D112" s="213" t="s">
        <v>1591</v>
      </c>
      <c r="E112" s="214" t="s">
        <v>4687</v>
      </c>
      <c r="F112" s="215"/>
      <c r="G112" s="614"/>
      <c r="H112" s="204"/>
    </row>
    <row r="113" spans="2:8" ht="45">
      <c r="B113" s="259" t="s">
        <v>409</v>
      </c>
      <c r="C113" s="260" t="s">
        <v>10630</v>
      </c>
      <c r="D113" s="261" t="s">
        <v>2328</v>
      </c>
      <c r="E113" s="262" t="s">
        <v>1860</v>
      </c>
      <c r="F113" s="263"/>
      <c r="G113" s="351" t="s">
        <v>10631</v>
      </c>
      <c r="H113" s="204"/>
    </row>
    <row r="114" spans="2:8" ht="120">
      <c r="B114" s="211" t="s">
        <v>10632</v>
      </c>
      <c r="C114" s="212" t="s">
        <v>10633</v>
      </c>
      <c r="D114" s="213" t="s">
        <v>2236</v>
      </c>
      <c r="E114" s="214" t="s">
        <v>2339</v>
      </c>
      <c r="F114" s="215"/>
      <c r="G114" s="237" t="s">
        <v>10699</v>
      </c>
      <c r="H114" s="204"/>
    </row>
    <row r="115" spans="2:8" ht="165">
      <c r="B115" s="211" t="s">
        <v>9966</v>
      </c>
      <c r="C115" s="212" t="s">
        <v>10634</v>
      </c>
      <c r="D115" s="261" t="s">
        <v>1528</v>
      </c>
      <c r="E115" s="214" t="s">
        <v>2339</v>
      </c>
      <c r="F115" s="215"/>
      <c r="G115" s="237" t="s">
        <v>10700</v>
      </c>
      <c r="H115" s="204"/>
    </row>
    <row r="116" spans="2:8" ht="165">
      <c r="B116" s="211" t="s">
        <v>9968</v>
      </c>
      <c r="C116" s="212" t="s">
        <v>10635</v>
      </c>
      <c r="D116" s="261" t="s">
        <v>1528</v>
      </c>
      <c r="E116" s="214" t="s">
        <v>2339</v>
      </c>
      <c r="F116" s="215"/>
      <c r="G116" s="237" t="s">
        <v>10701</v>
      </c>
      <c r="H116" s="204"/>
    </row>
    <row r="117" spans="2:8" ht="135">
      <c r="B117" s="211" t="s">
        <v>220</v>
      </c>
      <c r="C117" s="212" t="s">
        <v>10636</v>
      </c>
      <c r="D117" s="213" t="s">
        <v>2237</v>
      </c>
      <c r="E117" s="214" t="s">
        <v>2339</v>
      </c>
      <c r="F117" s="215"/>
      <c r="G117" s="237" t="s">
        <v>10702</v>
      </c>
      <c r="H117" s="204"/>
    </row>
    <row r="118" spans="2:8" ht="150">
      <c r="B118" s="259" t="s">
        <v>10637</v>
      </c>
      <c r="C118" s="260" t="s">
        <v>10638</v>
      </c>
      <c r="D118" s="261" t="s">
        <v>1528</v>
      </c>
      <c r="E118" s="262" t="s">
        <v>2339</v>
      </c>
      <c r="F118" s="263"/>
      <c r="G118" s="351" t="s">
        <v>10703</v>
      </c>
      <c r="H118" s="204"/>
    </row>
    <row r="119" spans="2:8" ht="90">
      <c r="B119" s="211" t="s">
        <v>10639</v>
      </c>
      <c r="C119" s="212" t="s">
        <v>10640</v>
      </c>
      <c r="D119" s="213" t="s">
        <v>1372</v>
      </c>
      <c r="E119" s="214" t="s">
        <v>2339</v>
      </c>
      <c r="F119" s="215"/>
      <c r="G119" s="237" t="s">
        <v>10704</v>
      </c>
      <c r="H119" s="204"/>
    </row>
    <row r="120" spans="2:8" ht="90">
      <c r="B120" s="211" t="s">
        <v>10641</v>
      </c>
      <c r="C120" s="212" t="s">
        <v>10642</v>
      </c>
      <c r="D120" s="213" t="s">
        <v>1372</v>
      </c>
      <c r="E120" s="214" t="s">
        <v>2339</v>
      </c>
      <c r="F120" s="215"/>
      <c r="G120" s="237" t="s">
        <v>10705</v>
      </c>
      <c r="H120" s="204"/>
    </row>
    <row r="121" spans="2:8" ht="90">
      <c r="B121" s="211" t="s">
        <v>9974</v>
      </c>
      <c r="C121" s="212" t="s">
        <v>10643</v>
      </c>
      <c r="D121" s="213" t="s">
        <v>1367</v>
      </c>
      <c r="E121" s="214" t="s">
        <v>2000</v>
      </c>
      <c r="F121" s="215"/>
      <c r="G121" s="237" t="s">
        <v>10706</v>
      </c>
      <c r="H121" s="204"/>
    </row>
    <row r="122" spans="2:8" ht="60">
      <c r="B122" s="211" t="s">
        <v>9976</v>
      </c>
      <c r="C122" s="212" t="s">
        <v>10644</v>
      </c>
      <c r="D122" s="213" t="s">
        <v>1569</v>
      </c>
      <c r="E122" s="214" t="s">
        <v>4687</v>
      </c>
      <c r="F122" s="215"/>
      <c r="G122" s="237" t="s">
        <v>10645</v>
      </c>
      <c r="H122" s="204"/>
    </row>
    <row r="123" spans="2:8" ht="60">
      <c r="B123" s="211" t="s">
        <v>9979</v>
      </c>
      <c r="C123" s="212" t="s">
        <v>10646</v>
      </c>
      <c r="D123" s="213" t="s">
        <v>1393</v>
      </c>
      <c r="E123" s="214" t="s">
        <v>2000</v>
      </c>
      <c r="F123" s="215"/>
      <c r="G123" s="237" t="s">
        <v>10707</v>
      </c>
      <c r="H123" s="204"/>
    </row>
    <row r="124" spans="2:8" ht="60">
      <c r="B124" s="211" t="s">
        <v>37</v>
      </c>
      <c r="C124" s="212" t="s">
        <v>10647</v>
      </c>
      <c r="D124" s="213" t="s">
        <v>1664</v>
      </c>
      <c r="E124" s="214" t="s">
        <v>2246</v>
      </c>
      <c r="F124" s="215"/>
      <c r="G124" s="237" t="s">
        <v>2299</v>
      </c>
      <c r="H124" s="204"/>
    </row>
    <row r="125" spans="2:8" ht="135">
      <c r="B125" s="211" t="s">
        <v>38</v>
      </c>
      <c r="C125" s="212" t="s">
        <v>10648</v>
      </c>
      <c r="D125" s="213" t="s">
        <v>2300</v>
      </c>
      <c r="E125" s="214" t="s">
        <v>4687</v>
      </c>
      <c r="F125" s="215"/>
      <c r="G125" s="237" t="s">
        <v>10827</v>
      </c>
      <c r="H125" s="204"/>
    </row>
    <row r="126" spans="2:8" ht="90">
      <c r="B126" s="211" t="s">
        <v>9981</v>
      </c>
      <c r="C126" s="212" t="s">
        <v>10649</v>
      </c>
      <c r="D126" s="213" t="s">
        <v>1367</v>
      </c>
      <c r="E126" s="214" t="s">
        <v>4687</v>
      </c>
      <c r="F126" s="215"/>
      <c r="G126" s="237" t="s">
        <v>10708</v>
      </c>
      <c r="H126" s="204"/>
    </row>
    <row r="127" spans="2:8" ht="90">
      <c r="B127" s="211" t="s">
        <v>9983</v>
      </c>
      <c r="C127" s="212" t="s">
        <v>10650</v>
      </c>
      <c r="D127" s="213" t="s">
        <v>1367</v>
      </c>
      <c r="E127" s="214" t="s">
        <v>4687</v>
      </c>
      <c r="F127" s="215"/>
      <c r="G127" s="237" t="s">
        <v>10709</v>
      </c>
      <c r="H127" s="204"/>
    </row>
    <row r="128" spans="2:8" ht="120">
      <c r="B128" s="259" t="s">
        <v>9985</v>
      </c>
      <c r="C128" s="260" t="s">
        <v>10651</v>
      </c>
      <c r="D128" s="261" t="s">
        <v>2238</v>
      </c>
      <c r="E128" s="262" t="s">
        <v>1443</v>
      </c>
      <c r="F128" s="263"/>
      <c r="G128" s="351" t="s">
        <v>10710</v>
      </c>
      <c r="H128" s="204"/>
    </row>
    <row r="129" spans="1:8" ht="105">
      <c r="B129" s="235" t="s">
        <v>224</v>
      </c>
      <c r="C129" s="212" t="s">
        <v>10652</v>
      </c>
      <c r="D129" s="213" t="s">
        <v>2244</v>
      </c>
      <c r="E129" s="4" t="s">
        <v>4687</v>
      </c>
      <c r="F129" s="236"/>
      <c r="G129" s="435" t="s">
        <v>9988</v>
      </c>
      <c r="H129" s="238"/>
    </row>
    <row r="130" spans="1:8" ht="150">
      <c r="B130" s="235" t="s">
        <v>9989</v>
      </c>
      <c r="C130" s="212" t="s">
        <v>10653</v>
      </c>
      <c r="D130" s="213" t="s">
        <v>2244</v>
      </c>
      <c r="E130" s="4" t="s">
        <v>4687</v>
      </c>
      <c r="F130" s="236"/>
      <c r="G130" s="237" t="s">
        <v>10654</v>
      </c>
      <c r="H130" s="238"/>
    </row>
    <row r="131" spans="1:8" ht="120">
      <c r="B131" s="211" t="s">
        <v>225</v>
      </c>
      <c r="C131" s="212" t="s">
        <v>10655</v>
      </c>
      <c r="D131" s="213" t="s">
        <v>2243</v>
      </c>
      <c r="E131" s="214" t="s">
        <v>4687</v>
      </c>
      <c r="F131" s="215"/>
      <c r="G131" s="237" t="s">
        <v>10656</v>
      </c>
      <c r="H131" s="204"/>
    </row>
    <row r="132" spans="1:8" ht="150">
      <c r="B132" s="211" t="s">
        <v>275</v>
      </c>
      <c r="C132" s="212" t="s">
        <v>10657</v>
      </c>
      <c r="D132" s="213" t="s">
        <v>2243</v>
      </c>
      <c r="E132" s="214" t="s">
        <v>4687</v>
      </c>
      <c r="F132" s="215"/>
      <c r="G132" s="237" t="s">
        <v>10658</v>
      </c>
      <c r="H132" s="204"/>
    </row>
    <row r="133" spans="1:8" ht="30">
      <c r="B133" s="211" t="s">
        <v>10659</v>
      </c>
      <c r="C133" s="212" t="s">
        <v>10660</v>
      </c>
      <c r="D133" s="213" t="s">
        <v>1576</v>
      </c>
      <c r="E133" s="214" t="s">
        <v>2339</v>
      </c>
      <c r="F133" s="215"/>
      <c r="G133" s="237" t="s">
        <v>10732</v>
      </c>
      <c r="H133" s="204"/>
    </row>
    <row r="134" spans="1:8">
      <c r="B134" s="211" t="s">
        <v>7176</v>
      </c>
      <c r="C134" s="212" t="s">
        <v>10661</v>
      </c>
      <c r="D134" s="213" t="s">
        <v>1397</v>
      </c>
      <c r="E134" s="214" t="s">
        <v>2001</v>
      </c>
      <c r="F134" s="215"/>
      <c r="G134" s="237"/>
      <c r="H134" s="204"/>
    </row>
    <row r="135" spans="1:8">
      <c r="B135" s="211" t="s">
        <v>7178</v>
      </c>
      <c r="C135" s="212" t="s">
        <v>10662</v>
      </c>
      <c r="D135" s="213" t="s">
        <v>1397</v>
      </c>
      <c r="E135" s="214" t="s">
        <v>2001</v>
      </c>
      <c r="F135" s="215"/>
      <c r="G135" s="237"/>
      <c r="H135" s="204"/>
    </row>
    <row r="136" spans="1:8" ht="17.25" thickBot="1">
      <c r="B136" s="259" t="s">
        <v>10663</v>
      </c>
      <c r="C136" s="260" t="s">
        <v>10664</v>
      </c>
      <c r="D136" s="261" t="s">
        <v>2277</v>
      </c>
      <c r="E136" s="262" t="s">
        <v>6915</v>
      </c>
      <c r="F136" s="263"/>
      <c r="G136" s="351"/>
      <c r="H136" s="204"/>
    </row>
    <row r="137" spans="1:8" ht="17.25" thickBot="1">
      <c r="B137" s="249" t="s">
        <v>9997</v>
      </c>
      <c r="C137" s="250"/>
      <c r="D137" s="250"/>
      <c r="E137" s="250"/>
      <c r="F137" s="250"/>
      <c r="G137" s="251"/>
      <c r="H137" s="204"/>
    </row>
    <row r="138" spans="1:8" ht="60">
      <c r="B138" s="205" t="s">
        <v>1179</v>
      </c>
      <c r="C138" s="206" t="s">
        <v>10665</v>
      </c>
      <c r="D138" s="207" t="s">
        <v>1367</v>
      </c>
      <c r="E138" s="208" t="s">
        <v>4687</v>
      </c>
      <c r="F138" s="209" t="s">
        <v>4228</v>
      </c>
      <c r="G138" s="538" t="s">
        <v>10666</v>
      </c>
      <c r="H138" s="204"/>
    </row>
    <row r="139" spans="1:8" ht="30.75" thickBot="1">
      <c r="B139" s="211" t="s">
        <v>1180</v>
      </c>
      <c r="C139" s="212" t="s">
        <v>10667</v>
      </c>
      <c r="D139" s="213" t="s">
        <v>2253</v>
      </c>
      <c r="E139" s="214" t="s">
        <v>2001</v>
      </c>
      <c r="F139" s="215" t="s">
        <v>4228</v>
      </c>
      <c r="G139" s="237" t="s">
        <v>10668</v>
      </c>
      <c r="H139" s="204"/>
    </row>
    <row r="140" spans="1:8">
      <c r="A140" s="243"/>
      <c r="B140" s="272"/>
      <c r="C140" s="273"/>
      <c r="D140" s="274"/>
      <c r="E140" s="227"/>
      <c r="F140" s="227"/>
      <c r="G140" s="276"/>
      <c r="H140" s="277"/>
    </row>
    <row r="141" spans="1:8" ht="17.25" thickBot="1">
      <c r="A141" s="243"/>
      <c r="B141" s="278"/>
      <c r="C141" s="279"/>
      <c r="D141" s="280"/>
      <c r="E141" s="281"/>
      <c r="F141" s="281"/>
      <c r="G141" s="283"/>
      <c r="H141" s="277"/>
    </row>
    <row r="142" spans="1:8" ht="18.75">
      <c r="B142" s="368" t="s">
        <v>10669</v>
      </c>
      <c r="C142" s="369"/>
      <c r="D142" s="369"/>
      <c r="E142" s="369"/>
      <c r="F142" s="369"/>
      <c r="G142" s="570"/>
      <c r="H142" s="204"/>
    </row>
    <row r="143" spans="1:8">
      <c r="B143" s="336" t="s">
        <v>10670</v>
      </c>
      <c r="C143" s="337"/>
      <c r="D143" s="337"/>
      <c r="E143" s="337"/>
      <c r="F143" s="337"/>
      <c r="G143" s="338"/>
      <c r="H143" s="204"/>
    </row>
    <row r="144" spans="1:8">
      <c r="B144" s="323" t="s">
        <v>2374</v>
      </c>
      <c r="C144" s="324" t="s">
        <v>10671</v>
      </c>
      <c r="D144" s="439"/>
      <c r="E144" s="324"/>
      <c r="F144" s="324"/>
      <c r="G144" s="571"/>
      <c r="H144" s="204"/>
    </row>
    <row r="145" spans="2:8">
      <c r="B145" s="323" t="s">
        <v>3186</v>
      </c>
      <c r="C145" s="324"/>
      <c r="D145" s="324"/>
      <c r="E145" s="324"/>
      <c r="F145" s="324"/>
      <c r="G145" s="325"/>
      <c r="H145" s="204"/>
    </row>
    <row r="146" spans="2:8">
      <c r="B146" s="323" t="s">
        <v>3187</v>
      </c>
      <c r="C146" s="324"/>
      <c r="D146" s="324"/>
      <c r="E146" s="324"/>
      <c r="F146" s="324"/>
      <c r="G146" s="325"/>
      <c r="H146" s="204"/>
    </row>
    <row r="147" spans="2:8">
      <c r="B147" s="323" t="s">
        <v>3188</v>
      </c>
      <c r="C147" s="324"/>
      <c r="D147" s="324"/>
      <c r="E147" s="324"/>
      <c r="F147" s="324"/>
      <c r="G147" s="325"/>
      <c r="H147" s="204"/>
    </row>
    <row r="148" spans="2:8">
      <c r="B148" s="323" t="s">
        <v>2375</v>
      </c>
      <c r="C148" s="324"/>
      <c r="D148" s="324"/>
      <c r="E148" s="324"/>
      <c r="F148" s="324"/>
      <c r="G148" s="325"/>
      <c r="H148" s="204"/>
    </row>
    <row r="149" spans="2:8">
      <c r="B149" s="323" t="s">
        <v>2376</v>
      </c>
      <c r="C149" s="324"/>
      <c r="D149" s="324"/>
      <c r="E149" s="324"/>
      <c r="F149" s="324"/>
      <c r="G149" s="325"/>
      <c r="H149" s="204"/>
    </row>
    <row r="150" spans="2:8">
      <c r="B150" s="336" t="s">
        <v>10672</v>
      </c>
      <c r="C150" s="337"/>
      <c r="D150" s="337"/>
      <c r="E150" s="337"/>
      <c r="F150" s="337"/>
      <c r="G150" s="338"/>
      <c r="H150" s="204"/>
    </row>
    <row r="151" spans="2:8" ht="16.350000000000001" customHeight="1">
      <c r="B151" s="572" t="s">
        <v>3190</v>
      </c>
      <c r="C151" s="573"/>
      <c r="D151" s="573"/>
      <c r="E151" s="573"/>
      <c r="F151" s="573"/>
      <c r="G151" s="574"/>
      <c r="H151" s="204"/>
    </row>
    <row r="152" spans="2:8">
      <c r="B152" s="323" t="s">
        <v>10673</v>
      </c>
      <c r="C152" s="324"/>
      <c r="D152" s="324"/>
      <c r="E152" s="324"/>
      <c r="F152" s="324"/>
      <c r="G152" s="325"/>
      <c r="H152" s="204"/>
    </row>
    <row r="153" spans="2:8">
      <c r="B153" s="336" t="s">
        <v>3192</v>
      </c>
      <c r="C153" s="337"/>
      <c r="D153" s="337"/>
      <c r="E153" s="337"/>
      <c r="F153" s="337"/>
      <c r="G153" s="338"/>
      <c r="H153" s="204"/>
    </row>
    <row r="154" spans="2:8">
      <c r="B154" s="323" t="s">
        <v>10674</v>
      </c>
      <c r="C154" s="324"/>
      <c r="D154" s="324"/>
      <c r="E154" s="324"/>
      <c r="F154" s="324"/>
      <c r="G154" s="325"/>
      <c r="H154" s="204"/>
    </row>
    <row r="155" spans="2:8">
      <c r="B155" s="575"/>
      <c r="C155" s="439"/>
      <c r="D155" s="576"/>
      <c r="E155" s="576"/>
      <c r="F155" s="576"/>
      <c r="G155" s="571"/>
      <c r="H155" s="204"/>
    </row>
    <row r="156" spans="2:8" ht="18.75">
      <c r="B156" s="326" t="s">
        <v>10675</v>
      </c>
      <c r="C156" s="327"/>
      <c r="D156" s="327"/>
      <c r="E156" s="327"/>
      <c r="F156" s="327"/>
      <c r="G156" s="571"/>
      <c r="H156" s="204"/>
    </row>
    <row r="157" spans="2:8">
      <c r="B157" s="336" t="s">
        <v>10676</v>
      </c>
      <c r="C157" s="337"/>
      <c r="D157" s="337"/>
      <c r="E157" s="337"/>
      <c r="F157" s="337"/>
      <c r="G157" s="571"/>
      <c r="H157" s="204"/>
    </row>
    <row r="158" spans="2:8">
      <c r="B158" s="354" t="s">
        <v>10677</v>
      </c>
      <c r="C158" s="337"/>
      <c r="D158" s="337"/>
      <c r="E158" s="337"/>
      <c r="F158" s="337"/>
      <c r="G158" s="571"/>
      <c r="H158" s="204"/>
    </row>
    <row r="159" spans="2:8">
      <c r="B159" s="336" t="s">
        <v>10678</v>
      </c>
      <c r="C159" s="337"/>
      <c r="D159" s="337"/>
      <c r="E159" s="337"/>
      <c r="F159" s="337"/>
      <c r="G159" s="571"/>
      <c r="H159" s="204"/>
    </row>
    <row r="160" spans="2:8">
      <c r="B160" s="336" t="s">
        <v>10679</v>
      </c>
      <c r="C160" s="337"/>
      <c r="D160" s="337"/>
      <c r="E160" s="337"/>
      <c r="F160" s="337"/>
      <c r="G160" s="571"/>
      <c r="H160" s="204"/>
    </row>
    <row r="161" spans="2:8">
      <c r="B161" s="323" t="s">
        <v>10680</v>
      </c>
      <c r="C161" s="324" t="s">
        <v>10681</v>
      </c>
      <c r="D161" s="439"/>
      <c r="E161" s="324"/>
      <c r="F161" s="324"/>
      <c r="G161" s="571"/>
      <c r="H161" s="204"/>
    </row>
    <row r="162" spans="2:8">
      <c r="B162" s="323" t="s">
        <v>10682</v>
      </c>
      <c r="C162" s="324"/>
      <c r="D162" s="324"/>
      <c r="E162" s="324"/>
      <c r="F162" s="324"/>
      <c r="G162" s="571"/>
      <c r="H162" s="204"/>
    </row>
    <row r="163" spans="2:8">
      <c r="B163" s="323" t="s">
        <v>10683</v>
      </c>
      <c r="C163" s="324"/>
      <c r="D163" s="324"/>
      <c r="E163" s="324"/>
      <c r="F163" s="324"/>
      <c r="G163" s="571"/>
      <c r="H163" s="204"/>
    </row>
    <row r="164" spans="2:8">
      <c r="B164" s="323" t="s">
        <v>10684</v>
      </c>
      <c r="C164" s="324"/>
      <c r="D164" s="324"/>
      <c r="E164" s="324"/>
      <c r="F164" s="324"/>
      <c r="G164" s="571"/>
      <c r="H164" s="204"/>
    </row>
    <row r="165" spans="2:8">
      <c r="B165" s="323" t="s">
        <v>10685</v>
      </c>
      <c r="C165" s="324"/>
      <c r="D165" s="324"/>
      <c r="E165" s="324"/>
      <c r="F165" s="324"/>
      <c r="G165" s="571"/>
      <c r="H165" s="204"/>
    </row>
    <row r="166" spans="2:8">
      <c r="B166" s="323" t="s">
        <v>10686</v>
      </c>
      <c r="C166" s="324"/>
      <c r="D166" s="324"/>
      <c r="E166" s="324"/>
      <c r="F166" s="324"/>
      <c r="G166" s="571"/>
      <c r="H166" s="204"/>
    </row>
    <row r="167" spans="2:8">
      <c r="B167" s="323" t="s">
        <v>10687</v>
      </c>
      <c r="C167" s="324"/>
      <c r="D167" s="324"/>
      <c r="E167" s="324"/>
      <c r="F167" s="324"/>
      <c r="G167" s="325"/>
      <c r="H167" s="204"/>
    </row>
    <row r="168" spans="2:8" ht="16.350000000000001" customHeight="1">
      <c r="B168" s="572" t="s">
        <v>10688</v>
      </c>
      <c r="C168" s="573"/>
      <c r="D168" s="573"/>
      <c r="E168" s="573"/>
      <c r="F168" s="573"/>
      <c r="G168" s="574"/>
      <c r="H168" s="204"/>
    </row>
    <row r="169" spans="2:8">
      <c r="B169" s="323" t="s">
        <v>10689</v>
      </c>
      <c r="C169" s="324"/>
      <c r="D169" s="324"/>
      <c r="E169" s="324"/>
      <c r="F169" s="324"/>
      <c r="G169" s="325"/>
      <c r="H169" s="204"/>
    </row>
    <row r="170" spans="2:8">
      <c r="B170" s="336"/>
      <c r="C170" s="337"/>
      <c r="D170" s="337"/>
      <c r="E170" s="337"/>
      <c r="F170" s="337"/>
      <c r="G170" s="571"/>
      <c r="H170" s="204"/>
    </row>
    <row r="171" spans="2:8">
      <c r="B171" s="354" t="s">
        <v>10690</v>
      </c>
      <c r="C171" s="337"/>
      <c r="D171" s="337"/>
      <c r="E171" s="337"/>
      <c r="F171" s="337"/>
      <c r="G171" s="571"/>
      <c r="H171" s="204"/>
    </row>
    <row r="172" spans="2:8">
      <c r="B172" s="336" t="s">
        <v>10691</v>
      </c>
      <c r="C172" s="337"/>
      <c r="D172" s="337"/>
      <c r="E172" s="337"/>
      <c r="F172" s="337"/>
      <c r="G172" s="571"/>
      <c r="H172" s="204"/>
    </row>
    <row r="173" spans="2:8">
      <c r="B173" s="336" t="s">
        <v>10692</v>
      </c>
      <c r="C173" s="337"/>
      <c r="D173" s="337"/>
      <c r="E173" s="337"/>
      <c r="F173" s="337"/>
      <c r="G173" s="571"/>
      <c r="H173" s="204"/>
    </row>
    <row r="174" spans="2:8">
      <c r="B174" s="336" t="s">
        <v>10693</v>
      </c>
      <c r="C174" s="337"/>
      <c r="D174" s="337"/>
      <c r="E174" s="337"/>
      <c r="F174" s="337"/>
      <c r="G174" s="571"/>
      <c r="H174" s="204"/>
    </row>
    <row r="175" spans="2:8">
      <c r="B175" s="336" t="s">
        <v>10694</v>
      </c>
      <c r="C175" s="337"/>
      <c r="D175" s="337"/>
      <c r="E175" s="337"/>
      <c r="F175" s="337"/>
      <c r="G175" s="571"/>
      <c r="H175" s="204"/>
    </row>
    <row r="176" spans="2:8">
      <c r="B176" s="336" t="s">
        <v>10695</v>
      </c>
      <c r="C176" s="337"/>
      <c r="D176" s="337"/>
      <c r="E176" s="337"/>
      <c r="F176" s="337"/>
      <c r="G176" s="571"/>
      <c r="H176" s="204"/>
    </row>
    <row r="177" spans="2:8">
      <c r="B177" s="336" t="s">
        <v>10696</v>
      </c>
      <c r="C177" s="337"/>
      <c r="D177" s="337"/>
      <c r="E177" s="337"/>
      <c r="F177" s="337"/>
      <c r="G177" s="571"/>
      <c r="H177" s="204"/>
    </row>
    <row r="178" spans="2:8">
      <c r="B178" s="336" t="s">
        <v>10697</v>
      </c>
      <c r="C178" s="337"/>
      <c r="D178" s="337"/>
      <c r="E178" s="337"/>
      <c r="F178" s="337"/>
      <c r="G178" s="571"/>
      <c r="H178" s="204"/>
    </row>
    <row r="179" spans="2:8" ht="17.25" thickBot="1">
      <c r="B179" s="323"/>
      <c r="C179" s="324"/>
      <c r="D179" s="324"/>
      <c r="E179" s="324"/>
      <c r="F179" s="324"/>
      <c r="G179" s="571"/>
      <c r="H179" s="204"/>
    </row>
    <row r="180" spans="2:8" ht="20.100000000000001" customHeight="1">
      <c r="B180" s="224"/>
      <c r="C180" s="224"/>
      <c r="D180" s="225"/>
      <c r="E180" s="226"/>
      <c r="F180" s="226"/>
      <c r="G180" s="224"/>
      <c r="H180" s="190"/>
    </row>
  </sheetData>
  <mergeCells count="1">
    <mergeCell ref="G109:G112"/>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outlinePr summaryBelow="0"/>
    <pageSetUpPr fitToPage="1"/>
  </sheetPr>
  <dimension ref="A1:H170"/>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17</v>
      </c>
      <c r="C2" s="192"/>
      <c r="D2" s="192"/>
      <c r="E2" s="192"/>
      <c r="F2" s="192"/>
      <c r="G2" s="193"/>
      <c r="H2" s="194"/>
    </row>
    <row r="3" spans="1:8" ht="13.5" customHeight="1" thickBot="1">
      <c r="A3" s="45"/>
      <c r="B3" s="195"/>
      <c r="C3" s="195"/>
      <c r="D3" s="195"/>
      <c r="E3" s="195"/>
      <c r="F3" s="195"/>
      <c r="G3" s="195"/>
      <c r="H3" s="196"/>
    </row>
    <row r="4" spans="1:8" ht="17.25" thickBot="1">
      <c r="A4" s="44"/>
      <c r="B4" s="197" t="s">
        <v>26</v>
      </c>
      <c r="C4" s="198" t="s">
        <v>1348</v>
      </c>
      <c r="D4" s="198" t="s">
        <v>1349</v>
      </c>
      <c r="E4" s="198" t="s">
        <v>1350</v>
      </c>
      <c r="F4" s="199" t="s">
        <v>1351</v>
      </c>
      <c r="G4" s="200" t="s">
        <v>1041</v>
      </c>
      <c r="H4" s="44"/>
    </row>
    <row r="5" spans="1:8" ht="17.25" thickBot="1">
      <c r="B5" s="205" t="s">
        <v>10416</v>
      </c>
      <c r="C5" s="206" t="s">
        <v>9649</v>
      </c>
      <c r="D5" s="207" t="s">
        <v>1367</v>
      </c>
      <c r="E5" s="208" t="s">
        <v>9650</v>
      </c>
      <c r="F5" s="209" t="s">
        <v>1358</v>
      </c>
      <c r="G5" s="210" t="s">
        <v>10733</v>
      </c>
      <c r="H5" s="204"/>
    </row>
    <row r="6" spans="1:8" s="44" customFormat="1" ht="17.25" thickBot="1">
      <c r="A6" s="8"/>
      <c r="B6" s="201" t="s">
        <v>10419</v>
      </c>
      <c r="C6" s="202"/>
      <c r="D6" s="202"/>
      <c r="E6" s="202"/>
      <c r="F6" s="202"/>
      <c r="G6" s="203"/>
      <c r="H6" s="204"/>
    </row>
    <row r="7" spans="1:8" ht="30">
      <c r="B7" s="205" t="s">
        <v>920</v>
      </c>
      <c r="C7" s="206" t="s">
        <v>9659</v>
      </c>
      <c r="D7" s="207" t="s">
        <v>1528</v>
      </c>
      <c r="E7" s="208" t="s">
        <v>2339</v>
      </c>
      <c r="F7" s="209" t="s">
        <v>1358</v>
      </c>
      <c r="G7" s="210" t="s">
        <v>8545</v>
      </c>
      <c r="H7" s="204"/>
    </row>
    <row r="8" spans="1:8" ht="30">
      <c r="B8" s="211" t="s">
        <v>9660</v>
      </c>
      <c r="C8" s="212" t="s">
        <v>9661</v>
      </c>
      <c r="D8" s="213" t="s">
        <v>1362</v>
      </c>
      <c r="E8" s="214" t="s">
        <v>2001</v>
      </c>
      <c r="F8" s="215"/>
      <c r="G8" s="313" t="s">
        <v>10775</v>
      </c>
      <c r="H8" s="204"/>
    </row>
    <row r="9" spans="1:8" ht="30">
      <c r="B9" s="211" t="s">
        <v>10734</v>
      </c>
      <c r="C9" s="212" t="s">
        <v>9662</v>
      </c>
      <c r="D9" s="213" t="s">
        <v>1387</v>
      </c>
      <c r="E9" s="214" t="s">
        <v>2001</v>
      </c>
      <c r="F9" s="215"/>
      <c r="G9" s="313" t="s">
        <v>10776</v>
      </c>
      <c r="H9" s="204"/>
    </row>
    <row r="10" spans="1:8" ht="45">
      <c r="B10" s="259" t="s">
        <v>919</v>
      </c>
      <c r="C10" s="260" t="s">
        <v>9664</v>
      </c>
      <c r="D10" s="261" t="s">
        <v>1367</v>
      </c>
      <c r="E10" s="262" t="s">
        <v>2000</v>
      </c>
      <c r="F10" s="263"/>
      <c r="G10" s="232" t="s">
        <v>10777</v>
      </c>
      <c r="H10" s="204"/>
    </row>
    <row r="11" spans="1:8" ht="30">
      <c r="B11" s="211" t="s">
        <v>10735</v>
      </c>
      <c r="C11" s="212" t="s">
        <v>9665</v>
      </c>
      <c r="D11" s="213" t="s">
        <v>1367</v>
      </c>
      <c r="E11" s="214" t="s">
        <v>2000</v>
      </c>
      <c r="F11" s="215"/>
      <c r="G11" s="313" t="s">
        <v>10778</v>
      </c>
      <c r="H11" s="204"/>
    </row>
    <row r="12" spans="1:8" ht="45">
      <c r="B12" s="211" t="s">
        <v>10736</v>
      </c>
      <c r="C12" s="212" t="s">
        <v>9670</v>
      </c>
      <c r="D12" s="213" t="s">
        <v>1528</v>
      </c>
      <c r="E12" s="214" t="s">
        <v>2339</v>
      </c>
      <c r="F12" s="215"/>
      <c r="G12" s="313" t="s">
        <v>10737</v>
      </c>
      <c r="H12" s="204"/>
    </row>
    <row r="13" spans="1:8" ht="30">
      <c r="B13" s="211" t="s">
        <v>10738</v>
      </c>
      <c r="C13" s="212" t="s">
        <v>9673</v>
      </c>
      <c r="D13" s="213" t="s">
        <v>2236</v>
      </c>
      <c r="E13" s="214" t="s">
        <v>2339</v>
      </c>
      <c r="F13" s="215"/>
      <c r="G13" s="313" t="s">
        <v>10779</v>
      </c>
      <c r="H13" s="204"/>
    </row>
    <row r="14" spans="1:8" ht="30">
      <c r="B14" s="211" t="s">
        <v>9674</v>
      </c>
      <c r="C14" s="212" t="s">
        <v>9675</v>
      </c>
      <c r="D14" s="213" t="s">
        <v>1356</v>
      </c>
      <c r="E14" s="214" t="s">
        <v>2339</v>
      </c>
      <c r="F14" s="215"/>
      <c r="G14" s="313" t="s">
        <v>10780</v>
      </c>
      <c r="H14" s="204"/>
    </row>
    <row r="15" spans="1:8" ht="60">
      <c r="B15" s="211" t="s">
        <v>10130</v>
      </c>
      <c r="C15" s="212" t="s">
        <v>9677</v>
      </c>
      <c r="D15" s="213" t="s">
        <v>2237</v>
      </c>
      <c r="E15" s="214" t="s">
        <v>2339</v>
      </c>
      <c r="F15" s="215"/>
      <c r="G15" s="313" t="s">
        <v>10781</v>
      </c>
      <c r="H15" s="204"/>
    </row>
    <row r="16" spans="1:8" ht="75">
      <c r="B16" s="259" t="s">
        <v>621</v>
      </c>
      <c r="C16" s="260" t="s">
        <v>9678</v>
      </c>
      <c r="D16" s="261" t="s">
        <v>1528</v>
      </c>
      <c r="E16" s="262" t="s">
        <v>2339</v>
      </c>
      <c r="F16" s="263"/>
      <c r="G16" s="232" t="s">
        <v>10033</v>
      </c>
      <c r="H16" s="204"/>
    </row>
    <row r="17" spans="2:8" ht="75">
      <c r="B17" s="211" t="s">
        <v>178</v>
      </c>
      <c r="C17" s="212" t="s">
        <v>9679</v>
      </c>
      <c r="D17" s="213" t="s">
        <v>1576</v>
      </c>
      <c r="E17" s="214" t="s">
        <v>5236</v>
      </c>
      <c r="F17" s="215"/>
      <c r="G17" s="313" t="s">
        <v>9680</v>
      </c>
      <c r="H17" s="204"/>
    </row>
    <row r="18" spans="2:8" ht="90">
      <c r="B18" s="211" t="s">
        <v>10479</v>
      </c>
      <c r="C18" s="212" t="s">
        <v>9681</v>
      </c>
      <c r="D18" s="213" t="s">
        <v>1393</v>
      </c>
      <c r="E18" s="214" t="s">
        <v>4673</v>
      </c>
      <c r="F18" s="215"/>
      <c r="G18" s="313" t="s">
        <v>9682</v>
      </c>
      <c r="H18" s="204"/>
    </row>
    <row r="19" spans="2:8" ht="105">
      <c r="B19" s="211" t="s">
        <v>10156</v>
      </c>
      <c r="C19" s="212" t="s">
        <v>9683</v>
      </c>
      <c r="D19" s="213" t="s">
        <v>2239</v>
      </c>
      <c r="E19" s="214" t="s">
        <v>4687</v>
      </c>
      <c r="F19" s="215"/>
      <c r="G19" s="313" t="s">
        <v>10739</v>
      </c>
      <c r="H19" s="204"/>
    </row>
    <row r="20" spans="2:8" ht="45">
      <c r="B20" s="211" t="s">
        <v>9685</v>
      </c>
      <c r="C20" s="212" t="s">
        <v>10740</v>
      </c>
      <c r="D20" s="213" t="s">
        <v>2236</v>
      </c>
      <c r="E20" s="214" t="s">
        <v>4673</v>
      </c>
      <c r="F20" s="215"/>
      <c r="G20" s="313" t="s">
        <v>10782</v>
      </c>
      <c r="H20" s="204"/>
    </row>
    <row r="21" spans="2:8" ht="75">
      <c r="B21" s="211" t="s">
        <v>9687</v>
      </c>
      <c r="C21" s="212" t="s">
        <v>9688</v>
      </c>
      <c r="D21" s="213" t="s">
        <v>1528</v>
      </c>
      <c r="E21" s="214" t="s">
        <v>4673</v>
      </c>
      <c r="F21" s="215"/>
      <c r="G21" s="313" t="s">
        <v>10741</v>
      </c>
      <c r="H21" s="204"/>
    </row>
    <row r="22" spans="2:8" ht="75">
      <c r="B22" s="211" t="s">
        <v>9690</v>
      </c>
      <c r="C22" s="212" t="s">
        <v>9691</v>
      </c>
      <c r="D22" s="213" t="s">
        <v>1528</v>
      </c>
      <c r="E22" s="214" t="s">
        <v>4673</v>
      </c>
      <c r="F22" s="215"/>
      <c r="G22" s="313" t="s">
        <v>10742</v>
      </c>
      <c r="H22" s="204"/>
    </row>
    <row r="23" spans="2:8" ht="75">
      <c r="B23" s="211" t="s">
        <v>9693</v>
      </c>
      <c r="C23" s="212" t="s">
        <v>9694</v>
      </c>
      <c r="D23" s="213" t="s">
        <v>2237</v>
      </c>
      <c r="E23" s="214" t="s">
        <v>4673</v>
      </c>
      <c r="F23" s="215"/>
      <c r="G23" s="313" t="s">
        <v>10783</v>
      </c>
      <c r="H23" s="204"/>
    </row>
    <row r="24" spans="2:8" ht="75">
      <c r="B24" s="211" t="s">
        <v>9695</v>
      </c>
      <c r="C24" s="212" t="s">
        <v>9696</v>
      </c>
      <c r="D24" s="213" t="s">
        <v>1528</v>
      </c>
      <c r="E24" s="214" t="s">
        <v>4673</v>
      </c>
      <c r="F24" s="215"/>
      <c r="G24" s="313" t="s">
        <v>10784</v>
      </c>
      <c r="H24" s="204"/>
    </row>
    <row r="25" spans="2:8" ht="17.25" thickBot="1">
      <c r="B25" s="211" t="s">
        <v>9697</v>
      </c>
      <c r="C25" s="212" t="s">
        <v>9698</v>
      </c>
      <c r="D25" s="213" t="s">
        <v>2277</v>
      </c>
      <c r="E25" s="214" t="s">
        <v>2001</v>
      </c>
      <c r="F25" s="215"/>
      <c r="G25" s="313" t="s">
        <v>9699</v>
      </c>
      <c r="H25" s="204"/>
    </row>
    <row r="26" spans="2:8" ht="17.25" thickBot="1">
      <c r="B26" s="201" t="s">
        <v>10743</v>
      </c>
      <c r="C26" s="202"/>
      <c r="D26" s="202"/>
      <c r="E26" s="202"/>
      <c r="F26" s="202"/>
      <c r="G26" s="203"/>
      <c r="H26" s="204"/>
    </row>
    <row r="27" spans="2:8" ht="17.25" thickBot="1">
      <c r="B27" s="341" t="s">
        <v>10744</v>
      </c>
      <c r="C27" s="342"/>
      <c r="D27" s="342"/>
      <c r="E27" s="342"/>
      <c r="F27" s="342"/>
      <c r="G27" s="343"/>
      <c r="H27" s="204"/>
    </row>
    <row r="28" spans="2:8" ht="45">
      <c r="B28" s="205" t="s">
        <v>930</v>
      </c>
      <c r="C28" s="206" t="s">
        <v>9708</v>
      </c>
      <c r="D28" s="207" t="s">
        <v>1356</v>
      </c>
      <c r="E28" s="208" t="s">
        <v>1357</v>
      </c>
      <c r="F28" s="209" t="s">
        <v>4228</v>
      </c>
      <c r="G28" s="210" t="s">
        <v>9709</v>
      </c>
      <c r="H28" s="204"/>
    </row>
    <row r="29" spans="2:8" ht="45">
      <c r="B29" s="211" t="s">
        <v>931</v>
      </c>
      <c r="C29" s="212" t="s">
        <v>9710</v>
      </c>
      <c r="D29" s="213" t="s">
        <v>2230</v>
      </c>
      <c r="E29" s="214" t="s">
        <v>6915</v>
      </c>
      <c r="F29" s="215" t="s">
        <v>4228</v>
      </c>
      <c r="G29" s="313" t="s">
        <v>2346</v>
      </c>
      <c r="H29" s="204"/>
    </row>
    <row r="30" spans="2:8" ht="180">
      <c r="B30" s="211" t="s">
        <v>932</v>
      </c>
      <c r="C30" s="212" t="s">
        <v>9711</v>
      </c>
      <c r="D30" s="213" t="s">
        <v>2244</v>
      </c>
      <c r="E30" s="214" t="s">
        <v>2000</v>
      </c>
      <c r="F30" s="215" t="s">
        <v>4228</v>
      </c>
      <c r="G30" s="313" t="s">
        <v>10745</v>
      </c>
      <c r="H30" s="204"/>
    </row>
    <row r="31" spans="2:8" ht="105">
      <c r="B31" s="211" t="s">
        <v>933</v>
      </c>
      <c r="C31" s="212" t="s">
        <v>9713</v>
      </c>
      <c r="D31" s="213" t="s">
        <v>1393</v>
      </c>
      <c r="E31" s="214" t="s">
        <v>4673</v>
      </c>
      <c r="F31" s="215" t="s">
        <v>1888</v>
      </c>
      <c r="G31" s="313" t="s">
        <v>2715</v>
      </c>
      <c r="H31" s="204"/>
    </row>
    <row r="32" spans="2:8" ht="105">
      <c r="B32" s="211" t="s">
        <v>934</v>
      </c>
      <c r="C32" s="212" t="s">
        <v>9714</v>
      </c>
      <c r="D32" s="213" t="s">
        <v>1576</v>
      </c>
      <c r="E32" s="214" t="s">
        <v>4673</v>
      </c>
      <c r="F32" s="215" t="s">
        <v>1888</v>
      </c>
      <c r="G32" s="313" t="s">
        <v>2715</v>
      </c>
      <c r="H32" s="204"/>
    </row>
    <row r="33" spans="2:8" ht="120">
      <c r="B33" s="211" t="s">
        <v>935</v>
      </c>
      <c r="C33" s="212" t="s">
        <v>9715</v>
      </c>
      <c r="D33" s="213" t="s">
        <v>1367</v>
      </c>
      <c r="E33" s="214" t="s">
        <v>2000</v>
      </c>
      <c r="F33" s="215" t="s">
        <v>1888</v>
      </c>
      <c r="G33" s="313" t="s">
        <v>10785</v>
      </c>
      <c r="H33" s="204"/>
    </row>
    <row r="34" spans="2:8" ht="105">
      <c r="B34" s="211" t="s">
        <v>936</v>
      </c>
      <c r="C34" s="212" t="s">
        <v>9716</v>
      </c>
      <c r="D34" s="213" t="s">
        <v>2348</v>
      </c>
      <c r="E34" s="214" t="s">
        <v>9717</v>
      </c>
      <c r="F34" s="215" t="s">
        <v>1888</v>
      </c>
      <c r="G34" s="313" t="s">
        <v>2715</v>
      </c>
      <c r="H34" s="204"/>
    </row>
    <row r="35" spans="2:8" ht="105">
      <c r="B35" s="211" t="s">
        <v>937</v>
      </c>
      <c r="C35" s="212" t="s">
        <v>9718</v>
      </c>
      <c r="D35" s="213" t="s">
        <v>1426</v>
      </c>
      <c r="E35" s="214" t="s">
        <v>2001</v>
      </c>
      <c r="F35" s="215" t="s">
        <v>1888</v>
      </c>
      <c r="G35" s="313" t="s">
        <v>2715</v>
      </c>
      <c r="H35" s="204"/>
    </row>
    <row r="36" spans="2:8" ht="105.75" thickBot="1">
      <c r="B36" s="211" t="s">
        <v>938</v>
      </c>
      <c r="C36" s="212" t="s">
        <v>9719</v>
      </c>
      <c r="D36" s="213" t="s">
        <v>1426</v>
      </c>
      <c r="E36" s="214" t="s">
        <v>2001</v>
      </c>
      <c r="F36" s="215" t="s">
        <v>1888</v>
      </c>
      <c r="G36" s="313" t="s">
        <v>2715</v>
      </c>
      <c r="H36" s="204"/>
    </row>
    <row r="37" spans="2:8" ht="17.25" thickBot="1">
      <c r="B37" s="341" t="s">
        <v>10746</v>
      </c>
      <c r="C37" s="342"/>
      <c r="D37" s="342"/>
      <c r="E37" s="342"/>
      <c r="F37" s="342"/>
      <c r="G37" s="343"/>
      <c r="H37" s="204"/>
    </row>
    <row r="38" spans="2:8">
      <c r="B38" s="205" t="s">
        <v>939</v>
      </c>
      <c r="C38" s="206" t="s">
        <v>9722</v>
      </c>
      <c r="D38" s="207" t="s">
        <v>1356</v>
      </c>
      <c r="E38" s="208" t="s">
        <v>1357</v>
      </c>
      <c r="F38" s="209" t="s">
        <v>4228</v>
      </c>
      <c r="G38" s="350" t="s">
        <v>9721</v>
      </c>
      <c r="H38" s="204"/>
    </row>
    <row r="39" spans="2:8">
      <c r="B39" s="211" t="s">
        <v>940</v>
      </c>
      <c r="C39" s="212" t="s">
        <v>9723</v>
      </c>
      <c r="D39" s="213" t="s">
        <v>2230</v>
      </c>
      <c r="E39" s="214" t="s">
        <v>6915</v>
      </c>
      <c r="F39" s="215" t="s">
        <v>4228</v>
      </c>
      <c r="G39" s="233"/>
      <c r="H39" s="204"/>
    </row>
    <row r="40" spans="2:8">
      <c r="B40" s="211" t="s">
        <v>941</v>
      </c>
      <c r="C40" s="212" t="s">
        <v>9724</v>
      </c>
      <c r="D40" s="213" t="s">
        <v>2244</v>
      </c>
      <c r="E40" s="214" t="s">
        <v>2000</v>
      </c>
      <c r="F40" s="215" t="s">
        <v>4228</v>
      </c>
      <c r="G40" s="233"/>
      <c r="H40" s="204"/>
    </row>
    <row r="41" spans="2:8">
      <c r="B41" s="211" t="s">
        <v>942</v>
      </c>
      <c r="C41" s="212" t="s">
        <v>9725</v>
      </c>
      <c r="D41" s="213" t="s">
        <v>1393</v>
      </c>
      <c r="E41" s="214" t="s">
        <v>4673</v>
      </c>
      <c r="F41" s="215" t="s">
        <v>4228</v>
      </c>
      <c r="G41" s="233"/>
      <c r="H41" s="204"/>
    </row>
    <row r="42" spans="2:8">
      <c r="B42" s="211" t="s">
        <v>943</v>
      </c>
      <c r="C42" s="212" t="s">
        <v>9726</v>
      </c>
      <c r="D42" s="213" t="s">
        <v>1576</v>
      </c>
      <c r="E42" s="214" t="s">
        <v>4673</v>
      </c>
      <c r="F42" s="215" t="s">
        <v>4228</v>
      </c>
      <c r="G42" s="233"/>
      <c r="H42" s="204"/>
    </row>
    <row r="43" spans="2:8">
      <c r="B43" s="211" t="s">
        <v>944</v>
      </c>
      <c r="C43" s="212" t="s">
        <v>9727</v>
      </c>
      <c r="D43" s="213" t="s">
        <v>1367</v>
      </c>
      <c r="E43" s="214" t="s">
        <v>2000</v>
      </c>
      <c r="F43" s="215" t="s">
        <v>4228</v>
      </c>
      <c r="G43" s="233"/>
      <c r="H43" s="204"/>
    </row>
    <row r="44" spans="2:8">
      <c r="B44" s="211" t="s">
        <v>945</v>
      </c>
      <c r="C44" s="212" t="s">
        <v>9728</v>
      </c>
      <c r="D44" s="213" t="s">
        <v>2348</v>
      </c>
      <c r="E44" s="214" t="s">
        <v>9717</v>
      </c>
      <c r="F44" s="215" t="s">
        <v>4228</v>
      </c>
      <c r="G44" s="233"/>
      <c r="H44" s="204"/>
    </row>
    <row r="45" spans="2:8">
      <c r="B45" s="211" t="s">
        <v>946</v>
      </c>
      <c r="C45" s="212" t="s">
        <v>9729</v>
      </c>
      <c r="D45" s="213" t="s">
        <v>1426</v>
      </c>
      <c r="E45" s="214" t="s">
        <v>2001</v>
      </c>
      <c r="F45" s="215" t="s">
        <v>4228</v>
      </c>
      <c r="G45" s="233"/>
      <c r="H45" s="204"/>
    </row>
    <row r="46" spans="2:8" ht="17.25" thickBot="1">
      <c r="B46" s="211" t="s">
        <v>947</v>
      </c>
      <c r="C46" s="212" t="s">
        <v>9730</v>
      </c>
      <c r="D46" s="213" t="s">
        <v>1426</v>
      </c>
      <c r="E46" s="214" t="s">
        <v>2001</v>
      </c>
      <c r="F46" s="215" t="s">
        <v>4228</v>
      </c>
      <c r="G46" s="234"/>
      <c r="H46" s="204"/>
    </row>
    <row r="47" spans="2:8" ht="17.25" thickBot="1">
      <c r="B47" s="341" t="s">
        <v>10747</v>
      </c>
      <c r="C47" s="342"/>
      <c r="D47" s="342"/>
      <c r="E47" s="342"/>
      <c r="F47" s="342"/>
      <c r="G47" s="343"/>
      <c r="H47" s="204"/>
    </row>
    <row r="48" spans="2:8">
      <c r="B48" s="205" t="s">
        <v>948</v>
      </c>
      <c r="C48" s="206" t="s">
        <v>9732</v>
      </c>
      <c r="D48" s="207" t="s">
        <v>1356</v>
      </c>
      <c r="E48" s="208" t="s">
        <v>1357</v>
      </c>
      <c r="F48" s="209" t="s">
        <v>4228</v>
      </c>
      <c r="G48" s="350" t="s">
        <v>9721</v>
      </c>
      <c r="H48" s="204"/>
    </row>
    <row r="49" spans="2:8">
      <c r="B49" s="211" t="s">
        <v>949</v>
      </c>
      <c r="C49" s="212" t="s">
        <v>9733</v>
      </c>
      <c r="D49" s="213" t="s">
        <v>2230</v>
      </c>
      <c r="E49" s="214" t="s">
        <v>6915</v>
      </c>
      <c r="F49" s="215" t="s">
        <v>4228</v>
      </c>
      <c r="G49" s="233"/>
      <c r="H49" s="204"/>
    </row>
    <row r="50" spans="2:8">
      <c r="B50" s="211" t="s">
        <v>950</v>
      </c>
      <c r="C50" s="212" t="s">
        <v>9734</v>
      </c>
      <c r="D50" s="213" t="s">
        <v>2244</v>
      </c>
      <c r="E50" s="214" t="s">
        <v>2000</v>
      </c>
      <c r="F50" s="215" t="s">
        <v>4228</v>
      </c>
      <c r="G50" s="233"/>
      <c r="H50" s="204"/>
    </row>
    <row r="51" spans="2:8">
      <c r="B51" s="211" t="s">
        <v>951</v>
      </c>
      <c r="C51" s="212" t="s">
        <v>9735</v>
      </c>
      <c r="D51" s="213" t="s">
        <v>1393</v>
      </c>
      <c r="E51" s="214" t="s">
        <v>4673</v>
      </c>
      <c r="F51" s="215" t="s">
        <v>4228</v>
      </c>
      <c r="G51" s="233"/>
      <c r="H51" s="204"/>
    </row>
    <row r="52" spans="2:8">
      <c r="B52" s="211" t="s">
        <v>952</v>
      </c>
      <c r="C52" s="212" t="s">
        <v>9736</v>
      </c>
      <c r="D52" s="213" t="s">
        <v>1576</v>
      </c>
      <c r="E52" s="214" t="s">
        <v>4673</v>
      </c>
      <c r="F52" s="215" t="s">
        <v>4228</v>
      </c>
      <c r="G52" s="233"/>
      <c r="H52" s="204"/>
    </row>
    <row r="53" spans="2:8">
      <c r="B53" s="211" t="s">
        <v>953</v>
      </c>
      <c r="C53" s="212" t="s">
        <v>9737</v>
      </c>
      <c r="D53" s="213" t="s">
        <v>1367</v>
      </c>
      <c r="E53" s="214" t="s">
        <v>2000</v>
      </c>
      <c r="F53" s="215" t="s">
        <v>4228</v>
      </c>
      <c r="G53" s="233"/>
      <c r="H53" s="204"/>
    </row>
    <row r="54" spans="2:8">
      <c r="B54" s="211" t="s">
        <v>954</v>
      </c>
      <c r="C54" s="212" t="s">
        <v>9738</v>
      </c>
      <c r="D54" s="213" t="s">
        <v>2348</v>
      </c>
      <c r="E54" s="214" t="s">
        <v>9717</v>
      </c>
      <c r="F54" s="215" t="s">
        <v>4228</v>
      </c>
      <c r="G54" s="233"/>
      <c r="H54" s="204"/>
    </row>
    <row r="55" spans="2:8">
      <c r="B55" s="211" t="s">
        <v>955</v>
      </c>
      <c r="C55" s="212" t="s">
        <v>9739</v>
      </c>
      <c r="D55" s="213" t="s">
        <v>1426</v>
      </c>
      <c r="E55" s="214" t="s">
        <v>2001</v>
      </c>
      <c r="F55" s="215" t="s">
        <v>4228</v>
      </c>
      <c r="G55" s="233"/>
      <c r="H55" s="204"/>
    </row>
    <row r="56" spans="2:8" ht="17.25" thickBot="1">
      <c r="B56" s="211" t="s">
        <v>956</v>
      </c>
      <c r="C56" s="212" t="s">
        <v>9740</v>
      </c>
      <c r="D56" s="213" t="s">
        <v>1426</v>
      </c>
      <c r="E56" s="214" t="s">
        <v>2001</v>
      </c>
      <c r="F56" s="215" t="s">
        <v>4228</v>
      </c>
      <c r="G56" s="234"/>
      <c r="H56" s="204"/>
    </row>
    <row r="57" spans="2:8" ht="17.25" thickBot="1">
      <c r="B57" s="341" t="s">
        <v>10748</v>
      </c>
      <c r="C57" s="342"/>
      <c r="D57" s="342"/>
      <c r="E57" s="342"/>
      <c r="F57" s="342"/>
      <c r="G57" s="343"/>
      <c r="H57" s="204"/>
    </row>
    <row r="58" spans="2:8">
      <c r="B58" s="205" t="s">
        <v>957</v>
      </c>
      <c r="C58" s="206" t="s">
        <v>9742</v>
      </c>
      <c r="D58" s="207" t="s">
        <v>1356</v>
      </c>
      <c r="E58" s="208" t="s">
        <v>1357</v>
      </c>
      <c r="F58" s="209" t="s">
        <v>4228</v>
      </c>
      <c r="G58" s="350" t="s">
        <v>9721</v>
      </c>
      <c r="H58" s="204"/>
    </row>
    <row r="59" spans="2:8">
      <c r="B59" s="211" t="s">
        <v>958</v>
      </c>
      <c r="C59" s="212" t="s">
        <v>9743</v>
      </c>
      <c r="D59" s="213" t="s">
        <v>2230</v>
      </c>
      <c r="E59" s="214" t="s">
        <v>6915</v>
      </c>
      <c r="F59" s="215" t="s">
        <v>4228</v>
      </c>
      <c r="G59" s="233"/>
      <c r="H59" s="204"/>
    </row>
    <row r="60" spans="2:8">
      <c r="B60" s="211" t="s">
        <v>959</v>
      </c>
      <c r="C60" s="212" t="s">
        <v>9744</v>
      </c>
      <c r="D60" s="213" t="s">
        <v>2244</v>
      </c>
      <c r="E60" s="214" t="s">
        <v>2000</v>
      </c>
      <c r="F60" s="215" t="s">
        <v>4228</v>
      </c>
      <c r="G60" s="233"/>
      <c r="H60" s="204"/>
    </row>
    <row r="61" spans="2:8">
      <c r="B61" s="211" t="s">
        <v>960</v>
      </c>
      <c r="C61" s="212" t="s">
        <v>9745</v>
      </c>
      <c r="D61" s="213" t="s">
        <v>1393</v>
      </c>
      <c r="E61" s="214" t="s">
        <v>4673</v>
      </c>
      <c r="F61" s="215" t="s">
        <v>4228</v>
      </c>
      <c r="G61" s="233"/>
      <c r="H61" s="204"/>
    </row>
    <row r="62" spans="2:8">
      <c r="B62" s="211" t="s">
        <v>961</v>
      </c>
      <c r="C62" s="212" t="s">
        <v>9746</v>
      </c>
      <c r="D62" s="213" t="s">
        <v>1576</v>
      </c>
      <c r="E62" s="214" t="s">
        <v>4673</v>
      </c>
      <c r="F62" s="215" t="s">
        <v>4228</v>
      </c>
      <c r="G62" s="233"/>
      <c r="H62" s="204"/>
    </row>
    <row r="63" spans="2:8">
      <c r="B63" s="211" t="s">
        <v>962</v>
      </c>
      <c r="C63" s="212" t="s">
        <v>9747</v>
      </c>
      <c r="D63" s="213" t="s">
        <v>1367</v>
      </c>
      <c r="E63" s="214" t="s">
        <v>2000</v>
      </c>
      <c r="F63" s="215" t="s">
        <v>4228</v>
      </c>
      <c r="G63" s="233"/>
      <c r="H63" s="204"/>
    </row>
    <row r="64" spans="2:8">
      <c r="B64" s="211" t="s">
        <v>963</v>
      </c>
      <c r="C64" s="212" t="s">
        <v>9748</v>
      </c>
      <c r="D64" s="213" t="s">
        <v>2348</v>
      </c>
      <c r="E64" s="214" t="s">
        <v>9717</v>
      </c>
      <c r="F64" s="215" t="s">
        <v>4228</v>
      </c>
      <c r="G64" s="233"/>
      <c r="H64" s="204"/>
    </row>
    <row r="65" spans="2:8">
      <c r="B65" s="211" t="s">
        <v>964</v>
      </c>
      <c r="C65" s="212" t="s">
        <v>9749</v>
      </c>
      <c r="D65" s="213" t="s">
        <v>1426</v>
      </c>
      <c r="E65" s="214" t="s">
        <v>2001</v>
      </c>
      <c r="F65" s="215" t="s">
        <v>4228</v>
      </c>
      <c r="G65" s="233"/>
      <c r="H65" s="204"/>
    </row>
    <row r="66" spans="2:8" ht="17.25" thickBot="1">
      <c r="B66" s="211" t="s">
        <v>965</v>
      </c>
      <c r="C66" s="212" t="s">
        <v>9750</v>
      </c>
      <c r="D66" s="213" t="s">
        <v>1426</v>
      </c>
      <c r="E66" s="214" t="s">
        <v>2001</v>
      </c>
      <c r="F66" s="215" t="s">
        <v>4228</v>
      </c>
      <c r="G66" s="234"/>
      <c r="H66" s="204"/>
    </row>
    <row r="67" spans="2:8" ht="17.25" thickBot="1">
      <c r="B67" s="341" t="s">
        <v>10749</v>
      </c>
      <c r="C67" s="342"/>
      <c r="D67" s="342"/>
      <c r="E67" s="342"/>
      <c r="F67" s="342"/>
      <c r="G67" s="343"/>
      <c r="H67" s="204"/>
    </row>
    <row r="68" spans="2:8">
      <c r="B68" s="205" t="s">
        <v>966</v>
      </c>
      <c r="C68" s="206" t="s">
        <v>9752</v>
      </c>
      <c r="D68" s="207" t="s">
        <v>1356</v>
      </c>
      <c r="E68" s="208" t="s">
        <v>1357</v>
      </c>
      <c r="F68" s="209" t="s">
        <v>4228</v>
      </c>
      <c r="G68" s="350" t="s">
        <v>9721</v>
      </c>
      <c r="H68" s="204"/>
    </row>
    <row r="69" spans="2:8">
      <c r="B69" s="211" t="s">
        <v>967</v>
      </c>
      <c r="C69" s="212" t="s">
        <v>9753</v>
      </c>
      <c r="D69" s="213" t="s">
        <v>2230</v>
      </c>
      <c r="E69" s="214" t="s">
        <v>6915</v>
      </c>
      <c r="F69" s="215" t="s">
        <v>4228</v>
      </c>
      <c r="G69" s="233"/>
      <c r="H69" s="204"/>
    </row>
    <row r="70" spans="2:8">
      <c r="B70" s="211" t="s">
        <v>968</v>
      </c>
      <c r="C70" s="212" t="s">
        <v>9754</v>
      </c>
      <c r="D70" s="213" t="s">
        <v>2244</v>
      </c>
      <c r="E70" s="214" t="s">
        <v>2000</v>
      </c>
      <c r="F70" s="215" t="s">
        <v>4228</v>
      </c>
      <c r="G70" s="233"/>
      <c r="H70" s="204"/>
    </row>
    <row r="71" spans="2:8">
      <c r="B71" s="211" t="s">
        <v>969</v>
      </c>
      <c r="C71" s="212" t="s">
        <v>9755</v>
      </c>
      <c r="D71" s="213" t="s">
        <v>1393</v>
      </c>
      <c r="E71" s="214" t="s">
        <v>4673</v>
      </c>
      <c r="F71" s="215" t="s">
        <v>4228</v>
      </c>
      <c r="G71" s="233"/>
      <c r="H71" s="204"/>
    </row>
    <row r="72" spans="2:8">
      <c r="B72" s="211" t="s">
        <v>970</v>
      </c>
      <c r="C72" s="212" t="s">
        <v>9756</v>
      </c>
      <c r="D72" s="213" t="s">
        <v>1576</v>
      </c>
      <c r="E72" s="214" t="s">
        <v>4673</v>
      </c>
      <c r="F72" s="215" t="s">
        <v>4228</v>
      </c>
      <c r="G72" s="233"/>
      <c r="H72" s="204"/>
    </row>
    <row r="73" spans="2:8">
      <c r="B73" s="211" t="s">
        <v>971</v>
      </c>
      <c r="C73" s="212" t="s">
        <v>9757</v>
      </c>
      <c r="D73" s="213" t="s">
        <v>1367</v>
      </c>
      <c r="E73" s="214" t="s">
        <v>2000</v>
      </c>
      <c r="F73" s="215" t="s">
        <v>4228</v>
      </c>
      <c r="G73" s="233"/>
      <c r="H73" s="204"/>
    </row>
    <row r="74" spans="2:8">
      <c r="B74" s="211" t="s">
        <v>972</v>
      </c>
      <c r="C74" s="212" t="s">
        <v>9758</v>
      </c>
      <c r="D74" s="213" t="s">
        <v>2348</v>
      </c>
      <c r="E74" s="214" t="s">
        <v>9717</v>
      </c>
      <c r="F74" s="215" t="s">
        <v>4228</v>
      </c>
      <c r="G74" s="233"/>
      <c r="H74" s="204"/>
    </row>
    <row r="75" spans="2:8">
      <c r="B75" s="211" t="s">
        <v>973</v>
      </c>
      <c r="C75" s="212" t="s">
        <v>9759</v>
      </c>
      <c r="D75" s="213" t="s">
        <v>1426</v>
      </c>
      <c r="E75" s="214" t="s">
        <v>2001</v>
      </c>
      <c r="F75" s="215" t="s">
        <v>4228</v>
      </c>
      <c r="G75" s="233"/>
      <c r="H75" s="204"/>
    </row>
    <row r="76" spans="2:8" ht="17.25" thickBot="1">
      <c r="B76" s="211" t="s">
        <v>974</v>
      </c>
      <c r="C76" s="212" t="s">
        <v>9760</v>
      </c>
      <c r="D76" s="213" t="s">
        <v>1426</v>
      </c>
      <c r="E76" s="214" t="s">
        <v>2001</v>
      </c>
      <c r="F76" s="215" t="s">
        <v>4228</v>
      </c>
      <c r="G76" s="234"/>
      <c r="H76" s="204"/>
    </row>
    <row r="77" spans="2:8" ht="17.25" thickBot="1">
      <c r="B77" s="341" t="s">
        <v>10750</v>
      </c>
      <c r="C77" s="342"/>
      <c r="D77" s="342"/>
      <c r="E77" s="342"/>
      <c r="F77" s="342"/>
      <c r="G77" s="343"/>
      <c r="H77" s="204"/>
    </row>
    <row r="78" spans="2:8">
      <c r="B78" s="205" t="s">
        <v>975</v>
      </c>
      <c r="C78" s="206" t="s">
        <v>9762</v>
      </c>
      <c r="D78" s="207" t="s">
        <v>1356</v>
      </c>
      <c r="E78" s="208" t="s">
        <v>1357</v>
      </c>
      <c r="F78" s="209" t="s">
        <v>4228</v>
      </c>
      <c r="G78" s="350" t="s">
        <v>9721</v>
      </c>
      <c r="H78" s="204"/>
    </row>
    <row r="79" spans="2:8">
      <c r="B79" s="211" t="s">
        <v>976</v>
      </c>
      <c r="C79" s="212" t="s">
        <v>9763</v>
      </c>
      <c r="D79" s="213" t="s">
        <v>2230</v>
      </c>
      <c r="E79" s="214" t="s">
        <v>6915</v>
      </c>
      <c r="F79" s="215" t="s">
        <v>4228</v>
      </c>
      <c r="G79" s="233"/>
      <c r="H79" s="204"/>
    </row>
    <row r="80" spans="2:8">
      <c r="B80" s="211" t="s">
        <v>977</v>
      </c>
      <c r="C80" s="212" t="s">
        <v>9764</v>
      </c>
      <c r="D80" s="213" t="s">
        <v>2244</v>
      </c>
      <c r="E80" s="214" t="s">
        <v>2000</v>
      </c>
      <c r="F80" s="215" t="s">
        <v>4228</v>
      </c>
      <c r="G80" s="233"/>
      <c r="H80" s="204"/>
    </row>
    <row r="81" spans="2:8">
      <c r="B81" s="211" t="s">
        <v>978</v>
      </c>
      <c r="C81" s="212" t="s">
        <v>9765</v>
      </c>
      <c r="D81" s="213" t="s">
        <v>1393</v>
      </c>
      <c r="E81" s="214" t="s">
        <v>4673</v>
      </c>
      <c r="F81" s="215" t="s">
        <v>4228</v>
      </c>
      <c r="G81" s="233"/>
      <c r="H81" s="204"/>
    </row>
    <row r="82" spans="2:8">
      <c r="B82" s="211" t="s">
        <v>979</v>
      </c>
      <c r="C82" s="212" t="s">
        <v>9766</v>
      </c>
      <c r="D82" s="213" t="s">
        <v>1576</v>
      </c>
      <c r="E82" s="214" t="s">
        <v>4673</v>
      </c>
      <c r="F82" s="215" t="s">
        <v>4228</v>
      </c>
      <c r="G82" s="233"/>
      <c r="H82" s="204"/>
    </row>
    <row r="83" spans="2:8">
      <c r="B83" s="211" t="s">
        <v>980</v>
      </c>
      <c r="C83" s="212" t="s">
        <v>9767</v>
      </c>
      <c r="D83" s="213" t="s">
        <v>1367</v>
      </c>
      <c r="E83" s="214" t="s">
        <v>2000</v>
      </c>
      <c r="F83" s="215" t="s">
        <v>4228</v>
      </c>
      <c r="G83" s="233"/>
      <c r="H83" s="204"/>
    </row>
    <row r="84" spans="2:8">
      <c r="B84" s="211" t="s">
        <v>981</v>
      </c>
      <c r="C84" s="212" t="s">
        <v>9768</v>
      </c>
      <c r="D84" s="213" t="s">
        <v>2348</v>
      </c>
      <c r="E84" s="214" t="s">
        <v>9717</v>
      </c>
      <c r="F84" s="215" t="s">
        <v>4228</v>
      </c>
      <c r="G84" s="233"/>
      <c r="H84" s="204"/>
    </row>
    <row r="85" spans="2:8">
      <c r="B85" s="211" t="s">
        <v>982</v>
      </c>
      <c r="C85" s="212" t="s">
        <v>9769</v>
      </c>
      <c r="D85" s="213" t="s">
        <v>1426</v>
      </c>
      <c r="E85" s="214" t="s">
        <v>2001</v>
      </c>
      <c r="F85" s="215" t="s">
        <v>4228</v>
      </c>
      <c r="G85" s="233"/>
      <c r="H85" s="204"/>
    </row>
    <row r="86" spans="2:8" ht="17.25" thickBot="1">
      <c r="B86" s="211" t="s">
        <v>983</v>
      </c>
      <c r="C86" s="212" t="s">
        <v>9770</v>
      </c>
      <c r="D86" s="213" t="s">
        <v>1426</v>
      </c>
      <c r="E86" s="214" t="s">
        <v>2001</v>
      </c>
      <c r="F86" s="215" t="s">
        <v>4228</v>
      </c>
      <c r="G86" s="234"/>
      <c r="H86" s="204"/>
    </row>
    <row r="87" spans="2:8" ht="17.25" thickBot="1">
      <c r="B87" s="341" t="s">
        <v>10751</v>
      </c>
      <c r="C87" s="342"/>
      <c r="D87" s="342"/>
      <c r="E87" s="342"/>
      <c r="F87" s="342"/>
      <c r="G87" s="343"/>
      <c r="H87" s="204"/>
    </row>
    <row r="88" spans="2:8">
      <c r="B88" s="205" t="s">
        <v>984</v>
      </c>
      <c r="C88" s="206" t="s">
        <v>9772</v>
      </c>
      <c r="D88" s="207" t="s">
        <v>1356</v>
      </c>
      <c r="E88" s="208" t="s">
        <v>1357</v>
      </c>
      <c r="F88" s="209" t="s">
        <v>4228</v>
      </c>
      <c r="G88" s="350" t="s">
        <v>9721</v>
      </c>
      <c r="H88" s="204"/>
    </row>
    <row r="89" spans="2:8">
      <c r="B89" s="211" t="s">
        <v>985</v>
      </c>
      <c r="C89" s="212" t="s">
        <v>9773</v>
      </c>
      <c r="D89" s="213" t="s">
        <v>2230</v>
      </c>
      <c r="E89" s="214" t="s">
        <v>6915</v>
      </c>
      <c r="F89" s="215" t="s">
        <v>4228</v>
      </c>
      <c r="G89" s="233"/>
      <c r="H89" s="204"/>
    </row>
    <row r="90" spans="2:8">
      <c r="B90" s="211" t="s">
        <v>986</v>
      </c>
      <c r="C90" s="212" t="s">
        <v>9774</v>
      </c>
      <c r="D90" s="213" t="s">
        <v>2244</v>
      </c>
      <c r="E90" s="214" t="s">
        <v>2000</v>
      </c>
      <c r="F90" s="215" t="s">
        <v>4228</v>
      </c>
      <c r="G90" s="233"/>
      <c r="H90" s="204"/>
    </row>
    <row r="91" spans="2:8">
      <c r="B91" s="211" t="s">
        <v>987</v>
      </c>
      <c r="C91" s="212" t="s">
        <v>9775</v>
      </c>
      <c r="D91" s="213" t="s">
        <v>1393</v>
      </c>
      <c r="E91" s="214" t="s">
        <v>4673</v>
      </c>
      <c r="F91" s="215" t="s">
        <v>4228</v>
      </c>
      <c r="G91" s="233"/>
      <c r="H91" s="204"/>
    </row>
    <row r="92" spans="2:8">
      <c r="B92" s="211" t="s">
        <v>988</v>
      </c>
      <c r="C92" s="212" t="s">
        <v>9776</v>
      </c>
      <c r="D92" s="213" t="s">
        <v>1576</v>
      </c>
      <c r="E92" s="214" t="s">
        <v>4673</v>
      </c>
      <c r="F92" s="215" t="s">
        <v>4228</v>
      </c>
      <c r="G92" s="233"/>
      <c r="H92" s="204"/>
    </row>
    <row r="93" spans="2:8">
      <c r="B93" s="211" t="s">
        <v>989</v>
      </c>
      <c r="C93" s="212" t="s">
        <v>9777</v>
      </c>
      <c r="D93" s="213" t="s">
        <v>1367</v>
      </c>
      <c r="E93" s="214" t="s">
        <v>2000</v>
      </c>
      <c r="F93" s="215" t="s">
        <v>4228</v>
      </c>
      <c r="G93" s="233"/>
      <c r="H93" s="204"/>
    </row>
    <row r="94" spans="2:8">
      <c r="B94" s="211" t="s">
        <v>990</v>
      </c>
      <c r="C94" s="212" t="s">
        <v>9778</v>
      </c>
      <c r="D94" s="213" t="s">
        <v>2348</v>
      </c>
      <c r="E94" s="214" t="s">
        <v>9717</v>
      </c>
      <c r="F94" s="215" t="s">
        <v>4228</v>
      </c>
      <c r="G94" s="233"/>
      <c r="H94" s="204"/>
    </row>
    <row r="95" spans="2:8">
      <c r="B95" s="211" t="s">
        <v>991</v>
      </c>
      <c r="C95" s="212" t="s">
        <v>9779</v>
      </c>
      <c r="D95" s="213" t="s">
        <v>1426</v>
      </c>
      <c r="E95" s="214" t="s">
        <v>2001</v>
      </c>
      <c r="F95" s="215" t="s">
        <v>4228</v>
      </c>
      <c r="G95" s="233"/>
      <c r="H95" s="204"/>
    </row>
    <row r="96" spans="2:8" ht="17.25" thickBot="1">
      <c r="B96" s="211" t="s">
        <v>992</v>
      </c>
      <c r="C96" s="212" t="s">
        <v>9780</v>
      </c>
      <c r="D96" s="213" t="s">
        <v>1426</v>
      </c>
      <c r="E96" s="214" t="s">
        <v>2001</v>
      </c>
      <c r="F96" s="215" t="s">
        <v>4228</v>
      </c>
      <c r="G96" s="234"/>
      <c r="H96" s="204"/>
    </row>
    <row r="97" spans="2:8" ht="17.25" thickBot="1">
      <c r="B97" s="341" t="s">
        <v>10752</v>
      </c>
      <c r="C97" s="342"/>
      <c r="D97" s="342"/>
      <c r="E97" s="342"/>
      <c r="F97" s="342"/>
      <c r="G97" s="343"/>
      <c r="H97" s="204"/>
    </row>
    <row r="98" spans="2:8">
      <c r="B98" s="205" t="s">
        <v>993</v>
      </c>
      <c r="C98" s="206" t="s">
        <v>9782</v>
      </c>
      <c r="D98" s="207" t="s">
        <v>1356</v>
      </c>
      <c r="E98" s="208" t="s">
        <v>1357</v>
      </c>
      <c r="F98" s="209" t="s">
        <v>4228</v>
      </c>
      <c r="G98" s="350" t="s">
        <v>9721</v>
      </c>
      <c r="H98" s="204"/>
    </row>
    <row r="99" spans="2:8">
      <c r="B99" s="211" t="s">
        <v>994</v>
      </c>
      <c r="C99" s="212" t="s">
        <v>9783</v>
      </c>
      <c r="D99" s="213" t="s">
        <v>2230</v>
      </c>
      <c r="E99" s="214" t="s">
        <v>6915</v>
      </c>
      <c r="F99" s="215" t="s">
        <v>4228</v>
      </c>
      <c r="G99" s="233"/>
      <c r="H99" s="204"/>
    </row>
    <row r="100" spans="2:8">
      <c r="B100" s="211" t="s">
        <v>995</v>
      </c>
      <c r="C100" s="212" t="s">
        <v>9784</v>
      </c>
      <c r="D100" s="213" t="s">
        <v>2244</v>
      </c>
      <c r="E100" s="214" t="s">
        <v>2000</v>
      </c>
      <c r="F100" s="215" t="s">
        <v>4228</v>
      </c>
      <c r="G100" s="233"/>
      <c r="H100" s="204"/>
    </row>
    <row r="101" spans="2:8">
      <c r="B101" s="211" t="s">
        <v>996</v>
      </c>
      <c r="C101" s="212" t="s">
        <v>9785</v>
      </c>
      <c r="D101" s="213" t="s">
        <v>1393</v>
      </c>
      <c r="E101" s="214" t="s">
        <v>4673</v>
      </c>
      <c r="F101" s="215" t="s">
        <v>4228</v>
      </c>
      <c r="G101" s="233"/>
      <c r="H101" s="204"/>
    </row>
    <row r="102" spans="2:8">
      <c r="B102" s="211" t="s">
        <v>997</v>
      </c>
      <c r="C102" s="212" t="s">
        <v>9786</v>
      </c>
      <c r="D102" s="213" t="s">
        <v>1576</v>
      </c>
      <c r="E102" s="214" t="s">
        <v>4673</v>
      </c>
      <c r="F102" s="215" t="s">
        <v>4228</v>
      </c>
      <c r="G102" s="233"/>
      <c r="H102" s="204"/>
    </row>
    <row r="103" spans="2:8">
      <c r="B103" s="211" t="s">
        <v>998</v>
      </c>
      <c r="C103" s="212" t="s">
        <v>9787</v>
      </c>
      <c r="D103" s="213" t="s">
        <v>1367</v>
      </c>
      <c r="E103" s="214" t="s">
        <v>2000</v>
      </c>
      <c r="F103" s="215" t="s">
        <v>4228</v>
      </c>
      <c r="G103" s="233"/>
      <c r="H103" s="204"/>
    </row>
    <row r="104" spans="2:8">
      <c r="B104" s="211" t="s">
        <v>999</v>
      </c>
      <c r="C104" s="212" t="s">
        <v>9788</v>
      </c>
      <c r="D104" s="213" t="s">
        <v>2348</v>
      </c>
      <c r="E104" s="214" t="s">
        <v>9717</v>
      </c>
      <c r="F104" s="215" t="s">
        <v>4228</v>
      </c>
      <c r="G104" s="233"/>
      <c r="H104" s="204"/>
    </row>
    <row r="105" spans="2:8">
      <c r="B105" s="211" t="s">
        <v>1000</v>
      </c>
      <c r="C105" s="212" t="s">
        <v>9789</v>
      </c>
      <c r="D105" s="213" t="s">
        <v>1426</v>
      </c>
      <c r="E105" s="214" t="s">
        <v>2001</v>
      </c>
      <c r="F105" s="215" t="s">
        <v>4228</v>
      </c>
      <c r="G105" s="233"/>
      <c r="H105" s="204"/>
    </row>
    <row r="106" spans="2:8" ht="17.25" thickBot="1">
      <c r="B106" s="211" t="s">
        <v>1001</v>
      </c>
      <c r="C106" s="212" t="s">
        <v>9790</v>
      </c>
      <c r="D106" s="213" t="s">
        <v>1426</v>
      </c>
      <c r="E106" s="214" t="s">
        <v>2001</v>
      </c>
      <c r="F106" s="215" t="s">
        <v>4228</v>
      </c>
      <c r="G106" s="234"/>
      <c r="H106" s="204"/>
    </row>
    <row r="107" spans="2:8" ht="17.25" thickBot="1">
      <c r="B107" s="341" t="s">
        <v>10753</v>
      </c>
      <c r="C107" s="342"/>
      <c r="D107" s="342"/>
      <c r="E107" s="342"/>
      <c r="F107" s="342"/>
      <c r="G107" s="343"/>
      <c r="H107" s="204"/>
    </row>
    <row r="108" spans="2:8">
      <c r="B108" s="205" t="s">
        <v>1002</v>
      </c>
      <c r="C108" s="206" t="s">
        <v>9792</v>
      </c>
      <c r="D108" s="207" t="s">
        <v>1356</v>
      </c>
      <c r="E108" s="208" t="s">
        <v>1357</v>
      </c>
      <c r="F108" s="209" t="s">
        <v>4228</v>
      </c>
      <c r="G108" s="350" t="s">
        <v>9721</v>
      </c>
      <c r="H108" s="204"/>
    </row>
    <row r="109" spans="2:8">
      <c r="B109" s="211" t="s">
        <v>1003</v>
      </c>
      <c r="C109" s="212" t="s">
        <v>9793</v>
      </c>
      <c r="D109" s="213" t="s">
        <v>2230</v>
      </c>
      <c r="E109" s="214" t="s">
        <v>6915</v>
      </c>
      <c r="F109" s="215" t="s">
        <v>4228</v>
      </c>
      <c r="G109" s="233"/>
      <c r="H109" s="204"/>
    </row>
    <row r="110" spans="2:8">
      <c r="B110" s="211" t="s">
        <v>1004</v>
      </c>
      <c r="C110" s="212" t="s">
        <v>9794</v>
      </c>
      <c r="D110" s="213" t="s">
        <v>2244</v>
      </c>
      <c r="E110" s="214" t="s">
        <v>2000</v>
      </c>
      <c r="F110" s="215" t="s">
        <v>4228</v>
      </c>
      <c r="G110" s="233"/>
      <c r="H110" s="204"/>
    </row>
    <row r="111" spans="2:8">
      <c r="B111" s="211" t="s">
        <v>1005</v>
      </c>
      <c r="C111" s="212" t="s">
        <v>9795</v>
      </c>
      <c r="D111" s="213" t="s">
        <v>1393</v>
      </c>
      <c r="E111" s="214" t="s">
        <v>4673</v>
      </c>
      <c r="F111" s="215" t="s">
        <v>4228</v>
      </c>
      <c r="G111" s="233"/>
      <c r="H111" s="204"/>
    </row>
    <row r="112" spans="2:8">
      <c r="B112" s="211" t="s">
        <v>1006</v>
      </c>
      <c r="C112" s="212" t="s">
        <v>9796</v>
      </c>
      <c r="D112" s="213" t="s">
        <v>1576</v>
      </c>
      <c r="E112" s="214" t="s">
        <v>4673</v>
      </c>
      <c r="F112" s="215" t="s">
        <v>4228</v>
      </c>
      <c r="G112" s="233"/>
      <c r="H112" s="204"/>
    </row>
    <row r="113" spans="2:8">
      <c r="B113" s="211" t="s">
        <v>1007</v>
      </c>
      <c r="C113" s="212" t="s">
        <v>9797</v>
      </c>
      <c r="D113" s="213" t="s">
        <v>1367</v>
      </c>
      <c r="E113" s="214" t="s">
        <v>2000</v>
      </c>
      <c r="F113" s="215" t="s">
        <v>4228</v>
      </c>
      <c r="G113" s="233"/>
      <c r="H113" s="204"/>
    </row>
    <row r="114" spans="2:8">
      <c r="B114" s="211" t="s">
        <v>1008</v>
      </c>
      <c r="C114" s="212" t="s">
        <v>9798</v>
      </c>
      <c r="D114" s="213" t="s">
        <v>2348</v>
      </c>
      <c r="E114" s="214" t="s">
        <v>9717</v>
      </c>
      <c r="F114" s="215" t="s">
        <v>4228</v>
      </c>
      <c r="G114" s="233"/>
      <c r="H114" s="204"/>
    </row>
    <row r="115" spans="2:8">
      <c r="B115" s="211" t="s">
        <v>1009</v>
      </c>
      <c r="C115" s="212" t="s">
        <v>9799</v>
      </c>
      <c r="D115" s="213" t="s">
        <v>1426</v>
      </c>
      <c r="E115" s="214" t="s">
        <v>2001</v>
      </c>
      <c r="F115" s="215" t="s">
        <v>4228</v>
      </c>
      <c r="G115" s="233"/>
      <c r="H115" s="204"/>
    </row>
    <row r="116" spans="2:8" ht="17.25" thickBot="1">
      <c r="B116" s="211" t="s">
        <v>1010</v>
      </c>
      <c r="C116" s="212" t="s">
        <v>9800</v>
      </c>
      <c r="D116" s="213" t="s">
        <v>1426</v>
      </c>
      <c r="E116" s="214" t="s">
        <v>2001</v>
      </c>
      <c r="F116" s="215" t="s">
        <v>4228</v>
      </c>
      <c r="G116" s="234"/>
      <c r="H116" s="204"/>
    </row>
    <row r="117" spans="2:8" ht="17.25" thickBot="1">
      <c r="B117" s="341" t="s">
        <v>10754</v>
      </c>
      <c r="C117" s="342"/>
      <c r="D117" s="342"/>
      <c r="E117" s="342"/>
      <c r="F117" s="342"/>
      <c r="G117" s="343"/>
      <c r="H117" s="204"/>
    </row>
    <row r="118" spans="2:8">
      <c r="B118" s="205" t="s">
        <v>1011</v>
      </c>
      <c r="C118" s="206" t="s">
        <v>9802</v>
      </c>
      <c r="D118" s="207" t="s">
        <v>1356</v>
      </c>
      <c r="E118" s="208" t="s">
        <v>1357</v>
      </c>
      <c r="F118" s="209" t="s">
        <v>4228</v>
      </c>
      <c r="G118" s="350" t="s">
        <v>9721</v>
      </c>
      <c r="H118" s="204"/>
    </row>
    <row r="119" spans="2:8">
      <c r="B119" s="211" t="s">
        <v>1012</v>
      </c>
      <c r="C119" s="212" t="s">
        <v>9803</v>
      </c>
      <c r="D119" s="213" t="s">
        <v>2230</v>
      </c>
      <c r="E119" s="214" t="s">
        <v>6915</v>
      </c>
      <c r="F119" s="215" t="s">
        <v>4228</v>
      </c>
      <c r="G119" s="233"/>
      <c r="H119" s="204"/>
    </row>
    <row r="120" spans="2:8">
      <c r="B120" s="211" t="s">
        <v>1013</v>
      </c>
      <c r="C120" s="212" t="s">
        <v>9804</v>
      </c>
      <c r="D120" s="213" t="s">
        <v>2244</v>
      </c>
      <c r="E120" s="214" t="s">
        <v>2000</v>
      </c>
      <c r="F120" s="215" t="s">
        <v>4228</v>
      </c>
      <c r="G120" s="233"/>
      <c r="H120" s="204"/>
    </row>
    <row r="121" spans="2:8">
      <c r="B121" s="211" t="s">
        <v>1014</v>
      </c>
      <c r="C121" s="212" t="s">
        <v>9805</v>
      </c>
      <c r="D121" s="213" t="s">
        <v>1393</v>
      </c>
      <c r="E121" s="214" t="s">
        <v>4673</v>
      </c>
      <c r="F121" s="215" t="s">
        <v>4228</v>
      </c>
      <c r="G121" s="233"/>
      <c r="H121" s="204"/>
    </row>
    <row r="122" spans="2:8">
      <c r="B122" s="211" t="s">
        <v>1015</v>
      </c>
      <c r="C122" s="212" t="s">
        <v>9806</v>
      </c>
      <c r="D122" s="213" t="s">
        <v>1576</v>
      </c>
      <c r="E122" s="214" t="s">
        <v>4673</v>
      </c>
      <c r="F122" s="215" t="s">
        <v>4228</v>
      </c>
      <c r="G122" s="233"/>
      <c r="H122" s="204"/>
    </row>
    <row r="123" spans="2:8">
      <c r="B123" s="211" t="s">
        <v>1016</v>
      </c>
      <c r="C123" s="212" t="s">
        <v>9807</v>
      </c>
      <c r="D123" s="213" t="s">
        <v>1367</v>
      </c>
      <c r="E123" s="214" t="s">
        <v>2000</v>
      </c>
      <c r="F123" s="215" t="s">
        <v>4228</v>
      </c>
      <c r="G123" s="233"/>
      <c r="H123" s="204"/>
    </row>
    <row r="124" spans="2:8">
      <c r="B124" s="211" t="s">
        <v>1017</v>
      </c>
      <c r="C124" s="212" t="s">
        <v>9808</v>
      </c>
      <c r="D124" s="213" t="s">
        <v>2348</v>
      </c>
      <c r="E124" s="214" t="s">
        <v>9717</v>
      </c>
      <c r="F124" s="215" t="s">
        <v>4228</v>
      </c>
      <c r="G124" s="233"/>
      <c r="H124" s="204"/>
    </row>
    <row r="125" spans="2:8">
      <c r="B125" s="211" t="s">
        <v>1018</v>
      </c>
      <c r="C125" s="212" t="s">
        <v>9809</v>
      </c>
      <c r="D125" s="213" t="s">
        <v>1426</v>
      </c>
      <c r="E125" s="214" t="s">
        <v>2001</v>
      </c>
      <c r="F125" s="215" t="s">
        <v>4228</v>
      </c>
      <c r="G125" s="233"/>
      <c r="H125" s="204"/>
    </row>
    <row r="126" spans="2:8" ht="17.25" thickBot="1">
      <c r="B126" s="211" t="s">
        <v>1019</v>
      </c>
      <c r="C126" s="212" t="s">
        <v>9810</v>
      </c>
      <c r="D126" s="213" t="s">
        <v>1426</v>
      </c>
      <c r="E126" s="214" t="s">
        <v>2001</v>
      </c>
      <c r="F126" s="215" t="s">
        <v>4228</v>
      </c>
      <c r="G126" s="234"/>
      <c r="H126" s="204"/>
    </row>
    <row r="127" spans="2:8" ht="17.25" thickBot="1">
      <c r="B127" s="341" t="s">
        <v>10755</v>
      </c>
      <c r="C127" s="342"/>
      <c r="D127" s="342"/>
      <c r="E127" s="342"/>
      <c r="F127" s="342"/>
      <c r="G127" s="343"/>
      <c r="H127" s="204"/>
    </row>
    <row r="128" spans="2:8">
      <c r="B128" s="205" t="s">
        <v>1021</v>
      </c>
      <c r="C128" s="206" t="s">
        <v>9812</v>
      </c>
      <c r="D128" s="207" t="s">
        <v>1356</v>
      </c>
      <c r="E128" s="208" t="s">
        <v>1357</v>
      </c>
      <c r="F128" s="209" t="s">
        <v>4228</v>
      </c>
      <c r="G128" s="350" t="s">
        <v>9721</v>
      </c>
      <c r="H128" s="204"/>
    </row>
    <row r="129" spans="2:8">
      <c r="B129" s="211" t="s">
        <v>1022</v>
      </c>
      <c r="C129" s="212" t="s">
        <v>9813</v>
      </c>
      <c r="D129" s="213" t="s">
        <v>2230</v>
      </c>
      <c r="E129" s="214" t="s">
        <v>6915</v>
      </c>
      <c r="F129" s="215" t="s">
        <v>4228</v>
      </c>
      <c r="G129" s="233"/>
      <c r="H129" s="204"/>
    </row>
    <row r="130" spans="2:8">
      <c r="B130" s="211" t="s">
        <v>1023</v>
      </c>
      <c r="C130" s="212" t="s">
        <v>9814</v>
      </c>
      <c r="D130" s="213" t="s">
        <v>2244</v>
      </c>
      <c r="E130" s="214" t="s">
        <v>2000</v>
      </c>
      <c r="F130" s="215" t="s">
        <v>4228</v>
      </c>
      <c r="G130" s="233"/>
      <c r="H130" s="204"/>
    </row>
    <row r="131" spans="2:8">
      <c r="B131" s="211" t="s">
        <v>1024</v>
      </c>
      <c r="C131" s="212" t="s">
        <v>9815</v>
      </c>
      <c r="D131" s="213" t="s">
        <v>1393</v>
      </c>
      <c r="E131" s="214" t="s">
        <v>4673</v>
      </c>
      <c r="F131" s="215" t="s">
        <v>4228</v>
      </c>
      <c r="G131" s="233"/>
      <c r="H131" s="204"/>
    </row>
    <row r="132" spans="2:8">
      <c r="B132" s="211" t="s">
        <v>1025</v>
      </c>
      <c r="C132" s="212" t="s">
        <v>9816</v>
      </c>
      <c r="D132" s="213" t="s">
        <v>1576</v>
      </c>
      <c r="E132" s="214" t="s">
        <v>4673</v>
      </c>
      <c r="F132" s="215" t="s">
        <v>4228</v>
      </c>
      <c r="G132" s="233"/>
      <c r="H132" s="204"/>
    </row>
    <row r="133" spans="2:8">
      <c r="B133" s="211" t="s">
        <v>1026</v>
      </c>
      <c r="C133" s="212" t="s">
        <v>9817</v>
      </c>
      <c r="D133" s="213" t="s">
        <v>1367</v>
      </c>
      <c r="E133" s="214" t="s">
        <v>2000</v>
      </c>
      <c r="F133" s="215" t="s">
        <v>4228</v>
      </c>
      <c r="G133" s="233"/>
      <c r="H133" s="204"/>
    </row>
    <row r="134" spans="2:8">
      <c r="B134" s="211" t="s">
        <v>1027</v>
      </c>
      <c r="C134" s="212" t="s">
        <v>9818</v>
      </c>
      <c r="D134" s="213" t="s">
        <v>2348</v>
      </c>
      <c r="E134" s="214" t="s">
        <v>9717</v>
      </c>
      <c r="F134" s="215" t="s">
        <v>4228</v>
      </c>
      <c r="G134" s="233"/>
      <c r="H134" s="204"/>
    </row>
    <row r="135" spans="2:8">
      <c r="B135" s="211" t="s">
        <v>1028</v>
      </c>
      <c r="C135" s="212" t="s">
        <v>9819</v>
      </c>
      <c r="D135" s="213" t="s">
        <v>1426</v>
      </c>
      <c r="E135" s="214" t="s">
        <v>2001</v>
      </c>
      <c r="F135" s="215" t="s">
        <v>4228</v>
      </c>
      <c r="G135" s="233"/>
      <c r="H135" s="204"/>
    </row>
    <row r="136" spans="2:8" ht="17.25" thickBot="1">
      <c r="B136" s="211" t="s">
        <v>1029</v>
      </c>
      <c r="C136" s="212" t="s">
        <v>9820</v>
      </c>
      <c r="D136" s="213" t="s">
        <v>1426</v>
      </c>
      <c r="E136" s="214" t="s">
        <v>2001</v>
      </c>
      <c r="F136" s="215" t="s">
        <v>4228</v>
      </c>
      <c r="G136" s="234"/>
      <c r="H136" s="204"/>
    </row>
    <row r="137" spans="2:8" ht="17.25" thickBot="1">
      <c r="B137" s="341" t="s">
        <v>10756</v>
      </c>
      <c r="C137" s="342"/>
      <c r="D137" s="342"/>
      <c r="E137" s="342"/>
      <c r="F137" s="342"/>
      <c r="G137" s="343"/>
      <c r="H137" s="204"/>
    </row>
    <row r="138" spans="2:8">
      <c r="B138" s="205" t="s">
        <v>1031</v>
      </c>
      <c r="C138" s="206" t="s">
        <v>9822</v>
      </c>
      <c r="D138" s="207" t="s">
        <v>1356</v>
      </c>
      <c r="E138" s="208" t="s">
        <v>1357</v>
      </c>
      <c r="F138" s="209" t="s">
        <v>4228</v>
      </c>
      <c r="G138" s="350" t="s">
        <v>9721</v>
      </c>
      <c r="H138" s="204"/>
    </row>
    <row r="139" spans="2:8">
      <c r="B139" s="211" t="s">
        <v>1032</v>
      </c>
      <c r="C139" s="212" t="s">
        <v>9823</v>
      </c>
      <c r="D139" s="213" t="s">
        <v>2230</v>
      </c>
      <c r="E139" s="214" t="s">
        <v>6915</v>
      </c>
      <c r="F139" s="215" t="s">
        <v>4228</v>
      </c>
      <c r="G139" s="233"/>
      <c r="H139" s="204"/>
    </row>
    <row r="140" spans="2:8">
      <c r="B140" s="211" t="s">
        <v>1033</v>
      </c>
      <c r="C140" s="212" t="s">
        <v>9824</v>
      </c>
      <c r="D140" s="213" t="s">
        <v>2244</v>
      </c>
      <c r="E140" s="214" t="s">
        <v>2000</v>
      </c>
      <c r="F140" s="215" t="s">
        <v>4228</v>
      </c>
      <c r="G140" s="233"/>
      <c r="H140" s="204"/>
    </row>
    <row r="141" spans="2:8">
      <c r="B141" s="211" t="s">
        <v>1034</v>
      </c>
      <c r="C141" s="212" t="s">
        <v>9825</v>
      </c>
      <c r="D141" s="213" t="s">
        <v>1393</v>
      </c>
      <c r="E141" s="214" t="s">
        <v>4673</v>
      </c>
      <c r="F141" s="215" t="s">
        <v>4228</v>
      </c>
      <c r="G141" s="233"/>
      <c r="H141" s="204"/>
    </row>
    <row r="142" spans="2:8">
      <c r="B142" s="211" t="s">
        <v>1035</v>
      </c>
      <c r="C142" s="212" t="s">
        <v>9826</v>
      </c>
      <c r="D142" s="213" t="s">
        <v>1576</v>
      </c>
      <c r="E142" s="214" t="s">
        <v>4673</v>
      </c>
      <c r="F142" s="215" t="s">
        <v>4228</v>
      </c>
      <c r="G142" s="233"/>
      <c r="H142" s="204"/>
    </row>
    <row r="143" spans="2:8">
      <c r="B143" s="211" t="s">
        <v>1036</v>
      </c>
      <c r="C143" s="212" t="s">
        <v>9827</v>
      </c>
      <c r="D143" s="213" t="s">
        <v>1367</v>
      </c>
      <c r="E143" s="214" t="s">
        <v>2000</v>
      </c>
      <c r="F143" s="215" t="s">
        <v>4228</v>
      </c>
      <c r="G143" s="233"/>
      <c r="H143" s="204"/>
    </row>
    <row r="144" spans="2:8">
      <c r="B144" s="211" t="s">
        <v>1037</v>
      </c>
      <c r="C144" s="212" t="s">
        <v>9828</v>
      </c>
      <c r="D144" s="213" t="s">
        <v>2348</v>
      </c>
      <c r="E144" s="214" t="s">
        <v>9717</v>
      </c>
      <c r="F144" s="215" t="s">
        <v>4228</v>
      </c>
      <c r="G144" s="233"/>
      <c r="H144" s="204"/>
    </row>
    <row r="145" spans="2:8">
      <c r="B145" s="211" t="s">
        <v>1038</v>
      </c>
      <c r="C145" s="212" t="s">
        <v>9829</v>
      </c>
      <c r="D145" s="213" t="s">
        <v>1426</v>
      </c>
      <c r="E145" s="214" t="s">
        <v>2001</v>
      </c>
      <c r="F145" s="215" t="s">
        <v>4228</v>
      </c>
      <c r="G145" s="233"/>
      <c r="H145" s="204"/>
    </row>
    <row r="146" spans="2:8" ht="17.25" thickBot="1">
      <c r="B146" s="211" t="s">
        <v>1039</v>
      </c>
      <c r="C146" s="212" t="s">
        <v>9830</v>
      </c>
      <c r="D146" s="213" t="s">
        <v>1426</v>
      </c>
      <c r="E146" s="214" t="s">
        <v>2001</v>
      </c>
      <c r="F146" s="215" t="s">
        <v>4228</v>
      </c>
      <c r="G146" s="234"/>
      <c r="H146" s="204"/>
    </row>
    <row r="147" spans="2:8" ht="17.25" thickBot="1">
      <c r="B147" s="201" t="s">
        <v>9856</v>
      </c>
      <c r="C147" s="202"/>
      <c r="D147" s="202"/>
      <c r="E147" s="202"/>
      <c r="F147" s="202"/>
      <c r="G147" s="203"/>
      <c r="H147" s="204"/>
    </row>
    <row r="148" spans="2:8">
      <c r="B148" s="211" t="s">
        <v>810</v>
      </c>
      <c r="C148" s="212" t="s">
        <v>9862</v>
      </c>
      <c r="D148" s="256" t="s">
        <v>1915</v>
      </c>
      <c r="E148" s="257" t="s">
        <v>4673</v>
      </c>
      <c r="F148" s="215"/>
      <c r="G148" s="232" t="s">
        <v>9869</v>
      </c>
      <c r="H148" s="204"/>
    </row>
    <row r="149" spans="2:8" ht="17.25" thickBot="1">
      <c r="B149" s="218" t="s">
        <v>9863</v>
      </c>
      <c r="C149" s="219" t="s">
        <v>9864</v>
      </c>
      <c r="D149" s="220" t="s">
        <v>1362</v>
      </c>
      <c r="E149" s="221" t="s">
        <v>2001</v>
      </c>
      <c r="F149" s="222"/>
      <c r="G149" s="234"/>
      <c r="H149" s="204"/>
    </row>
    <row r="150" spans="2:8" ht="17.25" thickBot="1">
      <c r="B150" s="201" t="s">
        <v>9913</v>
      </c>
      <c r="C150" s="202"/>
      <c r="D150" s="202"/>
      <c r="E150" s="202"/>
      <c r="F150" s="202"/>
      <c r="G150" s="203"/>
      <c r="H150" s="204"/>
    </row>
    <row r="151" spans="2:8" ht="45">
      <c r="B151" s="211" t="s">
        <v>9914</v>
      </c>
      <c r="C151" s="212" t="s">
        <v>9915</v>
      </c>
      <c r="D151" s="256" t="s">
        <v>2236</v>
      </c>
      <c r="E151" s="257" t="s">
        <v>4673</v>
      </c>
      <c r="F151" s="215"/>
      <c r="G151" s="313" t="s">
        <v>10043</v>
      </c>
      <c r="H151" s="204"/>
    </row>
    <row r="152" spans="2:8" ht="75">
      <c r="B152" s="259" t="s">
        <v>9917</v>
      </c>
      <c r="C152" s="260" t="s">
        <v>9918</v>
      </c>
      <c r="D152" s="261" t="s">
        <v>1528</v>
      </c>
      <c r="E152" s="262" t="s">
        <v>4673</v>
      </c>
      <c r="F152" s="263"/>
      <c r="G152" s="232" t="s">
        <v>10757</v>
      </c>
      <c r="H152" s="204"/>
    </row>
    <row r="153" spans="2:8" ht="75">
      <c r="B153" s="259" t="s">
        <v>9920</v>
      </c>
      <c r="C153" s="260" t="s">
        <v>9921</v>
      </c>
      <c r="D153" s="261" t="s">
        <v>1528</v>
      </c>
      <c r="E153" s="262" t="s">
        <v>4673</v>
      </c>
      <c r="F153" s="263"/>
      <c r="G153" s="232" t="s">
        <v>10758</v>
      </c>
      <c r="H153" s="204"/>
    </row>
    <row r="154" spans="2:8" ht="75">
      <c r="B154" s="259" t="s">
        <v>926</v>
      </c>
      <c r="C154" s="260" t="s">
        <v>9923</v>
      </c>
      <c r="D154" s="261" t="s">
        <v>2237</v>
      </c>
      <c r="E154" s="262" t="s">
        <v>4673</v>
      </c>
      <c r="F154" s="263"/>
      <c r="G154" s="232" t="s">
        <v>10786</v>
      </c>
      <c r="H154" s="204"/>
    </row>
    <row r="155" spans="2:8" ht="75">
      <c r="B155" s="259" t="s">
        <v>616</v>
      </c>
      <c r="C155" s="260" t="s">
        <v>9924</v>
      </c>
      <c r="D155" s="261" t="s">
        <v>1528</v>
      </c>
      <c r="E155" s="262" t="s">
        <v>4673</v>
      </c>
      <c r="F155" s="263"/>
      <c r="G155" s="232" t="s">
        <v>10045</v>
      </c>
      <c r="H155" s="204"/>
    </row>
    <row r="156" spans="2:8" ht="45">
      <c r="B156" s="211" t="s">
        <v>9925</v>
      </c>
      <c r="C156" s="212" t="s">
        <v>9926</v>
      </c>
      <c r="D156" s="213" t="s">
        <v>1372</v>
      </c>
      <c r="E156" s="214" t="s">
        <v>4673</v>
      </c>
      <c r="F156" s="215" t="s">
        <v>4228</v>
      </c>
      <c r="G156" s="313" t="s">
        <v>10759</v>
      </c>
      <c r="H156" s="204"/>
    </row>
    <row r="157" spans="2:8">
      <c r="B157" s="211" t="s">
        <v>4336</v>
      </c>
      <c r="C157" s="212" t="s">
        <v>9928</v>
      </c>
      <c r="D157" s="213" t="s">
        <v>1527</v>
      </c>
      <c r="E157" s="214" t="s">
        <v>1357</v>
      </c>
      <c r="F157" s="215"/>
      <c r="G157" s="313" t="s">
        <v>1374</v>
      </c>
      <c r="H157" s="204"/>
    </row>
    <row r="158" spans="2:8" ht="105">
      <c r="B158" s="211" t="s">
        <v>9929</v>
      </c>
      <c r="C158" s="212" t="s">
        <v>9930</v>
      </c>
      <c r="D158" s="213" t="s">
        <v>2244</v>
      </c>
      <c r="E158" s="214" t="s">
        <v>2000</v>
      </c>
      <c r="F158" s="215"/>
      <c r="G158" s="313" t="s">
        <v>9988</v>
      </c>
      <c r="H158" s="204"/>
    </row>
    <row r="159" spans="2:8" ht="105">
      <c r="B159" s="211" t="s">
        <v>10760</v>
      </c>
      <c r="C159" s="212" t="s">
        <v>9932</v>
      </c>
      <c r="D159" s="213" t="s">
        <v>2243</v>
      </c>
      <c r="E159" s="214" t="s">
        <v>4687</v>
      </c>
      <c r="F159" s="215"/>
      <c r="G159" s="313" t="s">
        <v>10761</v>
      </c>
      <c r="H159" s="204"/>
    </row>
    <row r="160" spans="2:8">
      <c r="B160" s="211" t="s">
        <v>10762</v>
      </c>
      <c r="C160" s="212" t="s">
        <v>9941</v>
      </c>
      <c r="D160" s="213" t="s">
        <v>1576</v>
      </c>
      <c r="E160" s="214" t="s">
        <v>1357</v>
      </c>
      <c r="F160" s="215"/>
      <c r="G160" s="313" t="s">
        <v>2351</v>
      </c>
      <c r="H160" s="204"/>
    </row>
    <row r="161" spans="2:8" ht="120">
      <c r="B161" s="259" t="s">
        <v>10763</v>
      </c>
      <c r="C161" s="260" t="s">
        <v>9942</v>
      </c>
      <c r="D161" s="261" t="s">
        <v>2244</v>
      </c>
      <c r="E161" s="262" t="s">
        <v>2000</v>
      </c>
      <c r="F161" s="263"/>
      <c r="G161" s="232" t="s">
        <v>10764</v>
      </c>
      <c r="H161" s="204"/>
    </row>
    <row r="162" spans="2:8" ht="75">
      <c r="B162" s="259" t="s">
        <v>10765</v>
      </c>
      <c r="C162" s="260" t="s">
        <v>10766</v>
      </c>
      <c r="D162" s="261" t="s">
        <v>1367</v>
      </c>
      <c r="E162" s="262" t="s">
        <v>2000</v>
      </c>
      <c r="F162" s="263"/>
      <c r="G162" s="232" t="s">
        <v>10787</v>
      </c>
      <c r="H162" s="204"/>
    </row>
    <row r="163" spans="2:8" ht="45">
      <c r="B163" s="259" t="s">
        <v>10602</v>
      </c>
      <c r="C163" s="260" t="s">
        <v>10767</v>
      </c>
      <c r="D163" s="261" t="s">
        <v>1367</v>
      </c>
      <c r="E163" s="262" t="s">
        <v>2000</v>
      </c>
      <c r="F163" s="263"/>
      <c r="G163" s="232" t="s">
        <v>10768</v>
      </c>
      <c r="H163" s="204"/>
    </row>
    <row r="164" spans="2:8" ht="90">
      <c r="B164" s="259" t="s">
        <v>10219</v>
      </c>
      <c r="C164" s="260" t="s">
        <v>10769</v>
      </c>
      <c r="D164" s="261" t="s">
        <v>1569</v>
      </c>
      <c r="E164" s="262" t="s">
        <v>2000</v>
      </c>
      <c r="F164" s="263"/>
      <c r="G164" s="232" t="s">
        <v>10770</v>
      </c>
      <c r="H164" s="204"/>
    </row>
    <row r="165" spans="2:8" ht="90">
      <c r="B165" s="259" t="s">
        <v>10771</v>
      </c>
      <c r="C165" s="260" t="s">
        <v>10772</v>
      </c>
      <c r="D165" s="261" t="s">
        <v>1367</v>
      </c>
      <c r="E165" s="262" t="s">
        <v>2000</v>
      </c>
      <c r="F165" s="263"/>
      <c r="G165" s="232" t="s">
        <v>10788</v>
      </c>
      <c r="H165" s="204"/>
    </row>
    <row r="166" spans="2:8" ht="17.25" thickBot="1">
      <c r="B166" s="211" t="s">
        <v>9943</v>
      </c>
      <c r="C166" s="212" t="s">
        <v>9944</v>
      </c>
      <c r="D166" s="213" t="s">
        <v>2277</v>
      </c>
      <c r="E166" s="214" t="s">
        <v>6915</v>
      </c>
      <c r="F166" s="215"/>
      <c r="G166" s="313" t="s">
        <v>2351</v>
      </c>
      <c r="H166" s="204"/>
    </row>
    <row r="167" spans="2:8" ht="17.25" thickBot="1">
      <c r="B167" s="201" t="s">
        <v>10116</v>
      </c>
      <c r="C167" s="202"/>
      <c r="D167" s="202"/>
      <c r="E167" s="202"/>
      <c r="F167" s="202"/>
      <c r="G167" s="203"/>
      <c r="H167" s="204"/>
    </row>
    <row r="168" spans="2:8" ht="60">
      <c r="B168" s="205" t="s">
        <v>1179</v>
      </c>
      <c r="C168" s="206" t="s">
        <v>9998</v>
      </c>
      <c r="D168" s="207" t="s">
        <v>1367</v>
      </c>
      <c r="E168" s="208" t="s">
        <v>4687</v>
      </c>
      <c r="F168" s="209" t="s">
        <v>4228</v>
      </c>
      <c r="G168" s="210" t="s">
        <v>10773</v>
      </c>
      <c r="H168" s="204"/>
    </row>
    <row r="169" spans="2:8" ht="30.75" thickBot="1">
      <c r="B169" s="211" t="s">
        <v>1180</v>
      </c>
      <c r="C169" s="212" t="s">
        <v>10000</v>
      </c>
      <c r="D169" s="213" t="s">
        <v>2253</v>
      </c>
      <c r="E169" s="214" t="s">
        <v>6915</v>
      </c>
      <c r="F169" s="215" t="s">
        <v>4228</v>
      </c>
      <c r="G169" s="313" t="s">
        <v>10774</v>
      </c>
      <c r="H169" s="204"/>
    </row>
    <row r="170" spans="2:8" ht="20.100000000000001" customHeight="1">
      <c r="B170" s="224"/>
      <c r="C170" s="224"/>
      <c r="D170" s="225"/>
      <c r="E170" s="226"/>
      <c r="F170" s="226"/>
      <c r="G170" s="224"/>
      <c r="H170"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outlinePr summaryBelow="0"/>
    <pageSetUpPr fitToPage="1"/>
  </sheetPr>
  <dimension ref="A1:H39"/>
  <sheetViews>
    <sheetView showGridLines="0" zoomScaleNormal="100" zoomScaleSheetLayoutView="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18</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ht="17.25" thickBot="1">
      <c r="B5" s="205" t="s">
        <v>10416</v>
      </c>
      <c r="C5" s="206" t="s">
        <v>10417</v>
      </c>
      <c r="D5" s="207" t="s">
        <v>1367</v>
      </c>
      <c r="E5" s="208" t="s">
        <v>10418</v>
      </c>
      <c r="F5" s="209" t="s">
        <v>4356</v>
      </c>
      <c r="G5" s="210" t="s">
        <v>2229</v>
      </c>
      <c r="H5" s="204"/>
    </row>
    <row r="6" spans="1:8" s="44" customFormat="1" ht="20.100000000000001" customHeight="1" thickBot="1">
      <c r="A6" s="8"/>
      <c r="B6" s="201" t="s">
        <v>10419</v>
      </c>
      <c r="C6" s="202"/>
      <c r="D6" s="202"/>
      <c r="E6" s="202"/>
      <c r="F6" s="202"/>
      <c r="G6" s="203"/>
      <c r="H6" s="204"/>
    </row>
    <row r="7" spans="1:8" ht="30">
      <c r="B7" s="205" t="s">
        <v>10050</v>
      </c>
      <c r="C7" s="206" t="s">
        <v>10440</v>
      </c>
      <c r="D7" s="207" t="s">
        <v>1528</v>
      </c>
      <c r="E7" s="208" t="s">
        <v>1357</v>
      </c>
      <c r="F7" s="209" t="s">
        <v>4356</v>
      </c>
      <c r="G7" s="210" t="s">
        <v>10789</v>
      </c>
      <c r="H7" s="204"/>
    </row>
    <row r="8" spans="1:8" ht="30">
      <c r="B8" s="211" t="s">
        <v>10790</v>
      </c>
      <c r="C8" s="212" t="s">
        <v>10442</v>
      </c>
      <c r="D8" s="213" t="s">
        <v>1362</v>
      </c>
      <c r="E8" s="214" t="s">
        <v>6915</v>
      </c>
      <c r="F8" s="215"/>
      <c r="G8" s="313" t="s">
        <v>10817</v>
      </c>
      <c r="H8" s="204"/>
    </row>
    <row r="9" spans="1:8" ht="30">
      <c r="B9" s="211" t="s">
        <v>10443</v>
      </c>
      <c r="C9" s="212" t="s">
        <v>10444</v>
      </c>
      <c r="D9" s="213" t="s">
        <v>1387</v>
      </c>
      <c r="E9" s="214" t="s">
        <v>6915</v>
      </c>
      <c r="F9" s="215"/>
      <c r="G9" s="313" t="s">
        <v>10818</v>
      </c>
      <c r="H9" s="204"/>
    </row>
    <row r="10" spans="1:8" ht="45">
      <c r="B10" s="211" t="s">
        <v>10791</v>
      </c>
      <c r="C10" s="212" t="s">
        <v>10446</v>
      </c>
      <c r="D10" s="213" t="s">
        <v>1528</v>
      </c>
      <c r="E10" s="214" t="s">
        <v>1357</v>
      </c>
      <c r="F10" s="215"/>
      <c r="G10" s="313" t="s">
        <v>10792</v>
      </c>
      <c r="H10" s="204"/>
    </row>
    <row r="11" spans="1:8" ht="30">
      <c r="B11" s="211" t="s">
        <v>10793</v>
      </c>
      <c r="C11" s="212" t="s">
        <v>10449</v>
      </c>
      <c r="D11" s="213" t="s">
        <v>2236</v>
      </c>
      <c r="E11" s="214" t="s">
        <v>1357</v>
      </c>
      <c r="F11" s="215"/>
      <c r="G11" s="313" t="s">
        <v>10819</v>
      </c>
      <c r="H11" s="204"/>
    </row>
    <row r="12" spans="1:8" ht="60">
      <c r="B12" s="211" t="s">
        <v>9676</v>
      </c>
      <c r="C12" s="212" t="s">
        <v>10451</v>
      </c>
      <c r="D12" s="213" t="s">
        <v>2237</v>
      </c>
      <c r="E12" s="214" t="s">
        <v>1357</v>
      </c>
      <c r="F12" s="215"/>
      <c r="G12" s="313" t="s">
        <v>10820</v>
      </c>
      <c r="H12" s="204"/>
    </row>
    <row r="13" spans="1:8" ht="30">
      <c r="B13" s="211" t="s">
        <v>10794</v>
      </c>
      <c r="C13" s="212" t="s">
        <v>10454</v>
      </c>
      <c r="D13" s="213" t="s">
        <v>1367</v>
      </c>
      <c r="E13" s="214" t="s">
        <v>2000</v>
      </c>
      <c r="F13" s="215"/>
      <c r="G13" s="313" t="s">
        <v>10028</v>
      </c>
      <c r="H13" s="204"/>
    </row>
    <row r="14" spans="1:8" ht="45">
      <c r="B14" s="259" t="s">
        <v>919</v>
      </c>
      <c r="C14" s="260" t="s">
        <v>10452</v>
      </c>
      <c r="D14" s="261" t="s">
        <v>1367</v>
      </c>
      <c r="E14" s="262" t="s">
        <v>2000</v>
      </c>
      <c r="F14" s="263"/>
      <c r="G14" s="232" t="s">
        <v>10821</v>
      </c>
      <c r="H14" s="204"/>
    </row>
    <row r="15" spans="1:8">
      <c r="B15" s="211" t="s">
        <v>10795</v>
      </c>
      <c r="C15" s="212" t="s">
        <v>10464</v>
      </c>
      <c r="D15" s="213" t="s">
        <v>2236</v>
      </c>
      <c r="E15" s="214" t="s">
        <v>2339</v>
      </c>
      <c r="F15" s="215"/>
      <c r="G15" s="313" t="s">
        <v>1374</v>
      </c>
      <c r="H15" s="204"/>
    </row>
    <row r="16" spans="1:8" ht="75">
      <c r="B16" s="211" t="s">
        <v>10796</v>
      </c>
      <c r="C16" s="212" t="s">
        <v>10467</v>
      </c>
      <c r="D16" s="261" t="s">
        <v>1528</v>
      </c>
      <c r="E16" s="214" t="s">
        <v>2339</v>
      </c>
      <c r="F16" s="215"/>
      <c r="G16" s="313" t="s">
        <v>10797</v>
      </c>
      <c r="H16" s="204"/>
    </row>
    <row r="17" spans="2:8" ht="75">
      <c r="B17" s="211" t="s">
        <v>10798</v>
      </c>
      <c r="C17" s="212" t="s">
        <v>10470</v>
      </c>
      <c r="D17" s="261" t="s">
        <v>1528</v>
      </c>
      <c r="E17" s="214" t="s">
        <v>2339</v>
      </c>
      <c r="F17" s="215"/>
      <c r="G17" s="313" t="s">
        <v>10799</v>
      </c>
      <c r="H17" s="204"/>
    </row>
    <row r="18" spans="2:8" ht="45">
      <c r="B18" s="211" t="s">
        <v>10800</v>
      </c>
      <c r="C18" s="212" t="s">
        <v>10473</v>
      </c>
      <c r="D18" s="213" t="s">
        <v>2237</v>
      </c>
      <c r="E18" s="214" t="s">
        <v>2339</v>
      </c>
      <c r="F18" s="215"/>
      <c r="G18" s="313" t="s">
        <v>10801</v>
      </c>
      <c r="H18" s="204"/>
    </row>
    <row r="19" spans="2:8" ht="60">
      <c r="B19" s="259" t="s">
        <v>531</v>
      </c>
      <c r="C19" s="260" t="s">
        <v>10475</v>
      </c>
      <c r="D19" s="261" t="s">
        <v>1528</v>
      </c>
      <c r="E19" s="262" t="s">
        <v>2339</v>
      </c>
      <c r="F19" s="263"/>
      <c r="G19" s="232" t="s">
        <v>10802</v>
      </c>
      <c r="H19" s="204"/>
    </row>
    <row r="20" spans="2:8" ht="75">
      <c r="B20" s="211" t="s">
        <v>178</v>
      </c>
      <c r="C20" s="212" t="s">
        <v>10477</v>
      </c>
      <c r="D20" s="213" t="s">
        <v>1576</v>
      </c>
      <c r="E20" s="214" t="s">
        <v>2156</v>
      </c>
      <c r="F20" s="215"/>
      <c r="G20" s="313" t="s">
        <v>10478</v>
      </c>
      <c r="H20" s="204"/>
    </row>
    <row r="21" spans="2:8" ht="90">
      <c r="B21" s="211" t="s">
        <v>10479</v>
      </c>
      <c r="C21" s="212" t="s">
        <v>10480</v>
      </c>
      <c r="D21" s="213" t="s">
        <v>1393</v>
      </c>
      <c r="E21" s="214" t="s">
        <v>4673</v>
      </c>
      <c r="F21" s="215"/>
      <c r="G21" s="313" t="s">
        <v>10803</v>
      </c>
      <c r="H21" s="204"/>
    </row>
    <row r="22" spans="2:8" ht="105">
      <c r="B22" s="211" t="s">
        <v>10156</v>
      </c>
      <c r="C22" s="212" t="s">
        <v>10482</v>
      </c>
      <c r="D22" s="213" t="s">
        <v>2239</v>
      </c>
      <c r="E22" s="214" t="s">
        <v>4687</v>
      </c>
      <c r="F22" s="215"/>
      <c r="G22" s="313" t="s">
        <v>10739</v>
      </c>
      <c r="H22" s="204"/>
    </row>
    <row r="23" spans="2:8" ht="17.25" thickBot="1">
      <c r="B23" s="218" t="s">
        <v>10486</v>
      </c>
      <c r="C23" s="219" t="s">
        <v>10487</v>
      </c>
      <c r="D23" s="220" t="s">
        <v>2277</v>
      </c>
      <c r="E23" s="221" t="s">
        <v>6915</v>
      </c>
      <c r="F23" s="222"/>
      <c r="G23" s="314"/>
      <c r="H23" s="204"/>
    </row>
    <row r="24" spans="2:8" ht="20.100000000000001" customHeight="1" thickBot="1">
      <c r="B24" s="201" t="s">
        <v>10804</v>
      </c>
      <c r="C24" s="202"/>
      <c r="D24" s="202"/>
      <c r="E24" s="202"/>
      <c r="F24" s="202"/>
      <c r="G24" s="203"/>
      <c r="H24" s="204"/>
    </row>
    <row r="25" spans="2:8">
      <c r="B25" s="205" t="s">
        <v>10805</v>
      </c>
      <c r="C25" s="206" t="s">
        <v>10558</v>
      </c>
      <c r="D25" s="207" t="s">
        <v>3174</v>
      </c>
      <c r="E25" s="208" t="s">
        <v>2339</v>
      </c>
      <c r="F25" s="209"/>
      <c r="G25" s="210" t="s">
        <v>1374</v>
      </c>
      <c r="H25" s="204"/>
    </row>
    <row r="26" spans="2:8" ht="75">
      <c r="B26" s="211" t="s">
        <v>10806</v>
      </c>
      <c r="C26" s="212" t="s">
        <v>10560</v>
      </c>
      <c r="D26" s="261" t="s">
        <v>2328</v>
      </c>
      <c r="E26" s="214" t="s">
        <v>2339</v>
      </c>
      <c r="F26" s="215"/>
      <c r="G26" s="313" t="s">
        <v>10797</v>
      </c>
      <c r="H26" s="204"/>
    </row>
    <row r="27" spans="2:8" ht="75">
      <c r="B27" s="211" t="s">
        <v>10807</v>
      </c>
      <c r="C27" s="212" t="s">
        <v>10563</v>
      </c>
      <c r="D27" s="261" t="s">
        <v>2328</v>
      </c>
      <c r="E27" s="214" t="s">
        <v>2339</v>
      </c>
      <c r="F27" s="215"/>
      <c r="G27" s="313" t="s">
        <v>10799</v>
      </c>
      <c r="H27" s="204"/>
    </row>
    <row r="28" spans="2:8" ht="45">
      <c r="B28" s="211" t="s">
        <v>10808</v>
      </c>
      <c r="C28" s="212" t="s">
        <v>10566</v>
      </c>
      <c r="D28" s="213" t="s">
        <v>2668</v>
      </c>
      <c r="E28" s="214" t="s">
        <v>2339</v>
      </c>
      <c r="F28" s="215"/>
      <c r="G28" s="313" t="s">
        <v>10801</v>
      </c>
      <c r="H28" s="204"/>
    </row>
    <row r="29" spans="2:8" ht="60">
      <c r="B29" s="259" t="s">
        <v>10809</v>
      </c>
      <c r="C29" s="260" t="s">
        <v>10568</v>
      </c>
      <c r="D29" s="261" t="s">
        <v>2328</v>
      </c>
      <c r="E29" s="262" t="s">
        <v>2339</v>
      </c>
      <c r="F29" s="263"/>
      <c r="G29" s="232" t="s">
        <v>10802</v>
      </c>
      <c r="H29" s="204"/>
    </row>
    <row r="30" spans="2:8">
      <c r="B30" s="211" t="s">
        <v>10810</v>
      </c>
      <c r="C30" s="212" t="s">
        <v>10570</v>
      </c>
      <c r="D30" s="213" t="s">
        <v>2372</v>
      </c>
      <c r="E30" s="214" t="s">
        <v>2339</v>
      </c>
      <c r="F30" s="215"/>
      <c r="G30" s="313" t="s">
        <v>1374</v>
      </c>
      <c r="H30" s="204"/>
    </row>
    <row r="31" spans="2:8">
      <c r="B31" s="211" t="s">
        <v>10811</v>
      </c>
      <c r="C31" s="212" t="s">
        <v>10573</v>
      </c>
      <c r="D31" s="213" t="s">
        <v>1527</v>
      </c>
      <c r="E31" s="214" t="s">
        <v>2339</v>
      </c>
      <c r="F31" s="215"/>
      <c r="G31" s="313" t="s">
        <v>1374</v>
      </c>
      <c r="H31" s="204"/>
    </row>
    <row r="32" spans="2:8" ht="120">
      <c r="B32" s="211" t="s">
        <v>10812</v>
      </c>
      <c r="C32" s="212" t="s">
        <v>10588</v>
      </c>
      <c r="D32" s="213" t="s">
        <v>2244</v>
      </c>
      <c r="E32" s="214" t="s">
        <v>4687</v>
      </c>
      <c r="F32" s="215"/>
      <c r="G32" s="313" t="s">
        <v>10813</v>
      </c>
      <c r="H32" s="204"/>
    </row>
    <row r="33" spans="2:8" ht="120">
      <c r="B33" s="211" t="s">
        <v>10814</v>
      </c>
      <c r="C33" s="212" t="s">
        <v>10594</v>
      </c>
      <c r="D33" s="213" t="s">
        <v>2243</v>
      </c>
      <c r="E33" s="214" t="s">
        <v>4687</v>
      </c>
      <c r="F33" s="215"/>
      <c r="G33" s="313" t="s">
        <v>10815</v>
      </c>
      <c r="H33" s="204"/>
    </row>
    <row r="34" spans="2:8" ht="60">
      <c r="B34" s="259" t="s">
        <v>10598</v>
      </c>
      <c r="C34" s="260" t="s">
        <v>10599</v>
      </c>
      <c r="D34" s="261" t="s">
        <v>1576</v>
      </c>
      <c r="E34" s="262" t="s">
        <v>2339</v>
      </c>
      <c r="F34" s="263"/>
      <c r="G34" s="232" t="s">
        <v>10822</v>
      </c>
      <c r="H34" s="204"/>
    </row>
    <row r="35" spans="2:8" ht="17.25" thickBot="1">
      <c r="B35" s="211" t="s">
        <v>10608</v>
      </c>
      <c r="C35" s="212" t="s">
        <v>10609</v>
      </c>
      <c r="D35" s="213" t="s">
        <v>2277</v>
      </c>
      <c r="E35" s="214" t="s">
        <v>6915</v>
      </c>
      <c r="F35" s="215"/>
      <c r="G35" s="313"/>
      <c r="H35" s="204"/>
    </row>
    <row r="36" spans="2:8" ht="20.100000000000001" customHeight="1" thickBot="1">
      <c r="B36" s="201" t="s">
        <v>10116</v>
      </c>
      <c r="C36" s="202"/>
      <c r="D36" s="202"/>
      <c r="E36" s="202"/>
      <c r="F36" s="202"/>
      <c r="G36" s="203"/>
      <c r="H36" s="204"/>
    </row>
    <row r="37" spans="2:8" ht="30">
      <c r="B37" s="205" t="s">
        <v>1179</v>
      </c>
      <c r="C37" s="206" t="s">
        <v>10665</v>
      </c>
      <c r="D37" s="207" t="s">
        <v>1367</v>
      </c>
      <c r="E37" s="208" t="s">
        <v>4687</v>
      </c>
      <c r="F37" s="209"/>
      <c r="G37" s="210" t="s">
        <v>10816</v>
      </c>
      <c r="H37" s="204"/>
    </row>
    <row r="38" spans="2:8" ht="17.25" thickBot="1">
      <c r="B38" s="211" t="s">
        <v>1180</v>
      </c>
      <c r="C38" s="212" t="s">
        <v>10667</v>
      </c>
      <c r="D38" s="213" t="s">
        <v>2253</v>
      </c>
      <c r="E38" s="214" t="s">
        <v>6915</v>
      </c>
      <c r="F38" s="215"/>
      <c r="G38" s="313"/>
      <c r="H38" s="204"/>
    </row>
    <row r="39" spans="2:8" ht="20.100000000000001" customHeight="1">
      <c r="B39" s="224"/>
      <c r="C39" s="224"/>
      <c r="D39" s="225"/>
      <c r="E39" s="226"/>
      <c r="F39" s="226"/>
      <c r="G39" s="224"/>
      <c r="H39" s="190"/>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outlinePr summaryBelow="0"/>
    <pageSetUpPr fitToPage="1"/>
  </sheetPr>
  <dimension ref="A1:H102"/>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630</v>
      </c>
      <c r="C2" s="192"/>
      <c r="D2" s="192"/>
      <c r="E2" s="192"/>
      <c r="F2" s="192"/>
      <c r="G2" s="193"/>
      <c r="H2" s="194"/>
    </row>
    <row r="3" spans="1:8" ht="13.5" customHeight="1">
      <c r="A3" s="45"/>
      <c r="B3" s="241"/>
      <c r="C3" s="241"/>
      <c r="D3" s="241"/>
      <c r="E3" s="241"/>
      <c r="F3" s="241"/>
      <c r="G3" s="241"/>
      <c r="H3" s="196"/>
    </row>
    <row r="4" spans="1:8">
      <c r="A4" s="45"/>
      <c r="B4" s="41" t="s">
        <v>3223</v>
      </c>
      <c r="C4" s="41"/>
      <c r="D4" s="41"/>
      <c r="E4" s="41"/>
      <c r="F4" s="41"/>
      <c r="G4" s="41"/>
      <c r="H4" s="196"/>
    </row>
    <row r="5" spans="1:8">
      <c r="A5" s="45"/>
      <c r="B5" s="41" t="s">
        <v>3224</v>
      </c>
      <c r="C5" s="41"/>
      <c r="D5" s="41"/>
      <c r="E5" s="41"/>
      <c r="F5" s="41"/>
      <c r="G5" s="41"/>
      <c r="H5" s="196"/>
    </row>
    <row r="6" spans="1:8" ht="13.5" customHeight="1" thickBot="1">
      <c r="A6" s="45"/>
      <c r="B6" s="244"/>
      <c r="C6" s="244"/>
      <c r="D6" s="244"/>
      <c r="E6" s="244"/>
      <c r="F6" s="244"/>
      <c r="G6" s="244"/>
      <c r="H6" s="196"/>
    </row>
    <row r="7" spans="1:8" ht="20.25" customHeight="1" thickBot="1">
      <c r="A7" s="44"/>
      <c r="B7" s="197" t="s">
        <v>26</v>
      </c>
      <c r="C7" s="198" t="s">
        <v>1348</v>
      </c>
      <c r="D7" s="198" t="s">
        <v>1349</v>
      </c>
      <c r="E7" s="198" t="s">
        <v>1350</v>
      </c>
      <c r="F7" s="199" t="s">
        <v>1351</v>
      </c>
      <c r="G7" s="200" t="s">
        <v>1041</v>
      </c>
      <c r="H7" s="44"/>
    </row>
    <row r="8" spans="1:8" ht="17.25" thickBot="1">
      <c r="B8" s="205" t="s">
        <v>1168</v>
      </c>
      <c r="C8" s="206" t="s">
        <v>3225</v>
      </c>
      <c r="D8" s="207" t="s">
        <v>1367</v>
      </c>
      <c r="E8" s="208" t="s">
        <v>1910</v>
      </c>
      <c r="F8" s="209" t="s">
        <v>1941</v>
      </c>
      <c r="G8" s="210" t="s">
        <v>2229</v>
      </c>
      <c r="H8" s="204"/>
    </row>
    <row r="9" spans="1:8" s="44" customFormat="1" ht="20.100000000000001" customHeight="1" thickBot="1">
      <c r="A9" s="8"/>
      <c r="B9" s="201" t="s">
        <v>1912</v>
      </c>
      <c r="C9" s="202"/>
      <c r="D9" s="202"/>
      <c r="E9" s="202"/>
      <c r="F9" s="202"/>
      <c r="G9" s="203"/>
      <c r="H9" s="204"/>
    </row>
    <row r="10" spans="1:8" ht="45">
      <c r="B10" s="205" t="s">
        <v>3226</v>
      </c>
      <c r="C10" s="206" t="s">
        <v>3227</v>
      </c>
      <c r="D10" s="207" t="s">
        <v>1389</v>
      </c>
      <c r="E10" s="208" t="s">
        <v>1368</v>
      </c>
      <c r="F10" s="209"/>
      <c r="G10" s="210" t="s">
        <v>3228</v>
      </c>
      <c r="H10" s="204"/>
    </row>
    <row r="11" spans="1:8">
      <c r="B11" s="211" t="s">
        <v>3229</v>
      </c>
      <c r="C11" s="212" t="s">
        <v>3230</v>
      </c>
      <c r="D11" s="213" t="s">
        <v>2230</v>
      </c>
      <c r="E11" s="214" t="s">
        <v>1388</v>
      </c>
      <c r="F11" s="215" t="s">
        <v>1941</v>
      </c>
      <c r="G11" s="217" t="s">
        <v>2232</v>
      </c>
      <c r="H11" s="204"/>
    </row>
    <row r="12" spans="1:8" ht="30">
      <c r="B12" s="211" t="s">
        <v>2644</v>
      </c>
      <c r="C12" s="212" t="s">
        <v>3231</v>
      </c>
      <c r="D12" s="213" t="s">
        <v>2233</v>
      </c>
      <c r="E12" s="214" t="s">
        <v>1945</v>
      </c>
      <c r="F12" s="215"/>
      <c r="G12" s="217" t="s">
        <v>3232</v>
      </c>
      <c r="H12" s="204"/>
    </row>
    <row r="13" spans="1:8" ht="30">
      <c r="B13" s="211" t="s">
        <v>916</v>
      </c>
      <c r="C13" s="212" t="s">
        <v>3233</v>
      </c>
      <c r="D13" s="213" t="s">
        <v>1528</v>
      </c>
      <c r="E13" s="214" t="s">
        <v>1945</v>
      </c>
      <c r="F13" s="215" t="s">
        <v>1941</v>
      </c>
      <c r="G13" s="217" t="s">
        <v>1641</v>
      </c>
      <c r="H13" s="204"/>
    </row>
    <row r="14" spans="1:8" ht="45">
      <c r="B14" s="211" t="s">
        <v>2408</v>
      </c>
      <c r="C14" s="212" t="s">
        <v>3234</v>
      </c>
      <c r="D14" s="213" t="s">
        <v>1362</v>
      </c>
      <c r="E14" s="214" t="s">
        <v>1388</v>
      </c>
      <c r="F14" s="215"/>
      <c r="G14" s="217" t="s">
        <v>2650</v>
      </c>
      <c r="H14" s="204"/>
    </row>
    <row r="15" spans="1:8" ht="45">
      <c r="B15" s="211" t="s">
        <v>917</v>
      </c>
      <c r="C15" s="212" t="s">
        <v>3235</v>
      </c>
      <c r="D15" s="213" t="s">
        <v>1387</v>
      </c>
      <c r="E15" s="214" t="s">
        <v>1388</v>
      </c>
      <c r="F15" s="215"/>
      <c r="G15" s="217" t="s">
        <v>2652</v>
      </c>
      <c r="H15" s="204"/>
    </row>
    <row r="16" spans="1:8" ht="30">
      <c r="B16" s="211" t="s">
        <v>918</v>
      </c>
      <c r="C16" s="212" t="s">
        <v>3236</v>
      </c>
      <c r="D16" s="213" t="s">
        <v>1426</v>
      </c>
      <c r="E16" s="214" t="s">
        <v>1388</v>
      </c>
      <c r="F16" s="215"/>
      <c r="G16" s="217" t="s">
        <v>3237</v>
      </c>
      <c r="H16" s="204"/>
    </row>
    <row r="17" spans="1:8" ht="75">
      <c r="B17" s="211" t="s">
        <v>2425</v>
      </c>
      <c r="C17" s="212" t="s">
        <v>3238</v>
      </c>
      <c r="D17" s="213" t="s">
        <v>2236</v>
      </c>
      <c r="E17" s="214" t="s">
        <v>1945</v>
      </c>
      <c r="F17" s="215"/>
      <c r="G17" s="217" t="s">
        <v>3239</v>
      </c>
      <c r="H17" s="204"/>
    </row>
    <row r="18" spans="1:8" ht="45">
      <c r="B18" s="211" t="s">
        <v>2428</v>
      </c>
      <c r="C18" s="212" t="s">
        <v>3240</v>
      </c>
      <c r="D18" s="213" t="s">
        <v>1356</v>
      </c>
      <c r="E18" s="214" t="s">
        <v>1945</v>
      </c>
      <c r="F18" s="215"/>
      <c r="G18" s="217" t="s">
        <v>2688</v>
      </c>
      <c r="H18" s="204"/>
    </row>
    <row r="19" spans="1:8" ht="75">
      <c r="B19" s="211" t="s">
        <v>480</v>
      </c>
      <c r="C19" s="212" t="s">
        <v>3241</v>
      </c>
      <c r="D19" s="213" t="s">
        <v>2237</v>
      </c>
      <c r="E19" s="214" t="s">
        <v>1945</v>
      </c>
      <c r="F19" s="215"/>
      <c r="G19" s="217" t="s">
        <v>2690</v>
      </c>
      <c r="H19" s="204"/>
    </row>
    <row r="20" spans="1:8" ht="90">
      <c r="B20" s="211" t="s">
        <v>615</v>
      </c>
      <c r="C20" s="212" t="s">
        <v>3242</v>
      </c>
      <c r="D20" s="213" t="s">
        <v>1528</v>
      </c>
      <c r="E20" s="214" t="s">
        <v>1945</v>
      </c>
      <c r="F20" s="215"/>
      <c r="G20" s="217" t="s">
        <v>3243</v>
      </c>
      <c r="H20" s="204"/>
    </row>
    <row r="21" spans="1:8">
      <c r="B21" s="211" t="s">
        <v>2463</v>
      </c>
      <c r="C21" s="212" t="s">
        <v>3244</v>
      </c>
      <c r="D21" s="213" t="s">
        <v>2277</v>
      </c>
      <c r="E21" s="214" t="s">
        <v>1388</v>
      </c>
      <c r="F21" s="215"/>
      <c r="G21" s="229" t="s">
        <v>2326</v>
      </c>
      <c r="H21" s="204"/>
    </row>
    <row r="22" spans="1:8">
      <c r="B22" s="211" t="s">
        <v>2465</v>
      </c>
      <c r="C22" s="212" t="s">
        <v>3245</v>
      </c>
      <c r="D22" s="213" t="s">
        <v>2277</v>
      </c>
      <c r="E22" s="214" t="s">
        <v>1388</v>
      </c>
      <c r="F22" s="215"/>
      <c r="G22" s="230"/>
      <c r="H22" s="204"/>
    </row>
    <row r="23" spans="1:8">
      <c r="B23" s="211" t="s">
        <v>2467</v>
      </c>
      <c r="C23" s="212" t="s">
        <v>3246</v>
      </c>
      <c r="D23" s="213" t="s">
        <v>2277</v>
      </c>
      <c r="E23" s="214" t="s">
        <v>1388</v>
      </c>
      <c r="F23" s="215"/>
      <c r="G23" s="258"/>
      <c r="H23" s="204"/>
    </row>
    <row r="24" spans="1:8" ht="17.25" thickBot="1">
      <c r="B24" s="211" t="s">
        <v>479</v>
      </c>
      <c r="C24" s="212" t="s">
        <v>1144</v>
      </c>
      <c r="D24" s="213" t="s">
        <v>1362</v>
      </c>
      <c r="E24" s="214" t="s">
        <v>1444</v>
      </c>
      <c r="F24" s="215"/>
      <c r="G24" s="217"/>
      <c r="H24" s="204"/>
    </row>
    <row r="25" spans="1:8" s="44" customFormat="1" ht="20.100000000000001" customHeight="1" thickBot="1">
      <c r="A25" s="8"/>
      <c r="B25" s="201" t="s">
        <v>1936</v>
      </c>
      <c r="C25" s="202"/>
      <c r="D25" s="202"/>
      <c r="E25" s="202"/>
      <c r="F25" s="202"/>
      <c r="G25" s="203"/>
      <c r="H25" s="204"/>
    </row>
    <row r="26" spans="1:8" ht="30">
      <c r="B26" s="211" t="s">
        <v>3247</v>
      </c>
      <c r="C26" s="212" t="s">
        <v>3248</v>
      </c>
      <c r="D26" s="213">
        <v>1</v>
      </c>
      <c r="E26" s="214" t="s">
        <v>1368</v>
      </c>
      <c r="F26" s="215"/>
      <c r="G26" s="217" t="s">
        <v>3249</v>
      </c>
      <c r="H26" s="204"/>
    </row>
    <row r="27" spans="1:8" ht="60">
      <c r="B27" s="211" t="s">
        <v>3250</v>
      </c>
      <c r="C27" s="212" t="s">
        <v>3251</v>
      </c>
      <c r="D27" s="213">
        <v>1</v>
      </c>
      <c r="E27" s="214" t="s">
        <v>1368</v>
      </c>
      <c r="F27" s="215" t="s">
        <v>3252</v>
      </c>
      <c r="G27" s="217" t="s">
        <v>3253</v>
      </c>
      <c r="H27" s="204"/>
    </row>
    <row r="28" spans="1:8" ht="60">
      <c r="B28" s="211" t="s">
        <v>3254</v>
      </c>
      <c r="C28" s="212" t="s">
        <v>3255</v>
      </c>
      <c r="D28" s="213" t="s">
        <v>2233</v>
      </c>
      <c r="E28" s="214" t="s">
        <v>1945</v>
      </c>
      <c r="F28" s="215" t="s">
        <v>3252</v>
      </c>
      <c r="G28" s="217" t="s">
        <v>3256</v>
      </c>
      <c r="H28" s="204"/>
    </row>
    <row r="29" spans="1:8">
      <c r="B29" s="211" t="s">
        <v>3257</v>
      </c>
      <c r="C29" s="212" t="s">
        <v>3258</v>
      </c>
      <c r="D29" s="213" t="s">
        <v>2230</v>
      </c>
      <c r="E29" s="214" t="s">
        <v>1388</v>
      </c>
      <c r="F29" s="215"/>
      <c r="G29" s="229" t="s">
        <v>3065</v>
      </c>
      <c r="H29" s="204"/>
    </row>
    <row r="30" spans="1:8">
      <c r="B30" s="211" t="s">
        <v>3259</v>
      </c>
      <c r="C30" s="212" t="s">
        <v>3260</v>
      </c>
      <c r="D30" s="213" t="s">
        <v>1528</v>
      </c>
      <c r="E30" s="214" t="s">
        <v>1945</v>
      </c>
      <c r="F30" s="215"/>
      <c r="G30" s="230"/>
      <c r="H30" s="204"/>
    </row>
    <row r="31" spans="1:8">
      <c r="B31" s="211" t="s">
        <v>3261</v>
      </c>
      <c r="C31" s="212" t="s">
        <v>3262</v>
      </c>
      <c r="D31" s="213" t="s">
        <v>2236</v>
      </c>
      <c r="E31" s="214" t="s">
        <v>1945</v>
      </c>
      <c r="F31" s="215"/>
      <c r="G31" s="230"/>
      <c r="H31" s="204"/>
    </row>
    <row r="32" spans="1:8">
      <c r="B32" s="211" t="s">
        <v>3263</v>
      </c>
      <c r="C32" s="212" t="s">
        <v>3264</v>
      </c>
      <c r="D32" s="213">
        <v>50</v>
      </c>
      <c r="E32" s="214" t="s">
        <v>1945</v>
      </c>
      <c r="F32" s="215"/>
      <c r="G32" s="230"/>
      <c r="H32" s="204"/>
    </row>
    <row r="33" spans="2:8">
      <c r="B33" s="211" t="s">
        <v>3266</v>
      </c>
      <c r="C33" s="212" t="s">
        <v>3267</v>
      </c>
      <c r="D33" s="213" t="s">
        <v>3265</v>
      </c>
      <c r="E33" s="214" t="s">
        <v>1368</v>
      </c>
      <c r="F33" s="215"/>
      <c r="G33" s="258"/>
      <c r="H33" s="204"/>
    </row>
    <row r="34" spans="2:8" ht="45">
      <c r="B34" s="211" t="s">
        <v>3268</v>
      </c>
      <c r="C34" s="212" t="s">
        <v>3269</v>
      </c>
      <c r="D34" s="213" t="s">
        <v>3265</v>
      </c>
      <c r="E34" s="214" t="s">
        <v>1368</v>
      </c>
      <c r="F34" s="216" t="s">
        <v>2227</v>
      </c>
      <c r="G34" s="217" t="s">
        <v>3270</v>
      </c>
      <c r="H34" s="204"/>
    </row>
    <row r="35" spans="2:8" ht="60">
      <c r="B35" s="211" t="s">
        <v>2497</v>
      </c>
      <c r="C35" s="212" t="s">
        <v>3271</v>
      </c>
      <c r="D35" s="213" t="s">
        <v>1367</v>
      </c>
      <c r="E35" s="214" t="s">
        <v>1368</v>
      </c>
      <c r="F35" s="215"/>
      <c r="G35" s="217" t="s">
        <v>3272</v>
      </c>
      <c r="H35" s="204"/>
    </row>
    <row r="36" spans="2:8" ht="90">
      <c r="B36" s="211" t="s">
        <v>1943</v>
      </c>
      <c r="C36" s="212" t="s">
        <v>3273</v>
      </c>
      <c r="D36" s="213" t="s">
        <v>1432</v>
      </c>
      <c r="E36" s="214" t="s">
        <v>1945</v>
      </c>
      <c r="F36" s="215" t="s">
        <v>3252</v>
      </c>
      <c r="G36" s="217" t="s">
        <v>3274</v>
      </c>
      <c r="H36" s="204"/>
    </row>
    <row r="37" spans="2:8" ht="30">
      <c r="B37" s="211" t="s">
        <v>1948</v>
      </c>
      <c r="C37" s="212" t="s">
        <v>3275</v>
      </c>
      <c r="D37" s="213" t="s">
        <v>1362</v>
      </c>
      <c r="E37" s="214" t="s">
        <v>1388</v>
      </c>
      <c r="F37" s="215"/>
      <c r="G37" s="217" t="s">
        <v>3276</v>
      </c>
      <c r="H37" s="204"/>
    </row>
    <row r="38" spans="2:8" ht="60">
      <c r="B38" s="211" t="s">
        <v>1951</v>
      </c>
      <c r="C38" s="212" t="s">
        <v>3277</v>
      </c>
      <c r="D38" s="213" t="s">
        <v>1387</v>
      </c>
      <c r="E38" s="214" t="s">
        <v>1388</v>
      </c>
      <c r="F38" s="215"/>
      <c r="G38" s="217" t="s">
        <v>3278</v>
      </c>
      <c r="H38" s="204"/>
    </row>
    <row r="39" spans="2:8" ht="60">
      <c r="B39" s="211" t="s">
        <v>1955</v>
      </c>
      <c r="C39" s="212" t="s">
        <v>3279</v>
      </c>
      <c r="D39" s="213" t="s">
        <v>1387</v>
      </c>
      <c r="E39" s="214" t="s">
        <v>1388</v>
      </c>
      <c r="F39" s="215"/>
      <c r="G39" s="217" t="s">
        <v>3280</v>
      </c>
      <c r="H39" s="204"/>
    </row>
    <row r="40" spans="2:8" ht="135">
      <c r="B40" s="211" t="s">
        <v>3281</v>
      </c>
      <c r="C40" s="212" t="s">
        <v>3282</v>
      </c>
      <c r="D40" s="213" t="s">
        <v>1367</v>
      </c>
      <c r="E40" s="214" t="s">
        <v>2293</v>
      </c>
      <c r="F40" s="215"/>
      <c r="G40" s="217" t="s">
        <v>3283</v>
      </c>
      <c r="H40" s="204"/>
    </row>
    <row r="41" spans="2:8" ht="90">
      <c r="B41" s="211" t="s">
        <v>620</v>
      </c>
      <c r="C41" s="212" t="s">
        <v>3284</v>
      </c>
      <c r="D41" s="213" t="s">
        <v>1432</v>
      </c>
      <c r="E41" s="214" t="s">
        <v>3214</v>
      </c>
      <c r="F41" s="215"/>
      <c r="G41" s="217" t="s">
        <v>3285</v>
      </c>
      <c r="H41" s="204"/>
    </row>
    <row r="42" spans="2:8" ht="90">
      <c r="B42" s="211" t="s">
        <v>3286</v>
      </c>
      <c r="C42" s="212" t="s">
        <v>3287</v>
      </c>
      <c r="D42" s="213" t="s">
        <v>1397</v>
      </c>
      <c r="E42" s="214" t="s">
        <v>3214</v>
      </c>
      <c r="F42" s="215"/>
      <c r="G42" s="217" t="s">
        <v>3288</v>
      </c>
      <c r="H42" s="204"/>
    </row>
    <row r="43" spans="2:8">
      <c r="B43" s="211" t="s">
        <v>2516</v>
      </c>
      <c r="C43" s="212" t="s">
        <v>3289</v>
      </c>
      <c r="D43" s="213" t="s">
        <v>1533</v>
      </c>
      <c r="E43" s="214" t="s">
        <v>1388</v>
      </c>
      <c r="F43" s="215"/>
      <c r="G43" s="217" t="s">
        <v>2326</v>
      </c>
      <c r="H43" s="204"/>
    </row>
    <row r="44" spans="2:8" ht="75">
      <c r="B44" s="211" t="s">
        <v>1381</v>
      </c>
      <c r="C44" s="212" t="s">
        <v>3290</v>
      </c>
      <c r="D44" s="213" t="s">
        <v>1356</v>
      </c>
      <c r="E44" s="214" t="s">
        <v>1383</v>
      </c>
      <c r="F44" s="215"/>
      <c r="G44" s="217" t="s">
        <v>3291</v>
      </c>
      <c r="H44" s="204"/>
    </row>
    <row r="45" spans="2:8" ht="75">
      <c r="B45" s="211" t="s">
        <v>3292</v>
      </c>
      <c r="C45" s="212" t="s">
        <v>3293</v>
      </c>
      <c r="D45" s="213" t="s">
        <v>1964</v>
      </c>
      <c r="E45" s="214" t="s">
        <v>1892</v>
      </c>
      <c r="F45" s="215"/>
      <c r="G45" s="217" t="s">
        <v>3294</v>
      </c>
      <c r="H45" s="204"/>
    </row>
    <row r="46" spans="2:8" ht="75">
      <c r="B46" s="211" t="s">
        <v>1968</v>
      </c>
      <c r="C46" s="212" t="s">
        <v>3295</v>
      </c>
      <c r="D46" s="213" t="s">
        <v>1464</v>
      </c>
      <c r="E46" s="214" t="s">
        <v>1368</v>
      </c>
      <c r="F46" s="215"/>
      <c r="G46" s="217" t="s">
        <v>3296</v>
      </c>
      <c r="H46" s="204"/>
    </row>
    <row r="47" spans="2:8" ht="75">
      <c r="B47" s="211" t="s">
        <v>1971</v>
      </c>
      <c r="C47" s="212" t="s">
        <v>3297</v>
      </c>
      <c r="D47" s="213" t="s">
        <v>1464</v>
      </c>
      <c r="E47" s="214" t="s">
        <v>1368</v>
      </c>
      <c r="F47" s="215"/>
      <c r="G47" s="217" t="s">
        <v>3298</v>
      </c>
      <c r="H47" s="204"/>
    </row>
    <row r="48" spans="2:8" ht="45">
      <c r="B48" s="211" t="s">
        <v>1974</v>
      </c>
      <c r="C48" s="212" t="s">
        <v>3299</v>
      </c>
      <c r="D48" s="213" t="s">
        <v>1464</v>
      </c>
      <c r="E48" s="214" t="s">
        <v>1368</v>
      </c>
      <c r="F48" s="215"/>
      <c r="G48" s="217" t="s">
        <v>3300</v>
      </c>
      <c r="H48" s="204"/>
    </row>
    <row r="49" spans="2:8" ht="105">
      <c r="B49" s="211" t="s">
        <v>1980</v>
      </c>
      <c r="C49" s="212" t="s">
        <v>3301</v>
      </c>
      <c r="D49" s="213" t="s">
        <v>1982</v>
      </c>
      <c r="E49" s="214" t="s">
        <v>1650</v>
      </c>
      <c r="F49" s="215"/>
      <c r="G49" s="217" t="s">
        <v>3302</v>
      </c>
      <c r="H49" s="204"/>
    </row>
    <row r="50" spans="2:8" ht="105">
      <c r="B50" s="211" t="s">
        <v>1984</v>
      </c>
      <c r="C50" s="212" t="s">
        <v>3303</v>
      </c>
      <c r="D50" s="213" t="s">
        <v>1982</v>
      </c>
      <c r="E50" s="214" t="s">
        <v>1650</v>
      </c>
      <c r="F50" s="215"/>
      <c r="G50" s="217" t="s">
        <v>3304</v>
      </c>
      <c r="H50" s="204"/>
    </row>
    <row r="51" spans="2:8" ht="105">
      <c r="B51" s="211" t="s">
        <v>1987</v>
      </c>
      <c r="C51" s="212" t="s">
        <v>3305</v>
      </c>
      <c r="D51" s="213" t="s">
        <v>1982</v>
      </c>
      <c r="E51" s="214" t="s">
        <v>1650</v>
      </c>
      <c r="F51" s="215"/>
      <c r="G51" s="217" t="s">
        <v>3306</v>
      </c>
      <c r="H51" s="204"/>
    </row>
    <row r="52" spans="2:8" ht="105">
      <c r="B52" s="211" t="s">
        <v>1990</v>
      </c>
      <c r="C52" s="212" t="s">
        <v>3307</v>
      </c>
      <c r="D52" s="213" t="s">
        <v>1982</v>
      </c>
      <c r="E52" s="214" t="s">
        <v>1650</v>
      </c>
      <c r="F52" s="215"/>
      <c r="G52" s="217" t="s">
        <v>3308</v>
      </c>
      <c r="H52" s="204"/>
    </row>
    <row r="53" spans="2:8" ht="105">
      <c r="B53" s="211" t="s">
        <v>1993</v>
      </c>
      <c r="C53" s="212" t="s">
        <v>3309</v>
      </c>
      <c r="D53" s="213" t="s">
        <v>1982</v>
      </c>
      <c r="E53" s="214" t="s">
        <v>1650</v>
      </c>
      <c r="F53" s="215"/>
      <c r="G53" s="217" t="s">
        <v>3310</v>
      </c>
      <c r="H53" s="204"/>
    </row>
    <row r="54" spans="2:8" ht="105">
      <c r="B54" s="211" t="s">
        <v>1996</v>
      </c>
      <c r="C54" s="212" t="s">
        <v>3311</v>
      </c>
      <c r="D54" s="213" t="s">
        <v>1584</v>
      </c>
      <c r="E54" s="214" t="s">
        <v>1368</v>
      </c>
      <c r="F54" s="215"/>
      <c r="G54" s="217" t="s">
        <v>3312</v>
      </c>
      <c r="H54" s="204"/>
    </row>
    <row r="55" spans="2:8" ht="30">
      <c r="B55" s="211" t="s">
        <v>1999</v>
      </c>
      <c r="C55" s="212" t="s">
        <v>3313</v>
      </c>
      <c r="D55" s="213" t="s">
        <v>1531</v>
      </c>
      <c r="E55" s="214" t="s">
        <v>1368</v>
      </c>
      <c r="F55" s="215"/>
      <c r="G55" s="217" t="s">
        <v>3314</v>
      </c>
      <c r="H55" s="204"/>
    </row>
    <row r="56" spans="2:8">
      <c r="B56" s="211" t="s">
        <v>1041</v>
      </c>
      <c r="C56" s="212" t="s">
        <v>3315</v>
      </c>
      <c r="D56" s="213" t="s">
        <v>1387</v>
      </c>
      <c r="E56" s="214" t="s">
        <v>1388</v>
      </c>
      <c r="F56" s="215"/>
      <c r="G56" s="217" t="s">
        <v>2326</v>
      </c>
      <c r="H56" s="204"/>
    </row>
    <row r="57" spans="2:8" ht="75">
      <c r="B57" s="211" t="s">
        <v>2573</v>
      </c>
      <c r="C57" s="212" t="s">
        <v>3316</v>
      </c>
      <c r="D57" s="213" t="s">
        <v>1389</v>
      </c>
      <c r="E57" s="214" t="s">
        <v>2417</v>
      </c>
      <c r="F57" s="215"/>
      <c r="G57" s="217" t="s">
        <v>3317</v>
      </c>
      <c r="H57" s="204"/>
    </row>
    <row r="58" spans="2:8" ht="90">
      <c r="B58" s="211" t="s">
        <v>2576</v>
      </c>
      <c r="C58" s="212" t="s">
        <v>3318</v>
      </c>
      <c r="D58" s="213" t="s">
        <v>1389</v>
      </c>
      <c r="E58" s="214" t="s">
        <v>2417</v>
      </c>
      <c r="F58" s="215"/>
      <c r="G58" s="217" t="s">
        <v>3319</v>
      </c>
      <c r="H58" s="204"/>
    </row>
    <row r="59" spans="2:8" ht="90">
      <c r="B59" s="211" t="s">
        <v>2578</v>
      </c>
      <c r="C59" s="212" t="s">
        <v>3320</v>
      </c>
      <c r="D59" s="213" t="s">
        <v>1389</v>
      </c>
      <c r="E59" s="214" t="s">
        <v>2417</v>
      </c>
      <c r="F59" s="215"/>
      <c r="G59" s="217" t="s">
        <v>3321</v>
      </c>
      <c r="H59" s="204"/>
    </row>
    <row r="60" spans="2:8" ht="60">
      <c r="B60" s="211" t="s">
        <v>2580</v>
      </c>
      <c r="C60" s="212" t="s">
        <v>3322</v>
      </c>
      <c r="D60" s="213" t="s">
        <v>1389</v>
      </c>
      <c r="E60" s="214" t="s">
        <v>1368</v>
      </c>
      <c r="F60" s="215"/>
      <c r="G60" s="217" t="s">
        <v>3323</v>
      </c>
      <c r="H60" s="204"/>
    </row>
    <row r="61" spans="2:8" ht="90">
      <c r="B61" s="211" t="s">
        <v>2582</v>
      </c>
      <c r="C61" s="212" t="s">
        <v>3324</v>
      </c>
      <c r="D61" s="213" t="s">
        <v>1389</v>
      </c>
      <c r="E61" s="214" t="s">
        <v>1650</v>
      </c>
      <c r="F61" s="215"/>
      <c r="G61" s="217" t="s">
        <v>3325</v>
      </c>
      <c r="H61" s="204"/>
    </row>
    <row r="62" spans="2:8" ht="90">
      <c r="B62" s="211" t="s">
        <v>2584</v>
      </c>
      <c r="C62" s="212" t="s">
        <v>3326</v>
      </c>
      <c r="D62" s="213" t="s">
        <v>1389</v>
      </c>
      <c r="E62" s="214" t="s">
        <v>1650</v>
      </c>
      <c r="F62" s="215"/>
      <c r="G62" s="217" t="s">
        <v>3327</v>
      </c>
      <c r="H62" s="204"/>
    </row>
    <row r="63" spans="2:8" ht="90">
      <c r="B63" s="211" t="s">
        <v>2586</v>
      </c>
      <c r="C63" s="212" t="s">
        <v>3328</v>
      </c>
      <c r="D63" s="213" t="s">
        <v>1389</v>
      </c>
      <c r="E63" s="214" t="s">
        <v>1650</v>
      </c>
      <c r="F63" s="215"/>
      <c r="G63" s="217" t="s">
        <v>3329</v>
      </c>
      <c r="H63" s="204"/>
    </row>
    <row r="64" spans="2:8" ht="90">
      <c r="B64" s="211" t="s">
        <v>2588</v>
      </c>
      <c r="C64" s="212" t="s">
        <v>3330</v>
      </c>
      <c r="D64" s="213" t="s">
        <v>1389</v>
      </c>
      <c r="E64" s="214" t="s">
        <v>1650</v>
      </c>
      <c r="F64" s="215"/>
      <c r="G64" s="217" t="s">
        <v>3331</v>
      </c>
      <c r="H64" s="204"/>
    </row>
    <row r="65" spans="1:8" ht="90">
      <c r="B65" s="211" t="s">
        <v>2590</v>
      </c>
      <c r="C65" s="212" t="s">
        <v>3332</v>
      </c>
      <c r="D65" s="213" t="s">
        <v>1389</v>
      </c>
      <c r="E65" s="214" t="s">
        <v>1650</v>
      </c>
      <c r="F65" s="215"/>
      <c r="G65" s="217" t="s">
        <v>3333</v>
      </c>
      <c r="H65" s="204"/>
    </row>
    <row r="66" spans="1:8" ht="60">
      <c r="B66" s="211" t="s">
        <v>2592</v>
      </c>
      <c r="C66" s="212" t="s">
        <v>3334</v>
      </c>
      <c r="D66" s="213" t="s">
        <v>1389</v>
      </c>
      <c r="E66" s="214" t="s">
        <v>1368</v>
      </c>
      <c r="F66" s="215"/>
      <c r="G66" s="217" t="s">
        <v>3335</v>
      </c>
      <c r="H66" s="204"/>
    </row>
    <row r="67" spans="1:8">
      <c r="B67" s="211" t="s">
        <v>420</v>
      </c>
      <c r="C67" s="212" t="s">
        <v>1145</v>
      </c>
      <c r="D67" s="213">
        <v>14</v>
      </c>
      <c r="E67" s="214" t="s">
        <v>3337</v>
      </c>
      <c r="F67" s="215"/>
      <c r="G67" s="229" t="s">
        <v>3338</v>
      </c>
      <c r="H67" s="204"/>
    </row>
    <row r="68" spans="1:8" ht="17.25" thickBot="1">
      <c r="B68" s="218" t="s">
        <v>421</v>
      </c>
      <c r="C68" s="219" t="s">
        <v>1146</v>
      </c>
      <c r="D68" s="220">
        <v>6</v>
      </c>
      <c r="E68" s="221" t="s">
        <v>2213</v>
      </c>
      <c r="F68" s="222"/>
      <c r="G68" s="231"/>
      <c r="H68" s="204"/>
    </row>
    <row r="69" spans="1:8" ht="20.100000000000001" customHeight="1" thickBot="1">
      <c r="B69" s="201" t="s">
        <v>2251</v>
      </c>
      <c r="C69" s="202"/>
      <c r="D69" s="202"/>
      <c r="E69" s="202"/>
      <c r="F69" s="202"/>
      <c r="G69" s="203"/>
      <c r="H69" s="204"/>
    </row>
    <row r="70" spans="1:8" ht="30">
      <c r="B70" s="205" t="s">
        <v>1179</v>
      </c>
      <c r="C70" s="206" t="s">
        <v>3339</v>
      </c>
      <c r="D70" s="207" t="s">
        <v>1367</v>
      </c>
      <c r="E70" s="208" t="s">
        <v>1368</v>
      </c>
      <c r="F70" s="209"/>
      <c r="G70" s="210" t="s">
        <v>2288</v>
      </c>
      <c r="H70" s="204"/>
    </row>
    <row r="71" spans="1:8" ht="17.25" thickBot="1">
      <c r="B71" s="211" t="s">
        <v>1180</v>
      </c>
      <c r="C71" s="212" t="s">
        <v>3340</v>
      </c>
      <c r="D71" s="213" t="s">
        <v>2253</v>
      </c>
      <c r="E71" s="214" t="s">
        <v>1388</v>
      </c>
      <c r="F71" s="215"/>
      <c r="G71" s="217"/>
      <c r="H71" s="204"/>
    </row>
    <row r="72" spans="1:8">
      <c r="A72" s="243"/>
      <c r="B72" s="272"/>
      <c r="C72" s="273"/>
      <c r="D72" s="274"/>
      <c r="E72" s="227"/>
      <c r="F72" s="227"/>
      <c r="G72" s="276"/>
      <c r="H72" s="277"/>
    </row>
    <row r="73" spans="1:8" ht="17.25" thickBot="1">
      <c r="A73" s="243"/>
      <c r="B73" s="278"/>
      <c r="C73" s="279"/>
      <c r="D73" s="280"/>
      <c r="E73" s="281"/>
      <c r="F73" s="281"/>
      <c r="G73" s="283"/>
      <c r="H73" s="277"/>
    </row>
    <row r="74" spans="1:8" ht="18.75">
      <c r="B74" s="333" t="s">
        <v>3341</v>
      </c>
      <c r="C74" s="334"/>
      <c r="D74" s="334"/>
      <c r="E74" s="334"/>
      <c r="F74" s="334"/>
      <c r="G74" s="335"/>
      <c r="H74" s="204"/>
    </row>
    <row r="75" spans="1:8">
      <c r="B75" s="336" t="s">
        <v>3342</v>
      </c>
      <c r="C75" s="337"/>
      <c r="D75" s="337"/>
      <c r="E75" s="337"/>
      <c r="F75" s="337"/>
      <c r="G75" s="338"/>
      <c r="H75" s="204"/>
    </row>
    <row r="76" spans="1:8">
      <c r="B76" s="336" t="s">
        <v>3343</v>
      </c>
      <c r="C76" s="337"/>
      <c r="D76" s="337"/>
      <c r="E76" s="337"/>
      <c r="F76" s="337"/>
      <c r="G76" s="338"/>
      <c r="H76" s="204"/>
    </row>
    <row r="77" spans="1:8">
      <c r="B77" s="336" t="s">
        <v>3344</v>
      </c>
      <c r="C77" s="337"/>
      <c r="D77" s="337"/>
      <c r="E77" s="337"/>
      <c r="F77" s="337"/>
      <c r="G77" s="338"/>
      <c r="H77" s="204"/>
    </row>
    <row r="78" spans="1:8">
      <c r="B78" s="336" t="s">
        <v>3345</v>
      </c>
      <c r="C78" s="337"/>
      <c r="D78" s="337"/>
      <c r="E78" s="337"/>
      <c r="F78" s="337"/>
      <c r="G78" s="338"/>
      <c r="H78" s="204"/>
    </row>
    <row r="79" spans="1:8">
      <c r="B79" s="336"/>
      <c r="C79" s="337"/>
      <c r="D79" s="337"/>
      <c r="E79" s="337"/>
      <c r="F79" s="337"/>
      <c r="G79" s="338"/>
      <c r="H79" s="204"/>
    </row>
    <row r="80" spans="1:8">
      <c r="B80" s="336" t="s">
        <v>2378</v>
      </c>
      <c r="C80" s="337"/>
      <c r="D80" s="337"/>
      <c r="E80" s="337"/>
      <c r="F80" s="337"/>
      <c r="G80" s="338"/>
      <c r="H80" s="204"/>
    </row>
    <row r="81" spans="2:8">
      <c r="B81" s="336" t="s">
        <v>2379</v>
      </c>
      <c r="C81" s="337"/>
      <c r="D81" s="337"/>
      <c r="E81" s="337"/>
      <c r="F81" s="337"/>
      <c r="G81" s="338"/>
      <c r="H81" s="204"/>
    </row>
    <row r="82" spans="2:8">
      <c r="B82" s="336" t="s">
        <v>2380</v>
      </c>
      <c r="C82" s="337"/>
      <c r="D82" s="337" t="s">
        <v>3207</v>
      </c>
      <c r="E82" s="337"/>
      <c r="F82" s="337"/>
      <c r="G82" s="338"/>
      <c r="H82" s="204"/>
    </row>
    <row r="83" spans="2:8">
      <c r="B83" s="336" t="s">
        <v>2381</v>
      </c>
      <c r="C83" s="337"/>
      <c r="D83" s="337" t="s">
        <v>2382</v>
      </c>
      <c r="E83" s="337"/>
      <c r="F83" s="337"/>
      <c r="G83" s="338"/>
      <c r="H83" s="204"/>
    </row>
    <row r="84" spans="2:8">
      <c r="B84" s="336" t="s">
        <v>2383</v>
      </c>
      <c r="C84" s="337"/>
      <c r="D84" s="337"/>
      <c r="E84" s="337"/>
      <c r="F84" s="337"/>
      <c r="G84" s="338"/>
      <c r="H84" s="204"/>
    </row>
    <row r="85" spans="2:8">
      <c r="B85" s="336" t="s">
        <v>3208</v>
      </c>
      <c r="C85" s="337"/>
      <c r="D85" s="337"/>
      <c r="E85" s="337"/>
      <c r="F85" s="337"/>
      <c r="G85" s="338"/>
      <c r="H85" s="204"/>
    </row>
    <row r="86" spans="2:8">
      <c r="B86" s="336" t="s">
        <v>2385</v>
      </c>
      <c r="C86" s="337"/>
      <c r="D86" s="337"/>
      <c r="E86" s="337"/>
      <c r="F86" s="337"/>
      <c r="G86" s="338"/>
      <c r="H86" s="204"/>
    </row>
    <row r="87" spans="2:8">
      <c r="B87" s="336" t="s">
        <v>2386</v>
      </c>
      <c r="C87" s="337"/>
      <c r="D87" s="337"/>
      <c r="E87" s="337"/>
      <c r="F87" s="337"/>
      <c r="G87" s="338"/>
      <c r="H87" s="204"/>
    </row>
    <row r="88" spans="2:8">
      <c r="B88" s="336" t="s">
        <v>2387</v>
      </c>
      <c r="C88" s="337"/>
      <c r="D88" s="337"/>
      <c r="E88" s="337"/>
      <c r="F88" s="337"/>
      <c r="G88" s="338"/>
      <c r="H88" s="204"/>
    </row>
    <row r="89" spans="2:8">
      <c r="B89" s="336" t="s">
        <v>3346</v>
      </c>
      <c r="C89" s="337"/>
      <c r="D89" s="337" t="s">
        <v>3347</v>
      </c>
      <c r="E89" s="337"/>
      <c r="F89" s="337"/>
      <c r="G89" s="338"/>
      <c r="H89" s="204"/>
    </row>
    <row r="90" spans="2:8">
      <c r="B90" s="336"/>
      <c r="C90" s="337"/>
      <c r="D90" s="337"/>
      <c r="E90" s="337"/>
      <c r="F90" s="337"/>
      <c r="G90" s="338"/>
      <c r="H90" s="204"/>
    </row>
    <row r="91" spans="2:8">
      <c r="B91" s="336" t="s">
        <v>2389</v>
      </c>
      <c r="C91" s="337"/>
      <c r="D91" s="337"/>
      <c r="E91" s="337"/>
      <c r="F91" s="337"/>
      <c r="G91" s="338"/>
      <c r="H91" s="204"/>
    </row>
    <row r="92" spans="2:8">
      <c r="B92" s="336" t="s">
        <v>2390</v>
      </c>
      <c r="C92" s="337"/>
      <c r="D92" s="337"/>
      <c r="E92" s="337"/>
      <c r="F92" s="337"/>
      <c r="G92" s="338"/>
      <c r="H92" s="204"/>
    </row>
    <row r="93" spans="2:8">
      <c r="B93" s="336" t="s">
        <v>3210</v>
      </c>
      <c r="C93" s="337"/>
      <c r="D93" s="337"/>
      <c r="E93" s="337"/>
      <c r="F93" s="337"/>
      <c r="G93" s="338"/>
      <c r="H93" s="204"/>
    </row>
    <row r="94" spans="2:8">
      <c r="B94" s="336" t="s">
        <v>3348</v>
      </c>
      <c r="C94" s="337"/>
      <c r="D94" s="337"/>
      <c r="E94" s="337"/>
      <c r="F94" s="337"/>
      <c r="G94" s="338"/>
      <c r="H94" s="204"/>
    </row>
    <row r="95" spans="2:8">
      <c r="B95" s="336"/>
      <c r="C95" s="337"/>
      <c r="D95" s="337"/>
      <c r="E95" s="337"/>
      <c r="F95" s="337"/>
      <c r="G95" s="338"/>
      <c r="H95" s="204"/>
    </row>
    <row r="96" spans="2:8">
      <c r="B96" s="336" t="s">
        <v>2392</v>
      </c>
      <c r="C96" s="337"/>
      <c r="D96" s="337"/>
      <c r="E96" s="337"/>
      <c r="F96" s="337"/>
      <c r="G96" s="338"/>
      <c r="H96" s="204"/>
    </row>
    <row r="97" spans="2:8">
      <c r="B97" s="336" t="s">
        <v>3349</v>
      </c>
      <c r="C97" s="337"/>
      <c r="D97" s="337"/>
      <c r="E97" s="337"/>
      <c r="F97" s="337"/>
      <c r="G97" s="338"/>
      <c r="H97" s="204"/>
    </row>
    <row r="98" spans="2:8">
      <c r="B98" s="336" t="s">
        <v>3350</v>
      </c>
      <c r="C98" s="337"/>
      <c r="D98" s="337"/>
      <c r="E98" s="337"/>
      <c r="F98" s="337"/>
      <c r="G98" s="338"/>
      <c r="H98" s="204"/>
    </row>
    <row r="99" spans="2:8">
      <c r="B99" s="336" t="s">
        <v>3351</v>
      </c>
      <c r="C99" s="337"/>
      <c r="D99" s="337"/>
      <c r="E99" s="337"/>
      <c r="F99" s="337"/>
      <c r="G99" s="338"/>
      <c r="H99" s="204"/>
    </row>
    <row r="100" spans="2:8">
      <c r="B100" s="336" t="s">
        <v>3352</v>
      </c>
      <c r="C100" s="337"/>
      <c r="D100" s="337"/>
      <c r="E100" s="337"/>
      <c r="F100" s="337"/>
      <c r="G100" s="338"/>
      <c r="H100" s="204"/>
    </row>
    <row r="101" spans="2:8" ht="17.25" thickBot="1">
      <c r="B101" s="358"/>
      <c r="C101" s="279"/>
      <c r="D101" s="280"/>
      <c r="E101" s="281"/>
      <c r="F101" s="281"/>
      <c r="G101" s="309"/>
      <c r="H101" s="204"/>
    </row>
    <row r="102" spans="2:8" ht="20.100000000000001" customHeight="1">
      <c r="B102" s="224"/>
      <c r="C102" s="224"/>
      <c r="D102" s="225"/>
      <c r="E102" s="226"/>
      <c r="F102" s="226"/>
      <c r="G102" s="224"/>
      <c r="H102"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outlinePr summaryBelow="0"/>
    <pageSetUpPr fitToPage="1"/>
  </sheetPr>
  <dimension ref="A1:H103"/>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359" t="s">
        <v>631</v>
      </c>
      <c r="C2" s="360"/>
      <c r="D2" s="360"/>
      <c r="E2" s="360"/>
      <c r="F2" s="360"/>
      <c r="G2" s="361"/>
      <c r="H2" s="194"/>
    </row>
    <row r="3" spans="1:8" ht="13.5" customHeight="1">
      <c r="A3" s="45"/>
      <c r="B3" s="241"/>
      <c r="C3" s="241"/>
      <c r="D3" s="241"/>
      <c r="E3" s="241"/>
      <c r="F3" s="241"/>
      <c r="G3" s="241"/>
      <c r="H3" s="196"/>
    </row>
    <row r="4" spans="1:8">
      <c r="A4" s="45"/>
      <c r="B4" s="41" t="s">
        <v>3353</v>
      </c>
      <c r="C4" s="41"/>
      <c r="D4" s="41"/>
      <c r="E4" s="41"/>
      <c r="F4" s="41"/>
      <c r="G4" s="41"/>
      <c r="H4" s="196"/>
    </row>
    <row r="5" spans="1:8">
      <c r="A5" s="45"/>
      <c r="B5" s="41" t="s">
        <v>2307</v>
      </c>
      <c r="C5" s="41"/>
      <c r="D5" s="41"/>
      <c r="E5" s="41"/>
      <c r="F5" s="41"/>
      <c r="G5" s="41"/>
      <c r="H5" s="196"/>
    </row>
    <row r="6" spans="1:8" ht="13.5" customHeight="1" thickBot="1">
      <c r="A6" s="45"/>
      <c r="B6" s="244"/>
      <c r="C6" s="244"/>
      <c r="D6" s="244"/>
      <c r="E6" s="244"/>
      <c r="F6" s="244"/>
      <c r="G6" s="244"/>
      <c r="H6" s="196"/>
    </row>
    <row r="7" spans="1:8" ht="20.25" customHeight="1" thickBot="1">
      <c r="A7" s="44"/>
      <c r="B7" s="197" t="s">
        <v>26</v>
      </c>
      <c r="C7" s="198" t="s">
        <v>1348</v>
      </c>
      <c r="D7" s="198" t="s">
        <v>1349</v>
      </c>
      <c r="E7" s="198" t="s">
        <v>1350</v>
      </c>
      <c r="F7" s="199" t="s">
        <v>1351</v>
      </c>
      <c r="G7" s="200" t="s">
        <v>1041</v>
      </c>
      <c r="H7" s="44"/>
    </row>
    <row r="8" spans="1:8" ht="17.25" thickBot="1">
      <c r="B8" s="205" t="s">
        <v>1168</v>
      </c>
      <c r="C8" s="206" t="s">
        <v>3354</v>
      </c>
      <c r="D8" s="207" t="s">
        <v>1367</v>
      </c>
      <c r="E8" s="208" t="s">
        <v>1910</v>
      </c>
      <c r="F8" s="209" t="s">
        <v>1941</v>
      </c>
      <c r="G8" s="210" t="s">
        <v>2229</v>
      </c>
      <c r="H8" s="204"/>
    </row>
    <row r="9" spans="1:8" s="44" customFormat="1" ht="20.100000000000001" customHeight="1" thickBot="1">
      <c r="A9" s="8"/>
      <c r="B9" s="201" t="s">
        <v>1912</v>
      </c>
      <c r="C9" s="202"/>
      <c r="D9" s="202"/>
      <c r="E9" s="202"/>
      <c r="F9" s="202"/>
      <c r="G9" s="203"/>
      <c r="H9" s="204"/>
    </row>
    <row r="10" spans="1:8" ht="45">
      <c r="B10" s="205" t="s">
        <v>3226</v>
      </c>
      <c r="C10" s="206" t="s">
        <v>3355</v>
      </c>
      <c r="D10" s="207" t="s">
        <v>1389</v>
      </c>
      <c r="E10" s="208" t="s">
        <v>1368</v>
      </c>
      <c r="F10" s="209"/>
      <c r="G10" s="210" t="s">
        <v>3356</v>
      </c>
      <c r="H10" s="204"/>
    </row>
    <row r="11" spans="1:8">
      <c r="B11" s="211" t="s">
        <v>3357</v>
      </c>
      <c r="C11" s="212" t="s">
        <v>3358</v>
      </c>
      <c r="D11" s="213" t="s">
        <v>2230</v>
      </c>
      <c r="E11" s="214" t="s">
        <v>1388</v>
      </c>
      <c r="F11" s="215" t="s">
        <v>1941</v>
      </c>
      <c r="G11" s="217" t="s">
        <v>2232</v>
      </c>
      <c r="H11" s="204"/>
    </row>
    <row r="12" spans="1:8" ht="30">
      <c r="B12" s="211" t="s">
        <v>2644</v>
      </c>
      <c r="C12" s="212" t="s">
        <v>3359</v>
      </c>
      <c r="D12" s="213" t="s">
        <v>2233</v>
      </c>
      <c r="E12" s="214" t="s">
        <v>1945</v>
      </c>
      <c r="F12" s="215"/>
      <c r="G12" s="217" t="s">
        <v>3232</v>
      </c>
      <c r="H12" s="204"/>
    </row>
    <row r="13" spans="1:8" ht="30">
      <c r="B13" s="211" t="s">
        <v>3360</v>
      </c>
      <c r="C13" s="212" t="s">
        <v>3361</v>
      </c>
      <c r="D13" s="213" t="s">
        <v>1528</v>
      </c>
      <c r="E13" s="214" t="s">
        <v>1945</v>
      </c>
      <c r="F13" s="215" t="s">
        <v>1941</v>
      </c>
      <c r="G13" s="217" t="s">
        <v>1641</v>
      </c>
      <c r="H13" s="204"/>
    </row>
    <row r="14" spans="1:8" ht="45">
      <c r="B14" s="211" t="s">
        <v>3362</v>
      </c>
      <c r="C14" s="212" t="s">
        <v>3363</v>
      </c>
      <c r="D14" s="213" t="s">
        <v>1362</v>
      </c>
      <c r="E14" s="214" t="s">
        <v>1388</v>
      </c>
      <c r="F14" s="215"/>
      <c r="G14" s="217" t="s">
        <v>3364</v>
      </c>
      <c r="H14" s="204"/>
    </row>
    <row r="15" spans="1:8" ht="45">
      <c r="B15" s="211" t="s">
        <v>3365</v>
      </c>
      <c r="C15" s="212" t="s">
        <v>3366</v>
      </c>
      <c r="D15" s="213" t="s">
        <v>1387</v>
      </c>
      <c r="E15" s="214" t="s">
        <v>1388</v>
      </c>
      <c r="F15" s="215"/>
      <c r="G15" s="217" t="s">
        <v>3367</v>
      </c>
      <c r="H15" s="204"/>
    </row>
    <row r="16" spans="1:8" ht="30">
      <c r="B16" s="211" t="s">
        <v>3368</v>
      </c>
      <c r="C16" s="212" t="s">
        <v>3369</v>
      </c>
      <c r="D16" s="213" t="s">
        <v>1426</v>
      </c>
      <c r="E16" s="214" t="s">
        <v>1388</v>
      </c>
      <c r="F16" s="215"/>
      <c r="G16" s="217" t="s">
        <v>2309</v>
      </c>
      <c r="H16" s="204"/>
    </row>
    <row r="17" spans="2:8" ht="75">
      <c r="B17" s="211" t="s">
        <v>2425</v>
      </c>
      <c r="C17" s="212" t="s">
        <v>3370</v>
      </c>
      <c r="D17" s="213" t="s">
        <v>2236</v>
      </c>
      <c r="E17" s="214" t="s">
        <v>1945</v>
      </c>
      <c r="F17" s="215"/>
      <c r="G17" s="217" t="s">
        <v>3371</v>
      </c>
      <c r="H17" s="204"/>
    </row>
    <row r="18" spans="2:8" ht="45">
      <c r="B18" s="211" t="s">
        <v>2428</v>
      </c>
      <c r="C18" s="212" t="s">
        <v>3372</v>
      </c>
      <c r="D18" s="213" t="s">
        <v>1356</v>
      </c>
      <c r="E18" s="214" t="s">
        <v>1945</v>
      </c>
      <c r="F18" s="215"/>
      <c r="G18" s="217" t="s">
        <v>3373</v>
      </c>
      <c r="H18" s="204"/>
    </row>
    <row r="19" spans="2:8" ht="75">
      <c r="B19" s="211" t="s">
        <v>480</v>
      </c>
      <c r="C19" s="212" t="s">
        <v>3374</v>
      </c>
      <c r="D19" s="213" t="s">
        <v>2237</v>
      </c>
      <c r="E19" s="214" t="s">
        <v>1945</v>
      </c>
      <c r="F19" s="215"/>
      <c r="G19" s="217" t="s">
        <v>3375</v>
      </c>
      <c r="H19" s="204"/>
    </row>
    <row r="20" spans="2:8" ht="90">
      <c r="B20" s="211" t="s">
        <v>615</v>
      </c>
      <c r="C20" s="212" t="s">
        <v>3376</v>
      </c>
      <c r="D20" s="213" t="s">
        <v>1528</v>
      </c>
      <c r="E20" s="214" t="s">
        <v>1945</v>
      </c>
      <c r="F20" s="215"/>
      <c r="G20" s="217" t="s">
        <v>3377</v>
      </c>
      <c r="H20" s="204"/>
    </row>
    <row r="21" spans="2:8">
      <c r="B21" s="211" t="s">
        <v>2463</v>
      </c>
      <c r="C21" s="212" t="s">
        <v>3378</v>
      </c>
      <c r="D21" s="213" t="s">
        <v>2277</v>
      </c>
      <c r="E21" s="214" t="s">
        <v>1388</v>
      </c>
      <c r="F21" s="215"/>
      <c r="G21" s="229" t="s">
        <v>2326</v>
      </c>
      <c r="H21" s="204"/>
    </row>
    <row r="22" spans="2:8">
      <c r="B22" s="211" t="s">
        <v>2465</v>
      </c>
      <c r="C22" s="212" t="s">
        <v>3379</v>
      </c>
      <c r="D22" s="213" t="s">
        <v>2277</v>
      </c>
      <c r="E22" s="214" t="s">
        <v>1388</v>
      </c>
      <c r="F22" s="215"/>
      <c r="G22" s="230"/>
      <c r="H22" s="204"/>
    </row>
    <row r="23" spans="2:8">
      <c r="B23" s="211" t="s">
        <v>2467</v>
      </c>
      <c r="C23" s="212" t="s">
        <v>3380</v>
      </c>
      <c r="D23" s="213" t="s">
        <v>2277</v>
      </c>
      <c r="E23" s="214" t="s">
        <v>1388</v>
      </c>
      <c r="F23" s="215"/>
      <c r="G23" s="258"/>
      <c r="H23" s="204"/>
    </row>
    <row r="24" spans="2:8" ht="17.25" thickBot="1">
      <c r="B24" s="211" t="s">
        <v>3381</v>
      </c>
      <c r="C24" s="212" t="s">
        <v>1140</v>
      </c>
      <c r="D24" s="213" t="s">
        <v>1362</v>
      </c>
      <c r="E24" s="214" t="s">
        <v>1444</v>
      </c>
      <c r="F24" s="215"/>
      <c r="G24" s="217"/>
      <c r="H24" s="204"/>
    </row>
    <row r="25" spans="2:8" ht="20.100000000000001" customHeight="1" thickBot="1">
      <c r="B25" s="201" t="s">
        <v>1936</v>
      </c>
      <c r="C25" s="202"/>
      <c r="D25" s="202"/>
      <c r="E25" s="202"/>
      <c r="F25" s="202"/>
      <c r="G25" s="203"/>
      <c r="H25" s="204"/>
    </row>
    <row r="26" spans="2:8" ht="30">
      <c r="B26" s="211" t="s">
        <v>3247</v>
      </c>
      <c r="C26" s="212" t="s">
        <v>3382</v>
      </c>
      <c r="D26" s="213">
        <v>1</v>
      </c>
      <c r="E26" s="214" t="s">
        <v>1368</v>
      </c>
      <c r="F26" s="215"/>
      <c r="G26" s="217" t="s">
        <v>3383</v>
      </c>
      <c r="H26" s="204"/>
    </row>
    <row r="27" spans="2:8" ht="60">
      <c r="B27" s="211" t="s">
        <v>3250</v>
      </c>
      <c r="C27" s="212" t="s">
        <v>3384</v>
      </c>
      <c r="D27" s="213">
        <v>1</v>
      </c>
      <c r="E27" s="214" t="s">
        <v>1368</v>
      </c>
      <c r="F27" s="215" t="s">
        <v>3252</v>
      </c>
      <c r="G27" s="217" t="s">
        <v>3385</v>
      </c>
      <c r="H27" s="204"/>
    </row>
    <row r="28" spans="2:8" ht="60">
      <c r="B28" s="211" t="s">
        <v>3254</v>
      </c>
      <c r="C28" s="212" t="s">
        <v>3386</v>
      </c>
      <c r="D28" s="213" t="s">
        <v>2233</v>
      </c>
      <c r="E28" s="214" t="s">
        <v>1945</v>
      </c>
      <c r="F28" s="215" t="s">
        <v>3252</v>
      </c>
      <c r="G28" s="217" t="s">
        <v>3387</v>
      </c>
      <c r="H28" s="204"/>
    </row>
    <row r="29" spans="2:8">
      <c r="B29" s="211" t="s">
        <v>3257</v>
      </c>
      <c r="C29" s="212" t="s">
        <v>3388</v>
      </c>
      <c r="D29" s="213" t="s">
        <v>2230</v>
      </c>
      <c r="E29" s="214" t="s">
        <v>1388</v>
      </c>
      <c r="F29" s="215"/>
      <c r="G29" s="229" t="s">
        <v>2334</v>
      </c>
      <c r="H29" s="204"/>
    </row>
    <row r="30" spans="2:8">
      <c r="B30" s="211" t="s">
        <v>3389</v>
      </c>
      <c r="C30" s="212" t="s">
        <v>3390</v>
      </c>
      <c r="D30" s="213" t="s">
        <v>1528</v>
      </c>
      <c r="E30" s="214" t="s">
        <v>1945</v>
      </c>
      <c r="F30" s="215"/>
      <c r="G30" s="230"/>
      <c r="H30" s="204"/>
    </row>
    <row r="31" spans="2:8">
      <c r="B31" s="211" t="s">
        <v>3261</v>
      </c>
      <c r="C31" s="212" t="s">
        <v>3391</v>
      </c>
      <c r="D31" s="213" t="s">
        <v>2236</v>
      </c>
      <c r="E31" s="214" t="s">
        <v>1945</v>
      </c>
      <c r="F31" s="215"/>
      <c r="G31" s="230"/>
      <c r="H31" s="204"/>
    </row>
    <row r="32" spans="2:8">
      <c r="B32" s="211" t="s">
        <v>3392</v>
      </c>
      <c r="C32" s="212" t="s">
        <v>3393</v>
      </c>
      <c r="D32" s="213" t="s">
        <v>2241</v>
      </c>
      <c r="E32" s="214" t="s">
        <v>1945</v>
      </c>
      <c r="F32" s="215"/>
      <c r="G32" s="230"/>
      <c r="H32" s="204"/>
    </row>
    <row r="33" spans="2:8">
      <c r="B33" s="211" t="s">
        <v>3266</v>
      </c>
      <c r="C33" s="212" t="s">
        <v>3394</v>
      </c>
      <c r="D33" s="213" t="s">
        <v>3265</v>
      </c>
      <c r="E33" s="214" t="s">
        <v>1368</v>
      </c>
      <c r="F33" s="215"/>
      <c r="G33" s="258"/>
      <c r="H33" s="204"/>
    </row>
    <row r="34" spans="2:8" ht="45">
      <c r="B34" s="211" t="s">
        <v>3395</v>
      </c>
      <c r="C34" s="212" t="s">
        <v>3396</v>
      </c>
      <c r="D34" s="213" t="s">
        <v>3265</v>
      </c>
      <c r="E34" s="214" t="s">
        <v>1368</v>
      </c>
      <c r="F34" s="216" t="s">
        <v>2227</v>
      </c>
      <c r="G34" s="217" t="s">
        <v>3397</v>
      </c>
      <c r="H34" s="204"/>
    </row>
    <row r="35" spans="2:8" ht="60">
      <c r="B35" s="211" t="s">
        <v>2497</v>
      </c>
      <c r="C35" s="212" t="s">
        <v>3398</v>
      </c>
      <c r="D35" s="213" t="s">
        <v>1367</v>
      </c>
      <c r="E35" s="214" t="s">
        <v>1368</v>
      </c>
      <c r="F35" s="215"/>
      <c r="G35" s="217" t="s">
        <v>3399</v>
      </c>
      <c r="H35" s="204"/>
    </row>
    <row r="36" spans="2:8" ht="90">
      <c r="B36" s="211" t="s">
        <v>1943</v>
      </c>
      <c r="C36" s="212" t="s">
        <v>3400</v>
      </c>
      <c r="D36" s="213" t="s">
        <v>1432</v>
      </c>
      <c r="E36" s="214" t="s">
        <v>1945</v>
      </c>
      <c r="F36" s="215" t="s">
        <v>3252</v>
      </c>
      <c r="G36" s="217" t="s">
        <v>3401</v>
      </c>
      <c r="H36" s="204"/>
    </row>
    <row r="37" spans="2:8" ht="30">
      <c r="B37" s="211" t="s">
        <v>1948</v>
      </c>
      <c r="C37" s="212" t="s">
        <v>3402</v>
      </c>
      <c r="D37" s="213" t="s">
        <v>1362</v>
      </c>
      <c r="E37" s="214" t="s">
        <v>1388</v>
      </c>
      <c r="F37" s="215"/>
      <c r="G37" s="217" t="s">
        <v>3276</v>
      </c>
      <c r="H37" s="204"/>
    </row>
    <row r="38" spans="2:8" ht="60">
      <c r="B38" s="211" t="s">
        <v>1951</v>
      </c>
      <c r="C38" s="212" t="s">
        <v>3403</v>
      </c>
      <c r="D38" s="213" t="s">
        <v>1387</v>
      </c>
      <c r="E38" s="214" t="s">
        <v>1388</v>
      </c>
      <c r="F38" s="215"/>
      <c r="G38" s="217" t="s">
        <v>3278</v>
      </c>
      <c r="H38" s="204"/>
    </row>
    <row r="39" spans="2:8" ht="60">
      <c r="B39" s="211" t="s">
        <v>1955</v>
      </c>
      <c r="C39" s="212" t="s">
        <v>3404</v>
      </c>
      <c r="D39" s="213" t="s">
        <v>1387</v>
      </c>
      <c r="E39" s="214" t="s">
        <v>1388</v>
      </c>
      <c r="F39" s="215"/>
      <c r="G39" s="217" t="s">
        <v>3280</v>
      </c>
      <c r="H39" s="204"/>
    </row>
    <row r="40" spans="2:8" ht="135">
      <c r="B40" s="211" t="s">
        <v>3281</v>
      </c>
      <c r="C40" s="212" t="s">
        <v>3405</v>
      </c>
      <c r="D40" s="213" t="s">
        <v>1367</v>
      </c>
      <c r="E40" s="214" t="s">
        <v>2293</v>
      </c>
      <c r="F40" s="215"/>
      <c r="G40" s="217" t="s">
        <v>3406</v>
      </c>
      <c r="H40" s="204"/>
    </row>
    <row r="41" spans="2:8" ht="90">
      <c r="B41" s="211" t="s">
        <v>620</v>
      </c>
      <c r="C41" s="212" t="s">
        <v>3407</v>
      </c>
      <c r="D41" s="213" t="s">
        <v>1432</v>
      </c>
      <c r="E41" s="214" t="s">
        <v>3214</v>
      </c>
      <c r="F41" s="215"/>
      <c r="G41" s="217" t="s">
        <v>3285</v>
      </c>
      <c r="H41" s="204"/>
    </row>
    <row r="42" spans="2:8" ht="90">
      <c r="B42" s="211" t="s">
        <v>3286</v>
      </c>
      <c r="C42" s="212" t="s">
        <v>3408</v>
      </c>
      <c r="D42" s="213" t="s">
        <v>1397</v>
      </c>
      <c r="E42" s="214" t="s">
        <v>3214</v>
      </c>
      <c r="F42" s="215"/>
      <c r="G42" s="217" t="s">
        <v>3288</v>
      </c>
      <c r="H42" s="204"/>
    </row>
    <row r="43" spans="2:8">
      <c r="B43" s="211" t="s">
        <v>2516</v>
      </c>
      <c r="C43" s="212" t="s">
        <v>3409</v>
      </c>
      <c r="D43" s="213" t="s">
        <v>1533</v>
      </c>
      <c r="E43" s="214" t="s">
        <v>1388</v>
      </c>
      <c r="F43" s="215"/>
      <c r="G43" s="217" t="s">
        <v>2326</v>
      </c>
      <c r="H43" s="204"/>
    </row>
    <row r="44" spans="2:8" ht="75">
      <c r="B44" s="211" t="s">
        <v>1381</v>
      </c>
      <c r="C44" s="212" t="s">
        <v>3410</v>
      </c>
      <c r="D44" s="213" t="s">
        <v>1356</v>
      </c>
      <c r="E44" s="214" t="s">
        <v>1383</v>
      </c>
      <c r="F44" s="215"/>
      <c r="G44" s="217" t="s">
        <v>3291</v>
      </c>
      <c r="H44" s="204"/>
    </row>
    <row r="45" spans="2:8" ht="75">
      <c r="B45" s="211" t="s">
        <v>3292</v>
      </c>
      <c r="C45" s="212" t="s">
        <v>3411</v>
      </c>
      <c r="D45" s="213" t="s">
        <v>1964</v>
      </c>
      <c r="E45" s="214" t="s">
        <v>1892</v>
      </c>
      <c r="F45" s="215"/>
      <c r="G45" s="217" t="s">
        <v>3412</v>
      </c>
      <c r="H45" s="204"/>
    </row>
    <row r="46" spans="2:8" ht="75">
      <c r="B46" s="211" t="s">
        <v>1968</v>
      </c>
      <c r="C46" s="212" t="s">
        <v>3414</v>
      </c>
      <c r="D46" s="213" t="s">
        <v>1464</v>
      </c>
      <c r="E46" s="214" t="s">
        <v>1368</v>
      </c>
      <c r="F46" s="215"/>
      <c r="G46" s="217" t="s">
        <v>3296</v>
      </c>
      <c r="H46" s="204"/>
    </row>
    <row r="47" spans="2:8" ht="75">
      <c r="B47" s="211" t="s">
        <v>1971</v>
      </c>
      <c r="C47" s="212" t="s">
        <v>3415</v>
      </c>
      <c r="D47" s="213" t="s">
        <v>1464</v>
      </c>
      <c r="E47" s="214" t="s">
        <v>1368</v>
      </c>
      <c r="F47" s="215"/>
      <c r="G47" s="217" t="s">
        <v>3298</v>
      </c>
      <c r="H47" s="204"/>
    </row>
    <row r="48" spans="2:8" ht="45">
      <c r="B48" s="211" t="s">
        <v>1974</v>
      </c>
      <c r="C48" s="212" t="s">
        <v>3416</v>
      </c>
      <c r="D48" s="213" t="s">
        <v>1464</v>
      </c>
      <c r="E48" s="214" t="s">
        <v>1368</v>
      </c>
      <c r="F48" s="215"/>
      <c r="G48" s="217" t="s">
        <v>3417</v>
      </c>
      <c r="H48" s="204"/>
    </row>
    <row r="49" spans="2:8" ht="105">
      <c r="B49" s="211" t="s">
        <v>1980</v>
      </c>
      <c r="C49" s="212" t="s">
        <v>3418</v>
      </c>
      <c r="D49" s="213" t="s">
        <v>1982</v>
      </c>
      <c r="E49" s="214" t="s">
        <v>1650</v>
      </c>
      <c r="F49" s="215"/>
      <c r="G49" s="217" t="s">
        <v>3302</v>
      </c>
      <c r="H49" s="204"/>
    </row>
    <row r="50" spans="2:8" ht="105">
      <c r="B50" s="211" t="s">
        <v>1984</v>
      </c>
      <c r="C50" s="212" t="s">
        <v>3419</v>
      </c>
      <c r="D50" s="213" t="s">
        <v>1982</v>
      </c>
      <c r="E50" s="214" t="s">
        <v>1650</v>
      </c>
      <c r="F50" s="215"/>
      <c r="G50" s="217" t="s">
        <v>3304</v>
      </c>
      <c r="H50" s="204"/>
    </row>
    <row r="51" spans="2:8" ht="105">
      <c r="B51" s="211" t="s">
        <v>1987</v>
      </c>
      <c r="C51" s="212" t="s">
        <v>3420</v>
      </c>
      <c r="D51" s="213" t="s">
        <v>1982</v>
      </c>
      <c r="E51" s="214" t="s">
        <v>1650</v>
      </c>
      <c r="F51" s="215"/>
      <c r="G51" s="217" t="s">
        <v>3306</v>
      </c>
      <c r="H51" s="204"/>
    </row>
    <row r="52" spans="2:8" ht="105">
      <c r="B52" s="211" t="s">
        <v>1990</v>
      </c>
      <c r="C52" s="212" t="s">
        <v>3421</v>
      </c>
      <c r="D52" s="213" t="s">
        <v>1982</v>
      </c>
      <c r="E52" s="214" t="s">
        <v>1650</v>
      </c>
      <c r="F52" s="215"/>
      <c r="G52" s="217" t="s">
        <v>3308</v>
      </c>
      <c r="H52" s="204"/>
    </row>
    <row r="53" spans="2:8" ht="105">
      <c r="B53" s="211" t="s">
        <v>1993</v>
      </c>
      <c r="C53" s="212" t="s">
        <v>3422</v>
      </c>
      <c r="D53" s="213" t="s">
        <v>1982</v>
      </c>
      <c r="E53" s="214" t="s">
        <v>1650</v>
      </c>
      <c r="F53" s="215"/>
      <c r="G53" s="217" t="s">
        <v>3310</v>
      </c>
      <c r="H53" s="204"/>
    </row>
    <row r="54" spans="2:8" ht="105">
      <c r="B54" s="211" t="s">
        <v>1996</v>
      </c>
      <c r="C54" s="212" t="s">
        <v>3423</v>
      </c>
      <c r="D54" s="213" t="s">
        <v>1584</v>
      </c>
      <c r="E54" s="214" t="s">
        <v>1368</v>
      </c>
      <c r="F54" s="215"/>
      <c r="G54" s="217" t="s">
        <v>3424</v>
      </c>
      <c r="H54" s="204"/>
    </row>
    <row r="55" spans="2:8" ht="30">
      <c r="B55" s="211" t="s">
        <v>1999</v>
      </c>
      <c r="C55" s="212" t="s">
        <v>3425</v>
      </c>
      <c r="D55" s="213" t="s">
        <v>1531</v>
      </c>
      <c r="E55" s="214" t="s">
        <v>1368</v>
      </c>
      <c r="F55" s="215"/>
      <c r="G55" s="217" t="s">
        <v>3314</v>
      </c>
      <c r="H55" s="204"/>
    </row>
    <row r="56" spans="2:8">
      <c r="B56" s="211" t="s">
        <v>1041</v>
      </c>
      <c r="C56" s="212" t="s">
        <v>3426</v>
      </c>
      <c r="D56" s="213" t="s">
        <v>1387</v>
      </c>
      <c r="E56" s="214" t="s">
        <v>1388</v>
      </c>
      <c r="F56" s="215"/>
      <c r="G56" s="217" t="s">
        <v>2326</v>
      </c>
      <c r="H56" s="204"/>
    </row>
    <row r="57" spans="2:8" ht="90">
      <c r="B57" s="211" t="s">
        <v>3427</v>
      </c>
      <c r="C57" s="212" t="s">
        <v>3428</v>
      </c>
      <c r="D57" s="213" t="s">
        <v>1389</v>
      </c>
      <c r="E57" s="214" t="s">
        <v>2417</v>
      </c>
      <c r="F57" s="215"/>
      <c r="G57" s="217" t="s">
        <v>3429</v>
      </c>
      <c r="H57" s="204"/>
    </row>
    <row r="58" spans="2:8" ht="90">
      <c r="B58" s="211" t="s">
        <v>2576</v>
      </c>
      <c r="C58" s="212" t="s">
        <v>3430</v>
      </c>
      <c r="D58" s="213" t="s">
        <v>1389</v>
      </c>
      <c r="E58" s="214" t="s">
        <v>2417</v>
      </c>
      <c r="F58" s="215"/>
      <c r="G58" s="217" t="s">
        <v>3319</v>
      </c>
      <c r="H58" s="204"/>
    </row>
    <row r="59" spans="2:8" ht="90">
      <c r="B59" s="211" t="s">
        <v>2578</v>
      </c>
      <c r="C59" s="212" t="s">
        <v>3431</v>
      </c>
      <c r="D59" s="213" t="s">
        <v>1389</v>
      </c>
      <c r="E59" s="214" t="s">
        <v>2417</v>
      </c>
      <c r="F59" s="215"/>
      <c r="G59" s="217" t="s">
        <v>3321</v>
      </c>
      <c r="H59" s="204"/>
    </row>
    <row r="60" spans="2:8" ht="60">
      <c r="B60" s="211" t="s">
        <v>2580</v>
      </c>
      <c r="C60" s="212" t="s">
        <v>3432</v>
      </c>
      <c r="D60" s="213" t="s">
        <v>1389</v>
      </c>
      <c r="E60" s="214" t="s">
        <v>1368</v>
      </c>
      <c r="F60" s="215"/>
      <c r="G60" s="217" t="s">
        <v>3433</v>
      </c>
      <c r="H60" s="204"/>
    </row>
    <row r="61" spans="2:8" ht="90">
      <c r="B61" s="211" t="s">
        <v>2582</v>
      </c>
      <c r="C61" s="212" t="s">
        <v>3434</v>
      </c>
      <c r="D61" s="213" t="s">
        <v>1389</v>
      </c>
      <c r="E61" s="214" t="s">
        <v>1650</v>
      </c>
      <c r="F61" s="215"/>
      <c r="G61" s="217" t="s">
        <v>3325</v>
      </c>
      <c r="H61" s="204"/>
    </row>
    <row r="62" spans="2:8" ht="90">
      <c r="B62" s="211" t="s">
        <v>2584</v>
      </c>
      <c r="C62" s="212" t="s">
        <v>3435</v>
      </c>
      <c r="D62" s="213" t="s">
        <v>1389</v>
      </c>
      <c r="E62" s="214" t="s">
        <v>1650</v>
      </c>
      <c r="F62" s="215"/>
      <c r="G62" s="217" t="s">
        <v>3327</v>
      </c>
      <c r="H62" s="204"/>
    </row>
    <row r="63" spans="2:8" ht="90">
      <c r="B63" s="211" t="s">
        <v>2586</v>
      </c>
      <c r="C63" s="212" t="s">
        <v>3436</v>
      </c>
      <c r="D63" s="213" t="s">
        <v>1389</v>
      </c>
      <c r="E63" s="214" t="s">
        <v>1650</v>
      </c>
      <c r="F63" s="215"/>
      <c r="G63" s="217" t="s">
        <v>3329</v>
      </c>
      <c r="H63" s="204"/>
    </row>
    <row r="64" spans="2:8" ht="90">
      <c r="B64" s="211" t="s">
        <v>2588</v>
      </c>
      <c r="C64" s="212" t="s">
        <v>3437</v>
      </c>
      <c r="D64" s="213" t="s">
        <v>1389</v>
      </c>
      <c r="E64" s="214" t="s">
        <v>1650</v>
      </c>
      <c r="F64" s="215"/>
      <c r="G64" s="217" t="s">
        <v>3331</v>
      </c>
      <c r="H64" s="204"/>
    </row>
    <row r="65" spans="1:8" ht="90">
      <c r="B65" s="211" t="s">
        <v>2590</v>
      </c>
      <c r="C65" s="212" t="s">
        <v>3438</v>
      </c>
      <c r="D65" s="213" t="s">
        <v>1389</v>
      </c>
      <c r="E65" s="214" t="s">
        <v>1650</v>
      </c>
      <c r="F65" s="215"/>
      <c r="G65" s="217" t="s">
        <v>3333</v>
      </c>
      <c r="H65" s="204"/>
    </row>
    <row r="66" spans="1:8" ht="60">
      <c r="B66" s="211" t="s">
        <v>2592</v>
      </c>
      <c r="C66" s="212" t="s">
        <v>3439</v>
      </c>
      <c r="D66" s="213" t="s">
        <v>1389</v>
      </c>
      <c r="E66" s="214" t="s">
        <v>1368</v>
      </c>
      <c r="F66" s="215"/>
      <c r="G66" s="217" t="s">
        <v>3440</v>
      </c>
      <c r="H66" s="204"/>
    </row>
    <row r="67" spans="1:8">
      <c r="B67" s="211" t="s">
        <v>422</v>
      </c>
      <c r="C67" s="212" t="s">
        <v>1141</v>
      </c>
      <c r="D67" s="213" t="s">
        <v>1387</v>
      </c>
      <c r="E67" s="214" t="s">
        <v>1860</v>
      </c>
      <c r="F67" s="215"/>
      <c r="G67" s="217"/>
      <c r="H67" s="204"/>
    </row>
    <row r="68" spans="1:8">
      <c r="B68" s="211" t="s">
        <v>420</v>
      </c>
      <c r="C68" s="212" t="s">
        <v>1142</v>
      </c>
      <c r="D68" s="213">
        <v>14</v>
      </c>
      <c r="E68" s="214" t="s">
        <v>3337</v>
      </c>
      <c r="F68" s="215"/>
      <c r="G68" s="229" t="s">
        <v>3441</v>
      </c>
      <c r="H68" s="204"/>
    </row>
    <row r="69" spans="1:8" ht="17.25" thickBot="1">
      <c r="B69" s="218" t="s">
        <v>421</v>
      </c>
      <c r="C69" s="219" t="s">
        <v>1143</v>
      </c>
      <c r="D69" s="220">
        <v>6</v>
      </c>
      <c r="E69" s="221" t="s">
        <v>2213</v>
      </c>
      <c r="F69" s="222"/>
      <c r="G69" s="231"/>
      <c r="H69" s="204"/>
    </row>
    <row r="70" spans="1:8" s="44" customFormat="1" ht="20.100000000000001" customHeight="1" thickBot="1">
      <c r="A70" s="8"/>
      <c r="B70" s="201" t="s">
        <v>2251</v>
      </c>
      <c r="C70" s="202"/>
      <c r="D70" s="202"/>
      <c r="E70" s="202"/>
      <c r="F70" s="202"/>
      <c r="G70" s="203"/>
      <c r="H70" s="204"/>
    </row>
    <row r="71" spans="1:8" ht="30">
      <c r="B71" s="205" t="s">
        <v>1179</v>
      </c>
      <c r="C71" s="206" t="s">
        <v>3442</v>
      </c>
      <c r="D71" s="207" t="s">
        <v>1367</v>
      </c>
      <c r="E71" s="208" t="s">
        <v>1368</v>
      </c>
      <c r="F71" s="209"/>
      <c r="G71" s="210" t="s">
        <v>2288</v>
      </c>
      <c r="H71" s="204"/>
    </row>
    <row r="72" spans="1:8" ht="17.25" thickBot="1">
      <c r="B72" s="211" t="s">
        <v>1180</v>
      </c>
      <c r="C72" s="212" t="s">
        <v>3443</v>
      </c>
      <c r="D72" s="213" t="s">
        <v>2253</v>
      </c>
      <c r="E72" s="214" t="s">
        <v>1388</v>
      </c>
      <c r="F72" s="215"/>
      <c r="G72" s="217"/>
      <c r="H72" s="204"/>
    </row>
    <row r="73" spans="1:8">
      <c r="A73" s="243"/>
      <c r="B73" s="272"/>
      <c r="C73" s="273"/>
      <c r="D73" s="274"/>
      <c r="E73" s="227"/>
      <c r="F73" s="227"/>
      <c r="G73" s="276"/>
      <c r="H73" s="277"/>
    </row>
    <row r="74" spans="1:8" ht="17.25" thickBot="1">
      <c r="A74" s="243"/>
      <c r="B74" s="278"/>
      <c r="C74" s="279"/>
      <c r="D74" s="280"/>
      <c r="E74" s="281"/>
      <c r="F74" s="281"/>
      <c r="G74" s="283"/>
      <c r="H74" s="277"/>
    </row>
    <row r="75" spans="1:8" ht="18.75">
      <c r="B75" s="333" t="s">
        <v>2377</v>
      </c>
      <c r="C75" s="334"/>
      <c r="D75" s="334"/>
      <c r="E75" s="334"/>
      <c r="F75" s="334"/>
      <c r="G75" s="288"/>
      <c r="H75" s="204"/>
    </row>
    <row r="76" spans="1:8">
      <c r="B76" s="336" t="s">
        <v>3342</v>
      </c>
      <c r="C76" s="337"/>
      <c r="D76" s="337"/>
      <c r="E76" s="337"/>
      <c r="F76" s="337"/>
      <c r="G76" s="288"/>
      <c r="H76" s="204"/>
    </row>
    <row r="77" spans="1:8">
      <c r="B77" s="336" t="s">
        <v>3343</v>
      </c>
      <c r="C77" s="337"/>
      <c r="D77" s="337"/>
      <c r="E77" s="337"/>
      <c r="F77" s="337"/>
      <c r="G77" s="288"/>
      <c r="H77" s="204"/>
    </row>
    <row r="78" spans="1:8">
      <c r="B78" s="336" t="s">
        <v>3444</v>
      </c>
      <c r="C78" s="337"/>
      <c r="D78" s="337"/>
      <c r="E78" s="337"/>
      <c r="F78" s="337"/>
      <c r="G78" s="288"/>
      <c r="H78" s="204"/>
    </row>
    <row r="79" spans="1:8">
      <c r="B79" s="336" t="s">
        <v>3445</v>
      </c>
      <c r="C79" s="357"/>
      <c r="D79" s="337"/>
      <c r="E79" s="337"/>
      <c r="F79" s="337"/>
      <c r="G79" s="288"/>
      <c r="H79" s="204"/>
    </row>
    <row r="80" spans="1:8">
      <c r="B80" s="336"/>
      <c r="C80" s="357"/>
      <c r="D80" s="337"/>
      <c r="E80" s="337"/>
      <c r="F80" s="337"/>
      <c r="G80" s="288"/>
      <c r="H80" s="204"/>
    </row>
    <row r="81" spans="2:8">
      <c r="B81" s="336" t="s">
        <v>2378</v>
      </c>
      <c r="C81" s="337"/>
      <c r="D81" s="337"/>
      <c r="E81" s="337"/>
      <c r="F81" s="337"/>
      <c r="G81" s="288"/>
      <c r="H81" s="204"/>
    </row>
    <row r="82" spans="2:8">
      <c r="B82" s="336" t="s">
        <v>2379</v>
      </c>
      <c r="C82" s="337"/>
      <c r="D82" s="337"/>
      <c r="E82" s="337"/>
      <c r="F82" s="337"/>
      <c r="G82" s="288"/>
      <c r="H82" s="204"/>
    </row>
    <row r="83" spans="2:8">
      <c r="B83" s="336" t="s">
        <v>2380</v>
      </c>
      <c r="C83" s="357"/>
      <c r="D83" s="337" t="s">
        <v>3446</v>
      </c>
      <c r="E83" s="337"/>
      <c r="F83" s="337"/>
      <c r="G83" s="288"/>
      <c r="H83" s="204"/>
    </row>
    <row r="84" spans="2:8">
      <c r="B84" s="336" t="s">
        <v>2381</v>
      </c>
      <c r="C84" s="357"/>
      <c r="D84" s="337" t="s">
        <v>2382</v>
      </c>
      <c r="E84" s="337"/>
      <c r="F84" s="337"/>
      <c r="G84" s="288"/>
      <c r="H84" s="204"/>
    </row>
    <row r="85" spans="2:8">
      <c r="B85" s="336" t="s">
        <v>2383</v>
      </c>
      <c r="C85" s="357"/>
      <c r="D85" s="337"/>
      <c r="E85" s="337"/>
      <c r="F85" s="337"/>
      <c r="G85" s="288"/>
      <c r="H85" s="204"/>
    </row>
    <row r="86" spans="2:8">
      <c r="B86" s="336" t="s">
        <v>2384</v>
      </c>
      <c r="C86" s="357"/>
      <c r="D86" s="337"/>
      <c r="E86" s="337"/>
      <c r="F86" s="337"/>
      <c r="G86" s="288"/>
      <c r="H86" s="204"/>
    </row>
    <row r="87" spans="2:8">
      <c r="B87" s="336" t="s">
        <v>2385</v>
      </c>
      <c r="C87" s="357"/>
      <c r="D87" s="337"/>
      <c r="E87" s="337"/>
      <c r="F87" s="337"/>
      <c r="G87" s="288"/>
      <c r="H87" s="204"/>
    </row>
    <row r="88" spans="2:8">
      <c r="B88" s="336" t="s">
        <v>2386</v>
      </c>
      <c r="C88" s="357"/>
      <c r="D88" s="337"/>
      <c r="E88" s="337"/>
      <c r="F88" s="337"/>
      <c r="G88" s="288"/>
      <c r="H88" s="204"/>
    </row>
    <row r="89" spans="2:8">
      <c r="B89" s="336" t="s">
        <v>2387</v>
      </c>
      <c r="C89" s="357"/>
      <c r="D89" s="337"/>
      <c r="E89" s="337"/>
      <c r="F89" s="337"/>
      <c r="G89" s="288"/>
      <c r="H89" s="204"/>
    </row>
    <row r="90" spans="2:8">
      <c r="B90" s="336" t="s">
        <v>2388</v>
      </c>
      <c r="C90" s="357"/>
      <c r="D90" s="337" t="s">
        <v>3447</v>
      </c>
      <c r="E90" s="337"/>
      <c r="F90" s="337"/>
      <c r="G90" s="288"/>
      <c r="H90" s="204"/>
    </row>
    <row r="91" spans="2:8">
      <c r="B91" s="336"/>
      <c r="C91" s="337"/>
      <c r="D91" s="337"/>
      <c r="E91" s="337"/>
      <c r="F91" s="337"/>
      <c r="G91" s="288"/>
      <c r="H91" s="204"/>
    </row>
    <row r="92" spans="2:8">
      <c r="B92" s="336" t="s">
        <v>2389</v>
      </c>
      <c r="C92" s="337"/>
      <c r="D92" s="337"/>
      <c r="E92" s="337"/>
      <c r="F92" s="337"/>
      <c r="G92" s="288"/>
      <c r="H92" s="204"/>
    </row>
    <row r="93" spans="2:8">
      <c r="B93" s="336" t="s">
        <v>2390</v>
      </c>
      <c r="C93" s="337"/>
      <c r="D93" s="337"/>
      <c r="E93" s="337"/>
      <c r="F93" s="337"/>
      <c r="G93" s="288"/>
      <c r="H93" s="204"/>
    </row>
    <row r="94" spans="2:8" ht="18" customHeight="1">
      <c r="B94" s="336" t="s">
        <v>2391</v>
      </c>
      <c r="C94" s="337"/>
      <c r="D94" s="337"/>
      <c r="E94" s="337"/>
      <c r="F94" s="337"/>
      <c r="G94" s="288"/>
      <c r="H94" s="204"/>
    </row>
    <row r="95" spans="2:8">
      <c r="B95" s="336" t="s">
        <v>3448</v>
      </c>
      <c r="C95" s="337"/>
      <c r="D95" s="337"/>
      <c r="E95" s="337"/>
      <c r="F95" s="337"/>
      <c r="G95" s="288"/>
      <c r="H95" s="204"/>
    </row>
    <row r="96" spans="2:8">
      <c r="B96" s="336"/>
      <c r="C96" s="337"/>
      <c r="D96" s="337"/>
      <c r="E96" s="337"/>
      <c r="F96" s="337"/>
      <c r="G96" s="288"/>
      <c r="H96" s="204"/>
    </row>
    <row r="97" spans="2:8">
      <c r="B97" s="336" t="s">
        <v>2392</v>
      </c>
      <c r="C97" s="337"/>
      <c r="D97" s="337"/>
      <c r="E97" s="337"/>
      <c r="F97" s="337"/>
      <c r="G97" s="288"/>
      <c r="H97" s="204"/>
    </row>
    <row r="98" spans="2:8">
      <c r="B98" s="336" t="s">
        <v>3349</v>
      </c>
      <c r="C98" s="337"/>
      <c r="D98" s="337"/>
      <c r="E98" s="337"/>
      <c r="F98" s="337"/>
      <c r="G98" s="288"/>
      <c r="H98" s="204"/>
    </row>
    <row r="99" spans="2:8">
      <c r="B99" s="336" t="s">
        <v>3350</v>
      </c>
      <c r="C99" s="357"/>
      <c r="D99" s="337"/>
      <c r="E99" s="337"/>
      <c r="F99" s="337"/>
      <c r="G99" s="288"/>
      <c r="H99" s="204"/>
    </row>
    <row r="100" spans="2:8">
      <c r="B100" s="336" t="s">
        <v>3351</v>
      </c>
      <c r="C100" s="357"/>
      <c r="D100" s="337"/>
      <c r="E100" s="337"/>
      <c r="F100" s="337"/>
      <c r="G100" s="288"/>
      <c r="H100" s="204"/>
    </row>
    <row r="101" spans="2:8">
      <c r="B101" s="336" t="s">
        <v>3449</v>
      </c>
      <c r="C101" s="357"/>
      <c r="D101" s="337"/>
      <c r="E101" s="337"/>
      <c r="F101" s="337"/>
      <c r="G101" s="288"/>
      <c r="H101" s="204"/>
    </row>
    <row r="102" spans="2:8" ht="17.25" thickBot="1">
      <c r="B102" s="358"/>
      <c r="C102" s="279"/>
      <c r="D102" s="280"/>
      <c r="E102" s="281"/>
      <c r="F102" s="281"/>
      <c r="G102" s="309"/>
      <c r="H102" s="204"/>
    </row>
    <row r="103" spans="2:8" ht="20.100000000000001" customHeight="1">
      <c r="B103" s="224"/>
      <c r="C103" s="224"/>
      <c r="D103" s="225"/>
      <c r="E103" s="226"/>
      <c r="F103" s="226"/>
      <c r="G103" s="224"/>
      <c r="H103"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outlinePr summaryBelow="0"/>
    <pageSetUpPr fitToPage="1"/>
  </sheetPr>
  <dimension ref="A1:H98"/>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3450</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ht="17.25" thickBot="1">
      <c r="B5" s="205" t="s">
        <v>1168</v>
      </c>
      <c r="C5" s="206" t="s">
        <v>3451</v>
      </c>
      <c r="D5" s="207" t="s">
        <v>1367</v>
      </c>
      <c r="E5" s="208" t="s">
        <v>1910</v>
      </c>
      <c r="F5" s="209" t="s">
        <v>1941</v>
      </c>
      <c r="G5" s="210" t="s">
        <v>2229</v>
      </c>
      <c r="H5" s="204"/>
    </row>
    <row r="6" spans="1:8" s="44" customFormat="1" ht="20.100000000000001" customHeight="1" thickBot="1">
      <c r="A6" s="8"/>
      <c r="B6" s="201" t="s">
        <v>1912</v>
      </c>
      <c r="C6" s="202"/>
      <c r="D6" s="202"/>
      <c r="E6" s="202"/>
      <c r="F6" s="202"/>
      <c r="G6" s="203"/>
      <c r="H6" s="204"/>
    </row>
    <row r="7" spans="1:8" ht="30">
      <c r="B7" s="205" t="s">
        <v>3226</v>
      </c>
      <c r="C7" s="206" t="s">
        <v>3452</v>
      </c>
      <c r="D7" s="207" t="s">
        <v>1389</v>
      </c>
      <c r="E7" s="208" t="s">
        <v>1368</v>
      </c>
      <c r="F7" s="209"/>
      <c r="G7" s="210" t="s">
        <v>3453</v>
      </c>
      <c r="H7" s="204"/>
    </row>
    <row r="8" spans="1:8">
      <c r="B8" s="211" t="s">
        <v>3454</v>
      </c>
      <c r="C8" s="212" t="s">
        <v>3455</v>
      </c>
      <c r="D8" s="213" t="s">
        <v>1389</v>
      </c>
      <c r="E8" s="214" t="s">
        <v>1368</v>
      </c>
      <c r="F8" s="215"/>
      <c r="G8" s="217" t="s">
        <v>3456</v>
      </c>
      <c r="H8" s="204"/>
    </row>
    <row r="9" spans="1:8">
      <c r="B9" s="211" t="s">
        <v>3457</v>
      </c>
      <c r="C9" s="212" t="s">
        <v>3458</v>
      </c>
      <c r="D9" s="213" t="s">
        <v>2230</v>
      </c>
      <c r="E9" s="214" t="s">
        <v>1388</v>
      </c>
      <c r="F9" s="215" t="s">
        <v>1941</v>
      </c>
      <c r="G9" s="217" t="s">
        <v>2232</v>
      </c>
      <c r="H9" s="204"/>
    </row>
    <row r="10" spans="1:8" ht="45">
      <c r="B10" s="211" t="s">
        <v>3459</v>
      </c>
      <c r="C10" s="212" t="s">
        <v>3460</v>
      </c>
      <c r="D10" s="213" t="s">
        <v>2230</v>
      </c>
      <c r="E10" s="214" t="s">
        <v>1388</v>
      </c>
      <c r="F10" s="215"/>
      <c r="G10" s="217" t="s">
        <v>3461</v>
      </c>
      <c r="H10" s="204"/>
    </row>
    <row r="11" spans="1:8" ht="30">
      <c r="B11" s="211" t="s">
        <v>2644</v>
      </c>
      <c r="C11" s="212" t="s">
        <v>3462</v>
      </c>
      <c r="D11" s="213" t="s">
        <v>2233</v>
      </c>
      <c r="E11" s="214" t="s">
        <v>1945</v>
      </c>
      <c r="F11" s="215"/>
      <c r="G11" s="217" t="s">
        <v>3463</v>
      </c>
      <c r="H11" s="204"/>
    </row>
    <row r="12" spans="1:8" ht="30">
      <c r="B12" s="211" t="s">
        <v>2425</v>
      </c>
      <c r="C12" s="212" t="s">
        <v>3464</v>
      </c>
      <c r="D12" s="213" t="s">
        <v>2236</v>
      </c>
      <c r="E12" s="214" t="s">
        <v>1945</v>
      </c>
      <c r="F12" s="215"/>
      <c r="G12" s="217" t="s">
        <v>3465</v>
      </c>
      <c r="H12" s="204"/>
    </row>
    <row r="13" spans="1:8" ht="30">
      <c r="B13" s="211" t="s">
        <v>2428</v>
      </c>
      <c r="C13" s="212" t="s">
        <v>3466</v>
      </c>
      <c r="D13" s="213" t="s">
        <v>2145</v>
      </c>
      <c r="E13" s="214" t="s">
        <v>1945</v>
      </c>
      <c r="F13" s="215"/>
      <c r="G13" s="217" t="s">
        <v>3467</v>
      </c>
      <c r="H13" s="204"/>
    </row>
    <row r="14" spans="1:8" ht="60">
      <c r="B14" s="211" t="s">
        <v>480</v>
      </c>
      <c r="C14" s="212" t="s">
        <v>3468</v>
      </c>
      <c r="D14" s="213" t="s">
        <v>2668</v>
      </c>
      <c r="E14" s="214" t="s">
        <v>1945</v>
      </c>
      <c r="F14" s="215"/>
      <c r="G14" s="217" t="s">
        <v>3469</v>
      </c>
      <c r="H14" s="204"/>
    </row>
    <row r="15" spans="1:8" ht="90">
      <c r="B15" s="211" t="s">
        <v>3470</v>
      </c>
      <c r="C15" s="212" t="s">
        <v>3471</v>
      </c>
      <c r="D15" s="213" t="s">
        <v>2328</v>
      </c>
      <c r="E15" s="214" t="s">
        <v>1945</v>
      </c>
      <c r="F15" s="215"/>
      <c r="G15" s="217" t="s">
        <v>3472</v>
      </c>
      <c r="H15" s="204"/>
    </row>
    <row r="16" spans="1:8">
      <c r="B16" s="211" t="s">
        <v>2463</v>
      </c>
      <c r="C16" s="212" t="s">
        <v>3473</v>
      </c>
      <c r="D16" s="213" t="s">
        <v>2277</v>
      </c>
      <c r="E16" s="214" t="s">
        <v>1388</v>
      </c>
      <c r="F16" s="215"/>
      <c r="G16" s="217"/>
      <c r="H16" s="204"/>
    </row>
    <row r="17" spans="2:8">
      <c r="B17" s="211" t="s">
        <v>2465</v>
      </c>
      <c r="C17" s="212" t="s">
        <v>3474</v>
      </c>
      <c r="D17" s="213" t="s">
        <v>2277</v>
      </c>
      <c r="E17" s="214" t="s">
        <v>1388</v>
      </c>
      <c r="F17" s="215"/>
      <c r="G17" s="217"/>
      <c r="H17" s="204"/>
    </row>
    <row r="18" spans="2:8">
      <c r="B18" s="211" t="s">
        <v>2467</v>
      </c>
      <c r="C18" s="212" t="s">
        <v>3475</v>
      </c>
      <c r="D18" s="213" t="s">
        <v>2277</v>
      </c>
      <c r="E18" s="214" t="s">
        <v>1388</v>
      </c>
      <c r="F18" s="215"/>
      <c r="G18" s="217"/>
      <c r="H18" s="204"/>
    </row>
    <row r="19" spans="2:8" ht="60">
      <c r="B19" s="211" t="s">
        <v>3476</v>
      </c>
      <c r="C19" s="212" t="s">
        <v>3477</v>
      </c>
      <c r="D19" s="213" t="s">
        <v>1389</v>
      </c>
      <c r="E19" s="214" t="s">
        <v>2417</v>
      </c>
      <c r="F19" s="215"/>
      <c r="G19" s="217" t="s">
        <v>3478</v>
      </c>
      <c r="H19" s="204"/>
    </row>
    <row r="20" spans="2:8" ht="60">
      <c r="B20" s="211" t="s">
        <v>3479</v>
      </c>
      <c r="C20" s="212" t="s">
        <v>3480</v>
      </c>
      <c r="D20" s="213" t="s">
        <v>1432</v>
      </c>
      <c r="E20" s="214" t="s">
        <v>1945</v>
      </c>
      <c r="F20" s="215" t="s">
        <v>1434</v>
      </c>
      <c r="G20" s="217" t="s">
        <v>3481</v>
      </c>
      <c r="H20" s="204"/>
    </row>
    <row r="21" spans="2:8">
      <c r="B21" s="211" t="s">
        <v>3482</v>
      </c>
      <c r="C21" s="212" t="s">
        <v>3483</v>
      </c>
      <c r="D21" s="213" t="s">
        <v>1362</v>
      </c>
      <c r="E21" s="214" t="s">
        <v>1953</v>
      </c>
      <c r="F21" s="215"/>
      <c r="G21" s="217" t="s">
        <v>2030</v>
      </c>
      <c r="H21" s="204"/>
    </row>
    <row r="22" spans="2:8" ht="45">
      <c r="B22" s="211" t="s">
        <v>3484</v>
      </c>
      <c r="C22" s="212" t="s">
        <v>3485</v>
      </c>
      <c r="D22" s="213" t="s">
        <v>1387</v>
      </c>
      <c r="E22" s="214" t="s">
        <v>1953</v>
      </c>
      <c r="F22" s="215"/>
      <c r="G22" s="217" t="s">
        <v>2033</v>
      </c>
      <c r="H22" s="204"/>
    </row>
    <row r="23" spans="2:8" ht="45">
      <c r="B23" s="211" t="s">
        <v>3486</v>
      </c>
      <c r="C23" s="212" t="s">
        <v>3487</v>
      </c>
      <c r="D23" s="213" t="s">
        <v>1387</v>
      </c>
      <c r="E23" s="214" t="s">
        <v>1953</v>
      </c>
      <c r="F23" s="215"/>
      <c r="G23" s="217" t="s">
        <v>2036</v>
      </c>
      <c r="H23" s="204"/>
    </row>
    <row r="24" spans="2:8" ht="135">
      <c r="B24" s="211" t="s">
        <v>3488</v>
      </c>
      <c r="C24" s="212" t="s">
        <v>3489</v>
      </c>
      <c r="D24" s="213" t="s">
        <v>1389</v>
      </c>
      <c r="E24" s="214" t="s">
        <v>2417</v>
      </c>
      <c r="F24" s="215"/>
      <c r="G24" s="217" t="s">
        <v>3490</v>
      </c>
      <c r="H24" s="204"/>
    </row>
    <row r="25" spans="2:8" ht="90">
      <c r="B25" s="211" t="s">
        <v>3491</v>
      </c>
      <c r="C25" s="212" t="s">
        <v>3492</v>
      </c>
      <c r="D25" s="213" t="s">
        <v>1432</v>
      </c>
      <c r="E25" s="214" t="s">
        <v>1945</v>
      </c>
      <c r="F25" s="215"/>
      <c r="G25" s="217" t="s">
        <v>3493</v>
      </c>
      <c r="H25" s="204"/>
    </row>
    <row r="26" spans="2:8" ht="75">
      <c r="B26" s="211" t="s">
        <v>3494</v>
      </c>
      <c r="C26" s="212" t="s">
        <v>3495</v>
      </c>
      <c r="D26" s="213" t="s">
        <v>1397</v>
      </c>
      <c r="E26" s="214" t="s">
        <v>1945</v>
      </c>
      <c r="F26" s="215"/>
      <c r="G26" s="217" t="s">
        <v>3496</v>
      </c>
      <c r="H26" s="204"/>
    </row>
    <row r="27" spans="2:8">
      <c r="B27" s="211" t="s">
        <v>3497</v>
      </c>
      <c r="C27" s="212" t="s">
        <v>3498</v>
      </c>
      <c r="D27" s="213" t="s">
        <v>1527</v>
      </c>
      <c r="E27" s="214" t="s">
        <v>1945</v>
      </c>
      <c r="F27" s="215"/>
      <c r="G27" s="229" t="s">
        <v>3499</v>
      </c>
      <c r="H27" s="204"/>
    </row>
    <row r="28" spans="2:8" ht="45">
      <c r="B28" s="211" t="s">
        <v>3500</v>
      </c>
      <c r="C28" s="212" t="s">
        <v>3501</v>
      </c>
      <c r="D28" s="213" t="s">
        <v>1584</v>
      </c>
      <c r="E28" s="214" t="s">
        <v>2417</v>
      </c>
      <c r="F28" s="215"/>
      <c r="G28" s="217" t="s">
        <v>3502</v>
      </c>
      <c r="H28" s="204"/>
    </row>
    <row r="29" spans="2:8">
      <c r="B29" s="211" t="s">
        <v>3503</v>
      </c>
      <c r="C29" s="212" t="s">
        <v>3504</v>
      </c>
      <c r="D29" s="213" t="s">
        <v>3221</v>
      </c>
      <c r="E29" s="214" t="s">
        <v>2417</v>
      </c>
      <c r="F29" s="215"/>
      <c r="G29" s="217" t="s">
        <v>3505</v>
      </c>
      <c r="H29" s="204"/>
    </row>
    <row r="30" spans="2:8" ht="45">
      <c r="B30" s="211" t="s">
        <v>3506</v>
      </c>
      <c r="C30" s="212" t="s">
        <v>3507</v>
      </c>
      <c r="D30" s="213" t="s">
        <v>1584</v>
      </c>
      <c r="E30" s="214" t="s">
        <v>2417</v>
      </c>
      <c r="F30" s="215"/>
      <c r="G30" s="217" t="s">
        <v>3508</v>
      </c>
      <c r="H30" s="204"/>
    </row>
    <row r="31" spans="2:8">
      <c r="B31" s="211" t="s">
        <v>3509</v>
      </c>
      <c r="C31" s="212" t="s">
        <v>3510</v>
      </c>
      <c r="D31" s="213" t="s">
        <v>1452</v>
      </c>
      <c r="E31" s="214" t="s">
        <v>1388</v>
      </c>
      <c r="F31" s="215"/>
      <c r="G31" s="217" t="s">
        <v>3511</v>
      </c>
      <c r="H31" s="204"/>
    </row>
    <row r="32" spans="2:8" ht="30">
      <c r="B32" s="211" t="s">
        <v>3512</v>
      </c>
      <c r="C32" s="212" t="s">
        <v>3513</v>
      </c>
      <c r="D32" s="213" t="s">
        <v>1584</v>
      </c>
      <c r="E32" s="214" t="s">
        <v>1945</v>
      </c>
      <c r="F32" s="215"/>
      <c r="G32" s="217" t="s">
        <v>3514</v>
      </c>
      <c r="H32" s="204"/>
    </row>
    <row r="33" spans="2:8" ht="75">
      <c r="B33" s="211" t="s">
        <v>3515</v>
      </c>
      <c r="C33" s="212" t="s">
        <v>3516</v>
      </c>
      <c r="D33" s="213" t="s">
        <v>2239</v>
      </c>
      <c r="E33" s="214" t="s">
        <v>2417</v>
      </c>
      <c r="F33" s="215"/>
      <c r="G33" s="217" t="s">
        <v>3517</v>
      </c>
      <c r="H33" s="204"/>
    </row>
    <row r="34" spans="2:8">
      <c r="B34" s="211" t="s">
        <v>3518</v>
      </c>
      <c r="C34" s="212" t="s">
        <v>3519</v>
      </c>
      <c r="D34" s="213" t="s">
        <v>2237</v>
      </c>
      <c r="E34" s="214" t="s">
        <v>1953</v>
      </c>
      <c r="F34" s="215"/>
      <c r="G34" s="217"/>
      <c r="H34" s="204"/>
    </row>
    <row r="35" spans="2:8" ht="45">
      <c r="B35" s="211" t="s">
        <v>3520</v>
      </c>
      <c r="C35" s="212" t="s">
        <v>3521</v>
      </c>
      <c r="D35" s="213" t="s">
        <v>1389</v>
      </c>
      <c r="E35" s="214" t="s">
        <v>1368</v>
      </c>
      <c r="F35" s="215"/>
      <c r="G35" s="217" t="s">
        <v>3522</v>
      </c>
      <c r="H35" s="204"/>
    </row>
    <row r="36" spans="2:8" ht="45.75" thickBot="1">
      <c r="B36" s="211" t="s">
        <v>3523</v>
      </c>
      <c r="C36" s="212" t="s">
        <v>3524</v>
      </c>
      <c r="D36" s="213" t="s">
        <v>1389</v>
      </c>
      <c r="E36" s="214" t="s">
        <v>1368</v>
      </c>
      <c r="F36" s="215"/>
      <c r="G36" s="217" t="s">
        <v>3525</v>
      </c>
      <c r="H36" s="204"/>
    </row>
    <row r="37" spans="2:8" ht="20.100000000000001" customHeight="1" thickBot="1">
      <c r="B37" s="201" t="s">
        <v>3527</v>
      </c>
      <c r="C37" s="202"/>
      <c r="D37" s="202"/>
      <c r="E37" s="202"/>
      <c r="F37" s="202"/>
      <c r="G37" s="203"/>
      <c r="H37" s="204"/>
    </row>
    <row r="38" spans="2:8" ht="75.75" thickBot="1">
      <c r="B38" s="205" t="s">
        <v>3528</v>
      </c>
      <c r="C38" s="206" t="s">
        <v>3529</v>
      </c>
      <c r="D38" s="207" t="s">
        <v>1527</v>
      </c>
      <c r="E38" s="208" t="s">
        <v>1945</v>
      </c>
      <c r="F38" s="209"/>
      <c r="G38" s="210" t="s">
        <v>3530</v>
      </c>
      <c r="H38" s="204"/>
    </row>
    <row r="39" spans="2:8" ht="20.100000000000001" customHeight="1" thickBot="1">
      <c r="B39" s="201" t="s">
        <v>2251</v>
      </c>
      <c r="C39" s="202"/>
      <c r="D39" s="202"/>
      <c r="E39" s="202"/>
      <c r="F39" s="202"/>
      <c r="G39" s="203"/>
      <c r="H39" s="204"/>
    </row>
    <row r="40" spans="2:8" ht="30">
      <c r="B40" s="205" t="s">
        <v>1179</v>
      </c>
      <c r="C40" s="206" t="s">
        <v>3531</v>
      </c>
      <c r="D40" s="207" t="s">
        <v>1367</v>
      </c>
      <c r="E40" s="208" t="s">
        <v>1368</v>
      </c>
      <c r="F40" s="209"/>
      <c r="G40" s="210" t="s">
        <v>2252</v>
      </c>
      <c r="H40" s="204"/>
    </row>
    <row r="41" spans="2:8" ht="17.25" thickBot="1">
      <c r="B41" s="211" t="s">
        <v>1180</v>
      </c>
      <c r="C41" s="212" t="s">
        <v>3532</v>
      </c>
      <c r="D41" s="213" t="s">
        <v>2253</v>
      </c>
      <c r="E41" s="214" t="s">
        <v>1388</v>
      </c>
      <c r="F41" s="215"/>
      <c r="G41" s="217"/>
      <c r="H41" s="204"/>
    </row>
    <row r="42" spans="2:8" ht="20.100000000000001" customHeight="1" thickBot="1">
      <c r="B42" s="201" t="s">
        <v>1936</v>
      </c>
      <c r="C42" s="202"/>
      <c r="D42" s="202"/>
      <c r="E42" s="202"/>
      <c r="F42" s="202"/>
      <c r="G42" s="203"/>
      <c r="H42" s="204"/>
    </row>
    <row r="43" spans="2:8" ht="30">
      <c r="B43" s="211" t="s">
        <v>3533</v>
      </c>
      <c r="C43" s="212" t="s">
        <v>3534</v>
      </c>
      <c r="D43" s="213" t="s">
        <v>1389</v>
      </c>
      <c r="E43" s="214" t="s">
        <v>1368</v>
      </c>
      <c r="F43" s="215"/>
      <c r="G43" s="217" t="s">
        <v>3535</v>
      </c>
      <c r="H43" s="204"/>
    </row>
    <row r="44" spans="2:8" ht="45">
      <c r="B44" s="211" t="s">
        <v>1939</v>
      </c>
      <c r="C44" s="212" t="s">
        <v>3536</v>
      </c>
      <c r="D44" s="213" t="s">
        <v>1569</v>
      </c>
      <c r="E44" s="214" t="s">
        <v>1368</v>
      </c>
      <c r="F44" s="215" t="s">
        <v>1941</v>
      </c>
      <c r="G44" s="217" t="s">
        <v>3537</v>
      </c>
      <c r="H44" s="204"/>
    </row>
    <row r="45" spans="2:8" ht="90">
      <c r="B45" s="211" t="s">
        <v>3538</v>
      </c>
      <c r="C45" s="212" t="s">
        <v>3539</v>
      </c>
      <c r="D45" s="213" t="s">
        <v>1367</v>
      </c>
      <c r="E45" s="214" t="s">
        <v>1368</v>
      </c>
      <c r="F45" s="215"/>
      <c r="G45" s="217" t="s">
        <v>3540</v>
      </c>
      <c r="H45" s="204"/>
    </row>
    <row r="46" spans="2:8" ht="90">
      <c r="B46" s="211" t="s">
        <v>3541</v>
      </c>
      <c r="C46" s="212" t="s">
        <v>3542</v>
      </c>
      <c r="D46" s="213" t="s">
        <v>1432</v>
      </c>
      <c r="E46" s="214" t="s">
        <v>1945</v>
      </c>
      <c r="F46" s="215" t="s">
        <v>3526</v>
      </c>
      <c r="G46" s="217" t="s">
        <v>3543</v>
      </c>
      <c r="H46" s="204"/>
    </row>
    <row r="47" spans="2:8" ht="30">
      <c r="B47" s="211" t="s">
        <v>3544</v>
      </c>
      <c r="C47" s="212" t="s">
        <v>3545</v>
      </c>
      <c r="D47" s="213" t="s">
        <v>1362</v>
      </c>
      <c r="E47" s="214" t="s">
        <v>1388</v>
      </c>
      <c r="F47" s="215"/>
      <c r="G47" s="217" t="s">
        <v>3546</v>
      </c>
      <c r="H47" s="204"/>
    </row>
    <row r="48" spans="2:8" ht="60">
      <c r="B48" s="211" t="s">
        <v>3547</v>
      </c>
      <c r="C48" s="212" t="s">
        <v>3548</v>
      </c>
      <c r="D48" s="213" t="s">
        <v>1387</v>
      </c>
      <c r="E48" s="214" t="s">
        <v>1388</v>
      </c>
      <c r="F48" s="215"/>
      <c r="G48" s="217" t="s">
        <v>3549</v>
      </c>
      <c r="H48" s="204"/>
    </row>
    <row r="49" spans="2:8" ht="60">
      <c r="B49" s="211" t="s">
        <v>3550</v>
      </c>
      <c r="C49" s="212" t="s">
        <v>3551</v>
      </c>
      <c r="D49" s="213" t="s">
        <v>1387</v>
      </c>
      <c r="E49" s="214" t="s">
        <v>1388</v>
      </c>
      <c r="F49" s="215"/>
      <c r="G49" s="217" t="s">
        <v>3552</v>
      </c>
      <c r="H49" s="204"/>
    </row>
    <row r="50" spans="2:8" ht="150">
      <c r="B50" s="211" t="s">
        <v>3553</v>
      </c>
      <c r="C50" s="212" t="s">
        <v>3554</v>
      </c>
      <c r="D50" s="213" t="s">
        <v>1367</v>
      </c>
      <c r="E50" s="214" t="s">
        <v>1368</v>
      </c>
      <c r="F50" s="215"/>
      <c r="G50" s="217" t="s">
        <v>3555</v>
      </c>
      <c r="H50" s="204"/>
    </row>
    <row r="51" spans="2:8" ht="105">
      <c r="B51" s="211" t="s">
        <v>3556</v>
      </c>
      <c r="C51" s="212" t="s">
        <v>3557</v>
      </c>
      <c r="D51" s="213" t="s">
        <v>1432</v>
      </c>
      <c r="E51" s="214" t="s">
        <v>1945</v>
      </c>
      <c r="F51" s="215"/>
      <c r="G51" s="217" t="s">
        <v>3558</v>
      </c>
      <c r="H51" s="204"/>
    </row>
    <row r="52" spans="2:8" ht="75">
      <c r="B52" s="211" t="s">
        <v>3559</v>
      </c>
      <c r="C52" s="212" t="s">
        <v>3560</v>
      </c>
      <c r="D52" s="213" t="s">
        <v>1397</v>
      </c>
      <c r="E52" s="214" t="s">
        <v>1945</v>
      </c>
      <c r="F52" s="215"/>
      <c r="G52" s="217" t="s">
        <v>3561</v>
      </c>
      <c r="H52" s="204"/>
    </row>
    <row r="53" spans="2:8" ht="90">
      <c r="B53" s="211" t="s">
        <v>3562</v>
      </c>
      <c r="C53" s="212" t="s">
        <v>3563</v>
      </c>
      <c r="D53" s="213" t="s">
        <v>1527</v>
      </c>
      <c r="E53" s="214" t="s">
        <v>1945</v>
      </c>
      <c r="F53" s="215"/>
      <c r="G53" s="217" t="s">
        <v>3564</v>
      </c>
      <c r="H53" s="204"/>
    </row>
    <row r="54" spans="2:8" ht="90">
      <c r="B54" s="211" t="s">
        <v>1968</v>
      </c>
      <c r="C54" s="212" t="s">
        <v>3565</v>
      </c>
      <c r="D54" s="213" t="s">
        <v>1464</v>
      </c>
      <c r="E54" s="214" t="s">
        <v>1368</v>
      </c>
      <c r="F54" s="215"/>
      <c r="G54" s="217" t="s">
        <v>1970</v>
      </c>
      <c r="H54" s="204"/>
    </row>
    <row r="55" spans="2:8" ht="105">
      <c r="B55" s="211" t="s">
        <v>1971</v>
      </c>
      <c r="C55" s="212" t="s">
        <v>3566</v>
      </c>
      <c r="D55" s="213" t="s">
        <v>1464</v>
      </c>
      <c r="E55" s="214" t="s">
        <v>1368</v>
      </c>
      <c r="F55" s="215"/>
      <c r="G55" s="217" t="s">
        <v>3567</v>
      </c>
      <c r="H55" s="204"/>
    </row>
    <row r="56" spans="2:8" ht="60">
      <c r="B56" s="211" t="s">
        <v>1974</v>
      </c>
      <c r="C56" s="212" t="s">
        <v>3568</v>
      </c>
      <c r="D56" s="213" t="s">
        <v>1464</v>
      </c>
      <c r="E56" s="214" t="s">
        <v>1368</v>
      </c>
      <c r="F56" s="215"/>
      <c r="G56" s="217" t="s">
        <v>3569</v>
      </c>
      <c r="H56" s="204"/>
    </row>
    <row r="57" spans="2:8" ht="120">
      <c r="B57" s="211" t="s">
        <v>1980</v>
      </c>
      <c r="C57" s="212" t="s">
        <v>3570</v>
      </c>
      <c r="D57" s="213" t="s">
        <v>1982</v>
      </c>
      <c r="E57" s="214" t="s">
        <v>1650</v>
      </c>
      <c r="F57" s="215"/>
      <c r="G57" s="217" t="s">
        <v>3571</v>
      </c>
      <c r="H57" s="204"/>
    </row>
    <row r="58" spans="2:8" ht="120">
      <c r="B58" s="211" t="s">
        <v>1984</v>
      </c>
      <c r="C58" s="212" t="s">
        <v>3572</v>
      </c>
      <c r="D58" s="213" t="s">
        <v>1982</v>
      </c>
      <c r="E58" s="214" t="s">
        <v>1650</v>
      </c>
      <c r="F58" s="215"/>
      <c r="G58" s="217" t="s">
        <v>3573</v>
      </c>
      <c r="H58" s="204"/>
    </row>
    <row r="59" spans="2:8" ht="120">
      <c r="B59" s="211" t="s">
        <v>1987</v>
      </c>
      <c r="C59" s="212" t="s">
        <v>3574</v>
      </c>
      <c r="D59" s="213" t="s">
        <v>1982</v>
      </c>
      <c r="E59" s="214" t="s">
        <v>1650</v>
      </c>
      <c r="F59" s="215"/>
      <c r="G59" s="217" t="s">
        <v>3575</v>
      </c>
      <c r="H59" s="204"/>
    </row>
    <row r="60" spans="2:8" ht="120">
      <c r="B60" s="211" t="s">
        <v>1990</v>
      </c>
      <c r="C60" s="212" t="s">
        <v>3576</v>
      </c>
      <c r="D60" s="213" t="s">
        <v>1982</v>
      </c>
      <c r="E60" s="214" t="s">
        <v>1650</v>
      </c>
      <c r="F60" s="215"/>
      <c r="G60" s="217" t="s">
        <v>3577</v>
      </c>
      <c r="H60" s="204"/>
    </row>
    <row r="61" spans="2:8" ht="120">
      <c r="B61" s="211" t="s">
        <v>1993</v>
      </c>
      <c r="C61" s="212" t="s">
        <v>3578</v>
      </c>
      <c r="D61" s="213" t="s">
        <v>1982</v>
      </c>
      <c r="E61" s="214" t="s">
        <v>1650</v>
      </c>
      <c r="F61" s="215"/>
      <c r="G61" s="217" t="s">
        <v>3579</v>
      </c>
      <c r="H61" s="204"/>
    </row>
    <row r="62" spans="2:8" ht="90">
      <c r="B62" s="211" t="s">
        <v>3580</v>
      </c>
      <c r="C62" s="212" t="s">
        <v>3581</v>
      </c>
      <c r="D62" s="213" t="s">
        <v>1584</v>
      </c>
      <c r="E62" s="214" t="s">
        <v>1368</v>
      </c>
      <c r="F62" s="215"/>
      <c r="G62" s="217" t="s">
        <v>1998</v>
      </c>
      <c r="H62" s="204"/>
    </row>
    <row r="63" spans="2:8" ht="30">
      <c r="B63" s="211" t="s">
        <v>3582</v>
      </c>
      <c r="C63" s="212" t="s">
        <v>3583</v>
      </c>
      <c r="D63" s="213" t="s">
        <v>1531</v>
      </c>
      <c r="E63" s="214" t="s">
        <v>1368</v>
      </c>
      <c r="F63" s="215"/>
      <c r="G63" s="217" t="s">
        <v>3584</v>
      </c>
      <c r="H63" s="204"/>
    </row>
    <row r="64" spans="2:8" ht="90">
      <c r="B64" s="211" t="s">
        <v>3585</v>
      </c>
      <c r="C64" s="212" t="s">
        <v>3586</v>
      </c>
      <c r="D64" s="213" t="s">
        <v>1584</v>
      </c>
      <c r="E64" s="214" t="s">
        <v>1650</v>
      </c>
      <c r="F64" s="215"/>
      <c r="G64" s="217" t="s">
        <v>3587</v>
      </c>
      <c r="H64" s="204"/>
    </row>
    <row r="65" spans="1:8" ht="90">
      <c r="B65" s="211" t="s">
        <v>3588</v>
      </c>
      <c r="C65" s="212" t="s">
        <v>3589</v>
      </c>
      <c r="D65" s="213" t="s">
        <v>2239</v>
      </c>
      <c r="E65" s="214" t="s">
        <v>1650</v>
      </c>
      <c r="F65" s="215"/>
      <c r="G65" s="217" t="s">
        <v>3590</v>
      </c>
      <c r="H65" s="204"/>
    </row>
    <row r="66" spans="1:8">
      <c r="B66" s="211" t="s">
        <v>3591</v>
      </c>
      <c r="C66" s="212" t="s">
        <v>3592</v>
      </c>
      <c r="D66" s="213" t="s">
        <v>1387</v>
      </c>
      <c r="E66" s="214" t="s">
        <v>1388</v>
      </c>
      <c r="F66" s="215"/>
      <c r="G66" s="217"/>
      <c r="H66" s="204"/>
    </row>
    <row r="67" spans="1:8" ht="75">
      <c r="B67" s="211" t="s">
        <v>3593</v>
      </c>
      <c r="C67" s="212" t="s">
        <v>3594</v>
      </c>
      <c r="D67" s="213" t="s">
        <v>1389</v>
      </c>
      <c r="E67" s="214" t="s">
        <v>2417</v>
      </c>
      <c r="F67" s="215"/>
      <c r="G67" s="217" t="s">
        <v>3595</v>
      </c>
      <c r="H67" s="204"/>
    </row>
    <row r="68" spans="1:8" ht="105">
      <c r="B68" s="211" t="s">
        <v>2576</v>
      </c>
      <c r="C68" s="212" t="s">
        <v>3596</v>
      </c>
      <c r="D68" s="213" t="s">
        <v>1389</v>
      </c>
      <c r="E68" s="214" t="s">
        <v>2417</v>
      </c>
      <c r="F68" s="215"/>
      <c r="G68" s="217" t="s">
        <v>3597</v>
      </c>
      <c r="H68" s="204"/>
    </row>
    <row r="69" spans="1:8" ht="105">
      <c r="B69" s="211" t="s">
        <v>2578</v>
      </c>
      <c r="C69" s="212" t="s">
        <v>3598</v>
      </c>
      <c r="D69" s="213" t="s">
        <v>1389</v>
      </c>
      <c r="E69" s="214" t="s">
        <v>2417</v>
      </c>
      <c r="F69" s="215"/>
      <c r="G69" s="217" t="s">
        <v>3599</v>
      </c>
      <c r="H69" s="204"/>
    </row>
    <row r="70" spans="1:8" ht="60">
      <c r="B70" s="211" t="s">
        <v>2580</v>
      </c>
      <c r="C70" s="212" t="s">
        <v>3600</v>
      </c>
      <c r="D70" s="213" t="s">
        <v>1389</v>
      </c>
      <c r="E70" s="214" t="s">
        <v>1368</v>
      </c>
      <c r="F70" s="215"/>
      <c r="G70" s="217" t="s">
        <v>3601</v>
      </c>
      <c r="H70" s="204"/>
    </row>
    <row r="71" spans="1:8" ht="90">
      <c r="B71" s="211" t="s">
        <v>2582</v>
      </c>
      <c r="C71" s="212" t="s">
        <v>3602</v>
      </c>
      <c r="D71" s="213" t="s">
        <v>1389</v>
      </c>
      <c r="E71" s="214" t="s">
        <v>1650</v>
      </c>
      <c r="F71" s="215"/>
      <c r="G71" s="217" t="s">
        <v>3603</v>
      </c>
      <c r="H71" s="204"/>
    </row>
    <row r="72" spans="1:8" ht="90">
      <c r="B72" s="211" t="s">
        <v>2584</v>
      </c>
      <c r="C72" s="212" t="s">
        <v>3604</v>
      </c>
      <c r="D72" s="213" t="s">
        <v>1389</v>
      </c>
      <c r="E72" s="214" t="s">
        <v>1650</v>
      </c>
      <c r="F72" s="215"/>
      <c r="G72" s="217" t="s">
        <v>3605</v>
      </c>
      <c r="H72" s="204"/>
    </row>
    <row r="73" spans="1:8" ht="90">
      <c r="B73" s="211" t="s">
        <v>2586</v>
      </c>
      <c r="C73" s="212" t="s">
        <v>3606</v>
      </c>
      <c r="D73" s="213" t="s">
        <v>1389</v>
      </c>
      <c r="E73" s="214" t="s">
        <v>1650</v>
      </c>
      <c r="F73" s="215"/>
      <c r="G73" s="217" t="s">
        <v>3607</v>
      </c>
      <c r="H73" s="204"/>
    </row>
    <row r="74" spans="1:8" ht="90">
      <c r="B74" s="211" t="s">
        <v>2588</v>
      </c>
      <c r="C74" s="212" t="s">
        <v>3608</v>
      </c>
      <c r="D74" s="213" t="s">
        <v>1389</v>
      </c>
      <c r="E74" s="214" t="s">
        <v>1650</v>
      </c>
      <c r="F74" s="215"/>
      <c r="G74" s="217" t="s">
        <v>3609</v>
      </c>
      <c r="H74" s="204"/>
    </row>
    <row r="75" spans="1:8" ht="90">
      <c r="B75" s="211" t="s">
        <v>2590</v>
      </c>
      <c r="C75" s="212" t="s">
        <v>3610</v>
      </c>
      <c r="D75" s="213" t="s">
        <v>1389</v>
      </c>
      <c r="E75" s="214" t="s">
        <v>1650</v>
      </c>
      <c r="F75" s="215"/>
      <c r="G75" s="217" t="s">
        <v>3611</v>
      </c>
      <c r="H75" s="204"/>
    </row>
    <row r="76" spans="1:8" ht="60">
      <c r="B76" s="211" t="s">
        <v>3612</v>
      </c>
      <c r="C76" s="212" t="s">
        <v>3613</v>
      </c>
      <c r="D76" s="213" t="s">
        <v>1389</v>
      </c>
      <c r="E76" s="214" t="s">
        <v>1368</v>
      </c>
      <c r="F76" s="215"/>
      <c r="G76" s="217" t="s">
        <v>3614</v>
      </c>
      <c r="H76" s="204"/>
    </row>
    <row r="77" spans="1:8" ht="45.75" thickBot="1">
      <c r="B77" s="211" t="s">
        <v>3615</v>
      </c>
      <c r="C77" s="212" t="s">
        <v>3616</v>
      </c>
      <c r="D77" s="213" t="s">
        <v>1389</v>
      </c>
      <c r="E77" s="214" t="s">
        <v>1368</v>
      </c>
      <c r="F77" s="215"/>
      <c r="G77" s="217" t="s">
        <v>3617</v>
      </c>
      <c r="H77" s="204"/>
    </row>
    <row r="78" spans="1:8" s="44" customFormat="1" ht="20.100000000000001" customHeight="1" thickBot="1">
      <c r="A78" s="8"/>
      <c r="B78" s="201" t="s">
        <v>3618</v>
      </c>
      <c r="C78" s="202"/>
      <c r="D78" s="202"/>
      <c r="E78" s="202"/>
      <c r="F78" s="202"/>
      <c r="G78" s="203"/>
      <c r="H78" s="204"/>
    </row>
    <row r="79" spans="1:8" ht="120">
      <c r="B79" s="211" t="s">
        <v>3619</v>
      </c>
      <c r="C79" s="212" t="s">
        <v>3620</v>
      </c>
      <c r="D79" s="256" t="s">
        <v>1569</v>
      </c>
      <c r="E79" s="257" t="s">
        <v>1441</v>
      </c>
      <c r="F79" s="215"/>
      <c r="G79" s="217" t="s">
        <v>3621</v>
      </c>
      <c r="H79" s="204"/>
    </row>
    <row r="80" spans="1:8" ht="75">
      <c r="B80" s="211" t="s">
        <v>3622</v>
      </c>
      <c r="C80" s="212" t="s">
        <v>3623</v>
      </c>
      <c r="D80" s="213" t="s">
        <v>1964</v>
      </c>
      <c r="E80" s="214" t="s">
        <v>1945</v>
      </c>
      <c r="F80" s="215"/>
      <c r="G80" s="217" t="s">
        <v>3624</v>
      </c>
      <c r="H80" s="204"/>
    </row>
    <row r="81" spans="1:8" ht="210">
      <c r="B81" s="211" t="s">
        <v>3625</v>
      </c>
      <c r="C81" s="212" t="s">
        <v>3626</v>
      </c>
      <c r="D81" s="213" t="s">
        <v>1584</v>
      </c>
      <c r="E81" s="214" t="s">
        <v>1441</v>
      </c>
      <c r="F81" s="215"/>
      <c r="G81" s="217" t="s">
        <v>3627</v>
      </c>
      <c r="H81" s="204"/>
    </row>
    <row r="82" spans="1:8">
      <c r="B82" s="211" t="s">
        <v>3628</v>
      </c>
      <c r="C82" s="212" t="s">
        <v>3629</v>
      </c>
      <c r="D82" s="213" t="s">
        <v>1584</v>
      </c>
      <c r="E82" s="214" t="s">
        <v>1441</v>
      </c>
      <c r="F82" s="215"/>
      <c r="G82" s="217" t="s">
        <v>3630</v>
      </c>
      <c r="H82" s="204"/>
    </row>
    <row r="83" spans="1:8" ht="105">
      <c r="B83" s="211" t="s">
        <v>3631</v>
      </c>
      <c r="C83" s="212" t="s">
        <v>3632</v>
      </c>
      <c r="D83" s="213" t="s">
        <v>2239</v>
      </c>
      <c r="E83" s="214" t="s">
        <v>1441</v>
      </c>
      <c r="F83" s="215"/>
      <c r="G83" s="217" t="s">
        <v>3633</v>
      </c>
      <c r="H83" s="204"/>
    </row>
    <row r="84" spans="1:8">
      <c r="A84" s="243"/>
      <c r="B84" s="362"/>
      <c r="C84" s="363"/>
      <c r="D84" s="364"/>
      <c r="E84" s="365"/>
      <c r="F84" s="365"/>
      <c r="G84" s="366"/>
      <c r="H84" s="277"/>
    </row>
    <row r="85" spans="1:8">
      <c r="B85" s="336"/>
      <c r="C85" s="337"/>
      <c r="D85" s="337"/>
      <c r="E85" s="337"/>
      <c r="F85" s="337"/>
      <c r="G85" s="288"/>
      <c r="H85" s="204"/>
    </row>
    <row r="86" spans="1:8" ht="18.75">
      <c r="B86" s="333" t="s">
        <v>3634</v>
      </c>
      <c r="C86" s="334"/>
      <c r="D86" s="334"/>
      <c r="E86" s="334"/>
      <c r="F86" s="334"/>
      <c r="G86" s="288"/>
      <c r="H86" s="204"/>
    </row>
    <row r="87" spans="1:8">
      <c r="B87" s="336" t="s">
        <v>3635</v>
      </c>
      <c r="C87" s="337"/>
      <c r="D87" s="337"/>
      <c r="E87" s="337"/>
      <c r="F87" s="337"/>
      <c r="G87" s="288"/>
      <c r="H87" s="204"/>
    </row>
    <row r="88" spans="1:8">
      <c r="B88" s="336" t="s">
        <v>2122</v>
      </c>
      <c r="C88" s="337"/>
      <c r="D88" s="337"/>
      <c r="E88" s="337"/>
      <c r="F88" s="337"/>
      <c r="G88" s="288"/>
      <c r="H88" s="204"/>
    </row>
    <row r="89" spans="1:8">
      <c r="B89" s="336" t="s">
        <v>3198</v>
      </c>
      <c r="C89" s="337"/>
      <c r="D89" s="337"/>
      <c r="E89" s="337"/>
      <c r="F89" s="337"/>
      <c r="G89" s="288"/>
      <c r="H89" s="204"/>
    </row>
    <row r="90" spans="1:8">
      <c r="B90" s="336" t="s">
        <v>3636</v>
      </c>
      <c r="C90" s="337"/>
      <c r="D90" s="337"/>
      <c r="E90" s="337"/>
      <c r="F90" s="337"/>
      <c r="G90" s="288"/>
      <c r="H90" s="204"/>
    </row>
    <row r="91" spans="1:8">
      <c r="B91" s="336" t="s">
        <v>3637</v>
      </c>
      <c r="C91" s="337"/>
      <c r="D91" s="337"/>
      <c r="E91" s="337"/>
      <c r="F91" s="337"/>
      <c r="G91" s="288"/>
      <c r="H91" s="204"/>
    </row>
    <row r="92" spans="1:8">
      <c r="B92" s="336"/>
      <c r="C92" s="337"/>
      <c r="D92" s="337"/>
      <c r="E92" s="337"/>
      <c r="F92" s="337"/>
      <c r="G92" s="288"/>
      <c r="H92" s="204"/>
    </row>
    <row r="93" spans="1:8">
      <c r="B93" s="336" t="s">
        <v>3201</v>
      </c>
      <c r="C93" s="337"/>
      <c r="D93" s="337"/>
      <c r="E93" s="337"/>
      <c r="F93" s="337"/>
      <c r="G93" s="288"/>
      <c r="H93" s="204"/>
    </row>
    <row r="94" spans="1:8">
      <c r="B94" s="336"/>
      <c r="C94" s="337"/>
      <c r="D94" s="337"/>
      <c r="E94" s="337"/>
      <c r="F94" s="337"/>
      <c r="G94" s="288"/>
      <c r="H94" s="204"/>
    </row>
    <row r="95" spans="1:8">
      <c r="B95" s="336" t="s">
        <v>3638</v>
      </c>
      <c r="C95" s="337"/>
      <c r="D95" s="337"/>
      <c r="E95" s="337"/>
      <c r="F95" s="337"/>
      <c r="G95" s="288"/>
      <c r="H95" s="204"/>
    </row>
    <row r="96" spans="1:8">
      <c r="B96" s="336" t="s">
        <v>3639</v>
      </c>
      <c r="C96" s="337"/>
      <c r="D96" s="337"/>
      <c r="E96" s="337"/>
      <c r="F96" s="337"/>
      <c r="G96" s="288"/>
      <c r="H96" s="204"/>
    </row>
    <row r="97" spans="2:8" ht="17.25" thickBot="1">
      <c r="B97" s="336"/>
      <c r="C97" s="337"/>
      <c r="D97" s="337"/>
      <c r="E97" s="337"/>
      <c r="F97" s="337"/>
      <c r="G97" s="288"/>
      <c r="H97" s="204"/>
    </row>
    <row r="98" spans="2:8" ht="20.100000000000001" customHeight="1">
      <c r="B98" s="224"/>
      <c r="C98" s="224"/>
      <c r="D98" s="225"/>
      <c r="E98" s="226"/>
      <c r="F98" s="226"/>
      <c r="G98" s="224"/>
      <c r="H98"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outlinePr summaryBelow="0"/>
    <pageSetUpPr fitToPage="1"/>
  </sheetPr>
  <dimension ref="A1:H60"/>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488</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ht="17.25" thickBot="1">
      <c r="B5" s="205" t="s">
        <v>1168</v>
      </c>
      <c r="C5" s="206" t="s">
        <v>3640</v>
      </c>
      <c r="D5" s="207" t="s">
        <v>1367</v>
      </c>
      <c r="E5" s="208" t="s">
        <v>1910</v>
      </c>
      <c r="F5" s="209" t="s">
        <v>1941</v>
      </c>
      <c r="G5" s="210" t="s">
        <v>2229</v>
      </c>
      <c r="H5" s="204"/>
    </row>
    <row r="6" spans="1:8" s="44" customFormat="1" ht="20.100000000000001" customHeight="1" thickBot="1">
      <c r="A6" s="8"/>
      <c r="B6" s="201" t="s">
        <v>1912</v>
      </c>
      <c r="C6" s="202"/>
      <c r="D6" s="202"/>
      <c r="E6" s="202"/>
      <c r="F6" s="202"/>
      <c r="G6" s="203"/>
      <c r="H6" s="204"/>
    </row>
    <row r="7" spans="1:8" ht="60">
      <c r="B7" s="205" t="s">
        <v>3641</v>
      </c>
      <c r="C7" s="206" t="s">
        <v>3642</v>
      </c>
      <c r="D7" s="207" t="s">
        <v>1389</v>
      </c>
      <c r="E7" s="208" t="s">
        <v>3077</v>
      </c>
      <c r="F7" s="209"/>
      <c r="G7" s="210" t="s">
        <v>3643</v>
      </c>
      <c r="H7" s="204"/>
    </row>
    <row r="8" spans="1:8">
      <c r="B8" s="211" t="s">
        <v>3644</v>
      </c>
      <c r="C8" s="212" t="s">
        <v>3645</v>
      </c>
      <c r="D8" s="213" t="s">
        <v>2230</v>
      </c>
      <c r="E8" s="214" t="s">
        <v>1388</v>
      </c>
      <c r="F8" s="215" t="s">
        <v>1941</v>
      </c>
      <c r="G8" s="217" t="s">
        <v>2232</v>
      </c>
      <c r="H8" s="204"/>
    </row>
    <row r="9" spans="1:8" ht="30">
      <c r="B9" s="211" t="s">
        <v>2644</v>
      </c>
      <c r="C9" s="212" t="s">
        <v>3646</v>
      </c>
      <c r="D9" s="213" t="s">
        <v>2233</v>
      </c>
      <c r="E9" s="214" t="s">
        <v>1945</v>
      </c>
      <c r="F9" s="215"/>
      <c r="G9" s="217" t="s">
        <v>3232</v>
      </c>
      <c r="H9" s="204"/>
    </row>
    <row r="10" spans="1:8">
      <c r="B10" s="211" t="s">
        <v>3647</v>
      </c>
      <c r="C10" s="212" t="s">
        <v>3648</v>
      </c>
      <c r="D10" s="213" t="s">
        <v>1356</v>
      </c>
      <c r="E10" s="214" t="s">
        <v>1945</v>
      </c>
      <c r="F10" s="215" t="s">
        <v>1941</v>
      </c>
      <c r="G10" s="217" t="s">
        <v>3499</v>
      </c>
      <c r="H10" s="204"/>
    </row>
    <row r="11" spans="1:8" ht="30">
      <c r="B11" s="211" t="s">
        <v>3649</v>
      </c>
      <c r="C11" s="212" t="s">
        <v>3650</v>
      </c>
      <c r="D11" s="213" t="s">
        <v>2236</v>
      </c>
      <c r="E11" s="214" t="s">
        <v>1945</v>
      </c>
      <c r="F11" s="215"/>
      <c r="G11" s="217" t="s">
        <v>3651</v>
      </c>
      <c r="H11" s="204"/>
    </row>
    <row r="12" spans="1:8">
      <c r="B12" s="211" t="s">
        <v>3652</v>
      </c>
      <c r="C12" s="212" t="s">
        <v>3653</v>
      </c>
      <c r="D12" s="213" t="s">
        <v>1356</v>
      </c>
      <c r="E12" s="214" t="s">
        <v>1945</v>
      </c>
      <c r="F12" s="215"/>
      <c r="G12" s="217" t="s">
        <v>1374</v>
      </c>
      <c r="H12" s="204"/>
    </row>
    <row r="13" spans="1:8" ht="60">
      <c r="B13" s="211" t="s">
        <v>3654</v>
      </c>
      <c r="C13" s="212" t="s">
        <v>3655</v>
      </c>
      <c r="D13" s="213" t="s">
        <v>2237</v>
      </c>
      <c r="E13" s="214" t="s">
        <v>1945</v>
      </c>
      <c r="F13" s="215"/>
      <c r="G13" s="217" t="s">
        <v>3469</v>
      </c>
      <c r="H13" s="204"/>
    </row>
    <row r="14" spans="1:8" ht="75">
      <c r="B14" s="211" t="s">
        <v>3656</v>
      </c>
      <c r="C14" s="212" t="s">
        <v>3657</v>
      </c>
      <c r="D14" s="213" t="s">
        <v>1528</v>
      </c>
      <c r="E14" s="214" t="s">
        <v>2285</v>
      </c>
      <c r="F14" s="215"/>
      <c r="G14" s="217" t="s">
        <v>3658</v>
      </c>
      <c r="H14" s="204"/>
    </row>
    <row r="15" spans="1:8">
      <c r="B15" s="211" t="s">
        <v>3659</v>
      </c>
      <c r="C15" s="212" t="s">
        <v>3660</v>
      </c>
      <c r="D15" s="213" t="s">
        <v>1356</v>
      </c>
      <c r="E15" s="214" t="s">
        <v>1945</v>
      </c>
      <c r="F15" s="215"/>
      <c r="G15" s="217" t="s">
        <v>3499</v>
      </c>
      <c r="H15" s="204"/>
    </row>
    <row r="16" spans="1:8" ht="30">
      <c r="B16" s="211" t="s">
        <v>3661</v>
      </c>
      <c r="C16" s="212" t="s">
        <v>3662</v>
      </c>
      <c r="D16" s="213" t="s">
        <v>2236</v>
      </c>
      <c r="E16" s="214" t="s">
        <v>1945</v>
      </c>
      <c r="F16" s="215"/>
      <c r="G16" s="217" t="s">
        <v>3663</v>
      </c>
      <c r="H16" s="204"/>
    </row>
    <row r="17" spans="1:8">
      <c r="B17" s="211" t="s">
        <v>3664</v>
      </c>
      <c r="C17" s="212" t="s">
        <v>3665</v>
      </c>
      <c r="D17" s="213" t="s">
        <v>1356</v>
      </c>
      <c r="E17" s="214" t="s">
        <v>1945</v>
      </c>
      <c r="F17" s="215"/>
      <c r="G17" s="217" t="s">
        <v>1374</v>
      </c>
      <c r="H17" s="204"/>
    </row>
    <row r="18" spans="1:8" ht="60">
      <c r="B18" s="211" t="s">
        <v>3666</v>
      </c>
      <c r="C18" s="212" t="s">
        <v>3667</v>
      </c>
      <c r="D18" s="213" t="s">
        <v>2237</v>
      </c>
      <c r="E18" s="214" t="s">
        <v>1945</v>
      </c>
      <c r="F18" s="215"/>
      <c r="G18" s="217" t="s">
        <v>3469</v>
      </c>
      <c r="H18" s="204"/>
    </row>
    <row r="19" spans="1:8" ht="75">
      <c r="B19" s="211" t="s">
        <v>3668</v>
      </c>
      <c r="C19" s="212" t="s">
        <v>3669</v>
      </c>
      <c r="D19" s="213" t="s">
        <v>1528</v>
      </c>
      <c r="E19" s="214" t="s">
        <v>2285</v>
      </c>
      <c r="F19" s="215"/>
      <c r="G19" s="217" t="s">
        <v>3658</v>
      </c>
      <c r="H19" s="204"/>
    </row>
    <row r="20" spans="1:8">
      <c r="B20" s="211" t="s">
        <v>2463</v>
      </c>
      <c r="C20" s="212" t="s">
        <v>3670</v>
      </c>
      <c r="D20" s="213" t="s">
        <v>2277</v>
      </c>
      <c r="E20" s="214" t="s">
        <v>1388</v>
      </c>
      <c r="F20" s="215"/>
      <c r="G20" s="217"/>
      <c r="H20" s="204"/>
    </row>
    <row r="21" spans="1:8">
      <c r="B21" s="211" t="s">
        <v>2465</v>
      </c>
      <c r="C21" s="212" t="s">
        <v>3671</v>
      </c>
      <c r="D21" s="213" t="s">
        <v>2277</v>
      </c>
      <c r="E21" s="214" t="s">
        <v>1388</v>
      </c>
      <c r="F21" s="215"/>
      <c r="G21" s="217"/>
      <c r="H21" s="204"/>
    </row>
    <row r="22" spans="1:8" ht="17.25" thickBot="1">
      <c r="B22" s="211" t="s">
        <v>2467</v>
      </c>
      <c r="C22" s="212" t="s">
        <v>3672</v>
      </c>
      <c r="D22" s="213" t="s">
        <v>2277</v>
      </c>
      <c r="E22" s="214" t="s">
        <v>1388</v>
      </c>
      <c r="F22" s="215"/>
      <c r="G22" s="217"/>
      <c r="H22" s="204"/>
    </row>
    <row r="23" spans="1:8" s="44" customFormat="1" ht="20.100000000000001" customHeight="1" thickBot="1">
      <c r="A23" s="8"/>
      <c r="B23" s="201" t="s">
        <v>1936</v>
      </c>
      <c r="C23" s="202"/>
      <c r="D23" s="202"/>
      <c r="E23" s="202"/>
      <c r="F23" s="202"/>
      <c r="G23" s="203"/>
      <c r="H23" s="204"/>
    </row>
    <row r="24" spans="1:8" ht="60">
      <c r="B24" s="211" t="s">
        <v>2497</v>
      </c>
      <c r="C24" s="212" t="s">
        <v>3673</v>
      </c>
      <c r="D24" s="213" t="s">
        <v>1367</v>
      </c>
      <c r="E24" s="214" t="s">
        <v>1368</v>
      </c>
      <c r="F24" s="215"/>
      <c r="G24" s="217" t="s">
        <v>3478</v>
      </c>
      <c r="H24" s="204"/>
    </row>
    <row r="25" spans="1:8" ht="75">
      <c r="B25" s="211" t="s">
        <v>1943</v>
      </c>
      <c r="C25" s="212" t="s">
        <v>3674</v>
      </c>
      <c r="D25" s="213" t="s">
        <v>1432</v>
      </c>
      <c r="E25" s="214" t="s">
        <v>1945</v>
      </c>
      <c r="F25" s="215" t="s">
        <v>3526</v>
      </c>
      <c r="G25" s="217" t="s">
        <v>3675</v>
      </c>
      <c r="H25" s="204"/>
    </row>
    <row r="26" spans="1:8">
      <c r="B26" s="211" t="s">
        <v>1948</v>
      </c>
      <c r="C26" s="212" t="s">
        <v>3676</v>
      </c>
      <c r="D26" s="213" t="s">
        <v>1362</v>
      </c>
      <c r="E26" s="214" t="s">
        <v>1388</v>
      </c>
      <c r="F26" s="215"/>
      <c r="G26" s="217" t="s">
        <v>2030</v>
      </c>
      <c r="H26" s="204"/>
    </row>
    <row r="27" spans="1:8" ht="45">
      <c r="B27" s="211" t="s">
        <v>1951</v>
      </c>
      <c r="C27" s="212" t="s">
        <v>3677</v>
      </c>
      <c r="D27" s="213" t="s">
        <v>1387</v>
      </c>
      <c r="E27" s="214" t="s">
        <v>1388</v>
      </c>
      <c r="F27" s="215"/>
      <c r="G27" s="217" t="s">
        <v>2033</v>
      </c>
      <c r="H27" s="204"/>
    </row>
    <row r="28" spans="1:8" ht="45">
      <c r="B28" s="211" t="s">
        <v>1955</v>
      </c>
      <c r="C28" s="212" t="s">
        <v>3678</v>
      </c>
      <c r="D28" s="213" t="s">
        <v>1387</v>
      </c>
      <c r="E28" s="214" t="s">
        <v>1388</v>
      </c>
      <c r="F28" s="215"/>
      <c r="G28" s="217" t="s">
        <v>2036</v>
      </c>
      <c r="H28" s="204"/>
    </row>
    <row r="29" spans="1:8" ht="135">
      <c r="B29" s="211" t="s">
        <v>2508</v>
      </c>
      <c r="C29" s="212" t="s">
        <v>3679</v>
      </c>
      <c r="D29" s="213" t="s">
        <v>1367</v>
      </c>
      <c r="E29" s="214" t="s">
        <v>3077</v>
      </c>
      <c r="F29" s="215"/>
      <c r="G29" s="217" t="s">
        <v>3680</v>
      </c>
      <c r="H29" s="204"/>
    </row>
    <row r="30" spans="1:8" ht="75">
      <c r="B30" s="211" t="s">
        <v>620</v>
      </c>
      <c r="C30" s="212" t="s">
        <v>3681</v>
      </c>
      <c r="D30" s="213" t="s">
        <v>1432</v>
      </c>
      <c r="E30" s="214" t="s">
        <v>2605</v>
      </c>
      <c r="F30" s="215"/>
      <c r="G30" s="217" t="s">
        <v>3682</v>
      </c>
      <c r="H30" s="204"/>
    </row>
    <row r="31" spans="1:8" ht="75">
      <c r="B31" s="211" t="s">
        <v>2511</v>
      </c>
      <c r="C31" s="212" t="s">
        <v>3683</v>
      </c>
      <c r="D31" s="213" t="s">
        <v>1397</v>
      </c>
      <c r="E31" s="214" t="s">
        <v>2605</v>
      </c>
      <c r="F31" s="215"/>
      <c r="G31" s="217" t="s">
        <v>3684</v>
      </c>
      <c r="H31" s="204"/>
    </row>
    <row r="32" spans="1:8" ht="75">
      <c r="B32" s="211" t="s">
        <v>3685</v>
      </c>
      <c r="C32" s="212" t="s">
        <v>3686</v>
      </c>
      <c r="D32" s="213" t="s">
        <v>1964</v>
      </c>
      <c r="E32" s="214" t="s">
        <v>1416</v>
      </c>
      <c r="F32" s="215"/>
      <c r="G32" s="217" t="s">
        <v>3687</v>
      </c>
      <c r="H32" s="204"/>
    </row>
    <row r="33" spans="2:8" ht="120">
      <c r="B33" s="211" t="s">
        <v>3688</v>
      </c>
      <c r="C33" s="212" t="s">
        <v>3689</v>
      </c>
      <c r="D33" s="213" t="s">
        <v>1964</v>
      </c>
      <c r="E33" s="214" t="s">
        <v>1416</v>
      </c>
      <c r="F33" s="215"/>
      <c r="G33" s="217" t="s">
        <v>3690</v>
      </c>
      <c r="H33" s="204"/>
    </row>
    <row r="34" spans="2:8" ht="60">
      <c r="B34" s="211" t="s">
        <v>1968</v>
      </c>
      <c r="C34" s="212" t="s">
        <v>3691</v>
      </c>
      <c r="D34" s="213" t="s">
        <v>1464</v>
      </c>
      <c r="E34" s="214" t="s">
        <v>1368</v>
      </c>
      <c r="F34" s="215"/>
      <c r="G34" s="217" t="s">
        <v>3692</v>
      </c>
      <c r="H34" s="204"/>
    </row>
    <row r="35" spans="2:8" ht="60">
      <c r="B35" s="211" t="s">
        <v>1971</v>
      </c>
      <c r="C35" s="212" t="s">
        <v>3693</v>
      </c>
      <c r="D35" s="213" t="s">
        <v>1464</v>
      </c>
      <c r="E35" s="214" t="s">
        <v>1368</v>
      </c>
      <c r="F35" s="215"/>
      <c r="G35" s="217" t="s">
        <v>3694</v>
      </c>
      <c r="H35" s="204"/>
    </row>
    <row r="36" spans="2:8">
      <c r="B36" s="211" t="s">
        <v>1974</v>
      </c>
      <c r="C36" s="212" t="s">
        <v>3695</v>
      </c>
      <c r="D36" s="213" t="s">
        <v>1464</v>
      </c>
      <c r="E36" s="214" t="s">
        <v>1368</v>
      </c>
      <c r="F36" s="215"/>
      <c r="G36" s="217" t="s">
        <v>3696</v>
      </c>
      <c r="H36" s="204"/>
    </row>
    <row r="37" spans="2:8" ht="90">
      <c r="B37" s="211" t="s">
        <v>1980</v>
      </c>
      <c r="C37" s="212" t="s">
        <v>3697</v>
      </c>
      <c r="D37" s="213" t="s">
        <v>1982</v>
      </c>
      <c r="E37" s="214" t="s">
        <v>1650</v>
      </c>
      <c r="F37" s="215"/>
      <c r="G37" s="217" t="s">
        <v>3698</v>
      </c>
      <c r="H37" s="204"/>
    </row>
    <row r="38" spans="2:8" ht="90">
      <c r="B38" s="211" t="s">
        <v>1984</v>
      </c>
      <c r="C38" s="212" t="s">
        <v>3699</v>
      </c>
      <c r="D38" s="213" t="s">
        <v>1982</v>
      </c>
      <c r="E38" s="214" t="s">
        <v>1650</v>
      </c>
      <c r="F38" s="215"/>
      <c r="G38" s="217" t="s">
        <v>3700</v>
      </c>
      <c r="H38" s="204"/>
    </row>
    <row r="39" spans="2:8" ht="90">
      <c r="B39" s="211" t="s">
        <v>1987</v>
      </c>
      <c r="C39" s="212" t="s">
        <v>3701</v>
      </c>
      <c r="D39" s="213" t="s">
        <v>1982</v>
      </c>
      <c r="E39" s="214" t="s">
        <v>1650</v>
      </c>
      <c r="F39" s="215"/>
      <c r="G39" s="217" t="s">
        <v>3702</v>
      </c>
      <c r="H39" s="204"/>
    </row>
    <row r="40" spans="2:8" ht="90">
      <c r="B40" s="211" t="s">
        <v>1990</v>
      </c>
      <c r="C40" s="212" t="s">
        <v>3703</v>
      </c>
      <c r="D40" s="213" t="s">
        <v>1982</v>
      </c>
      <c r="E40" s="214" t="s">
        <v>1650</v>
      </c>
      <c r="F40" s="215"/>
      <c r="G40" s="217" t="s">
        <v>3704</v>
      </c>
      <c r="H40" s="204"/>
    </row>
    <row r="41" spans="2:8" ht="90">
      <c r="B41" s="211" t="s">
        <v>1993</v>
      </c>
      <c r="C41" s="212" t="s">
        <v>3705</v>
      </c>
      <c r="D41" s="213" t="s">
        <v>1982</v>
      </c>
      <c r="E41" s="214" t="s">
        <v>1650</v>
      </c>
      <c r="F41" s="215"/>
      <c r="G41" s="217" t="s">
        <v>3706</v>
      </c>
      <c r="H41" s="204"/>
    </row>
    <row r="42" spans="2:8" ht="75">
      <c r="B42" s="211" t="s">
        <v>1996</v>
      </c>
      <c r="C42" s="212" t="s">
        <v>3707</v>
      </c>
      <c r="D42" s="213" t="s">
        <v>1584</v>
      </c>
      <c r="E42" s="214" t="s">
        <v>1368</v>
      </c>
      <c r="F42" s="215"/>
      <c r="G42" s="217" t="s">
        <v>3708</v>
      </c>
      <c r="H42" s="204"/>
    </row>
    <row r="43" spans="2:8">
      <c r="B43" s="211" t="s">
        <v>1999</v>
      </c>
      <c r="C43" s="212" t="s">
        <v>3709</v>
      </c>
      <c r="D43" s="213" t="s">
        <v>1531</v>
      </c>
      <c r="E43" s="214" t="s">
        <v>1368</v>
      </c>
      <c r="F43" s="215"/>
      <c r="G43" s="217" t="s">
        <v>3511</v>
      </c>
      <c r="H43" s="204"/>
    </row>
    <row r="44" spans="2:8" ht="75">
      <c r="B44" s="211" t="s">
        <v>2541</v>
      </c>
      <c r="C44" s="212" t="s">
        <v>3710</v>
      </c>
      <c r="D44" s="213" t="s">
        <v>1584</v>
      </c>
      <c r="E44" s="214" t="s">
        <v>1650</v>
      </c>
      <c r="F44" s="215"/>
      <c r="G44" s="217" t="s">
        <v>3711</v>
      </c>
      <c r="H44" s="204"/>
    </row>
    <row r="45" spans="2:8" ht="75">
      <c r="B45" s="211" t="s">
        <v>1176</v>
      </c>
      <c r="C45" s="212" t="s">
        <v>3712</v>
      </c>
      <c r="D45" s="213" t="s">
        <v>2243</v>
      </c>
      <c r="E45" s="214" t="s">
        <v>1650</v>
      </c>
      <c r="F45" s="215"/>
      <c r="G45" s="217" t="s">
        <v>3713</v>
      </c>
      <c r="H45" s="204"/>
    </row>
    <row r="46" spans="2:8">
      <c r="B46" s="211" t="s">
        <v>1041</v>
      </c>
      <c r="C46" s="212" t="s">
        <v>3714</v>
      </c>
      <c r="D46" s="213" t="s">
        <v>1387</v>
      </c>
      <c r="E46" s="214" t="s">
        <v>1388</v>
      </c>
      <c r="F46" s="215"/>
      <c r="G46" s="217"/>
      <c r="H46" s="204"/>
    </row>
    <row r="47" spans="2:8" ht="75">
      <c r="B47" s="211" t="s">
        <v>2576</v>
      </c>
      <c r="C47" s="212" t="s">
        <v>3715</v>
      </c>
      <c r="D47" s="213" t="s">
        <v>1389</v>
      </c>
      <c r="E47" s="214" t="s">
        <v>2417</v>
      </c>
      <c r="F47" s="215"/>
      <c r="G47" s="217" t="s">
        <v>3716</v>
      </c>
      <c r="H47" s="204"/>
    </row>
    <row r="48" spans="2:8" ht="75">
      <c r="B48" s="211" t="s">
        <v>2578</v>
      </c>
      <c r="C48" s="212" t="s">
        <v>3717</v>
      </c>
      <c r="D48" s="213" t="s">
        <v>1389</v>
      </c>
      <c r="E48" s="214" t="s">
        <v>2417</v>
      </c>
      <c r="F48" s="215"/>
      <c r="G48" s="217" t="s">
        <v>3718</v>
      </c>
      <c r="H48" s="204"/>
    </row>
    <row r="49" spans="2:8" ht="45">
      <c r="B49" s="211" t="s">
        <v>2580</v>
      </c>
      <c r="C49" s="212" t="s">
        <v>3719</v>
      </c>
      <c r="D49" s="213" t="s">
        <v>1389</v>
      </c>
      <c r="E49" s="214" t="s">
        <v>1368</v>
      </c>
      <c r="F49" s="215"/>
      <c r="G49" s="217" t="s">
        <v>3720</v>
      </c>
      <c r="H49" s="204"/>
    </row>
    <row r="50" spans="2:8" ht="75">
      <c r="B50" s="211" t="s">
        <v>2582</v>
      </c>
      <c r="C50" s="212" t="s">
        <v>3721</v>
      </c>
      <c r="D50" s="213" t="s">
        <v>1389</v>
      </c>
      <c r="E50" s="214" t="s">
        <v>1650</v>
      </c>
      <c r="F50" s="215"/>
      <c r="G50" s="217" t="s">
        <v>3722</v>
      </c>
      <c r="H50" s="204"/>
    </row>
    <row r="51" spans="2:8" ht="75">
      <c r="B51" s="211" t="s">
        <v>2584</v>
      </c>
      <c r="C51" s="212" t="s">
        <v>3723</v>
      </c>
      <c r="D51" s="213" t="s">
        <v>1389</v>
      </c>
      <c r="E51" s="214" t="s">
        <v>1650</v>
      </c>
      <c r="F51" s="215"/>
      <c r="G51" s="217" t="s">
        <v>3724</v>
      </c>
      <c r="H51" s="204"/>
    </row>
    <row r="52" spans="2:8" ht="75">
      <c r="B52" s="211" t="s">
        <v>2586</v>
      </c>
      <c r="C52" s="212" t="s">
        <v>3725</v>
      </c>
      <c r="D52" s="213" t="s">
        <v>1389</v>
      </c>
      <c r="E52" s="214" t="s">
        <v>1650</v>
      </c>
      <c r="F52" s="215"/>
      <c r="G52" s="217" t="s">
        <v>3726</v>
      </c>
      <c r="H52" s="204"/>
    </row>
    <row r="53" spans="2:8" ht="75">
      <c r="B53" s="211" t="s">
        <v>2588</v>
      </c>
      <c r="C53" s="212" t="s">
        <v>3727</v>
      </c>
      <c r="D53" s="213" t="s">
        <v>1389</v>
      </c>
      <c r="E53" s="214" t="s">
        <v>1650</v>
      </c>
      <c r="F53" s="215"/>
      <c r="G53" s="217" t="s">
        <v>3728</v>
      </c>
      <c r="H53" s="204"/>
    </row>
    <row r="54" spans="2:8" ht="75">
      <c r="B54" s="211" t="s">
        <v>2590</v>
      </c>
      <c r="C54" s="212" t="s">
        <v>3729</v>
      </c>
      <c r="D54" s="213" t="s">
        <v>1389</v>
      </c>
      <c r="E54" s="214" t="s">
        <v>1650</v>
      </c>
      <c r="F54" s="215"/>
      <c r="G54" s="217" t="s">
        <v>3730</v>
      </c>
      <c r="H54" s="204"/>
    </row>
    <row r="55" spans="2:8" ht="45">
      <c r="B55" s="211" t="s">
        <v>2592</v>
      </c>
      <c r="C55" s="212" t="s">
        <v>3731</v>
      </c>
      <c r="D55" s="213" t="s">
        <v>1389</v>
      </c>
      <c r="E55" s="214" t="s">
        <v>1368</v>
      </c>
      <c r="F55" s="215"/>
      <c r="G55" s="217" t="s">
        <v>3522</v>
      </c>
      <c r="H55" s="204"/>
    </row>
    <row r="56" spans="2:8" ht="45.75" thickBot="1">
      <c r="B56" s="211" t="s">
        <v>2594</v>
      </c>
      <c r="C56" s="212" t="s">
        <v>3732</v>
      </c>
      <c r="D56" s="213" t="s">
        <v>1389</v>
      </c>
      <c r="E56" s="214" t="s">
        <v>1368</v>
      </c>
      <c r="F56" s="215"/>
      <c r="G56" s="217" t="s">
        <v>3525</v>
      </c>
      <c r="H56" s="204"/>
    </row>
    <row r="57" spans="2:8" ht="20.100000000000001" customHeight="1" thickBot="1">
      <c r="B57" s="201" t="s">
        <v>2251</v>
      </c>
      <c r="C57" s="202"/>
      <c r="D57" s="202"/>
      <c r="E57" s="202"/>
      <c r="F57" s="202"/>
      <c r="G57" s="203"/>
      <c r="H57" s="204"/>
    </row>
    <row r="58" spans="2:8" ht="30">
      <c r="B58" s="205" t="s">
        <v>1179</v>
      </c>
      <c r="C58" s="206" t="s">
        <v>3733</v>
      </c>
      <c r="D58" s="207" t="s">
        <v>1367</v>
      </c>
      <c r="E58" s="208" t="s">
        <v>1368</v>
      </c>
      <c r="F58" s="209"/>
      <c r="G58" s="210" t="s">
        <v>2288</v>
      </c>
      <c r="H58" s="204"/>
    </row>
    <row r="59" spans="2:8" ht="17.25" thickBot="1">
      <c r="B59" s="211" t="s">
        <v>1180</v>
      </c>
      <c r="C59" s="212" t="s">
        <v>3734</v>
      </c>
      <c r="D59" s="213" t="s">
        <v>2253</v>
      </c>
      <c r="E59" s="214" t="s">
        <v>1388</v>
      </c>
      <c r="F59" s="215"/>
      <c r="G59" s="217"/>
      <c r="H59" s="204"/>
    </row>
    <row r="60" spans="2:8" ht="20.100000000000001" customHeight="1">
      <c r="B60" s="224"/>
      <c r="C60" s="224"/>
      <c r="D60" s="225"/>
      <c r="E60" s="226"/>
      <c r="F60" s="226"/>
      <c r="G60" s="224"/>
      <c r="H60"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outlinePr summaryBelow="0"/>
    <pageSetUpPr fitToPage="1"/>
  </sheetPr>
  <dimension ref="A1:H81"/>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3735</v>
      </c>
      <c r="C2" s="192"/>
      <c r="D2" s="192"/>
      <c r="E2" s="192"/>
      <c r="F2" s="192"/>
      <c r="G2" s="193"/>
      <c r="H2" s="194"/>
    </row>
    <row r="3" spans="1:8" ht="13.5" customHeight="1">
      <c r="A3" s="45"/>
      <c r="B3" s="241"/>
      <c r="C3" s="241"/>
      <c r="D3" s="241"/>
      <c r="E3" s="241"/>
      <c r="F3" s="241"/>
      <c r="G3" s="241"/>
      <c r="H3" s="196"/>
    </row>
    <row r="4" spans="1:8">
      <c r="A4" s="45"/>
      <c r="B4" s="41" t="s">
        <v>1802</v>
      </c>
      <c r="C4" s="41"/>
      <c r="D4" s="41"/>
      <c r="E4" s="41"/>
      <c r="F4" s="41"/>
      <c r="G4" s="41"/>
      <c r="H4" s="196"/>
    </row>
    <row r="5" spans="1:8" ht="13.5" customHeight="1" thickBot="1">
      <c r="A5" s="45"/>
      <c r="B5" s="244"/>
      <c r="C5" s="244"/>
      <c r="D5" s="244"/>
      <c r="E5" s="244"/>
      <c r="F5" s="244"/>
      <c r="G5" s="244"/>
      <c r="H5" s="196"/>
    </row>
    <row r="6" spans="1:8" ht="20.25" customHeight="1" thickBot="1">
      <c r="A6" s="44"/>
      <c r="B6" s="197" t="s">
        <v>26</v>
      </c>
      <c r="C6" s="198" t="s">
        <v>1348</v>
      </c>
      <c r="D6" s="198" t="s">
        <v>1349</v>
      </c>
      <c r="E6" s="198" t="s">
        <v>1350</v>
      </c>
      <c r="F6" s="199" t="s">
        <v>1351</v>
      </c>
      <c r="G6" s="200" t="s">
        <v>1041</v>
      </c>
      <c r="H6" s="44"/>
    </row>
    <row r="7" spans="1:8" ht="17.25" thickBot="1">
      <c r="B7" s="205" t="s">
        <v>1168</v>
      </c>
      <c r="C7" s="206" t="s">
        <v>3736</v>
      </c>
      <c r="D7" s="207" t="s">
        <v>1367</v>
      </c>
      <c r="E7" s="208" t="s">
        <v>1910</v>
      </c>
      <c r="F7" s="209" t="s">
        <v>1941</v>
      </c>
      <c r="G7" s="210" t="s">
        <v>2229</v>
      </c>
      <c r="H7" s="204"/>
    </row>
    <row r="8" spans="1:8" s="44" customFormat="1" ht="20.100000000000001" customHeight="1" thickBot="1">
      <c r="A8" s="8"/>
      <c r="B8" s="201" t="s">
        <v>1912</v>
      </c>
      <c r="C8" s="202"/>
      <c r="D8" s="202"/>
      <c r="E8" s="202"/>
      <c r="F8" s="202"/>
      <c r="G8" s="203"/>
      <c r="H8" s="204"/>
    </row>
    <row r="9" spans="1:8">
      <c r="B9" s="205" t="s">
        <v>3644</v>
      </c>
      <c r="C9" s="206" t="s">
        <v>3737</v>
      </c>
      <c r="D9" s="207" t="s">
        <v>2230</v>
      </c>
      <c r="E9" s="208" t="s">
        <v>1388</v>
      </c>
      <c r="F9" s="209" t="s">
        <v>1941</v>
      </c>
      <c r="G9" s="210" t="s">
        <v>2232</v>
      </c>
      <c r="H9" s="204"/>
    </row>
    <row r="10" spans="1:8" ht="30">
      <c r="B10" s="211" t="s">
        <v>2644</v>
      </c>
      <c r="C10" s="212" t="s">
        <v>3738</v>
      </c>
      <c r="D10" s="213" t="s">
        <v>2233</v>
      </c>
      <c r="E10" s="214" t="s">
        <v>1945</v>
      </c>
      <c r="F10" s="215"/>
      <c r="G10" s="217" t="s">
        <v>2294</v>
      </c>
      <c r="H10" s="204"/>
    </row>
    <row r="11" spans="1:8" ht="75">
      <c r="B11" s="211" t="s">
        <v>1381</v>
      </c>
      <c r="C11" s="212" t="s">
        <v>3739</v>
      </c>
      <c r="D11" s="213" t="s">
        <v>1528</v>
      </c>
      <c r="E11" s="214" t="s">
        <v>1945</v>
      </c>
      <c r="F11" s="215" t="s">
        <v>3526</v>
      </c>
      <c r="G11" s="217" t="s">
        <v>3740</v>
      </c>
      <c r="H11" s="204"/>
    </row>
    <row r="12" spans="1:8" ht="30">
      <c r="B12" s="211" t="s">
        <v>2425</v>
      </c>
      <c r="C12" s="212" t="s">
        <v>3741</v>
      </c>
      <c r="D12" s="213" t="s">
        <v>2236</v>
      </c>
      <c r="E12" s="214" t="s">
        <v>1945</v>
      </c>
      <c r="F12" s="215"/>
      <c r="G12" s="217" t="s">
        <v>3465</v>
      </c>
      <c r="H12" s="204"/>
    </row>
    <row r="13" spans="1:8" ht="30">
      <c r="B13" s="211" t="s">
        <v>2428</v>
      </c>
      <c r="C13" s="212" t="s">
        <v>3742</v>
      </c>
      <c r="D13" s="213" t="s">
        <v>1356</v>
      </c>
      <c r="E13" s="214" t="s">
        <v>1945</v>
      </c>
      <c r="F13" s="215"/>
      <c r="G13" s="217" t="s">
        <v>3743</v>
      </c>
      <c r="H13" s="204"/>
    </row>
    <row r="14" spans="1:8" ht="60">
      <c r="B14" s="211" t="s">
        <v>480</v>
      </c>
      <c r="C14" s="212" t="s">
        <v>3744</v>
      </c>
      <c r="D14" s="213" t="s">
        <v>2237</v>
      </c>
      <c r="E14" s="214" t="s">
        <v>1945</v>
      </c>
      <c r="F14" s="215"/>
      <c r="G14" s="217" t="s">
        <v>3469</v>
      </c>
      <c r="H14" s="204"/>
    </row>
    <row r="15" spans="1:8" ht="75">
      <c r="B15" s="211" t="s">
        <v>3745</v>
      </c>
      <c r="C15" s="212" t="s">
        <v>3746</v>
      </c>
      <c r="D15" s="213" t="s">
        <v>1528</v>
      </c>
      <c r="E15" s="214" t="s">
        <v>1945</v>
      </c>
      <c r="F15" s="215"/>
      <c r="G15" s="217" t="s">
        <v>3747</v>
      </c>
      <c r="H15" s="204"/>
    </row>
    <row r="16" spans="1:8">
      <c r="B16" s="211" t="s">
        <v>2463</v>
      </c>
      <c r="C16" s="212" t="s">
        <v>3748</v>
      </c>
      <c r="D16" s="213" t="s">
        <v>2277</v>
      </c>
      <c r="E16" s="214" t="s">
        <v>1388</v>
      </c>
      <c r="F16" s="215"/>
      <c r="G16" s="217"/>
      <c r="H16" s="204"/>
    </row>
    <row r="17" spans="2:8">
      <c r="B17" s="211" t="s">
        <v>2465</v>
      </c>
      <c r="C17" s="212" t="s">
        <v>3749</v>
      </c>
      <c r="D17" s="213" t="s">
        <v>2277</v>
      </c>
      <c r="E17" s="214" t="s">
        <v>1388</v>
      </c>
      <c r="F17" s="215"/>
      <c r="G17" s="217"/>
      <c r="H17" s="204"/>
    </row>
    <row r="18" spans="2:8" ht="17.25" thickBot="1">
      <c r="B18" s="211" t="s">
        <v>2467</v>
      </c>
      <c r="C18" s="212" t="s">
        <v>3750</v>
      </c>
      <c r="D18" s="213" t="s">
        <v>2277</v>
      </c>
      <c r="E18" s="214" t="s">
        <v>1388</v>
      </c>
      <c r="F18" s="215"/>
      <c r="G18" s="217"/>
      <c r="H18" s="204"/>
    </row>
    <row r="19" spans="2:8" ht="20.100000000000001" customHeight="1" thickBot="1">
      <c r="B19" s="201" t="s">
        <v>1936</v>
      </c>
      <c r="C19" s="202"/>
      <c r="D19" s="202"/>
      <c r="E19" s="202"/>
      <c r="F19" s="202"/>
      <c r="G19" s="203"/>
      <c r="H19" s="204"/>
    </row>
    <row r="20" spans="2:8" ht="75">
      <c r="B20" s="211" t="s">
        <v>2497</v>
      </c>
      <c r="C20" s="212" t="s">
        <v>3751</v>
      </c>
      <c r="D20" s="213" t="s">
        <v>1367</v>
      </c>
      <c r="E20" s="214" t="s">
        <v>1368</v>
      </c>
      <c r="F20" s="215"/>
      <c r="G20" s="217" t="s">
        <v>3752</v>
      </c>
      <c r="H20" s="204"/>
    </row>
    <row r="21" spans="2:8" ht="75">
      <c r="B21" s="211" t="s">
        <v>1943</v>
      </c>
      <c r="C21" s="212" t="s">
        <v>3753</v>
      </c>
      <c r="D21" s="213" t="s">
        <v>1432</v>
      </c>
      <c r="E21" s="214" t="s">
        <v>1945</v>
      </c>
      <c r="F21" s="215" t="s">
        <v>3526</v>
      </c>
      <c r="G21" s="217" t="s">
        <v>3675</v>
      </c>
      <c r="H21" s="204"/>
    </row>
    <row r="22" spans="2:8">
      <c r="B22" s="211" t="s">
        <v>1948</v>
      </c>
      <c r="C22" s="212" t="s">
        <v>3754</v>
      </c>
      <c r="D22" s="213" t="s">
        <v>1362</v>
      </c>
      <c r="E22" s="214" t="s">
        <v>1388</v>
      </c>
      <c r="F22" s="215"/>
      <c r="G22" s="217"/>
      <c r="H22" s="204"/>
    </row>
    <row r="23" spans="2:8" ht="45">
      <c r="B23" s="211" t="s">
        <v>1951</v>
      </c>
      <c r="C23" s="212" t="s">
        <v>3755</v>
      </c>
      <c r="D23" s="213" t="s">
        <v>1387</v>
      </c>
      <c r="E23" s="214" t="s">
        <v>1388</v>
      </c>
      <c r="F23" s="215"/>
      <c r="G23" s="217" t="s">
        <v>3756</v>
      </c>
      <c r="H23" s="204"/>
    </row>
    <row r="24" spans="2:8" ht="45">
      <c r="B24" s="211" t="s">
        <v>1955</v>
      </c>
      <c r="C24" s="212" t="s">
        <v>3757</v>
      </c>
      <c r="D24" s="213" t="s">
        <v>1387</v>
      </c>
      <c r="E24" s="214" t="s">
        <v>1388</v>
      </c>
      <c r="F24" s="215"/>
      <c r="G24" s="217" t="s">
        <v>3758</v>
      </c>
      <c r="H24" s="204"/>
    </row>
    <row r="25" spans="2:8" ht="120">
      <c r="B25" s="211" t="s">
        <v>3759</v>
      </c>
      <c r="C25" s="212" t="s">
        <v>3760</v>
      </c>
      <c r="D25" s="213" t="s">
        <v>1367</v>
      </c>
      <c r="E25" s="214" t="s">
        <v>1368</v>
      </c>
      <c r="F25" s="215"/>
      <c r="G25" s="217" t="s">
        <v>3761</v>
      </c>
      <c r="H25" s="204"/>
    </row>
    <row r="26" spans="2:8" ht="60">
      <c r="B26" s="211" t="s">
        <v>620</v>
      </c>
      <c r="C26" s="212" t="s">
        <v>3762</v>
      </c>
      <c r="D26" s="213" t="s">
        <v>1432</v>
      </c>
      <c r="E26" s="214" t="s">
        <v>1945</v>
      </c>
      <c r="F26" s="215"/>
      <c r="G26" s="217" t="s">
        <v>3763</v>
      </c>
      <c r="H26" s="204"/>
    </row>
    <row r="27" spans="2:8" ht="90">
      <c r="B27" s="211" t="s">
        <v>3764</v>
      </c>
      <c r="C27" s="212" t="s">
        <v>3765</v>
      </c>
      <c r="D27" s="213" t="s">
        <v>1397</v>
      </c>
      <c r="E27" s="214" t="s">
        <v>1945</v>
      </c>
      <c r="F27" s="215" t="s">
        <v>3526</v>
      </c>
      <c r="G27" s="217" t="s">
        <v>3766</v>
      </c>
      <c r="H27" s="204"/>
    </row>
    <row r="28" spans="2:8" ht="60">
      <c r="B28" s="211" t="s">
        <v>3767</v>
      </c>
      <c r="C28" s="212" t="s">
        <v>3768</v>
      </c>
      <c r="D28" s="213" t="s">
        <v>1964</v>
      </c>
      <c r="E28" s="214" t="s">
        <v>1383</v>
      </c>
      <c r="F28" s="215"/>
      <c r="G28" s="217" t="s">
        <v>3769</v>
      </c>
      <c r="H28" s="204"/>
    </row>
    <row r="29" spans="2:8" ht="60">
      <c r="B29" s="211" t="s">
        <v>3770</v>
      </c>
      <c r="C29" s="212" t="s">
        <v>3771</v>
      </c>
      <c r="D29" s="213" t="s">
        <v>1464</v>
      </c>
      <c r="E29" s="214" t="s">
        <v>1368</v>
      </c>
      <c r="F29" s="215"/>
      <c r="G29" s="217" t="s">
        <v>3772</v>
      </c>
      <c r="H29" s="204"/>
    </row>
    <row r="30" spans="2:8" ht="60">
      <c r="B30" s="211" t="s">
        <v>3773</v>
      </c>
      <c r="C30" s="212" t="s">
        <v>3774</v>
      </c>
      <c r="D30" s="213" t="s">
        <v>1464</v>
      </c>
      <c r="E30" s="214" t="s">
        <v>1368</v>
      </c>
      <c r="F30" s="215"/>
      <c r="G30" s="217" t="s">
        <v>3775</v>
      </c>
      <c r="H30" s="204"/>
    </row>
    <row r="31" spans="2:8">
      <c r="B31" s="211" t="s">
        <v>3776</v>
      </c>
      <c r="C31" s="212" t="s">
        <v>3777</v>
      </c>
      <c r="D31" s="213" t="s">
        <v>1464</v>
      </c>
      <c r="E31" s="214" t="s">
        <v>1368</v>
      </c>
      <c r="F31" s="215"/>
      <c r="G31" s="217" t="s">
        <v>3696</v>
      </c>
      <c r="H31" s="204"/>
    </row>
    <row r="32" spans="2:8" ht="105">
      <c r="B32" s="211" t="s">
        <v>3778</v>
      </c>
      <c r="C32" s="212" t="s">
        <v>3779</v>
      </c>
      <c r="D32" s="213" t="s">
        <v>1982</v>
      </c>
      <c r="E32" s="214" t="s">
        <v>1650</v>
      </c>
      <c r="F32" s="215"/>
      <c r="G32" s="217" t="s">
        <v>3780</v>
      </c>
      <c r="H32" s="204"/>
    </row>
    <row r="33" spans="2:8" ht="105">
      <c r="B33" s="211" t="s">
        <v>3781</v>
      </c>
      <c r="C33" s="212" t="s">
        <v>3782</v>
      </c>
      <c r="D33" s="213" t="s">
        <v>1982</v>
      </c>
      <c r="E33" s="214" t="s">
        <v>1650</v>
      </c>
      <c r="F33" s="215"/>
      <c r="G33" s="217" t="s">
        <v>3783</v>
      </c>
      <c r="H33" s="204"/>
    </row>
    <row r="34" spans="2:8" ht="105">
      <c r="B34" s="211" t="s">
        <v>3784</v>
      </c>
      <c r="C34" s="212" t="s">
        <v>3785</v>
      </c>
      <c r="D34" s="213" t="s">
        <v>1982</v>
      </c>
      <c r="E34" s="214" t="s">
        <v>1650</v>
      </c>
      <c r="F34" s="215"/>
      <c r="G34" s="217" t="s">
        <v>3786</v>
      </c>
      <c r="H34" s="204"/>
    </row>
    <row r="35" spans="2:8" ht="105">
      <c r="B35" s="211" t="s">
        <v>3787</v>
      </c>
      <c r="C35" s="212" t="s">
        <v>3788</v>
      </c>
      <c r="D35" s="213" t="s">
        <v>1982</v>
      </c>
      <c r="E35" s="214" t="s">
        <v>1650</v>
      </c>
      <c r="F35" s="215"/>
      <c r="G35" s="217" t="s">
        <v>3789</v>
      </c>
      <c r="H35" s="204"/>
    </row>
    <row r="36" spans="2:8" ht="105">
      <c r="B36" s="211" t="s">
        <v>3790</v>
      </c>
      <c r="C36" s="212" t="s">
        <v>3791</v>
      </c>
      <c r="D36" s="213" t="s">
        <v>1982</v>
      </c>
      <c r="E36" s="214" t="s">
        <v>1650</v>
      </c>
      <c r="F36" s="215"/>
      <c r="G36" s="217" t="s">
        <v>3792</v>
      </c>
      <c r="H36" s="204"/>
    </row>
    <row r="37" spans="2:8" ht="225">
      <c r="B37" s="211" t="s">
        <v>3793</v>
      </c>
      <c r="C37" s="212" t="s">
        <v>3794</v>
      </c>
      <c r="D37" s="213" t="s">
        <v>1584</v>
      </c>
      <c r="E37" s="214" t="s">
        <v>1368</v>
      </c>
      <c r="F37" s="215"/>
      <c r="G37" s="217" t="s">
        <v>3795</v>
      </c>
      <c r="H37" s="204"/>
    </row>
    <row r="38" spans="2:8">
      <c r="B38" s="211" t="s">
        <v>3796</v>
      </c>
      <c r="C38" s="212" t="s">
        <v>3797</v>
      </c>
      <c r="D38" s="213" t="s">
        <v>1531</v>
      </c>
      <c r="E38" s="214" t="s">
        <v>1368</v>
      </c>
      <c r="F38" s="215"/>
      <c r="G38" s="217" t="s">
        <v>3511</v>
      </c>
      <c r="H38" s="204"/>
    </row>
    <row r="39" spans="2:8" ht="75">
      <c r="B39" s="211" t="s">
        <v>3798</v>
      </c>
      <c r="C39" s="212" t="s">
        <v>3799</v>
      </c>
      <c r="D39" s="213" t="s">
        <v>1584</v>
      </c>
      <c r="E39" s="214" t="s">
        <v>1650</v>
      </c>
      <c r="F39" s="215"/>
      <c r="G39" s="217" t="s">
        <v>3800</v>
      </c>
      <c r="H39" s="204"/>
    </row>
    <row r="40" spans="2:8" ht="75">
      <c r="B40" s="211" t="s">
        <v>3801</v>
      </c>
      <c r="C40" s="212" t="s">
        <v>3802</v>
      </c>
      <c r="D40" s="213" t="s">
        <v>2239</v>
      </c>
      <c r="E40" s="214" t="s">
        <v>1650</v>
      </c>
      <c r="F40" s="215"/>
      <c r="G40" s="217" t="s">
        <v>3517</v>
      </c>
      <c r="H40" s="204"/>
    </row>
    <row r="41" spans="2:8" ht="105">
      <c r="B41" s="211" t="s">
        <v>3803</v>
      </c>
      <c r="C41" s="212" t="s">
        <v>3804</v>
      </c>
      <c r="D41" s="213" t="s">
        <v>1397</v>
      </c>
      <c r="E41" s="214" t="s">
        <v>1945</v>
      </c>
      <c r="F41" s="215" t="s">
        <v>3526</v>
      </c>
      <c r="G41" s="264" t="s">
        <v>3805</v>
      </c>
      <c r="H41" s="204"/>
    </row>
    <row r="42" spans="2:8" ht="60">
      <c r="B42" s="211" t="s">
        <v>3806</v>
      </c>
      <c r="C42" s="212" t="s">
        <v>3807</v>
      </c>
      <c r="D42" s="213" t="s">
        <v>1964</v>
      </c>
      <c r="E42" s="214" t="s">
        <v>1383</v>
      </c>
      <c r="F42" s="215"/>
      <c r="G42" s="217" t="s">
        <v>3769</v>
      </c>
      <c r="H42" s="204"/>
    </row>
    <row r="43" spans="2:8" ht="60">
      <c r="B43" s="211" t="s">
        <v>3808</v>
      </c>
      <c r="C43" s="212" t="s">
        <v>3809</v>
      </c>
      <c r="D43" s="213" t="s">
        <v>1464</v>
      </c>
      <c r="E43" s="214" t="s">
        <v>1368</v>
      </c>
      <c r="F43" s="215"/>
      <c r="G43" s="217" t="s">
        <v>3772</v>
      </c>
      <c r="H43" s="204"/>
    </row>
    <row r="44" spans="2:8" ht="60">
      <c r="B44" s="211" t="s">
        <v>3810</v>
      </c>
      <c r="C44" s="212" t="s">
        <v>3811</v>
      </c>
      <c r="D44" s="213" t="s">
        <v>1464</v>
      </c>
      <c r="E44" s="214" t="s">
        <v>1368</v>
      </c>
      <c r="F44" s="215"/>
      <c r="G44" s="217" t="s">
        <v>3775</v>
      </c>
      <c r="H44" s="204"/>
    </row>
    <row r="45" spans="2:8">
      <c r="B45" s="211" t="s">
        <v>3812</v>
      </c>
      <c r="C45" s="212" t="s">
        <v>3813</v>
      </c>
      <c r="D45" s="213" t="s">
        <v>1464</v>
      </c>
      <c r="E45" s="214" t="s">
        <v>1368</v>
      </c>
      <c r="F45" s="215"/>
      <c r="G45" s="217" t="s">
        <v>3696</v>
      </c>
      <c r="H45" s="204"/>
    </row>
    <row r="46" spans="2:8" ht="105">
      <c r="B46" s="211" t="s">
        <v>3814</v>
      </c>
      <c r="C46" s="212" t="s">
        <v>3815</v>
      </c>
      <c r="D46" s="213" t="s">
        <v>1982</v>
      </c>
      <c r="E46" s="214" t="s">
        <v>1650</v>
      </c>
      <c r="F46" s="215"/>
      <c r="G46" s="217" t="s">
        <v>3780</v>
      </c>
      <c r="H46" s="204"/>
    </row>
    <row r="47" spans="2:8" ht="105">
      <c r="B47" s="211" t="s">
        <v>3816</v>
      </c>
      <c r="C47" s="212" t="s">
        <v>3817</v>
      </c>
      <c r="D47" s="213" t="s">
        <v>1982</v>
      </c>
      <c r="E47" s="214" t="s">
        <v>1650</v>
      </c>
      <c r="F47" s="215"/>
      <c r="G47" s="217" t="s">
        <v>3783</v>
      </c>
      <c r="H47" s="204"/>
    </row>
    <row r="48" spans="2:8" ht="105">
      <c r="B48" s="211" t="s">
        <v>3818</v>
      </c>
      <c r="C48" s="212" t="s">
        <v>3819</v>
      </c>
      <c r="D48" s="213" t="s">
        <v>1982</v>
      </c>
      <c r="E48" s="214" t="s">
        <v>1650</v>
      </c>
      <c r="F48" s="215"/>
      <c r="G48" s="217" t="s">
        <v>3786</v>
      </c>
      <c r="H48" s="204"/>
    </row>
    <row r="49" spans="2:8" ht="105">
      <c r="B49" s="211" t="s">
        <v>3820</v>
      </c>
      <c r="C49" s="212" t="s">
        <v>3821</v>
      </c>
      <c r="D49" s="213" t="s">
        <v>1982</v>
      </c>
      <c r="E49" s="214" t="s">
        <v>1650</v>
      </c>
      <c r="F49" s="215"/>
      <c r="G49" s="217" t="s">
        <v>3789</v>
      </c>
      <c r="H49" s="204"/>
    </row>
    <row r="50" spans="2:8" ht="105">
      <c r="B50" s="211" t="s">
        <v>3822</v>
      </c>
      <c r="C50" s="212" t="s">
        <v>3823</v>
      </c>
      <c r="D50" s="213" t="s">
        <v>1982</v>
      </c>
      <c r="E50" s="214" t="s">
        <v>1650</v>
      </c>
      <c r="F50" s="215"/>
      <c r="G50" s="217" t="s">
        <v>3792</v>
      </c>
      <c r="H50" s="204"/>
    </row>
    <row r="51" spans="2:8" ht="225">
      <c r="B51" s="211" t="s">
        <v>3824</v>
      </c>
      <c r="C51" s="212" t="s">
        <v>3825</v>
      </c>
      <c r="D51" s="213" t="s">
        <v>1584</v>
      </c>
      <c r="E51" s="214" t="s">
        <v>1368</v>
      </c>
      <c r="F51" s="215"/>
      <c r="G51" s="217" t="s">
        <v>3826</v>
      </c>
      <c r="H51" s="204"/>
    </row>
    <row r="52" spans="2:8">
      <c r="B52" s="211" t="s">
        <v>3827</v>
      </c>
      <c r="C52" s="212" t="s">
        <v>3828</v>
      </c>
      <c r="D52" s="213" t="s">
        <v>1531</v>
      </c>
      <c r="E52" s="214" t="s">
        <v>1368</v>
      </c>
      <c r="F52" s="215"/>
      <c r="G52" s="217" t="s">
        <v>3511</v>
      </c>
      <c r="H52" s="204"/>
    </row>
    <row r="53" spans="2:8" ht="75">
      <c r="B53" s="211" t="s">
        <v>3829</v>
      </c>
      <c r="C53" s="212" t="s">
        <v>3830</v>
      </c>
      <c r="D53" s="213" t="s">
        <v>1584</v>
      </c>
      <c r="E53" s="214" t="s">
        <v>1650</v>
      </c>
      <c r="F53" s="215"/>
      <c r="G53" s="217" t="s">
        <v>3800</v>
      </c>
      <c r="H53" s="204"/>
    </row>
    <row r="54" spans="2:8" ht="75">
      <c r="B54" s="211" t="s">
        <v>3831</v>
      </c>
      <c r="C54" s="212" t="s">
        <v>3832</v>
      </c>
      <c r="D54" s="213" t="s">
        <v>2239</v>
      </c>
      <c r="E54" s="214" t="s">
        <v>1650</v>
      </c>
      <c r="F54" s="215"/>
      <c r="G54" s="217" t="s">
        <v>3517</v>
      </c>
      <c r="H54" s="204"/>
    </row>
    <row r="55" spans="2:8">
      <c r="B55" s="211" t="s">
        <v>1041</v>
      </c>
      <c r="C55" s="212" t="s">
        <v>3833</v>
      </c>
      <c r="D55" s="213" t="s">
        <v>1387</v>
      </c>
      <c r="E55" s="214" t="s">
        <v>1388</v>
      </c>
      <c r="F55" s="215"/>
      <c r="G55" s="217"/>
      <c r="H55" s="204"/>
    </row>
    <row r="56" spans="2:8" ht="75">
      <c r="B56" s="211" t="s">
        <v>3834</v>
      </c>
      <c r="C56" s="212" t="s">
        <v>3835</v>
      </c>
      <c r="D56" s="213" t="s">
        <v>1389</v>
      </c>
      <c r="E56" s="214" t="s">
        <v>2417</v>
      </c>
      <c r="F56" s="215"/>
      <c r="G56" s="217" t="s">
        <v>3716</v>
      </c>
      <c r="H56" s="204"/>
    </row>
    <row r="57" spans="2:8" ht="75">
      <c r="B57" s="211" t="s">
        <v>3836</v>
      </c>
      <c r="C57" s="212" t="s">
        <v>3837</v>
      </c>
      <c r="D57" s="213" t="s">
        <v>1389</v>
      </c>
      <c r="E57" s="214" t="s">
        <v>2417</v>
      </c>
      <c r="F57" s="215"/>
      <c r="G57" s="217" t="s">
        <v>3718</v>
      </c>
      <c r="H57" s="204"/>
    </row>
    <row r="58" spans="2:8" ht="45">
      <c r="B58" s="211" t="s">
        <v>3838</v>
      </c>
      <c r="C58" s="212" t="s">
        <v>3839</v>
      </c>
      <c r="D58" s="213" t="s">
        <v>1389</v>
      </c>
      <c r="E58" s="214" t="s">
        <v>1368</v>
      </c>
      <c r="F58" s="215"/>
      <c r="G58" s="217" t="s">
        <v>3840</v>
      </c>
      <c r="H58" s="204"/>
    </row>
    <row r="59" spans="2:8" ht="75">
      <c r="B59" s="211" t="s">
        <v>3841</v>
      </c>
      <c r="C59" s="212" t="s">
        <v>3842</v>
      </c>
      <c r="D59" s="213" t="s">
        <v>1389</v>
      </c>
      <c r="E59" s="214" t="s">
        <v>1650</v>
      </c>
      <c r="F59" s="215"/>
      <c r="G59" s="217" t="s">
        <v>3722</v>
      </c>
      <c r="H59" s="204"/>
    </row>
    <row r="60" spans="2:8" ht="75">
      <c r="B60" s="211" t="s">
        <v>3843</v>
      </c>
      <c r="C60" s="212" t="s">
        <v>3844</v>
      </c>
      <c r="D60" s="213" t="s">
        <v>1389</v>
      </c>
      <c r="E60" s="214" t="s">
        <v>1650</v>
      </c>
      <c r="F60" s="215"/>
      <c r="G60" s="217" t="s">
        <v>3724</v>
      </c>
      <c r="H60" s="204"/>
    </row>
    <row r="61" spans="2:8" ht="75">
      <c r="B61" s="211" t="s">
        <v>3845</v>
      </c>
      <c r="C61" s="212" t="s">
        <v>3846</v>
      </c>
      <c r="D61" s="213" t="s">
        <v>1389</v>
      </c>
      <c r="E61" s="214" t="s">
        <v>1650</v>
      </c>
      <c r="F61" s="215"/>
      <c r="G61" s="217" t="s">
        <v>3726</v>
      </c>
      <c r="H61" s="204"/>
    </row>
    <row r="62" spans="2:8" ht="75">
      <c r="B62" s="211" t="s">
        <v>3847</v>
      </c>
      <c r="C62" s="212" t="s">
        <v>3848</v>
      </c>
      <c r="D62" s="213" t="s">
        <v>1389</v>
      </c>
      <c r="E62" s="214" t="s">
        <v>1650</v>
      </c>
      <c r="F62" s="215"/>
      <c r="G62" s="217" t="s">
        <v>3728</v>
      </c>
      <c r="H62" s="204"/>
    </row>
    <row r="63" spans="2:8" ht="75">
      <c r="B63" s="211" t="s">
        <v>3849</v>
      </c>
      <c r="C63" s="212" t="s">
        <v>3850</v>
      </c>
      <c r="D63" s="213" t="s">
        <v>1389</v>
      </c>
      <c r="E63" s="214" t="s">
        <v>1650</v>
      </c>
      <c r="F63" s="215"/>
      <c r="G63" s="217" t="s">
        <v>3730</v>
      </c>
      <c r="H63" s="204"/>
    </row>
    <row r="64" spans="2:8" ht="45">
      <c r="B64" s="211" t="s">
        <v>3851</v>
      </c>
      <c r="C64" s="212" t="s">
        <v>3852</v>
      </c>
      <c r="D64" s="213" t="s">
        <v>1389</v>
      </c>
      <c r="E64" s="214" t="s">
        <v>1368</v>
      </c>
      <c r="F64" s="215"/>
      <c r="G64" s="217" t="s">
        <v>3522</v>
      </c>
      <c r="H64" s="204"/>
    </row>
    <row r="65" spans="1:8" ht="45">
      <c r="B65" s="211" t="s">
        <v>3853</v>
      </c>
      <c r="C65" s="212" t="s">
        <v>3854</v>
      </c>
      <c r="D65" s="213" t="s">
        <v>1389</v>
      </c>
      <c r="E65" s="214" t="s">
        <v>1368</v>
      </c>
      <c r="F65" s="215"/>
      <c r="G65" s="217" t="s">
        <v>3525</v>
      </c>
      <c r="H65" s="204"/>
    </row>
    <row r="66" spans="1:8" ht="75">
      <c r="B66" s="211" t="s">
        <v>3855</v>
      </c>
      <c r="C66" s="212" t="s">
        <v>3856</v>
      </c>
      <c r="D66" s="213" t="s">
        <v>1389</v>
      </c>
      <c r="E66" s="214" t="s">
        <v>2417</v>
      </c>
      <c r="F66" s="215"/>
      <c r="G66" s="217" t="s">
        <v>3716</v>
      </c>
      <c r="H66" s="204"/>
    </row>
    <row r="67" spans="1:8" ht="75">
      <c r="B67" s="211" t="s">
        <v>3857</v>
      </c>
      <c r="C67" s="212" t="s">
        <v>3858</v>
      </c>
      <c r="D67" s="213" t="s">
        <v>1389</v>
      </c>
      <c r="E67" s="214" t="s">
        <v>2417</v>
      </c>
      <c r="F67" s="215"/>
      <c r="G67" s="217" t="s">
        <v>3718</v>
      </c>
      <c r="H67" s="204"/>
    </row>
    <row r="68" spans="1:8" ht="45">
      <c r="B68" s="211" t="s">
        <v>3859</v>
      </c>
      <c r="C68" s="212" t="s">
        <v>3860</v>
      </c>
      <c r="D68" s="213" t="s">
        <v>1389</v>
      </c>
      <c r="E68" s="214" t="s">
        <v>1368</v>
      </c>
      <c r="F68" s="215"/>
      <c r="G68" s="217" t="s">
        <v>3840</v>
      </c>
      <c r="H68" s="204"/>
    </row>
    <row r="69" spans="1:8" ht="75">
      <c r="B69" s="211" t="s">
        <v>3861</v>
      </c>
      <c r="C69" s="212" t="s">
        <v>3862</v>
      </c>
      <c r="D69" s="213" t="s">
        <v>1389</v>
      </c>
      <c r="E69" s="214" t="s">
        <v>1650</v>
      </c>
      <c r="F69" s="215"/>
      <c r="G69" s="217" t="s">
        <v>3722</v>
      </c>
      <c r="H69" s="204"/>
    </row>
    <row r="70" spans="1:8" ht="75">
      <c r="B70" s="211" t="s">
        <v>3863</v>
      </c>
      <c r="C70" s="212" t="s">
        <v>3864</v>
      </c>
      <c r="D70" s="213" t="s">
        <v>1389</v>
      </c>
      <c r="E70" s="214" t="s">
        <v>1650</v>
      </c>
      <c r="F70" s="215"/>
      <c r="G70" s="217" t="s">
        <v>3724</v>
      </c>
      <c r="H70" s="204"/>
    </row>
    <row r="71" spans="1:8" ht="75">
      <c r="B71" s="211" t="s">
        <v>3865</v>
      </c>
      <c r="C71" s="212" t="s">
        <v>3866</v>
      </c>
      <c r="D71" s="213" t="s">
        <v>1389</v>
      </c>
      <c r="E71" s="214" t="s">
        <v>1650</v>
      </c>
      <c r="F71" s="215"/>
      <c r="G71" s="217" t="s">
        <v>3726</v>
      </c>
      <c r="H71" s="204"/>
    </row>
    <row r="72" spans="1:8" ht="75">
      <c r="B72" s="211" t="s">
        <v>3867</v>
      </c>
      <c r="C72" s="212" t="s">
        <v>3868</v>
      </c>
      <c r="D72" s="213" t="s">
        <v>1389</v>
      </c>
      <c r="E72" s="214" t="s">
        <v>1650</v>
      </c>
      <c r="F72" s="215"/>
      <c r="G72" s="217" t="s">
        <v>3728</v>
      </c>
      <c r="H72" s="204"/>
    </row>
    <row r="73" spans="1:8" ht="75">
      <c r="B73" s="211" t="s">
        <v>3869</v>
      </c>
      <c r="C73" s="212" t="s">
        <v>3870</v>
      </c>
      <c r="D73" s="213" t="s">
        <v>1389</v>
      </c>
      <c r="E73" s="214" t="s">
        <v>1650</v>
      </c>
      <c r="F73" s="215"/>
      <c r="G73" s="217" t="s">
        <v>3730</v>
      </c>
      <c r="H73" s="204"/>
    </row>
    <row r="74" spans="1:8" ht="45">
      <c r="B74" s="211" t="s">
        <v>3871</v>
      </c>
      <c r="C74" s="212" t="s">
        <v>3872</v>
      </c>
      <c r="D74" s="213" t="s">
        <v>1389</v>
      </c>
      <c r="E74" s="214" t="s">
        <v>1368</v>
      </c>
      <c r="F74" s="215"/>
      <c r="G74" s="217" t="s">
        <v>3522</v>
      </c>
      <c r="H74" s="204"/>
    </row>
    <row r="75" spans="1:8" ht="45">
      <c r="B75" s="211" t="s">
        <v>3873</v>
      </c>
      <c r="C75" s="212" t="s">
        <v>3874</v>
      </c>
      <c r="D75" s="213" t="s">
        <v>1389</v>
      </c>
      <c r="E75" s="214" t="s">
        <v>1368</v>
      </c>
      <c r="F75" s="215"/>
      <c r="G75" s="217" t="s">
        <v>3525</v>
      </c>
      <c r="H75" s="204"/>
    </row>
    <row r="76" spans="1:8">
      <c r="B76" s="211" t="s">
        <v>420</v>
      </c>
      <c r="C76" s="212" t="s">
        <v>3875</v>
      </c>
      <c r="D76" s="213">
        <v>14</v>
      </c>
      <c r="E76" s="214" t="s">
        <v>3876</v>
      </c>
      <c r="F76" s="215"/>
      <c r="G76" s="367" t="s">
        <v>3877</v>
      </c>
      <c r="H76" s="204"/>
    </row>
    <row r="77" spans="1:8" ht="17.25" thickBot="1">
      <c r="B77" s="218" t="s">
        <v>421</v>
      </c>
      <c r="C77" s="219" t="s">
        <v>3878</v>
      </c>
      <c r="D77" s="220">
        <v>6</v>
      </c>
      <c r="E77" s="221" t="s">
        <v>3879</v>
      </c>
      <c r="F77" s="222"/>
      <c r="G77" s="231"/>
      <c r="H77" s="204"/>
    </row>
    <row r="78" spans="1:8" s="44" customFormat="1" ht="20.100000000000001" customHeight="1" thickBot="1">
      <c r="A78" s="8"/>
      <c r="B78" s="201" t="s">
        <v>2251</v>
      </c>
      <c r="C78" s="202"/>
      <c r="D78" s="202"/>
      <c r="E78" s="202"/>
      <c r="F78" s="202"/>
      <c r="G78" s="203"/>
      <c r="H78" s="204"/>
    </row>
    <row r="79" spans="1:8" ht="30">
      <c r="B79" s="205" t="s">
        <v>1179</v>
      </c>
      <c r="C79" s="206" t="s">
        <v>3880</v>
      </c>
      <c r="D79" s="207" t="s">
        <v>1367</v>
      </c>
      <c r="E79" s="208" t="s">
        <v>1368</v>
      </c>
      <c r="F79" s="209"/>
      <c r="G79" s="210" t="s">
        <v>2252</v>
      </c>
      <c r="H79" s="204"/>
    </row>
    <row r="80" spans="1:8" ht="17.25" thickBot="1">
      <c r="B80" s="211" t="s">
        <v>1180</v>
      </c>
      <c r="C80" s="212" t="s">
        <v>3881</v>
      </c>
      <c r="D80" s="213" t="s">
        <v>2253</v>
      </c>
      <c r="E80" s="214" t="s">
        <v>1388</v>
      </c>
      <c r="F80" s="215"/>
      <c r="G80" s="217"/>
      <c r="H80" s="204"/>
    </row>
    <row r="81" spans="2:8" ht="20.100000000000001" customHeight="1">
      <c r="B81" s="224"/>
      <c r="C81" s="224"/>
      <c r="D81" s="225"/>
      <c r="E81" s="226"/>
      <c r="F81" s="226"/>
      <c r="G81" s="224"/>
      <c r="H81"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outlinePr summaryBelow="0"/>
    <pageSetUpPr fitToPage="1"/>
  </sheetPr>
  <dimension ref="A1:H63"/>
  <sheetViews>
    <sheetView showGridLines="0" zoomScaleNormal="100" workbookViewId="0">
      <selection activeCell="G16" sqref="G16"/>
    </sheetView>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3882</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ht="17.25" thickBot="1">
      <c r="B5" s="205" t="s">
        <v>1168</v>
      </c>
      <c r="C5" s="206" t="s">
        <v>3883</v>
      </c>
      <c r="D5" s="207" t="s">
        <v>1367</v>
      </c>
      <c r="E5" s="208" t="s">
        <v>1910</v>
      </c>
      <c r="F5" s="209" t="s">
        <v>1941</v>
      </c>
      <c r="G5" s="210" t="s">
        <v>2229</v>
      </c>
      <c r="H5" s="204"/>
    </row>
    <row r="6" spans="1:8" s="44" customFormat="1" ht="20.100000000000001" customHeight="1" thickBot="1">
      <c r="A6" s="8"/>
      <c r="B6" s="201" t="s">
        <v>1912</v>
      </c>
      <c r="C6" s="202"/>
      <c r="D6" s="202"/>
      <c r="E6" s="202"/>
      <c r="F6" s="202"/>
      <c r="G6" s="203"/>
      <c r="H6" s="204"/>
    </row>
    <row r="7" spans="1:8">
      <c r="B7" s="205" t="s">
        <v>3644</v>
      </c>
      <c r="C7" s="206" t="s">
        <v>3884</v>
      </c>
      <c r="D7" s="207" t="s">
        <v>2230</v>
      </c>
      <c r="E7" s="208" t="s">
        <v>1388</v>
      </c>
      <c r="F7" s="209" t="s">
        <v>1941</v>
      </c>
      <c r="G7" s="210" t="s">
        <v>2232</v>
      </c>
      <c r="H7" s="204"/>
    </row>
    <row r="8" spans="1:8" ht="30">
      <c r="B8" s="211" t="s">
        <v>2644</v>
      </c>
      <c r="C8" s="212" t="s">
        <v>3885</v>
      </c>
      <c r="D8" s="213" t="s">
        <v>2233</v>
      </c>
      <c r="E8" s="214" t="s">
        <v>1945</v>
      </c>
      <c r="F8" s="215"/>
      <c r="G8" s="217" t="s">
        <v>3232</v>
      </c>
      <c r="H8" s="204"/>
    </row>
    <row r="9" spans="1:8" ht="30">
      <c r="B9" s="211" t="s">
        <v>2425</v>
      </c>
      <c r="C9" s="212" t="s">
        <v>3886</v>
      </c>
      <c r="D9" s="213" t="s">
        <v>2236</v>
      </c>
      <c r="E9" s="214" t="s">
        <v>1945</v>
      </c>
      <c r="F9" s="215"/>
      <c r="G9" s="217" t="s">
        <v>3465</v>
      </c>
      <c r="H9" s="204"/>
    </row>
    <row r="10" spans="1:8">
      <c r="B10" s="211" t="s">
        <v>2428</v>
      </c>
      <c r="C10" s="212" t="s">
        <v>3887</v>
      </c>
      <c r="D10" s="213" t="s">
        <v>1356</v>
      </c>
      <c r="E10" s="214" t="s">
        <v>1945</v>
      </c>
      <c r="F10" s="215"/>
      <c r="G10" s="217" t="s">
        <v>1374</v>
      </c>
      <c r="H10" s="204"/>
    </row>
    <row r="11" spans="1:8" ht="60">
      <c r="B11" s="211" t="s">
        <v>480</v>
      </c>
      <c r="C11" s="212" t="s">
        <v>3888</v>
      </c>
      <c r="D11" s="213" t="s">
        <v>2237</v>
      </c>
      <c r="E11" s="214" t="s">
        <v>1945</v>
      </c>
      <c r="F11" s="215"/>
      <c r="G11" s="217" t="s">
        <v>3469</v>
      </c>
      <c r="H11" s="204"/>
    </row>
    <row r="12" spans="1:8" ht="75">
      <c r="B12" s="211" t="s">
        <v>3745</v>
      </c>
      <c r="C12" s="212" t="s">
        <v>3889</v>
      </c>
      <c r="D12" s="213" t="s">
        <v>1528</v>
      </c>
      <c r="E12" s="214" t="s">
        <v>1945</v>
      </c>
      <c r="F12" s="215"/>
      <c r="G12" s="217" t="s">
        <v>3747</v>
      </c>
      <c r="H12" s="204"/>
    </row>
    <row r="13" spans="1:8">
      <c r="B13" s="211" t="s">
        <v>2463</v>
      </c>
      <c r="C13" s="212" t="s">
        <v>3890</v>
      </c>
      <c r="D13" s="213" t="s">
        <v>2277</v>
      </c>
      <c r="E13" s="214" t="s">
        <v>1388</v>
      </c>
      <c r="F13" s="215"/>
      <c r="G13" s="217"/>
      <c r="H13" s="204"/>
    </row>
    <row r="14" spans="1:8">
      <c r="B14" s="211" t="s">
        <v>2465</v>
      </c>
      <c r="C14" s="212" t="s">
        <v>3891</v>
      </c>
      <c r="D14" s="213" t="s">
        <v>2277</v>
      </c>
      <c r="E14" s="214" t="s">
        <v>1388</v>
      </c>
      <c r="F14" s="215"/>
      <c r="G14" s="217"/>
      <c r="H14" s="204"/>
    </row>
    <row r="15" spans="1:8">
      <c r="B15" s="211" t="s">
        <v>2467</v>
      </c>
      <c r="C15" s="212" t="s">
        <v>3892</v>
      </c>
      <c r="D15" s="213" t="s">
        <v>2277</v>
      </c>
      <c r="E15" s="214" t="s">
        <v>1388</v>
      </c>
      <c r="F15" s="215"/>
      <c r="G15" s="217"/>
      <c r="H15" s="204"/>
    </row>
    <row r="16" spans="1:8" ht="30">
      <c r="B16" s="211" t="s">
        <v>3893</v>
      </c>
      <c r="C16" s="212" t="s">
        <v>3894</v>
      </c>
      <c r="D16" s="213" t="s">
        <v>2236</v>
      </c>
      <c r="E16" s="214" t="s">
        <v>1945</v>
      </c>
      <c r="F16" s="215"/>
      <c r="G16" s="217" t="s">
        <v>3895</v>
      </c>
      <c r="H16" s="204"/>
    </row>
    <row r="17" spans="2:8" ht="60">
      <c r="B17" s="211" t="s">
        <v>3896</v>
      </c>
      <c r="C17" s="212" t="s">
        <v>3897</v>
      </c>
      <c r="D17" s="213" t="s">
        <v>2237</v>
      </c>
      <c r="E17" s="214" t="s">
        <v>1945</v>
      </c>
      <c r="F17" s="215"/>
      <c r="G17" s="217" t="s">
        <v>3898</v>
      </c>
      <c r="H17" s="204"/>
    </row>
    <row r="18" spans="2:8" ht="75">
      <c r="B18" s="211" t="s">
        <v>3899</v>
      </c>
      <c r="C18" s="212" t="s">
        <v>3900</v>
      </c>
      <c r="D18" s="213" t="s">
        <v>1528</v>
      </c>
      <c r="E18" s="214" t="s">
        <v>1945</v>
      </c>
      <c r="F18" s="215"/>
      <c r="G18" s="217" t="s">
        <v>3747</v>
      </c>
      <c r="H18" s="204"/>
    </row>
    <row r="19" spans="2:8" ht="30">
      <c r="B19" s="211" t="s">
        <v>3901</v>
      </c>
      <c r="C19" s="212" t="s">
        <v>3902</v>
      </c>
      <c r="D19" s="213" t="s">
        <v>2236</v>
      </c>
      <c r="E19" s="214" t="s">
        <v>1945</v>
      </c>
      <c r="F19" s="215"/>
      <c r="G19" s="217" t="s">
        <v>3903</v>
      </c>
      <c r="H19" s="204"/>
    </row>
    <row r="20" spans="2:8" ht="60">
      <c r="B20" s="211" t="s">
        <v>3904</v>
      </c>
      <c r="C20" s="212" t="s">
        <v>3905</v>
      </c>
      <c r="D20" s="213" t="s">
        <v>2237</v>
      </c>
      <c r="E20" s="214" t="s">
        <v>1945</v>
      </c>
      <c r="F20" s="215"/>
      <c r="G20" s="217" t="s">
        <v>3898</v>
      </c>
      <c r="H20" s="204"/>
    </row>
    <row r="21" spans="2:8" ht="75">
      <c r="B21" s="211" t="s">
        <v>3906</v>
      </c>
      <c r="C21" s="212" t="s">
        <v>3907</v>
      </c>
      <c r="D21" s="213" t="s">
        <v>1528</v>
      </c>
      <c r="E21" s="214" t="s">
        <v>1945</v>
      </c>
      <c r="F21" s="215"/>
      <c r="G21" s="217" t="s">
        <v>3747</v>
      </c>
      <c r="H21" s="204"/>
    </row>
    <row r="22" spans="2:8" ht="30.75" thickBot="1">
      <c r="B22" s="211" t="s">
        <v>400</v>
      </c>
      <c r="C22" s="212" t="s">
        <v>3908</v>
      </c>
      <c r="D22" s="213" t="s">
        <v>1389</v>
      </c>
      <c r="E22" s="214" t="s">
        <v>3336</v>
      </c>
      <c r="F22" s="215"/>
      <c r="G22" s="217" t="s">
        <v>3909</v>
      </c>
      <c r="H22" s="204"/>
    </row>
    <row r="23" spans="2:8" ht="20.100000000000001" customHeight="1" thickBot="1">
      <c r="B23" s="201" t="s">
        <v>1936</v>
      </c>
      <c r="C23" s="202"/>
      <c r="D23" s="202"/>
      <c r="E23" s="202"/>
      <c r="F23" s="202"/>
      <c r="G23" s="203"/>
      <c r="H23" s="204"/>
    </row>
    <row r="24" spans="2:8" ht="75">
      <c r="B24" s="211" t="s">
        <v>2497</v>
      </c>
      <c r="C24" s="212" t="s">
        <v>3910</v>
      </c>
      <c r="D24" s="213" t="s">
        <v>1367</v>
      </c>
      <c r="E24" s="214" t="s">
        <v>1368</v>
      </c>
      <c r="F24" s="215"/>
      <c r="G24" s="217" t="s">
        <v>3911</v>
      </c>
      <c r="H24" s="204"/>
    </row>
    <row r="25" spans="2:8" ht="75">
      <c r="B25" s="211" t="s">
        <v>1943</v>
      </c>
      <c r="C25" s="212" t="s">
        <v>3912</v>
      </c>
      <c r="D25" s="213" t="s">
        <v>1432</v>
      </c>
      <c r="E25" s="214" t="s">
        <v>1945</v>
      </c>
      <c r="F25" s="215" t="s">
        <v>3526</v>
      </c>
      <c r="G25" s="217" t="s">
        <v>3675</v>
      </c>
      <c r="H25" s="204"/>
    </row>
    <row r="26" spans="2:8">
      <c r="B26" s="211" t="s">
        <v>1948</v>
      </c>
      <c r="C26" s="212" t="s">
        <v>3913</v>
      </c>
      <c r="D26" s="213" t="s">
        <v>1362</v>
      </c>
      <c r="E26" s="214" t="s">
        <v>1388</v>
      </c>
      <c r="F26" s="215"/>
      <c r="G26" s="217" t="s">
        <v>2030</v>
      </c>
      <c r="H26" s="204"/>
    </row>
    <row r="27" spans="2:8" ht="45">
      <c r="B27" s="211" t="s">
        <v>1951</v>
      </c>
      <c r="C27" s="212" t="s">
        <v>3914</v>
      </c>
      <c r="D27" s="213" t="s">
        <v>1387</v>
      </c>
      <c r="E27" s="214" t="s">
        <v>1388</v>
      </c>
      <c r="F27" s="215"/>
      <c r="G27" s="217" t="s">
        <v>2033</v>
      </c>
      <c r="H27" s="204"/>
    </row>
    <row r="28" spans="2:8" ht="45">
      <c r="B28" s="211" t="s">
        <v>1955</v>
      </c>
      <c r="C28" s="212" t="s">
        <v>3915</v>
      </c>
      <c r="D28" s="213" t="s">
        <v>1387</v>
      </c>
      <c r="E28" s="214" t="s">
        <v>1388</v>
      </c>
      <c r="F28" s="215"/>
      <c r="G28" s="217" t="s">
        <v>2036</v>
      </c>
      <c r="H28" s="204"/>
    </row>
    <row r="29" spans="2:8" ht="135">
      <c r="B29" s="211" t="s">
        <v>3281</v>
      </c>
      <c r="C29" s="212" t="s">
        <v>3916</v>
      </c>
      <c r="D29" s="213" t="s">
        <v>1367</v>
      </c>
      <c r="E29" s="214" t="s">
        <v>2293</v>
      </c>
      <c r="F29" s="215"/>
      <c r="G29" s="217" t="s">
        <v>3283</v>
      </c>
      <c r="H29" s="204"/>
    </row>
    <row r="30" spans="2:8" ht="75">
      <c r="B30" s="211" t="s">
        <v>620</v>
      </c>
      <c r="C30" s="212" t="s">
        <v>3917</v>
      </c>
      <c r="D30" s="213" t="s">
        <v>1432</v>
      </c>
      <c r="E30" s="214" t="s">
        <v>3214</v>
      </c>
      <c r="F30" s="215"/>
      <c r="G30" s="217" t="s">
        <v>3918</v>
      </c>
      <c r="H30" s="204"/>
    </row>
    <row r="31" spans="2:8" ht="75">
      <c r="B31" s="211" t="s">
        <v>3286</v>
      </c>
      <c r="C31" s="212" t="s">
        <v>3919</v>
      </c>
      <c r="D31" s="213" t="s">
        <v>1397</v>
      </c>
      <c r="E31" s="214" t="s">
        <v>3214</v>
      </c>
      <c r="F31" s="215"/>
      <c r="G31" s="217" t="s">
        <v>3920</v>
      </c>
      <c r="H31" s="204"/>
    </row>
    <row r="32" spans="2:8">
      <c r="B32" s="211" t="s">
        <v>3921</v>
      </c>
      <c r="C32" s="212" t="s">
        <v>3922</v>
      </c>
      <c r="D32" s="213" t="s">
        <v>2145</v>
      </c>
      <c r="E32" s="214" t="s">
        <v>1945</v>
      </c>
      <c r="F32" s="215"/>
      <c r="G32" s="217" t="s">
        <v>3923</v>
      </c>
      <c r="H32" s="204"/>
    </row>
    <row r="33" spans="2:8" ht="60">
      <c r="B33" s="211" t="s">
        <v>1381</v>
      </c>
      <c r="C33" s="212" t="s">
        <v>3924</v>
      </c>
      <c r="D33" s="213" t="s">
        <v>1356</v>
      </c>
      <c r="E33" s="214" t="s">
        <v>1383</v>
      </c>
      <c r="F33" s="215"/>
      <c r="G33" s="217" t="s">
        <v>3925</v>
      </c>
      <c r="H33" s="204"/>
    </row>
    <row r="34" spans="2:8" ht="75">
      <c r="B34" s="211" t="s">
        <v>3292</v>
      </c>
      <c r="C34" s="212" t="s">
        <v>3926</v>
      </c>
      <c r="D34" s="213" t="s">
        <v>1964</v>
      </c>
      <c r="E34" s="214" t="s">
        <v>1892</v>
      </c>
      <c r="F34" s="215"/>
      <c r="G34" s="217" t="s">
        <v>3927</v>
      </c>
      <c r="H34" s="204"/>
    </row>
    <row r="35" spans="2:8" ht="60">
      <c r="B35" s="211" t="s">
        <v>1968</v>
      </c>
      <c r="C35" s="212" t="s">
        <v>3928</v>
      </c>
      <c r="D35" s="213" t="s">
        <v>1464</v>
      </c>
      <c r="E35" s="214" t="s">
        <v>1368</v>
      </c>
      <c r="F35" s="215"/>
      <c r="G35" s="217" t="s">
        <v>3692</v>
      </c>
      <c r="H35" s="204"/>
    </row>
    <row r="36" spans="2:8" ht="60">
      <c r="B36" s="211" t="s">
        <v>1971</v>
      </c>
      <c r="C36" s="212" t="s">
        <v>3929</v>
      </c>
      <c r="D36" s="213" t="s">
        <v>1464</v>
      </c>
      <c r="E36" s="214" t="s">
        <v>1368</v>
      </c>
      <c r="F36" s="215"/>
      <c r="G36" s="217" t="s">
        <v>3930</v>
      </c>
      <c r="H36" s="204"/>
    </row>
    <row r="37" spans="2:8">
      <c r="B37" s="211" t="s">
        <v>1974</v>
      </c>
      <c r="C37" s="212" t="s">
        <v>3931</v>
      </c>
      <c r="D37" s="213" t="s">
        <v>1464</v>
      </c>
      <c r="E37" s="214" t="s">
        <v>1368</v>
      </c>
      <c r="F37" s="215"/>
      <c r="G37" s="217" t="s">
        <v>3696</v>
      </c>
      <c r="H37" s="204"/>
    </row>
    <row r="38" spans="2:8" ht="90">
      <c r="B38" s="211" t="s">
        <v>1980</v>
      </c>
      <c r="C38" s="212" t="s">
        <v>3932</v>
      </c>
      <c r="D38" s="213" t="s">
        <v>1982</v>
      </c>
      <c r="E38" s="214" t="s">
        <v>1650</v>
      </c>
      <c r="F38" s="215"/>
      <c r="G38" s="217" t="s">
        <v>3933</v>
      </c>
      <c r="H38" s="204"/>
    </row>
    <row r="39" spans="2:8" ht="90">
      <c r="B39" s="211" t="s">
        <v>1984</v>
      </c>
      <c r="C39" s="212" t="s">
        <v>3934</v>
      </c>
      <c r="D39" s="213" t="s">
        <v>1982</v>
      </c>
      <c r="E39" s="214" t="s">
        <v>1650</v>
      </c>
      <c r="F39" s="215"/>
      <c r="G39" s="217" t="s">
        <v>3700</v>
      </c>
      <c r="H39" s="204"/>
    </row>
    <row r="40" spans="2:8" ht="90">
      <c r="B40" s="211" t="s">
        <v>1987</v>
      </c>
      <c r="C40" s="212" t="s">
        <v>3935</v>
      </c>
      <c r="D40" s="213" t="s">
        <v>1982</v>
      </c>
      <c r="E40" s="214" t="s">
        <v>1650</v>
      </c>
      <c r="F40" s="215"/>
      <c r="G40" s="217" t="s">
        <v>3936</v>
      </c>
      <c r="H40" s="204"/>
    </row>
    <row r="41" spans="2:8" ht="90">
      <c r="B41" s="211" t="s">
        <v>1990</v>
      </c>
      <c r="C41" s="212" t="s">
        <v>3937</v>
      </c>
      <c r="D41" s="213" t="s">
        <v>1982</v>
      </c>
      <c r="E41" s="214" t="s">
        <v>1650</v>
      </c>
      <c r="F41" s="215"/>
      <c r="G41" s="217" t="s">
        <v>3704</v>
      </c>
      <c r="H41" s="204"/>
    </row>
    <row r="42" spans="2:8" ht="90">
      <c r="B42" s="211" t="s">
        <v>1993</v>
      </c>
      <c r="C42" s="212" t="s">
        <v>3938</v>
      </c>
      <c r="D42" s="213" t="s">
        <v>1982</v>
      </c>
      <c r="E42" s="214" t="s">
        <v>1650</v>
      </c>
      <c r="F42" s="215"/>
      <c r="G42" s="217" t="s">
        <v>3706</v>
      </c>
      <c r="H42" s="204"/>
    </row>
    <row r="43" spans="2:8" ht="75">
      <c r="B43" s="211" t="s">
        <v>1996</v>
      </c>
      <c r="C43" s="212" t="s">
        <v>3939</v>
      </c>
      <c r="D43" s="213" t="s">
        <v>1584</v>
      </c>
      <c r="E43" s="214" t="s">
        <v>1368</v>
      </c>
      <c r="F43" s="215"/>
      <c r="G43" s="217" t="s">
        <v>3940</v>
      </c>
      <c r="H43" s="204"/>
    </row>
    <row r="44" spans="2:8">
      <c r="B44" s="211" t="s">
        <v>1999</v>
      </c>
      <c r="C44" s="212" t="s">
        <v>3941</v>
      </c>
      <c r="D44" s="213" t="s">
        <v>1531</v>
      </c>
      <c r="E44" s="214" t="s">
        <v>1368</v>
      </c>
      <c r="F44" s="215"/>
      <c r="G44" s="217" t="s">
        <v>3511</v>
      </c>
      <c r="H44" s="204"/>
    </row>
    <row r="45" spans="2:8" ht="75">
      <c r="B45" s="211" t="s">
        <v>2541</v>
      </c>
      <c r="C45" s="212" t="s">
        <v>3942</v>
      </c>
      <c r="D45" s="213" t="s">
        <v>1584</v>
      </c>
      <c r="E45" s="214" t="s">
        <v>1650</v>
      </c>
      <c r="F45" s="215"/>
      <c r="G45" s="217" t="s">
        <v>3711</v>
      </c>
      <c r="H45" s="204"/>
    </row>
    <row r="46" spans="2:8" ht="75">
      <c r="B46" s="211" t="s">
        <v>1176</v>
      </c>
      <c r="C46" s="212" t="s">
        <v>3943</v>
      </c>
      <c r="D46" s="213" t="s">
        <v>2243</v>
      </c>
      <c r="E46" s="214" t="s">
        <v>1650</v>
      </c>
      <c r="F46" s="215"/>
      <c r="G46" s="217" t="s">
        <v>3713</v>
      </c>
      <c r="H46" s="204"/>
    </row>
    <row r="47" spans="2:8">
      <c r="B47" s="211" t="s">
        <v>1041</v>
      </c>
      <c r="C47" s="212" t="s">
        <v>3944</v>
      </c>
      <c r="D47" s="213" t="s">
        <v>1387</v>
      </c>
      <c r="E47" s="214" t="s">
        <v>1388</v>
      </c>
      <c r="F47" s="215"/>
      <c r="G47" s="217"/>
      <c r="H47" s="204"/>
    </row>
    <row r="48" spans="2:8" ht="75">
      <c r="B48" s="211" t="s">
        <v>2576</v>
      </c>
      <c r="C48" s="212" t="s">
        <v>3945</v>
      </c>
      <c r="D48" s="213" t="s">
        <v>1389</v>
      </c>
      <c r="E48" s="214" t="s">
        <v>2417</v>
      </c>
      <c r="F48" s="215"/>
      <c r="G48" s="217" t="s">
        <v>3716</v>
      </c>
      <c r="H48" s="204"/>
    </row>
    <row r="49" spans="1:8" ht="75">
      <c r="B49" s="211" t="s">
        <v>2578</v>
      </c>
      <c r="C49" s="212" t="s">
        <v>3946</v>
      </c>
      <c r="D49" s="213" t="s">
        <v>1389</v>
      </c>
      <c r="E49" s="214" t="s">
        <v>2417</v>
      </c>
      <c r="F49" s="215"/>
      <c r="G49" s="217" t="s">
        <v>3718</v>
      </c>
      <c r="H49" s="204"/>
    </row>
    <row r="50" spans="1:8" ht="45">
      <c r="B50" s="211" t="s">
        <v>2580</v>
      </c>
      <c r="C50" s="212" t="s">
        <v>3947</v>
      </c>
      <c r="D50" s="213" t="s">
        <v>1389</v>
      </c>
      <c r="E50" s="214" t="s">
        <v>1368</v>
      </c>
      <c r="F50" s="215"/>
      <c r="G50" s="217" t="s">
        <v>3720</v>
      </c>
      <c r="H50" s="204"/>
    </row>
    <row r="51" spans="1:8" ht="75">
      <c r="B51" s="211" t="s">
        <v>2582</v>
      </c>
      <c r="C51" s="212" t="s">
        <v>3948</v>
      </c>
      <c r="D51" s="213" t="s">
        <v>1389</v>
      </c>
      <c r="E51" s="214" t="s">
        <v>1650</v>
      </c>
      <c r="F51" s="215"/>
      <c r="G51" s="217" t="s">
        <v>3722</v>
      </c>
      <c r="H51" s="204"/>
    </row>
    <row r="52" spans="1:8" ht="75">
      <c r="B52" s="211" t="s">
        <v>2584</v>
      </c>
      <c r="C52" s="212" t="s">
        <v>3949</v>
      </c>
      <c r="D52" s="213" t="s">
        <v>1389</v>
      </c>
      <c r="E52" s="214" t="s">
        <v>1650</v>
      </c>
      <c r="F52" s="215"/>
      <c r="G52" s="217" t="s">
        <v>3724</v>
      </c>
      <c r="H52" s="204"/>
    </row>
    <row r="53" spans="1:8" ht="75">
      <c r="B53" s="211" t="s">
        <v>2586</v>
      </c>
      <c r="C53" s="212" t="s">
        <v>3950</v>
      </c>
      <c r="D53" s="213" t="s">
        <v>1389</v>
      </c>
      <c r="E53" s="214" t="s">
        <v>1650</v>
      </c>
      <c r="F53" s="215"/>
      <c r="G53" s="217" t="s">
        <v>3726</v>
      </c>
      <c r="H53" s="204"/>
    </row>
    <row r="54" spans="1:8" ht="75">
      <c r="B54" s="211" t="s">
        <v>2588</v>
      </c>
      <c r="C54" s="212" t="s">
        <v>3951</v>
      </c>
      <c r="D54" s="213" t="s">
        <v>1389</v>
      </c>
      <c r="E54" s="214" t="s">
        <v>1650</v>
      </c>
      <c r="F54" s="215"/>
      <c r="G54" s="217" t="s">
        <v>3728</v>
      </c>
      <c r="H54" s="204"/>
    </row>
    <row r="55" spans="1:8" ht="75">
      <c r="B55" s="211" t="s">
        <v>2590</v>
      </c>
      <c r="C55" s="212" t="s">
        <v>3952</v>
      </c>
      <c r="D55" s="213" t="s">
        <v>1389</v>
      </c>
      <c r="E55" s="214" t="s">
        <v>1650</v>
      </c>
      <c r="F55" s="215"/>
      <c r="G55" s="217" t="s">
        <v>3730</v>
      </c>
      <c r="H55" s="204"/>
    </row>
    <row r="56" spans="1:8" ht="45">
      <c r="B56" s="211" t="s">
        <v>2592</v>
      </c>
      <c r="C56" s="212" t="s">
        <v>3953</v>
      </c>
      <c r="D56" s="213" t="s">
        <v>1389</v>
      </c>
      <c r="E56" s="214" t="s">
        <v>1368</v>
      </c>
      <c r="F56" s="215"/>
      <c r="G56" s="217" t="s">
        <v>3522</v>
      </c>
      <c r="H56" s="204"/>
    </row>
    <row r="57" spans="1:8" ht="45">
      <c r="B57" s="211" t="s">
        <v>2594</v>
      </c>
      <c r="C57" s="212" t="s">
        <v>3954</v>
      </c>
      <c r="D57" s="213" t="s">
        <v>1389</v>
      </c>
      <c r="E57" s="214" t="s">
        <v>1368</v>
      </c>
      <c r="F57" s="215"/>
      <c r="G57" s="217" t="s">
        <v>3525</v>
      </c>
      <c r="H57" s="204"/>
    </row>
    <row r="58" spans="1:8">
      <c r="B58" s="211" t="s">
        <v>420</v>
      </c>
      <c r="C58" s="212" t="s">
        <v>3955</v>
      </c>
      <c r="D58" s="213">
        <v>14</v>
      </c>
      <c r="E58" s="214" t="s">
        <v>3876</v>
      </c>
      <c r="F58" s="215"/>
      <c r="G58" s="217" t="s">
        <v>3877</v>
      </c>
      <c r="H58" s="204"/>
    </row>
    <row r="59" spans="1:8" ht="17.25" thickBot="1">
      <c r="B59" s="211" t="s">
        <v>421</v>
      </c>
      <c r="C59" s="212" t="s">
        <v>3956</v>
      </c>
      <c r="D59" s="213">
        <v>6</v>
      </c>
      <c r="E59" s="214" t="s">
        <v>3879</v>
      </c>
      <c r="F59" s="215"/>
      <c r="G59" s="217" t="s">
        <v>3877</v>
      </c>
      <c r="H59" s="204"/>
    </row>
    <row r="60" spans="1:8" s="44" customFormat="1" ht="20.100000000000001" customHeight="1" thickBot="1">
      <c r="A60" s="8"/>
      <c r="B60" s="201" t="s">
        <v>2251</v>
      </c>
      <c r="C60" s="202"/>
      <c r="D60" s="202"/>
      <c r="E60" s="202"/>
      <c r="F60" s="202"/>
      <c r="G60" s="203"/>
      <c r="H60" s="204"/>
    </row>
    <row r="61" spans="1:8" ht="30">
      <c r="B61" s="205" t="s">
        <v>1179</v>
      </c>
      <c r="C61" s="206" t="s">
        <v>3957</v>
      </c>
      <c r="D61" s="207" t="s">
        <v>1367</v>
      </c>
      <c r="E61" s="208" t="s">
        <v>1368</v>
      </c>
      <c r="F61" s="209"/>
      <c r="G61" s="210" t="s">
        <v>2288</v>
      </c>
      <c r="H61" s="204"/>
    </row>
    <row r="62" spans="1:8" ht="17.25" thickBot="1">
      <c r="B62" s="211" t="s">
        <v>1180</v>
      </c>
      <c r="C62" s="212" t="s">
        <v>3958</v>
      </c>
      <c r="D62" s="213" t="s">
        <v>2253</v>
      </c>
      <c r="E62" s="214" t="s">
        <v>1388</v>
      </c>
      <c r="F62" s="215"/>
      <c r="G62" s="217"/>
      <c r="H62" s="204"/>
    </row>
    <row r="63" spans="1:8" ht="20.100000000000001" customHeight="1">
      <c r="B63" s="224"/>
      <c r="C63" s="224"/>
      <c r="D63" s="225"/>
      <c r="E63" s="226"/>
      <c r="F63" s="226"/>
      <c r="G63" s="224"/>
      <c r="H63"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outlinePr summaryBelow="0"/>
    <pageSetUpPr fitToPage="1"/>
  </sheetPr>
  <dimension ref="A1:H110"/>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359" t="s">
        <v>353</v>
      </c>
      <c r="C2" s="360"/>
      <c r="D2" s="360"/>
      <c r="E2" s="360"/>
      <c r="F2" s="360"/>
      <c r="G2" s="361"/>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ht="17.25" thickBot="1">
      <c r="B5" s="205" t="s">
        <v>1168</v>
      </c>
      <c r="C5" s="206" t="s">
        <v>3959</v>
      </c>
      <c r="D5" s="207" t="s">
        <v>1367</v>
      </c>
      <c r="E5" s="208" t="s">
        <v>1910</v>
      </c>
      <c r="F5" s="209" t="s">
        <v>1941</v>
      </c>
      <c r="G5" s="210" t="s">
        <v>2229</v>
      </c>
      <c r="H5" s="204"/>
    </row>
    <row r="6" spans="1:8" s="44" customFormat="1" ht="20.100000000000001" customHeight="1" thickBot="1">
      <c r="A6" s="8"/>
      <c r="B6" s="201" t="s">
        <v>1912</v>
      </c>
      <c r="C6" s="202"/>
      <c r="D6" s="202"/>
      <c r="E6" s="202"/>
      <c r="F6" s="202"/>
      <c r="G6" s="203"/>
      <c r="H6" s="204"/>
    </row>
    <row r="7" spans="1:8" ht="75">
      <c r="B7" s="205" t="s">
        <v>2397</v>
      </c>
      <c r="C7" s="206" t="s">
        <v>3960</v>
      </c>
      <c r="D7" s="207" t="s">
        <v>1389</v>
      </c>
      <c r="E7" s="208" t="s">
        <v>1368</v>
      </c>
      <c r="F7" s="209"/>
      <c r="G7" s="210" t="s">
        <v>3961</v>
      </c>
      <c r="H7" s="204"/>
    </row>
    <row r="8" spans="1:8">
      <c r="B8" s="211" t="s">
        <v>3962</v>
      </c>
      <c r="C8" s="212" t="s">
        <v>3963</v>
      </c>
      <c r="D8" s="213" t="s">
        <v>2230</v>
      </c>
      <c r="E8" s="214" t="s">
        <v>1388</v>
      </c>
      <c r="F8" s="215" t="s">
        <v>1941</v>
      </c>
      <c r="G8" s="217" t="s">
        <v>3964</v>
      </c>
      <c r="H8" s="204"/>
    </row>
    <row r="9" spans="1:8" ht="30">
      <c r="B9" s="211" t="s">
        <v>2644</v>
      </c>
      <c r="C9" s="212" t="s">
        <v>3965</v>
      </c>
      <c r="D9" s="213" t="s">
        <v>2331</v>
      </c>
      <c r="E9" s="214" t="s">
        <v>1945</v>
      </c>
      <c r="F9" s="215"/>
      <c r="G9" s="217" t="s">
        <v>3966</v>
      </c>
      <c r="H9" s="204"/>
    </row>
    <row r="10" spans="1:8" ht="30">
      <c r="B10" s="211" t="s">
        <v>3967</v>
      </c>
      <c r="C10" s="212" t="s">
        <v>3968</v>
      </c>
      <c r="D10" s="213" t="s">
        <v>2328</v>
      </c>
      <c r="E10" s="214" t="s">
        <v>1945</v>
      </c>
      <c r="F10" s="215" t="s">
        <v>1941</v>
      </c>
      <c r="G10" s="217" t="s">
        <v>1641</v>
      </c>
      <c r="H10" s="204"/>
    </row>
    <row r="11" spans="1:8" ht="45">
      <c r="B11" s="211" t="s">
        <v>3969</v>
      </c>
      <c r="C11" s="212" t="s">
        <v>3970</v>
      </c>
      <c r="D11" s="213" t="s">
        <v>1362</v>
      </c>
      <c r="E11" s="214" t="s">
        <v>1945</v>
      </c>
      <c r="F11" s="215"/>
      <c r="G11" s="217" t="s">
        <v>3971</v>
      </c>
      <c r="H11" s="204"/>
    </row>
    <row r="12" spans="1:8" ht="45">
      <c r="B12" s="211" t="s">
        <v>3972</v>
      </c>
      <c r="C12" s="212" t="s">
        <v>3973</v>
      </c>
      <c r="D12" s="213" t="s">
        <v>1387</v>
      </c>
      <c r="E12" s="214" t="s">
        <v>1388</v>
      </c>
      <c r="F12" s="215"/>
      <c r="G12" s="217" t="s">
        <v>3974</v>
      </c>
      <c r="H12" s="204"/>
    </row>
    <row r="13" spans="1:8" ht="30">
      <c r="B13" s="211" t="s">
        <v>2308</v>
      </c>
      <c r="C13" s="212" t="s">
        <v>3975</v>
      </c>
      <c r="D13" s="213" t="s">
        <v>1426</v>
      </c>
      <c r="E13" s="214" t="s">
        <v>1388</v>
      </c>
      <c r="F13" s="215"/>
      <c r="G13" s="217" t="s">
        <v>2309</v>
      </c>
      <c r="H13" s="204"/>
    </row>
    <row r="14" spans="1:8" ht="75">
      <c r="B14" s="211" t="s">
        <v>2425</v>
      </c>
      <c r="C14" s="212" t="s">
        <v>3976</v>
      </c>
      <c r="D14" s="213" t="s">
        <v>2236</v>
      </c>
      <c r="E14" s="214" t="s">
        <v>1945</v>
      </c>
      <c r="F14" s="215"/>
      <c r="G14" s="217" t="s">
        <v>3977</v>
      </c>
      <c r="H14" s="204"/>
    </row>
    <row r="15" spans="1:8" ht="45">
      <c r="B15" s="211" t="s">
        <v>2428</v>
      </c>
      <c r="C15" s="212" t="s">
        <v>3978</v>
      </c>
      <c r="D15" s="213" t="s">
        <v>1356</v>
      </c>
      <c r="E15" s="214" t="s">
        <v>1945</v>
      </c>
      <c r="F15" s="215"/>
      <c r="G15" s="217" t="s">
        <v>3373</v>
      </c>
      <c r="H15" s="204"/>
    </row>
    <row r="16" spans="1:8" ht="75">
      <c r="B16" s="211" t="s">
        <v>480</v>
      </c>
      <c r="C16" s="212" t="s">
        <v>3979</v>
      </c>
      <c r="D16" s="213" t="s">
        <v>1356</v>
      </c>
      <c r="E16" s="214" t="s">
        <v>1945</v>
      </c>
      <c r="F16" s="215"/>
      <c r="G16" s="217" t="s">
        <v>3980</v>
      </c>
      <c r="H16" s="204"/>
    </row>
    <row r="17" spans="2:8" ht="105">
      <c r="B17" s="211" t="s">
        <v>615</v>
      </c>
      <c r="C17" s="212" t="s">
        <v>3981</v>
      </c>
      <c r="D17" s="213" t="s">
        <v>2237</v>
      </c>
      <c r="E17" s="214" t="s">
        <v>1945</v>
      </c>
      <c r="F17" s="215"/>
      <c r="G17" s="217" t="s">
        <v>3982</v>
      </c>
      <c r="H17" s="204"/>
    </row>
    <row r="18" spans="2:8" ht="45">
      <c r="B18" s="211" t="s">
        <v>3983</v>
      </c>
      <c r="C18" s="212" t="s">
        <v>3984</v>
      </c>
      <c r="D18" s="213" t="s">
        <v>2237</v>
      </c>
      <c r="E18" s="214" t="s">
        <v>1945</v>
      </c>
      <c r="F18" s="215"/>
      <c r="G18" s="217" t="s">
        <v>3985</v>
      </c>
      <c r="H18" s="204"/>
    </row>
    <row r="19" spans="2:8" ht="45">
      <c r="B19" s="211" t="s">
        <v>3986</v>
      </c>
      <c r="C19" s="212" t="s">
        <v>3987</v>
      </c>
      <c r="D19" s="213" t="s">
        <v>1362</v>
      </c>
      <c r="E19" s="214" t="s">
        <v>1388</v>
      </c>
      <c r="F19" s="215"/>
      <c r="G19" s="217" t="s">
        <v>2313</v>
      </c>
      <c r="H19" s="204"/>
    </row>
    <row r="20" spans="2:8" ht="45">
      <c r="B20" s="211" t="s">
        <v>3988</v>
      </c>
      <c r="C20" s="212" t="s">
        <v>3989</v>
      </c>
      <c r="D20" s="213" t="s">
        <v>1387</v>
      </c>
      <c r="E20" s="214" t="s">
        <v>1388</v>
      </c>
      <c r="F20" s="215"/>
      <c r="G20" s="217" t="s">
        <v>2314</v>
      </c>
      <c r="H20" s="204"/>
    </row>
    <row r="21" spans="2:8" ht="45">
      <c r="B21" s="211" t="s">
        <v>3990</v>
      </c>
      <c r="C21" s="212" t="s">
        <v>3991</v>
      </c>
      <c r="D21" s="213" t="s">
        <v>1387</v>
      </c>
      <c r="E21" s="214" t="s">
        <v>1388</v>
      </c>
      <c r="F21" s="215"/>
      <c r="G21" s="217" t="s">
        <v>2315</v>
      </c>
      <c r="H21" s="204"/>
    </row>
    <row r="22" spans="2:8" ht="45">
      <c r="B22" s="211" t="s">
        <v>3992</v>
      </c>
      <c r="C22" s="212" t="s">
        <v>3993</v>
      </c>
      <c r="D22" s="213" t="s">
        <v>1426</v>
      </c>
      <c r="E22" s="214" t="s">
        <v>1388</v>
      </c>
      <c r="F22" s="215"/>
      <c r="G22" s="217" t="s">
        <v>2316</v>
      </c>
      <c r="H22" s="204"/>
    </row>
    <row r="23" spans="2:8" ht="60">
      <c r="B23" s="211" t="s">
        <v>3994</v>
      </c>
      <c r="C23" s="212" t="s">
        <v>3995</v>
      </c>
      <c r="D23" s="213" t="s">
        <v>1367</v>
      </c>
      <c r="E23" s="214" t="s">
        <v>1368</v>
      </c>
      <c r="F23" s="215"/>
      <c r="G23" s="217" t="s">
        <v>2317</v>
      </c>
      <c r="H23" s="204"/>
    </row>
    <row r="24" spans="2:8" ht="45">
      <c r="B24" s="211" t="s">
        <v>3996</v>
      </c>
      <c r="C24" s="212" t="s">
        <v>3997</v>
      </c>
      <c r="D24" s="213" t="s">
        <v>1397</v>
      </c>
      <c r="E24" s="214" t="s">
        <v>1388</v>
      </c>
      <c r="F24" s="215"/>
      <c r="G24" s="217" t="s">
        <v>2318</v>
      </c>
      <c r="H24" s="204"/>
    </row>
    <row r="25" spans="2:8" ht="45">
      <c r="B25" s="211" t="s">
        <v>3998</v>
      </c>
      <c r="C25" s="212" t="s">
        <v>3999</v>
      </c>
      <c r="D25" s="213" t="s">
        <v>1464</v>
      </c>
      <c r="E25" s="214" t="s">
        <v>1388</v>
      </c>
      <c r="F25" s="215"/>
      <c r="G25" s="217" t="s">
        <v>2319</v>
      </c>
      <c r="H25" s="204"/>
    </row>
    <row r="26" spans="2:8" ht="45">
      <c r="B26" s="211" t="s">
        <v>4000</v>
      </c>
      <c r="C26" s="212" t="s">
        <v>4001</v>
      </c>
      <c r="D26" s="213" t="s">
        <v>2240</v>
      </c>
      <c r="E26" s="214" t="s">
        <v>1388</v>
      </c>
      <c r="F26" s="215"/>
      <c r="G26" s="217" t="s">
        <v>2320</v>
      </c>
      <c r="H26" s="204"/>
    </row>
    <row r="27" spans="2:8" ht="45">
      <c r="B27" s="211" t="s">
        <v>351</v>
      </c>
      <c r="C27" s="212" t="s">
        <v>4002</v>
      </c>
      <c r="D27" s="213" t="s">
        <v>1426</v>
      </c>
      <c r="E27" s="214" t="s">
        <v>1388</v>
      </c>
      <c r="F27" s="215"/>
      <c r="G27" s="217" t="s">
        <v>2321</v>
      </c>
      <c r="H27" s="204"/>
    </row>
    <row r="28" spans="2:8" ht="45">
      <c r="B28" s="211" t="s">
        <v>4003</v>
      </c>
      <c r="C28" s="212" t="s">
        <v>4004</v>
      </c>
      <c r="D28" s="213" t="s">
        <v>2241</v>
      </c>
      <c r="E28" s="214" t="s">
        <v>1388</v>
      </c>
      <c r="F28" s="215"/>
      <c r="G28" s="217" t="s">
        <v>2322</v>
      </c>
      <c r="H28" s="204"/>
    </row>
    <row r="29" spans="2:8" ht="45">
      <c r="B29" s="211" t="s">
        <v>4005</v>
      </c>
      <c r="C29" s="212" t="s">
        <v>4006</v>
      </c>
      <c r="D29" s="213" t="s">
        <v>1533</v>
      </c>
      <c r="E29" s="214" t="s">
        <v>1388</v>
      </c>
      <c r="F29" s="215"/>
      <c r="G29" s="217" t="s">
        <v>2323</v>
      </c>
      <c r="H29" s="204"/>
    </row>
    <row r="30" spans="2:8" ht="45">
      <c r="B30" s="211" t="s">
        <v>2324</v>
      </c>
      <c r="C30" s="212" t="s">
        <v>4007</v>
      </c>
      <c r="D30" s="213" t="s">
        <v>1533</v>
      </c>
      <c r="E30" s="214" t="s">
        <v>1388</v>
      </c>
      <c r="F30" s="215"/>
      <c r="G30" s="217" t="s">
        <v>2325</v>
      </c>
      <c r="H30" s="204"/>
    </row>
    <row r="31" spans="2:8">
      <c r="B31" s="211" t="s">
        <v>2463</v>
      </c>
      <c r="C31" s="212" t="s">
        <v>4008</v>
      </c>
      <c r="D31" s="213" t="s">
        <v>2277</v>
      </c>
      <c r="E31" s="214" t="s">
        <v>1388</v>
      </c>
      <c r="F31" s="215"/>
      <c r="G31" s="229" t="s">
        <v>2326</v>
      </c>
      <c r="H31" s="204"/>
    </row>
    <row r="32" spans="2:8">
      <c r="B32" s="211" t="s">
        <v>2465</v>
      </c>
      <c r="C32" s="212" t="s">
        <v>4009</v>
      </c>
      <c r="D32" s="213" t="s">
        <v>2277</v>
      </c>
      <c r="E32" s="214" t="s">
        <v>1388</v>
      </c>
      <c r="F32" s="215"/>
      <c r="G32" s="230"/>
      <c r="H32" s="204"/>
    </row>
    <row r="33" spans="2:8" ht="17.25" thickBot="1">
      <c r="B33" s="211" t="s">
        <v>2467</v>
      </c>
      <c r="C33" s="212" t="s">
        <v>4010</v>
      </c>
      <c r="D33" s="213" t="s">
        <v>2277</v>
      </c>
      <c r="E33" s="214" t="s">
        <v>1388</v>
      </c>
      <c r="F33" s="215"/>
      <c r="G33" s="258"/>
      <c r="H33" s="204"/>
    </row>
    <row r="34" spans="2:8" ht="20.100000000000001" customHeight="1" thickBot="1">
      <c r="B34" s="201" t="s">
        <v>1936</v>
      </c>
      <c r="C34" s="202"/>
      <c r="D34" s="202"/>
      <c r="E34" s="202"/>
      <c r="F34" s="202"/>
      <c r="G34" s="203"/>
      <c r="H34" s="204"/>
    </row>
    <row r="35" spans="2:8" ht="75">
      <c r="B35" s="211" t="s">
        <v>515</v>
      </c>
      <c r="C35" s="212" t="s">
        <v>4011</v>
      </c>
      <c r="D35" s="213" t="s">
        <v>1367</v>
      </c>
      <c r="E35" s="214" t="s">
        <v>1368</v>
      </c>
      <c r="F35" s="215" t="s">
        <v>1888</v>
      </c>
      <c r="G35" s="217" t="s">
        <v>4012</v>
      </c>
      <c r="H35" s="204"/>
    </row>
    <row r="36" spans="2:8" ht="60">
      <c r="B36" s="211" t="s">
        <v>4013</v>
      </c>
      <c r="C36" s="212" t="s">
        <v>4014</v>
      </c>
      <c r="D36" s="213" t="s">
        <v>1367</v>
      </c>
      <c r="E36" s="214" t="s">
        <v>1368</v>
      </c>
      <c r="F36" s="215" t="s">
        <v>1888</v>
      </c>
      <c r="G36" s="217" t="s">
        <v>4015</v>
      </c>
      <c r="H36" s="204"/>
    </row>
    <row r="37" spans="2:8" ht="30">
      <c r="B37" s="211" t="s">
        <v>3247</v>
      </c>
      <c r="C37" s="212" t="s">
        <v>4016</v>
      </c>
      <c r="D37" s="213">
        <v>1</v>
      </c>
      <c r="E37" s="214" t="s">
        <v>1368</v>
      </c>
      <c r="F37" s="215" t="s">
        <v>1888</v>
      </c>
      <c r="G37" s="217" t="s">
        <v>4017</v>
      </c>
      <c r="H37" s="204"/>
    </row>
    <row r="38" spans="2:8" ht="45">
      <c r="B38" s="211" t="s">
        <v>818</v>
      </c>
      <c r="C38" s="212" t="s">
        <v>4018</v>
      </c>
      <c r="D38" s="213">
        <v>1</v>
      </c>
      <c r="E38" s="214" t="s">
        <v>1368</v>
      </c>
      <c r="F38" s="215" t="s">
        <v>1888</v>
      </c>
      <c r="G38" s="217" t="s">
        <v>4019</v>
      </c>
      <c r="H38" s="204"/>
    </row>
    <row r="39" spans="2:8" ht="60">
      <c r="B39" s="211" t="s">
        <v>3254</v>
      </c>
      <c r="C39" s="212" t="s">
        <v>4020</v>
      </c>
      <c r="D39" s="213" t="s">
        <v>2331</v>
      </c>
      <c r="E39" s="214" t="s">
        <v>1887</v>
      </c>
      <c r="F39" s="215" t="s">
        <v>1888</v>
      </c>
      <c r="G39" s="217" t="s">
        <v>4021</v>
      </c>
      <c r="H39" s="204"/>
    </row>
    <row r="40" spans="2:8" ht="45">
      <c r="B40" s="211" t="s">
        <v>4022</v>
      </c>
      <c r="C40" s="212" t="s">
        <v>4023</v>
      </c>
      <c r="D40" s="213" t="s">
        <v>2230</v>
      </c>
      <c r="E40" s="214" t="s">
        <v>1388</v>
      </c>
      <c r="F40" s="215"/>
      <c r="G40" s="217" t="s">
        <v>4024</v>
      </c>
      <c r="H40" s="204"/>
    </row>
    <row r="41" spans="2:8" ht="45">
      <c r="B41" s="211" t="s">
        <v>4025</v>
      </c>
      <c r="C41" s="212" t="s">
        <v>4026</v>
      </c>
      <c r="D41" s="213" t="s">
        <v>1528</v>
      </c>
      <c r="E41" s="214" t="s">
        <v>1945</v>
      </c>
      <c r="F41" s="215"/>
      <c r="G41" s="217" t="s">
        <v>4027</v>
      </c>
      <c r="H41" s="204"/>
    </row>
    <row r="42" spans="2:8" ht="45">
      <c r="B42" s="211" t="s">
        <v>4028</v>
      </c>
      <c r="C42" s="212" t="s">
        <v>4029</v>
      </c>
      <c r="D42" s="213" t="s">
        <v>2236</v>
      </c>
      <c r="E42" s="214" t="s">
        <v>1357</v>
      </c>
      <c r="F42" s="215"/>
      <c r="G42" s="217" t="s">
        <v>4030</v>
      </c>
      <c r="H42" s="204"/>
    </row>
    <row r="43" spans="2:8" ht="45">
      <c r="B43" s="211" t="s">
        <v>1040</v>
      </c>
      <c r="C43" s="212" t="s">
        <v>4031</v>
      </c>
      <c r="D43" s="213" t="s">
        <v>2241</v>
      </c>
      <c r="E43" s="214" t="s">
        <v>1383</v>
      </c>
      <c r="F43" s="215"/>
      <c r="G43" s="217" t="s">
        <v>4032</v>
      </c>
      <c r="H43" s="204"/>
    </row>
    <row r="44" spans="2:8" ht="45">
      <c r="B44" s="211" t="s">
        <v>4033</v>
      </c>
      <c r="C44" s="212" t="s">
        <v>4034</v>
      </c>
      <c r="D44" s="213" t="s">
        <v>1591</v>
      </c>
      <c r="E44" s="214" t="s">
        <v>1368</v>
      </c>
      <c r="F44" s="215"/>
      <c r="G44" s="217" t="s">
        <v>4035</v>
      </c>
      <c r="H44" s="204"/>
    </row>
    <row r="45" spans="2:8" ht="90">
      <c r="B45" s="211" t="s">
        <v>2497</v>
      </c>
      <c r="C45" s="212" t="s">
        <v>4036</v>
      </c>
      <c r="D45" s="213" t="s">
        <v>1367</v>
      </c>
      <c r="E45" s="214" t="s">
        <v>1368</v>
      </c>
      <c r="F45" s="215"/>
      <c r="G45" s="217" t="s">
        <v>4037</v>
      </c>
      <c r="H45" s="204"/>
    </row>
    <row r="46" spans="2:8" ht="105">
      <c r="B46" s="211" t="s">
        <v>1943</v>
      </c>
      <c r="C46" s="212" t="s">
        <v>4038</v>
      </c>
      <c r="D46" s="213" t="s">
        <v>1432</v>
      </c>
      <c r="E46" s="214" t="s">
        <v>1945</v>
      </c>
      <c r="F46" s="215" t="s">
        <v>1888</v>
      </c>
      <c r="G46" s="217" t="s">
        <v>4039</v>
      </c>
      <c r="H46" s="204"/>
    </row>
    <row r="47" spans="2:8" ht="75">
      <c r="B47" s="211" t="s">
        <v>1948</v>
      </c>
      <c r="C47" s="212" t="s">
        <v>4040</v>
      </c>
      <c r="D47" s="213" t="s">
        <v>1362</v>
      </c>
      <c r="E47" s="214" t="s">
        <v>1388</v>
      </c>
      <c r="F47" s="215"/>
      <c r="G47" s="217" t="s">
        <v>4041</v>
      </c>
      <c r="H47" s="204"/>
    </row>
    <row r="48" spans="2:8" ht="105">
      <c r="B48" s="211" t="s">
        <v>1951</v>
      </c>
      <c r="C48" s="212" t="s">
        <v>4042</v>
      </c>
      <c r="D48" s="213" t="s">
        <v>1387</v>
      </c>
      <c r="E48" s="214" t="s">
        <v>1388</v>
      </c>
      <c r="F48" s="215"/>
      <c r="G48" s="217" t="s">
        <v>4043</v>
      </c>
      <c r="H48" s="204"/>
    </row>
    <row r="49" spans="2:8" ht="105">
      <c r="B49" s="211" t="s">
        <v>1955</v>
      </c>
      <c r="C49" s="212" t="s">
        <v>4044</v>
      </c>
      <c r="D49" s="213" t="s">
        <v>1387</v>
      </c>
      <c r="E49" s="214" t="s">
        <v>1388</v>
      </c>
      <c r="F49" s="215"/>
      <c r="G49" s="217" t="s">
        <v>4045</v>
      </c>
      <c r="H49" s="204"/>
    </row>
    <row r="50" spans="2:8" ht="195">
      <c r="B50" s="211" t="s">
        <v>3759</v>
      </c>
      <c r="C50" s="212" t="s">
        <v>4046</v>
      </c>
      <c r="D50" s="213" t="s">
        <v>1367</v>
      </c>
      <c r="E50" s="214" t="s">
        <v>1368</v>
      </c>
      <c r="F50" s="215"/>
      <c r="G50" s="217" t="s">
        <v>4047</v>
      </c>
      <c r="H50" s="204"/>
    </row>
    <row r="51" spans="2:8" ht="105">
      <c r="B51" s="211" t="s">
        <v>620</v>
      </c>
      <c r="C51" s="212" t="s">
        <v>4048</v>
      </c>
      <c r="D51" s="213" t="s">
        <v>1432</v>
      </c>
      <c r="E51" s="214" t="s">
        <v>1945</v>
      </c>
      <c r="F51" s="215"/>
      <c r="G51" s="217" t="s">
        <v>4049</v>
      </c>
      <c r="H51" s="204"/>
    </row>
    <row r="52" spans="2:8" ht="105">
      <c r="B52" s="211" t="s">
        <v>1960</v>
      </c>
      <c r="C52" s="212" t="s">
        <v>4050</v>
      </c>
      <c r="D52" s="213" t="s">
        <v>1527</v>
      </c>
      <c r="E52" s="214" t="s">
        <v>1945</v>
      </c>
      <c r="F52" s="215"/>
      <c r="G52" s="217" t="s">
        <v>4051</v>
      </c>
      <c r="H52" s="204"/>
    </row>
    <row r="53" spans="2:8" ht="30">
      <c r="B53" s="211" t="s">
        <v>2516</v>
      </c>
      <c r="C53" s="212" t="s">
        <v>4052</v>
      </c>
      <c r="D53" s="213" t="s">
        <v>1533</v>
      </c>
      <c r="E53" s="214" t="s">
        <v>1388</v>
      </c>
      <c r="F53" s="215"/>
      <c r="G53" s="217" t="s">
        <v>4053</v>
      </c>
      <c r="H53" s="204"/>
    </row>
    <row r="54" spans="2:8" ht="105">
      <c r="B54" s="211" t="s">
        <v>1381</v>
      </c>
      <c r="C54" s="212" t="s">
        <v>4054</v>
      </c>
      <c r="D54" s="213" t="s">
        <v>1964</v>
      </c>
      <c r="E54" s="214" t="s">
        <v>1383</v>
      </c>
      <c r="F54" s="215"/>
      <c r="G54" s="217" t="s">
        <v>4055</v>
      </c>
      <c r="H54" s="204"/>
    </row>
    <row r="55" spans="2:8" ht="120">
      <c r="B55" s="211" t="s">
        <v>1968</v>
      </c>
      <c r="C55" s="212" t="s">
        <v>4056</v>
      </c>
      <c r="D55" s="213" t="s">
        <v>1464</v>
      </c>
      <c r="E55" s="214" t="s">
        <v>1368</v>
      </c>
      <c r="F55" s="215"/>
      <c r="G55" s="217" t="s">
        <v>4057</v>
      </c>
      <c r="H55" s="204"/>
    </row>
    <row r="56" spans="2:8" ht="120">
      <c r="B56" s="211" t="s">
        <v>1971</v>
      </c>
      <c r="C56" s="212" t="s">
        <v>4058</v>
      </c>
      <c r="D56" s="213" t="s">
        <v>1464</v>
      </c>
      <c r="E56" s="214" t="s">
        <v>1368</v>
      </c>
      <c r="F56" s="215"/>
      <c r="G56" s="217" t="s">
        <v>4059</v>
      </c>
      <c r="H56" s="204"/>
    </row>
    <row r="57" spans="2:8" ht="75">
      <c r="B57" s="211" t="s">
        <v>1974</v>
      </c>
      <c r="C57" s="212" t="s">
        <v>4060</v>
      </c>
      <c r="D57" s="213" t="s">
        <v>1464</v>
      </c>
      <c r="E57" s="214" t="s">
        <v>1368</v>
      </c>
      <c r="F57" s="215"/>
      <c r="G57" s="217" t="s">
        <v>4061</v>
      </c>
      <c r="H57" s="204"/>
    </row>
    <row r="58" spans="2:8" ht="165">
      <c r="B58" s="211" t="s">
        <v>1980</v>
      </c>
      <c r="C58" s="212" t="s">
        <v>4062</v>
      </c>
      <c r="D58" s="213" t="s">
        <v>1982</v>
      </c>
      <c r="E58" s="214" t="s">
        <v>1650</v>
      </c>
      <c r="F58" s="215"/>
      <c r="G58" s="217" t="s">
        <v>4063</v>
      </c>
      <c r="H58" s="204"/>
    </row>
    <row r="59" spans="2:8" ht="165">
      <c r="B59" s="211" t="s">
        <v>1984</v>
      </c>
      <c r="C59" s="212" t="s">
        <v>4064</v>
      </c>
      <c r="D59" s="213" t="s">
        <v>1982</v>
      </c>
      <c r="E59" s="214" t="s">
        <v>1650</v>
      </c>
      <c r="F59" s="215"/>
      <c r="G59" s="217" t="s">
        <v>4065</v>
      </c>
      <c r="H59" s="204"/>
    </row>
    <row r="60" spans="2:8" ht="165">
      <c r="B60" s="211" t="s">
        <v>1987</v>
      </c>
      <c r="C60" s="212" t="s">
        <v>4066</v>
      </c>
      <c r="D60" s="213" t="s">
        <v>1982</v>
      </c>
      <c r="E60" s="214" t="s">
        <v>1650</v>
      </c>
      <c r="F60" s="215"/>
      <c r="G60" s="217" t="s">
        <v>4067</v>
      </c>
      <c r="H60" s="204"/>
    </row>
    <row r="61" spans="2:8" ht="165">
      <c r="B61" s="211" t="s">
        <v>1990</v>
      </c>
      <c r="C61" s="212" t="s">
        <v>4068</v>
      </c>
      <c r="D61" s="213" t="s">
        <v>1982</v>
      </c>
      <c r="E61" s="214" t="s">
        <v>1650</v>
      </c>
      <c r="F61" s="215"/>
      <c r="G61" s="217" t="s">
        <v>4069</v>
      </c>
      <c r="H61" s="204"/>
    </row>
    <row r="62" spans="2:8" ht="165">
      <c r="B62" s="211" t="s">
        <v>1993</v>
      </c>
      <c r="C62" s="212" t="s">
        <v>4070</v>
      </c>
      <c r="D62" s="213" t="s">
        <v>1982</v>
      </c>
      <c r="E62" s="214" t="s">
        <v>1650</v>
      </c>
      <c r="F62" s="215"/>
      <c r="G62" s="217" t="s">
        <v>4071</v>
      </c>
      <c r="H62" s="204"/>
    </row>
    <row r="63" spans="2:8" ht="150">
      <c r="B63" s="211" t="s">
        <v>1996</v>
      </c>
      <c r="C63" s="212" t="s">
        <v>4072</v>
      </c>
      <c r="D63" s="213" t="s">
        <v>1584</v>
      </c>
      <c r="E63" s="214" t="s">
        <v>1368</v>
      </c>
      <c r="F63" s="215" t="s">
        <v>1888</v>
      </c>
      <c r="G63" s="217" t="s">
        <v>4073</v>
      </c>
      <c r="H63" s="204"/>
    </row>
    <row r="64" spans="2:8" ht="45">
      <c r="B64" s="211" t="s">
        <v>1999</v>
      </c>
      <c r="C64" s="212" t="s">
        <v>4074</v>
      </c>
      <c r="D64" s="213" t="s">
        <v>1531</v>
      </c>
      <c r="E64" s="214" t="s">
        <v>2086</v>
      </c>
      <c r="F64" s="215"/>
      <c r="G64" s="217" t="s">
        <v>4075</v>
      </c>
      <c r="H64" s="204"/>
    </row>
    <row r="65" spans="1:8" ht="30">
      <c r="B65" s="211" t="s">
        <v>1041</v>
      </c>
      <c r="C65" s="212" t="s">
        <v>4076</v>
      </c>
      <c r="D65" s="213" t="s">
        <v>1387</v>
      </c>
      <c r="E65" s="214" t="s">
        <v>1388</v>
      </c>
      <c r="F65" s="215"/>
      <c r="G65" s="217" t="s">
        <v>4077</v>
      </c>
      <c r="H65" s="204"/>
    </row>
    <row r="66" spans="1:8" ht="135">
      <c r="B66" s="211" t="s">
        <v>2576</v>
      </c>
      <c r="C66" s="212" t="s">
        <v>4078</v>
      </c>
      <c r="D66" s="213" t="s">
        <v>1389</v>
      </c>
      <c r="E66" s="214" t="s">
        <v>2417</v>
      </c>
      <c r="F66" s="215"/>
      <c r="G66" s="217" t="s">
        <v>4079</v>
      </c>
      <c r="H66" s="204"/>
    </row>
    <row r="67" spans="1:8" ht="135">
      <c r="B67" s="211" t="s">
        <v>2578</v>
      </c>
      <c r="C67" s="212" t="s">
        <v>4080</v>
      </c>
      <c r="D67" s="213" t="s">
        <v>1389</v>
      </c>
      <c r="E67" s="214" t="s">
        <v>2417</v>
      </c>
      <c r="F67" s="215"/>
      <c r="G67" s="217" t="s">
        <v>4081</v>
      </c>
      <c r="H67" s="204"/>
    </row>
    <row r="68" spans="1:8" ht="90">
      <c r="B68" s="211" t="s">
        <v>2580</v>
      </c>
      <c r="C68" s="212" t="s">
        <v>4082</v>
      </c>
      <c r="D68" s="213" t="s">
        <v>1389</v>
      </c>
      <c r="E68" s="214" t="s">
        <v>1368</v>
      </c>
      <c r="F68" s="215"/>
      <c r="G68" s="217" t="s">
        <v>4083</v>
      </c>
      <c r="H68" s="204"/>
    </row>
    <row r="69" spans="1:8" ht="135">
      <c r="B69" s="211" t="s">
        <v>2582</v>
      </c>
      <c r="C69" s="212" t="s">
        <v>4084</v>
      </c>
      <c r="D69" s="213" t="s">
        <v>1389</v>
      </c>
      <c r="E69" s="214" t="s">
        <v>1650</v>
      </c>
      <c r="F69" s="215"/>
      <c r="G69" s="217" t="s">
        <v>4085</v>
      </c>
      <c r="H69" s="204"/>
    </row>
    <row r="70" spans="1:8" ht="135">
      <c r="B70" s="211" t="s">
        <v>2584</v>
      </c>
      <c r="C70" s="212" t="s">
        <v>4086</v>
      </c>
      <c r="D70" s="213" t="s">
        <v>1389</v>
      </c>
      <c r="E70" s="214" t="s">
        <v>1650</v>
      </c>
      <c r="F70" s="215"/>
      <c r="G70" s="217" t="s">
        <v>4087</v>
      </c>
      <c r="H70" s="204"/>
    </row>
    <row r="71" spans="1:8" ht="135">
      <c r="B71" s="211" t="s">
        <v>2586</v>
      </c>
      <c r="C71" s="212" t="s">
        <v>4088</v>
      </c>
      <c r="D71" s="213" t="s">
        <v>1389</v>
      </c>
      <c r="E71" s="214" t="s">
        <v>1650</v>
      </c>
      <c r="F71" s="215"/>
      <c r="G71" s="217" t="s">
        <v>4089</v>
      </c>
      <c r="H71" s="204"/>
    </row>
    <row r="72" spans="1:8" ht="135">
      <c r="B72" s="211" t="s">
        <v>2588</v>
      </c>
      <c r="C72" s="212" t="s">
        <v>4090</v>
      </c>
      <c r="D72" s="213" t="s">
        <v>1389</v>
      </c>
      <c r="E72" s="214" t="s">
        <v>1650</v>
      </c>
      <c r="F72" s="215"/>
      <c r="G72" s="217" t="s">
        <v>4091</v>
      </c>
      <c r="H72" s="204"/>
    </row>
    <row r="73" spans="1:8" ht="135">
      <c r="B73" s="211" t="s">
        <v>2590</v>
      </c>
      <c r="C73" s="212" t="s">
        <v>4092</v>
      </c>
      <c r="D73" s="213" t="s">
        <v>1389</v>
      </c>
      <c r="E73" s="214" t="s">
        <v>1650</v>
      </c>
      <c r="F73" s="215"/>
      <c r="G73" s="217" t="s">
        <v>4093</v>
      </c>
      <c r="H73" s="204"/>
    </row>
    <row r="74" spans="1:8" ht="75.75" thickBot="1">
      <c r="B74" s="211" t="s">
        <v>2592</v>
      </c>
      <c r="C74" s="212" t="s">
        <v>4094</v>
      </c>
      <c r="D74" s="213" t="s">
        <v>1389</v>
      </c>
      <c r="E74" s="214" t="s">
        <v>1368</v>
      </c>
      <c r="F74" s="215"/>
      <c r="G74" s="217" t="s">
        <v>4095</v>
      </c>
      <c r="H74" s="204"/>
    </row>
    <row r="75" spans="1:8" s="44" customFormat="1" ht="20.100000000000001" customHeight="1" thickBot="1">
      <c r="A75" s="8"/>
      <c r="B75" s="201" t="s">
        <v>2251</v>
      </c>
      <c r="C75" s="202"/>
      <c r="D75" s="202"/>
      <c r="E75" s="202"/>
      <c r="F75" s="202"/>
      <c r="G75" s="203"/>
      <c r="H75" s="204"/>
    </row>
    <row r="76" spans="1:8" ht="30">
      <c r="B76" s="205" t="s">
        <v>1179</v>
      </c>
      <c r="C76" s="206" t="s">
        <v>4096</v>
      </c>
      <c r="D76" s="207" t="s">
        <v>1367</v>
      </c>
      <c r="E76" s="208" t="s">
        <v>1368</v>
      </c>
      <c r="F76" s="209"/>
      <c r="G76" s="210" t="s">
        <v>2252</v>
      </c>
      <c r="H76" s="204"/>
    </row>
    <row r="77" spans="1:8" ht="17.25" thickBot="1">
      <c r="B77" s="211" t="s">
        <v>1180</v>
      </c>
      <c r="C77" s="212" t="s">
        <v>4097</v>
      </c>
      <c r="D77" s="213" t="s">
        <v>2253</v>
      </c>
      <c r="E77" s="214" t="s">
        <v>1388</v>
      </c>
      <c r="F77" s="215"/>
      <c r="G77" s="217"/>
      <c r="H77" s="204"/>
    </row>
    <row r="78" spans="1:8" s="44" customFormat="1" ht="20.100000000000001" customHeight="1" thickBot="1">
      <c r="A78" s="8"/>
      <c r="B78" s="201" t="s">
        <v>4098</v>
      </c>
      <c r="C78" s="202"/>
      <c r="D78" s="202"/>
      <c r="E78" s="202"/>
      <c r="F78" s="202"/>
      <c r="G78" s="203"/>
      <c r="H78" s="204"/>
    </row>
    <row r="79" spans="1:8" ht="105">
      <c r="B79" s="211" t="s">
        <v>4099</v>
      </c>
      <c r="C79" s="212" t="s">
        <v>4100</v>
      </c>
      <c r="D79" s="256" t="s">
        <v>1569</v>
      </c>
      <c r="E79" s="257" t="s">
        <v>1650</v>
      </c>
      <c r="F79" s="215"/>
      <c r="G79" s="217" t="s">
        <v>4101</v>
      </c>
      <c r="H79" s="204"/>
    </row>
    <row r="80" spans="1:8" ht="90">
      <c r="B80" s="211" t="s">
        <v>4102</v>
      </c>
      <c r="C80" s="212" t="s">
        <v>4103</v>
      </c>
      <c r="D80" s="213" t="s">
        <v>1527</v>
      </c>
      <c r="E80" s="214" t="s">
        <v>1945</v>
      </c>
      <c r="F80" s="215"/>
      <c r="G80" s="217" t="s">
        <v>4104</v>
      </c>
      <c r="H80" s="204"/>
    </row>
    <row r="81" spans="2:8" ht="225.75" thickBot="1">
      <c r="B81" s="211" t="s">
        <v>4105</v>
      </c>
      <c r="C81" s="212" t="s">
        <v>4106</v>
      </c>
      <c r="D81" s="213" t="s">
        <v>1584</v>
      </c>
      <c r="E81" s="214" t="s">
        <v>1650</v>
      </c>
      <c r="F81" s="215"/>
      <c r="G81" s="217" t="s">
        <v>4107</v>
      </c>
      <c r="H81" s="204"/>
    </row>
    <row r="82" spans="2:8">
      <c r="B82" s="272"/>
      <c r="C82" s="273"/>
      <c r="D82" s="274"/>
      <c r="E82" s="227"/>
      <c r="F82" s="227"/>
      <c r="G82" s="276"/>
      <c r="H82" s="277"/>
    </row>
    <row r="83" spans="2:8" ht="17.25" thickBot="1">
      <c r="B83" s="278"/>
      <c r="C83" s="279"/>
      <c r="D83" s="280"/>
      <c r="E83" s="281"/>
      <c r="F83" s="281"/>
      <c r="G83" s="283"/>
      <c r="H83" s="277"/>
    </row>
    <row r="84" spans="2:8" ht="18.75">
      <c r="B84" s="368" t="s">
        <v>2257</v>
      </c>
      <c r="C84" s="369"/>
      <c r="D84" s="369"/>
      <c r="E84" s="369"/>
      <c r="F84" s="369"/>
      <c r="G84" s="370"/>
      <c r="H84" s="204"/>
    </row>
    <row r="85" spans="2:8">
      <c r="B85" s="336" t="s">
        <v>4108</v>
      </c>
      <c r="C85" s="337"/>
      <c r="D85" s="337"/>
      <c r="E85" s="337"/>
      <c r="F85" s="337"/>
      <c r="G85" s="288"/>
      <c r="H85" s="204"/>
    </row>
    <row r="86" spans="2:8">
      <c r="B86" s="336" t="s">
        <v>2258</v>
      </c>
      <c r="C86" s="337"/>
      <c r="D86" s="337"/>
      <c r="E86" s="337"/>
      <c r="F86" s="337"/>
      <c r="G86" s="288"/>
      <c r="H86" s="204"/>
    </row>
    <row r="87" spans="2:8">
      <c r="B87" s="336" t="s">
        <v>2259</v>
      </c>
      <c r="C87" s="337"/>
      <c r="D87" s="337"/>
      <c r="E87" s="337"/>
      <c r="F87" s="337"/>
      <c r="G87" s="288"/>
      <c r="H87" s="204"/>
    </row>
    <row r="88" spans="2:8">
      <c r="B88" s="336" t="s">
        <v>2260</v>
      </c>
      <c r="C88" s="337"/>
      <c r="D88" s="337"/>
      <c r="E88" s="337"/>
      <c r="F88" s="337"/>
      <c r="G88" s="288"/>
      <c r="H88" s="204"/>
    </row>
    <row r="89" spans="2:8">
      <c r="B89" s="336" t="s">
        <v>2261</v>
      </c>
      <c r="C89" s="337"/>
      <c r="D89" s="337"/>
      <c r="E89" s="337"/>
      <c r="F89" s="337"/>
      <c r="G89" s="288"/>
      <c r="H89" s="204"/>
    </row>
    <row r="90" spans="2:8">
      <c r="B90" s="336" t="s">
        <v>2262</v>
      </c>
      <c r="C90" s="337"/>
      <c r="D90" s="337"/>
      <c r="E90" s="337"/>
      <c r="F90" s="337"/>
      <c r="G90" s="288"/>
      <c r="H90" s="204"/>
    </row>
    <row r="91" spans="2:8">
      <c r="B91" s="336" t="s">
        <v>2263</v>
      </c>
      <c r="C91" s="337"/>
      <c r="D91" s="337"/>
      <c r="E91" s="337"/>
      <c r="F91" s="337"/>
      <c r="G91" s="288"/>
      <c r="H91" s="204"/>
    </row>
    <row r="92" spans="2:8">
      <c r="B92" s="336"/>
      <c r="C92" s="337"/>
      <c r="D92" s="337"/>
      <c r="E92" s="337"/>
      <c r="F92" s="337"/>
      <c r="G92" s="288"/>
      <c r="H92" s="204"/>
    </row>
    <row r="93" spans="2:8">
      <c r="B93" s="336" t="s">
        <v>2264</v>
      </c>
      <c r="C93" s="337"/>
      <c r="D93" s="337"/>
      <c r="E93" s="337"/>
      <c r="F93" s="337"/>
      <c r="G93" s="288"/>
      <c r="H93" s="204"/>
    </row>
    <row r="94" spans="2:8">
      <c r="B94" s="336"/>
      <c r="C94" s="337"/>
      <c r="D94" s="337"/>
      <c r="E94" s="337"/>
      <c r="F94" s="337"/>
      <c r="G94" s="288"/>
      <c r="H94" s="204"/>
    </row>
    <row r="95" spans="2:8">
      <c r="B95" s="336" t="s">
        <v>4109</v>
      </c>
      <c r="C95" s="337"/>
      <c r="D95" s="337"/>
      <c r="E95" s="337"/>
      <c r="F95" s="337"/>
      <c r="G95" s="288"/>
      <c r="H95" s="204"/>
    </row>
    <row r="96" spans="2:8">
      <c r="B96" s="336" t="s">
        <v>4110</v>
      </c>
      <c r="C96" s="337"/>
      <c r="D96" s="337"/>
      <c r="E96" s="337"/>
      <c r="F96" s="337"/>
      <c r="G96" s="288"/>
      <c r="H96" s="204"/>
    </row>
    <row r="97" spans="2:8">
      <c r="B97" s="336"/>
      <c r="C97" s="337"/>
      <c r="D97" s="337"/>
      <c r="E97" s="337"/>
      <c r="F97" s="337"/>
      <c r="G97" s="288"/>
      <c r="H97" s="204"/>
    </row>
    <row r="98" spans="2:8" ht="18.75">
      <c r="B98" s="333" t="s">
        <v>2395</v>
      </c>
      <c r="C98" s="334"/>
      <c r="D98" s="334"/>
      <c r="E98" s="334"/>
      <c r="F98" s="334"/>
      <c r="G98" s="288"/>
      <c r="H98" s="204"/>
    </row>
    <row r="99" spans="2:8">
      <c r="B99" s="336" t="s">
        <v>4111</v>
      </c>
      <c r="C99" s="337"/>
      <c r="D99" s="337"/>
      <c r="E99" s="337"/>
      <c r="F99" s="337"/>
      <c r="G99" s="288"/>
      <c r="H99" s="204"/>
    </row>
    <row r="100" spans="2:8">
      <c r="B100" s="336" t="s">
        <v>2258</v>
      </c>
      <c r="C100" s="337"/>
      <c r="D100" s="337"/>
      <c r="E100" s="337"/>
      <c r="F100" s="337"/>
      <c r="G100" s="288"/>
      <c r="H100" s="204"/>
    </row>
    <row r="101" spans="2:8">
      <c r="B101" s="336" t="s">
        <v>2304</v>
      </c>
      <c r="C101" s="337"/>
      <c r="D101" s="337"/>
      <c r="E101" s="337"/>
      <c r="F101" s="337"/>
      <c r="G101" s="288"/>
      <c r="H101" s="204"/>
    </row>
    <row r="102" spans="2:8">
      <c r="B102" s="336" t="s">
        <v>4112</v>
      </c>
      <c r="C102" s="337"/>
      <c r="D102" s="337"/>
      <c r="E102" s="337"/>
      <c r="F102" s="337"/>
      <c r="G102" s="288"/>
      <c r="H102" s="204"/>
    </row>
    <row r="103" spans="2:8">
      <c r="B103" s="336" t="s">
        <v>4113</v>
      </c>
      <c r="C103" s="337"/>
      <c r="D103" s="337"/>
      <c r="E103" s="337"/>
      <c r="F103" s="337"/>
      <c r="G103" s="288"/>
      <c r="H103" s="204"/>
    </row>
    <row r="104" spans="2:8">
      <c r="B104" s="336"/>
      <c r="C104" s="337"/>
      <c r="D104" s="337"/>
      <c r="E104" s="337"/>
      <c r="F104" s="337"/>
      <c r="G104" s="288"/>
      <c r="H104" s="204"/>
    </row>
    <row r="105" spans="2:8">
      <c r="B105" s="336" t="s">
        <v>2270</v>
      </c>
      <c r="C105" s="337"/>
      <c r="D105" s="337"/>
      <c r="E105" s="337"/>
      <c r="F105" s="337"/>
      <c r="G105" s="288"/>
      <c r="H105" s="204"/>
    </row>
    <row r="106" spans="2:8">
      <c r="B106" s="336"/>
      <c r="C106" s="337"/>
      <c r="D106" s="337"/>
      <c r="E106" s="337"/>
      <c r="F106" s="337"/>
      <c r="G106" s="288"/>
      <c r="H106" s="204"/>
    </row>
    <row r="107" spans="2:8">
      <c r="B107" s="336" t="s">
        <v>4114</v>
      </c>
      <c r="C107" s="337"/>
      <c r="D107" s="337"/>
      <c r="E107" s="337"/>
      <c r="F107" s="337"/>
      <c r="G107" s="288"/>
      <c r="H107" s="204"/>
    </row>
    <row r="108" spans="2:8">
      <c r="B108" s="336" t="s">
        <v>4115</v>
      </c>
      <c r="C108" s="337"/>
      <c r="D108" s="337"/>
      <c r="E108" s="337"/>
      <c r="F108" s="337"/>
      <c r="G108" s="288"/>
      <c r="H108" s="204"/>
    </row>
    <row r="109" spans="2:8" ht="17.25" thickBot="1">
      <c r="B109" s="358"/>
      <c r="C109" s="279"/>
      <c r="D109" s="280"/>
      <c r="E109" s="281"/>
      <c r="F109" s="281"/>
      <c r="G109" s="309"/>
      <c r="H109" s="204"/>
    </row>
    <row r="110" spans="2:8" ht="20.100000000000001" customHeight="1">
      <c r="B110" s="224"/>
      <c r="C110" s="224"/>
      <c r="D110" s="225"/>
      <c r="E110" s="226"/>
      <c r="F110" s="226"/>
      <c r="G110" s="224"/>
      <c r="H110"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outlinePr summaryBelow="0"/>
    <pageSetUpPr fitToPage="1"/>
  </sheetPr>
  <dimension ref="A1:H16"/>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4116</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s="44" customFormat="1" ht="20.100000000000001" customHeight="1" thickBot="1">
      <c r="A5" s="8"/>
      <c r="B5" s="201" t="s">
        <v>2142</v>
      </c>
      <c r="C5" s="202"/>
      <c r="D5" s="202"/>
      <c r="E5" s="202"/>
      <c r="F5" s="202"/>
      <c r="G5" s="203"/>
      <c r="H5" s="204"/>
    </row>
    <row r="6" spans="1:8" ht="45">
      <c r="B6" s="205" t="s">
        <v>4117</v>
      </c>
      <c r="C6" s="206" t="s">
        <v>4118</v>
      </c>
      <c r="D6" s="207" t="s">
        <v>1356</v>
      </c>
      <c r="E6" s="208" t="s">
        <v>1357</v>
      </c>
      <c r="F6" s="209" t="s">
        <v>4119</v>
      </c>
      <c r="G6" s="210" t="s">
        <v>4120</v>
      </c>
      <c r="H6" s="204"/>
    </row>
    <row r="7" spans="1:8" ht="60">
      <c r="B7" s="211" t="s">
        <v>1413</v>
      </c>
      <c r="C7" s="212" t="s">
        <v>880</v>
      </c>
      <c r="D7" s="213" t="s">
        <v>3413</v>
      </c>
      <c r="E7" s="214" t="s">
        <v>1860</v>
      </c>
      <c r="F7" s="215" t="s">
        <v>1888</v>
      </c>
      <c r="G7" s="217" t="s">
        <v>4121</v>
      </c>
      <c r="H7" s="204"/>
    </row>
    <row r="8" spans="1:8" ht="60">
      <c r="B8" s="211" t="s">
        <v>4122</v>
      </c>
      <c r="C8" s="212" t="s">
        <v>4123</v>
      </c>
      <c r="D8" s="213" t="s">
        <v>1389</v>
      </c>
      <c r="E8" s="214" t="s">
        <v>1441</v>
      </c>
      <c r="F8" s="215"/>
      <c r="G8" s="217" t="s">
        <v>4124</v>
      </c>
      <c r="H8" s="204"/>
    </row>
    <row r="9" spans="1:8">
      <c r="B9" s="211" t="s">
        <v>3222</v>
      </c>
      <c r="C9" s="212" t="s">
        <v>4125</v>
      </c>
      <c r="D9" s="213" t="s">
        <v>2212</v>
      </c>
      <c r="E9" s="214" t="s">
        <v>1433</v>
      </c>
      <c r="F9" s="215" t="s">
        <v>1434</v>
      </c>
      <c r="G9" s="217" t="s">
        <v>4126</v>
      </c>
      <c r="H9" s="204"/>
    </row>
    <row r="10" spans="1:8" ht="120">
      <c r="B10" s="211" t="s">
        <v>2508</v>
      </c>
      <c r="C10" s="212" t="s">
        <v>881</v>
      </c>
      <c r="D10" s="213" t="s">
        <v>1389</v>
      </c>
      <c r="E10" s="214" t="s">
        <v>1443</v>
      </c>
      <c r="F10" s="215"/>
      <c r="G10" s="217" t="s">
        <v>4127</v>
      </c>
      <c r="H10" s="204"/>
    </row>
    <row r="11" spans="1:8" ht="75">
      <c r="B11" s="211" t="s">
        <v>620</v>
      </c>
      <c r="C11" s="212" t="s">
        <v>882</v>
      </c>
      <c r="D11" s="213" t="s">
        <v>2212</v>
      </c>
      <c r="E11" s="214" t="s">
        <v>1860</v>
      </c>
      <c r="F11" s="215" t="s">
        <v>1888</v>
      </c>
      <c r="G11" s="217" t="s">
        <v>4128</v>
      </c>
      <c r="H11" s="204"/>
    </row>
    <row r="12" spans="1:8" ht="135.75" thickBot="1">
      <c r="B12" s="211" t="s">
        <v>4129</v>
      </c>
      <c r="C12" s="212" t="s">
        <v>879</v>
      </c>
      <c r="D12" s="213" t="s">
        <v>4130</v>
      </c>
      <c r="E12" s="214" t="s">
        <v>1860</v>
      </c>
      <c r="F12" s="215" t="s">
        <v>1888</v>
      </c>
      <c r="G12" s="217" t="s">
        <v>4131</v>
      </c>
      <c r="H12" s="204"/>
    </row>
    <row r="13" spans="1:8" ht="20.100000000000001" customHeight="1" thickBot="1">
      <c r="B13" s="201" t="s">
        <v>4132</v>
      </c>
      <c r="C13" s="202"/>
      <c r="D13" s="202"/>
      <c r="E13" s="202"/>
      <c r="F13" s="202"/>
      <c r="G13" s="203"/>
      <c r="H13" s="204"/>
    </row>
    <row r="14" spans="1:8">
      <c r="B14" s="205" t="s">
        <v>4133</v>
      </c>
      <c r="C14" s="206" t="s">
        <v>4134</v>
      </c>
      <c r="D14" s="207" t="s">
        <v>1584</v>
      </c>
      <c r="E14" s="208" t="s">
        <v>1441</v>
      </c>
      <c r="F14" s="209"/>
      <c r="G14" s="210"/>
      <c r="H14" s="204"/>
    </row>
    <row r="15" spans="1:8" ht="17.25" thickBot="1">
      <c r="B15" s="211" t="s">
        <v>4135</v>
      </c>
      <c r="C15" s="212" t="s">
        <v>4136</v>
      </c>
      <c r="D15" s="213" t="s">
        <v>1584</v>
      </c>
      <c r="E15" s="214" t="s">
        <v>1441</v>
      </c>
      <c r="F15" s="215" t="s">
        <v>1434</v>
      </c>
      <c r="G15" s="217" t="s">
        <v>4137</v>
      </c>
      <c r="H15" s="204"/>
    </row>
    <row r="16" spans="1:8" ht="20.100000000000001" customHeight="1">
      <c r="B16" s="224"/>
      <c r="C16" s="224"/>
      <c r="D16" s="225"/>
      <c r="E16" s="226"/>
      <c r="F16" s="226"/>
      <c r="G16" s="224"/>
      <c r="H16"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outlinePr summaryBelow="0"/>
    <pageSetUpPr fitToPage="1"/>
  </sheetPr>
  <dimension ref="A1:H17"/>
  <sheetViews>
    <sheetView showGridLines="0" zoomScaleNormal="100" workbookViewId="0"/>
  </sheetViews>
  <sheetFormatPr defaultColWidth="10.28515625" defaultRowHeight="16.5"/>
  <cols>
    <col min="1" max="1" width="2.7109375" style="8" customWidth="1"/>
    <col min="2" max="2" width="35.7109375" style="84" customWidth="1"/>
    <col min="3" max="3" width="12.7109375" style="84" customWidth="1"/>
    <col min="4" max="6" width="10.7109375" style="184" customWidth="1"/>
    <col min="7" max="7" width="98.7109375" style="84" customWidth="1"/>
    <col min="8" max="8" width="2.7109375" style="185" customWidth="1"/>
    <col min="9" max="16384" width="10.28515625" style="8"/>
  </cols>
  <sheetData>
    <row r="1" spans="1:8" ht="13.5" customHeight="1" thickBot="1">
      <c r="B1" s="187"/>
      <c r="C1" s="187"/>
      <c r="D1" s="188"/>
      <c r="E1" s="189"/>
      <c r="F1" s="189"/>
      <c r="G1" s="187"/>
      <c r="H1" s="190"/>
    </row>
    <row r="2" spans="1:8" ht="44.1" customHeight="1" thickBot="1">
      <c r="A2" s="41"/>
      <c r="B2" s="191" t="s">
        <v>19</v>
      </c>
      <c r="C2" s="192"/>
      <c r="D2" s="192"/>
      <c r="E2" s="192"/>
      <c r="F2" s="192"/>
      <c r="G2" s="193"/>
      <c r="H2" s="194"/>
    </row>
    <row r="3" spans="1:8" ht="13.5" customHeight="1" thickBot="1">
      <c r="A3" s="45"/>
      <c r="B3" s="195"/>
      <c r="C3" s="195"/>
      <c r="D3" s="195"/>
      <c r="E3" s="195"/>
      <c r="F3" s="195"/>
      <c r="G3" s="195"/>
      <c r="H3" s="196"/>
    </row>
    <row r="4" spans="1:8" ht="20.25" customHeight="1" thickBot="1">
      <c r="A4" s="44"/>
      <c r="B4" s="197" t="s">
        <v>26</v>
      </c>
      <c r="C4" s="198" t="s">
        <v>1348</v>
      </c>
      <c r="D4" s="198" t="s">
        <v>1349</v>
      </c>
      <c r="E4" s="198" t="s">
        <v>1350</v>
      </c>
      <c r="F4" s="199" t="s">
        <v>1351</v>
      </c>
      <c r="G4" s="200" t="s">
        <v>1041</v>
      </c>
      <c r="H4" s="44"/>
    </row>
    <row r="5" spans="1:8" s="44" customFormat="1" ht="20.100000000000001" customHeight="1" thickBot="1">
      <c r="A5" s="8"/>
      <c r="B5" s="201" t="s">
        <v>4138</v>
      </c>
      <c r="C5" s="202"/>
      <c r="D5" s="202"/>
      <c r="E5" s="202"/>
      <c r="F5" s="202"/>
      <c r="G5" s="203"/>
      <c r="H5" s="204"/>
    </row>
    <row r="6" spans="1:8" ht="75">
      <c r="B6" s="205" t="s">
        <v>4122</v>
      </c>
      <c r="C6" s="206" t="s">
        <v>4139</v>
      </c>
      <c r="D6" s="207" t="s">
        <v>1389</v>
      </c>
      <c r="E6" s="208" t="s">
        <v>1441</v>
      </c>
      <c r="F6" s="209"/>
      <c r="G6" s="210" t="s">
        <v>4140</v>
      </c>
      <c r="H6" s="204"/>
    </row>
    <row r="7" spans="1:8">
      <c r="B7" s="211" t="s">
        <v>1430</v>
      </c>
      <c r="C7" s="212" t="s">
        <v>4141</v>
      </c>
      <c r="D7" s="213" t="s">
        <v>1432</v>
      </c>
      <c r="E7" s="214" t="s">
        <v>1433</v>
      </c>
      <c r="F7" s="215" t="s">
        <v>1434</v>
      </c>
      <c r="G7" s="217" t="s">
        <v>4142</v>
      </c>
      <c r="H7" s="204"/>
    </row>
    <row r="8" spans="1:8" ht="135">
      <c r="B8" s="211" t="s">
        <v>4143</v>
      </c>
      <c r="C8" s="212" t="s">
        <v>4144</v>
      </c>
      <c r="D8" s="213" t="s">
        <v>1389</v>
      </c>
      <c r="E8" s="214" t="s">
        <v>1443</v>
      </c>
      <c r="F8" s="215"/>
      <c r="G8" s="217" t="s">
        <v>4145</v>
      </c>
      <c r="H8" s="204"/>
    </row>
    <row r="9" spans="1:8" ht="75">
      <c r="B9" s="211" t="s">
        <v>620</v>
      </c>
      <c r="C9" s="212" t="s">
        <v>4146</v>
      </c>
      <c r="D9" s="213" t="s">
        <v>1432</v>
      </c>
      <c r="E9" s="214" t="s">
        <v>1860</v>
      </c>
      <c r="F9" s="215"/>
      <c r="G9" s="217" t="s">
        <v>1859</v>
      </c>
      <c r="H9" s="204"/>
    </row>
    <row r="10" spans="1:8" ht="45">
      <c r="B10" s="211" t="s">
        <v>1893</v>
      </c>
      <c r="C10" s="212" t="s">
        <v>4147</v>
      </c>
      <c r="D10" s="213" t="s">
        <v>1569</v>
      </c>
      <c r="E10" s="214" t="s">
        <v>1860</v>
      </c>
      <c r="F10" s="215"/>
      <c r="G10" s="217" t="s">
        <v>4148</v>
      </c>
      <c r="H10" s="204"/>
    </row>
    <row r="11" spans="1:8" ht="45">
      <c r="B11" s="211" t="s">
        <v>4117</v>
      </c>
      <c r="C11" s="212" t="s">
        <v>4149</v>
      </c>
      <c r="D11" s="213" t="s">
        <v>1356</v>
      </c>
      <c r="E11" s="214" t="s">
        <v>1433</v>
      </c>
      <c r="F11" s="215"/>
      <c r="G11" s="217" t="s">
        <v>4150</v>
      </c>
      <c r="H11" s="204"/>
    </row>
    <row r="12" spans="1:8" ht="60.75" thickBot="1">
      <c r="B12" s="211" t="s">
        <v>4151</v>
      </c>
      <c r="C12" s="212" t="s">
        <v>4152</v>
      </c>
      <c r="D12" s="213" t="s">
        <v>2668</v>
      </c>
      <c r="E12" s="214" t="s">
        <v>1860</v>
      </c>
      <c r="F12" s="215"/>
      <c r="G12" s="217" t="s">
        <v>4153</v>
      </c>
      <c r="H12" s="204"/>
    </row>
    <row r="13" spans="1:8" ht="20.100000000000001" customHeight="1" thickBot="1">
      <c r="B13" s="201" t="s">
        <v>4154</v>
      </c>
      <c r="C13" s="202"/>
      <c r="D13" s="202"/>
      <c r="E13" s="202"/>
      <c r="F13" s="202"/>
      <c r="G13" s="203"/>
      <c r="H13" s="204"/>
    </row>
    <row r="14" spans="1:8" ht="45">
      <c r="B14" s="205" t="s">
        <v>4155</v>
      </c>
      <c r="C14" s="206" t="s">
        <v>4156</v>
      </c>
      <c r="D14" s="207" t="s">
        <v>1587</v>
      </c>
      <c r="E14" s="208" t="s">
        <v>1441</v>
      </c>
      <c r="F14" s="209"/>
      <c r="G14" s="210" t="s">
        <v>4157</v>
      </c>
      <c r="H14" s="204"/>
    </row>
    <row r="15" spans="1:8" ht="45">
      <c r="B15" s="211" t="s">
        <v>4158</v>
      </c>
      <c r="C15" s="212" t="s">
        <v>4159</v>
      </c>
      <c r="D15" s="213" t="s">
        <v>1587</v>
      </c>
      <c r="E15" s="214" t="s">
        <v>1441</v>
      </c>
      <c r="F15" s="215"/>
      <c r="G15" s="217" t="s">
        <v>4160</v>
      </c>
      <c r="H15" s="204"/>
    </row>
    <row r="16" spans="1:8" ht="45.75" thickBot="1">
      <c r="B16" s="211" t="s">
        <v>4161</v>
      </c>
      <c r="C16" s="212" t="s">
        <v>4162</v>
      </c>
      <c r="D16" s="213" t="s">
        <v>1982</v>
      </c>
      <c r="E16" s="214" t="s">
        <v>1441</v>
      </c>
      <c r="F16" s="215"/>
      <c r="G16" s="217" t="s">
        <v>4163</v>
      </c>
      <c r="H16" s="204"/>
    </row>
    <row r="17" spans="2:8" ht="20.100000000000001" customHeight="1">
      <c r="B17" s="224"/>
      <c r="C17" s="224"/>
      <c r="D17" s="225"/>
      <c r="E17" s="226"/>
      <c r="F17" s="226"/>
      <c r="G17" s="224"/>
      <c r="H17" s="190"/>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59</vt:i4>
      </vt:variant>
    </vt:vector>
  </HeadingPairs>
  <TitlesOfParts>
    <vt:vector size="59" baseType="lpstr">
      <vt:lpstr>表紙</vt:lpstr>
      <vt:lpstr>目次</vt:lpstr>
      <vt:lpstr>変更履歴</vt:lpstr>
      <vt:lpstr>仕入管理科目データ</vt:lpstr>
      <vt:lpstr>仕入管理補助科目データ</vt:lpstr>
      <vt:lpstr>仕入取引データ</vt:lpstr>
      <vt:lpstr>在庫取引データ</vt:lpstr>
      <vt:lpstr>支払方法データ</vt:lpstr>
      <vt:lpstr>部門データ</vt:lpstr>
      <vt:lpstr>部門グループデータ</vt:lpstr>
      <vt:lpstr>セグメント１データ</vt:lpstr>
      <vt:lpstr>セグメント２データ</vt:lpstr>
      <vt:lpstr>プロジェクトデータ</vt:lpstr>
      <vt:lpstr>プロジェクト区分データ</vt:lpstr>
      <vt:lpstr>工程・工種データ</vt:lpstr>
      <vt:lpstr>担当者データ</vt:lpstr>
      <vt:lpstr>担当者区分データ</vt:lpstr>
      <vt:lpstr>倉庫データ</vt:lpstr>
      <vt:lpstr>倉庫区分データ</vt:lpstr>
      <vt:lpstr>為替レートデータ</vt:lpstr>
      <vt:lpstr>摘要データ</vt:lpstr>
      <vt:lpstr>法人口座データ</vt:lpstr>
      <vt:lpstr>仕入先データ</vt:lpstr>
      <vt:lpstr>仕入先区分データ</vt:lpstr>
      <vt:lpstr>精算締日データ</vt:lpstr>
      <vt:lpstr>得意先データ</vt:lpstr>
      <vt:lpstr>得意先区分データ</vt:lpstr>
      <vt:lpstr>直送先データ</vt:lpstr>
      <vt:lpstr>商品データ</vt:lpstr>
      <vt:lpstr>バリエーションデータ</vt:lpstr>
      <vt:lpstr>バリエーション区分データ</vt:lpstr>
      <vt:lpstr>発行コードデータ</vt:lpstr>
      <vt:lpstr>荷姿データ</vt:lpstr>
      <vt:lpstr>荷姿区分データ</vt:lpstr>
      <vt:lpstr>発注検討方法データ</vt:lpstr>
      <vt:lpstr>構成品データ</vt:lpstr>
      <vt:lpstr>セット商品データ</vt:lpstr>
      <vt:lpstr>商品区分データ</vt:lpstr>
      <vt:lpstr>債務連携データ</vt:lpstr>
      <vt:lpstr>単価データ</vt:lpstr>
      <vt:lpstr>価格データ</vt:lpstr>
      <vt:lpstr>棚卸資産評価方法データ</vt:lpstr>
      <vt:lpstr>在庫単価データ</vt:lpstr>
      <vt:lpstr>発注伝票データ</vt:lpstr>
      <vt:lpstr>仕入伝票データ</vt:lpstr>
      <vt:lpstr>債務伝票データ</vt:lpstr>
      <vt:lpstr>支払情報データ</vt:lpstr>
      <vt:lpstr>支払伝票データ</vt:lpstr>
      <vt:lpstr>債務残高データ</vt:lpstr>
      <vt:lpstr>前払金残高データ</vt:lpstr>
      <vt:lpstr>入荷伝票データ</vt:lpstr>
      <vt:lpstr>出荷伝票データ</vt:lpstr>
      <vt:lpstr>構成品振替伝票データ</vt:lpstr>
      <vt:lpstr>倉庫振替伝票データ</vt:lpstr>
      <vt:lpstr>荷姿振替伝票データ</vt:lpstr>
      <vt:lpstr>他勘定振替伝票データ</vt:lpstr>
      <vt:lpstr>預り品振替伝票データ</vt:lpstr>
      <vt:lpstr>実地棚卸データ</vt:lpstr>
      <vt:lpstr>在庫残高データ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2022-12-06T07:17:19Z</dcterms:created>
  <dcterms:modified xsi:type="dcterms:W3CDTF">2022-12-23T02:48:34Z</dcterms:modified>
</cp:coreProperties>
</file>