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220" yWindow="-120" windowWidth="29040" windowHeight="15990" tabRatio="893"/>
  </bookViews>
  <sheets>
    <sheet name="表紙" sheetId="52" r:id="rId1"/>
    <sheet name="目次" sheetId="5" r:id="rId2"/>
    <sheet name="変更履歴" sheetId="6" r:id="rId3"/>
    <sheet name="販売管理科目データ" sheetId="53" r:id="rId4"/>
    <sheet name="販売管理補助科目データ" sheetId="54" r:id="rId5"/>
    <sheet name="販売取引データ" sheetId="55" r:id="rId6"/>
    <sheet name="回収方法データ" sheetId="56" r:id="rId7"/>
    <sheet name="部門データ" sheetId="57" r:id="rId8"/>
    <sheet name="部門グループデータ" sheetId="58" r:id="rId9"/>
    <sheet name="セグメント１データ" sheetId="76" r:id="rId10"/>
    <sheet name="セグメント２データ" sheetId="77" r:id="rId11"/>
    <sheet name="プロジェクトデータ" sheetId="59" r:id="rId12"/>
    <sheet name="プロジェクト区分データ" sheetId="60" r:id="rId13"/>
    <sheet name="工程・工種データ" sheetId="61" r:id="rId14"/>
    <sheet name="担当者データ" sheetId="62" r:id="rId15"/>
    <sheet name="担当者区分データ" sheetId="63" r:id="rId16"/>
    <sheet name="為替レートデータ" sheetId="64" r:id="rId17"/>
    <sheet name="摘要データ" sheetId="65" r:id="rId18"/>
    <sheet name="法人口座データ" sheetId="66" r:id="rId19"/>
    <sheet name="得意先データ" sheetId="67" r:id="rId20"/>
    <sheet name="得意先区分データ" sheetId="68" r:id="rId21"/>
    <sheet name="請求締日データ" sheetId="69" r:id="rId22"/>
    <sheet name="直送先データ" sheetId="70" r:id="rId23"/>
    <sheet name="商品データ" sheetId="12" r:id="rId24"/>
    <sheet name="バリエーションデータ" sheetId="13" r:id="rId25"/>
    <sheet name="バリエーション区分データ" sheetId="14" r:id="rId26"/>
    <sheet name="発行コードデータ" sheetId="15" r:id="rId27"/>
    <sheet name="荷姿データ" sheetId="16" r:id="rId28"/>
    <sheet name="荷姿区分データ" sheetId="17" r:id="rId29"/>
    <sheet name="セット商品データ" sheetId="20" r:id="rId30"/>
    <sheet name="商品区分データ" sheetId="21" r:id="rId31"/>
    <sheet name="債権連携データ" sheetId="22" r:id="rId32"/>
    <sheet name="単価データ" sheetId="24" r:id="rId33"/>
    <sheet name="仕切り率データ" sheetId="25" r:id="rId34"/>
    <sheet name="価格データ" sheetId="26" r:id="rId35"/>
    <sheet name="統一伝票価格表データ" sheetId="27" r:id="rId36"/>
    <sheet name="統一伝票規格データ" sheetId="28" r:id="rId37"/>
    <sheet name="サブスクリプションデータ" sheetId="31" r:id="rId38"/>
    <sheet name="見積書データ" sheetId="32" r:id="rId39"/>
    <sheet name="受注伝票データ" sheetId="33" r:id="rId40"/>
    <sheet name="売上伝票データ" sheetId="34" r:id="rId41"/>
    <sheet name="債権伝票データ" sheetId="71" r:id="rId42"/>
    <sheet name="入金情報データ" sheetId="72" r:id="rId43"/>
    <sheet name="入金伝票データ" sheetId="73" r:id="rId44"/>
    <sheet name="債権残高データ" sheetId="74" r:id="rId45"/>
    <sheet name="前受金残高データ" sheetId="75" r:id="rId46"/>
  </sheets>
  <definedNames>
    <definedName name="_xlnm._FilterDatabase" localSheetId="37" hidden="1">サブスクリプションデータ!$B$2:$H$167</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プロジェクトデータ!$B$2:$H$1920</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債権伝票データ!$B$2:$H$208</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受注伝票データ!$B$2:$H$297</definedName>
    <definedName name="_xlnm._FilterDatabase" localSheetId="23" hidden="1">商品データ!$B$2:$H$198</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得意先データ!$B$2:$H$1076</definedName>
    <definedName name="_xlnm._FilterDatabase" localSheetId="20" hidden="1">得意先区分データ!$B$2:$H$7</definedName>
    <definedName name="_xlnm._FilterDatabase" localSheetId="42" hidden="1">入金情報データ!$B$2:$H$78</definedName>
    <definedName name="_xlnm._FilterDatabase" localSheetId="43" hidden="1">入金伝票データ!$B$2:$H$222</definedName>
    <definedName name="_xlnm._FilterDatabase" localSheetId="40" hidden="1">売上伝票データ!$B$2:$H$979</definedName>
    <definedName name="_xlnm._FilterDatabase" localSheetId="26" hidden="1">発行コードデータ!$B$2:$H$10</definedName>
    <definedName name="_xlnm._FilterDatabase" localSheetId="3" hidden="1">販売管理科目データ!$B$2:$H$47</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2" hidden="1">変更履歴!$B$2:$E$1042</definedName>
    <definedName name="_xlnm._FilterDatabase" localSheetId="18"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5" i="5" l="1"/>
  <c r="V14" i="5"/>
  <c r="V10" i="5" l="1"/>
  <c r="V9" i="5"/>
  <c r="V8" i="5"/>
  <c r="V58" i="5" l="1"/>
  <c r="V57" i="5"/>
  <c r="V56" i="5"/>
  <c r="V55" i="5"/>
  <c r="V54" i="5"/>
  <c r="V51" i="5"/>
  <c r="V50" i="5"/>
  <c r="V49" i="5"/>
  <c r="V48" i="5"/>
  <c r="V45" i="5"/>
  <c r="V44" i="5"/>
  <c r="V43" i="5"/>
  <c r="V42" i="5"/>
  <c r="V41" i="5"/>
  <c r="V40" i="5"/>
  <c r="V39" i="5"/>
  <c r="V38" i="5"/>
  <c r="V37" i="5"/>
  <c r="V36" i="5"/>
  <c r="V35" i="5"/>
  <c r="V34" i="5"/>
  <c r="V33" i="5"/>
  <c r="V32" i="5"/>
  <c r="V29" i="5"/>
  <c r="V28" i="5"/>
  <c r="V27" i="5"/>
  <c r="V26" i="5"/>
  <c r="V23" i="5"/>
  <c r="V22" i="5"/>
  <c r="V21" i="5"/>
  <c r="V20" i="5"/>
  <c r="V19" i="5"/>
  <c r="V18" i="5"/>
  <c r="V17" i="5"/>
  <c r="V16" i="5"/>
  <c r="V13" i="5"/>
  <c r="V12" i="5"/>
  <c r="V11" i="5"/>
</calcChain>
</file>

<file path=xl/sharedStrings.xml><?xml version="1.0" encoding="utf-8"?>
<sst xmlns="http://schemas.openxmlformats.org/spreadsheetml/2006/main" count="24927" uniqueCount="10296">
  <si>
    <t>表紙</t>
    <rPh sb="0" eb="2">
      <t>ヒョウシ</t>
    </rPh>
    <phoneticPr fontId="4"/>
  </si>
  <si>
    <t>販売管理科目データ</t>
  </si>
  <si>
    <t>販売取引データ</t>
  </si>
  <si>
    <t>入金伝票データ</t>
    <phoneticPr fontId="4"/>
  </si>
  <si>
    <t>前受金残高データ</t>
    <phoneticPr fontId="4"/>
  </si>
  <si>
    <t>メモ</t>
    <phoneticPr fontId="4"/>
  </si>
  <si>
    <t>目　次</t>
    <phoneticPr fontId="4"/>
  </si>
  <si>
    <t>【法人情報】</t>
    <phoneticPr fontId="4"/>
  </si>
  <si>
    <t>【取引先管理】</t>
    <phoneticPr fontId="4"/>
  </si>
  <si>
    <t>【商品管理】</t>
    <phoneticPr fontId="4"/>
  </si>
  <si>
    <t>【販売管理】</t>
    <phoneticPr fontId="4"/>
  </si>
  <si>
    <t>【債権管理】</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</si>
  <si>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</si>
  <si>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</si>
  <si>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</si>
  <si>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</si>
  <si>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Ver220929　変更内容</t>
    <phoneticPr fontId="4"/>
  </si>
  <si>
    <t>科目属性-決済科目</t>
    <phoneticPr fontId="4"/>
  </si>
  <si>
    <t>項目の新規追加</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</si>
  <si>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</si>
  <si>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</si>
  <si>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</si>
  <si>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</si>
  <si>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4"/>
  </si>
  <si>
    <t>項目の新規追加</t>
    <phoneticPr fontId="4"/>
  </si>
  <si>
    <t>入金セグメント２指定</t>
    <rPh sb="0" eb="2">
      <t>ニュウキン</t>
    </rPh>
    <rPh sb="8" eb="10">
      <t>シテイ</t>
    </rPh>
    <phoneticPr fontId="4"/>
  </si>
  <si>
    <t>値引セグメント１指定</t>
    <rPh sb="0" eb="2">
      <t>ネビキ</t>
    </rPh>
    <rPh sb="8" eb="10">
      <t>シテイ</t>
    </rPh>
    <phoneticPr fontId="4"/>
  </si>
  <si>
    <t>値引セグメント２指定</t>
    <rPh sb="0" eb="2">
      <t>ネビキ</t>
    </rPh>
    <rPh sb="8" eb="10">
      <t>シテイ</t>
    </rPh>
    <phoneticPr fontId="4"/>
  </si>
  <si>
    <t>手数料セグメント１指定</t>
    <rPh sb="0" eb="3">
      <t>テスウリョウ</t>
    </rPh>
    <rPh sb="9" eb="11">
      <t>シテイ</t>
    </rPh>
    <phoneticPr fontId="4"/>
  </si>
  <si>
    <t>手数料セグメント２指定</t>
    <rPh sb="0" eb="3">
      <t>テスウリョウ</t>
    </rPh>
    <rPh sb="9" eb="11">
      <t>シテイ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</si>
  <si>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</si>
  <si>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</si>
  <si>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郵送料部門指定</t>
    <rPh sb="0" eb="3">
      <t>ユウソウリョウ</t>
    </rPh>
    <rPh sb="3" eb="5">
      <t>ブモン</t>
    </rPh>
    <rPh sb="5" eb="7">
      <t>シテイ</t>
    </rPh>
    <phoneticPr fontId="4"/>
  </si>
  <si>
    <t>郵送料セグメント１指定</t>
    <rPh sb="0" eb="3">
      <t>ユウソウリョウ</t>
    </rPh>
    <rPh sb="9" eb="11">
      <t>シテイ</t>
    </rPh>
    <phoneticPr fontId="4"/>
  </si>
  <si>
    <t>郵送料セグメント２指定</t>
    <rPh sb="0" eb="3">
      <t>ユウソウリョウ</t>
    </rPh>
    <rPh sb="9" eb="11">
      <t>シテイ</t>
    </rPh>
    <phoneticPr fontId="4"/>
  </si>
  <si>
    <t>郵送料プロジェクト指定</t>
    <rPh sb="9" eb="11">
      <t>シテイ</t>
    </rPh>
    <phoneticPr fontId="4"/>
  </si>
  <si>
    <t>郵送料工程／工種指定</t>
    <phoneticPr fontId="4"/>
  </si>
  <si>
    <t>割引料部門指定</t>
    <rPh sb="0" eb="2">
      <t>ワリビキ</t>
    </rPh>
    <rPh sb="2" eb="3">
      <t>リョウ</t>
    </rPh>
    <rPh sb="3" eb="5">
      <t>ブモン</t>
    </rPh>
    <rPh sb="5" eb="7">
      <t>シテイ</t>
    </rPh>
    <phoneticPr fontId="4"/>
  </si>
  <si>
    <t>割引料セグメント１指定</t>
    <rPh sb="0" eb="3">
      <t>ワリビキリョウ</t>
    </rPh>
    <rPh sb="9" eb="11">
      <t>シテイ</t>
    </rPh>
    <phoneticPr fontId="4"/>
  </si>
  <si>
    <t>割引料セグメント２指定</t>
    <rPh sb="0" eb="3">
      <t>ワリビキリョウ</t>
    </rPh>
    <rPh sb="9" eb="11">
      <t>シテイ</t>
    </rPh>
    <phoneticPr fontId="4"/>
  </si>
  <si>
    <t>割引料プロジェクト指定</t>
    <rPh sb="0" eb="2">
      <t>ワリビキ</t>
    </rPh>
    <rPh sb="9" eb="11">
      <t>シテイ</t>
    </rPh>
    <phoneticPr fontId="4"/>
  </si>
  <si>
    <t>割引料工程／工種指定</t>
    <phoneticPr fontId="4"/>
  </si>
  <si>
    <t>決済部門指定</t>
    <rPh sb="0" eb="2">
      <t>ケッサイ</t>
    </rPh>
    <rPh sb="2" eb="4">
      <t>ブモン</t>
    </rPh>
    <rPh sb="4" eb="6">
      <t>シテイ</t>
    </rPh>
    <phoneticPr fontId="4"/>
  </si>
  <si>
    <t>決済セグメント１指定</t>
    <rPh sb="0" eb="2">
      <t>ケッサイ</t>
    </rPh>
    <rPh sb="8" eb="10">
      <t>シテイ</t>
    </rPh>
    <phoneticPr fontId="4"/>
  </si>
  <si>
    <t>決済セグメント２指定</t>
    <rPh sb="0" eb="2">
      <t>ケッサイ</t>
    </rPh>
    <rPh sb="8" eb="10">
      <t>シテイ</t>
    </rPh>
    <phoneticPr fontId="4"/>
  </si>
  <si>
    <t>決済プロジェクト指定</t>
    <rPh sb="0" eb="2">
      <t>ケッサイ</t>
    </rPh>
    <rPh sb="8" eb="10">
      <t>シテイ</t>
    </rPh>
    <phoneticPr fontId="4"/>
  </si>
  <si>
    <t>決済工程／工種指定</t>
    <phoneticPr fontId="4"/>
  </si>
  <si>
    <t>決済手数料部門指定</t>
    <rPh sb="0" eb="2">
      <t>ケッサイ</t>
    </rPh>
    <rPh sb="5" eb="7">
      <t>ブモン</t>
    </rPh>
    <rPh sb="7" eb="9">
      <t>シテイ</t>
    </rPh>
    <phoneticPr fontId="4"/>
  </si>
  <si>
    <t>決済手数料セグメント１指定</t>
    <rPh sb="0" eb="2">
      <t>ケッサイ</t>
    </rPh>
    <rPh sb="2" eb="5">
      <t>テスウリョウ</t>
    </rPh>
    <rPh sb="4" eb="5">
      <t>リョウ</t>
    </rPh>
    <rPh sb="11" eb="13">
      <t>シテイ</t>
    </rPh>
    <phoneticPr fontId="4"/>
  </si>
  <si>
    <t>決済手数料セグメント２指定</t>
    <rPh sb="0" eb="2">
      <t>ケッサイ</t>
    </rPh>
    <rPh sb="2" eb="5">
      <t>テスウリョウ</t>
    </rPh>
    <rPh sb="11" eb="13">
      <t>シテイ</t>
    </rPh>
    <phoneticPr fontId="4"/>
  </si>
  <si>
    <t>決済手数料プロジェクト指定</t>
    <rPh sb="0" eb="2">
      <t>ケッサイ</t>
    </rPh>
    <rPh sb="2" eb="5">
      <t>テスウリョウ</t>
    </rPh>
    <rPh sb="11" eb="13">
      <t>シテイ</t>
    </rPh>
    <phoneticPr fontId="4"/>
  </si>
  <si>
    <t>プロジェクトデータ</t>
    <phoneticPr fontId="4"/>
  </si>
  <si>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</si>
  <si>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</si>
  <si>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</si>
  <si>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</si>
  <si>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</si>
  <si>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</si>
  <si>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</si>
  <si>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</si>
  <si>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</si>
  <si>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</si>
  <si>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</si>
  <si>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</si>
  <si>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</si>
  <si>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</si>
  <si>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</si>
  <si>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</si>
  <si>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</si>
  <si>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</si>
  <si>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</si>
  <si>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</si>
  <si>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</si>
  <si>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</si>
  <si>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</si>
  <si>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</si>
  <si>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</si>
  <si>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</si>
  <si>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</si>
  <si>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</si>
  <si>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</si>
  <si>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</si>
  <si>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</si>
  <si>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</si>
  <si>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</si>
  <si>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</si>
  <si>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</si>
  <si>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</si>
  <si>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</si>
  <si>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</si>
  <si>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</si>
  <si>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</si>
  <si>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</si>
  <si>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</si>
  <si>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</si>
  <si>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</si>
  <si>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</si>
  <si>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</si>
  <si>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</si>
  <si>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</si>
  <si>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</si>
  <si>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</si>
  <si>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</si>
  <si>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</si>
  <si>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</si>
  <si>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</si>
  <si>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</si>
  <si>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</si>
  <si>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</si>
  <si>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</si>
  <si>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</si>
  <si>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</si>
  <si>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</si>
  <si>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</si>
  <si>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</si>
  <si>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</si>
  <si>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</si>
  <si>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セグメント１データ</t>
    <phoneticPr fontId="4"/>
  </si>
  <si>
    <t>ー</t>
    <phoneticPr fontId="4"/>
  </si>
  <si>
    <t>シートを追加しました。</t>
    <rPh sb="4" eb="6">
      <t>ツイカ</t>
    </rPh>
    <phoneticPr fontId="8"/>
  </si>
  <si>
    <t>セグメント２データ</t>
    <phoneticPr fontId="4"/>
  </si>
  <si>
    <t>ー</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</si>
  <si>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</si>
  <si>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</si>
  <si>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</si>
  <si>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</si>
  <si>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</si>
  <si>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</si>
  <si>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</si>
  <si>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</si>
  <si>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</si>
  <si>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統一伝票価格表データ</t>
    <rPh sb="0" eb="2">
      <t>トウイツ</t>
    </rPh>
    <rPh sb="2" eb="4">
      <t>デンピョウ</t>
    </rPh>
    <rPh sb="4" eb="6">
      <t>カカク</t>
    </rPh>
    <rPh sb="6" eb="7">
      <t>ヒョウ</t>
    </rPh>
    <phoneticPr fontId="4"/>
  </si>
  <si>
    <t>取引通貨コード</t>
    <phoneticPr fontId="4"/>
  </si>
  <si>
    <t>項目の新規追加</t>
    <phoneticPr fontId="8"/>
  </si>
  <si>
    <t>得意先データ</t>
    <rPh sb="0" eb="3">
      <t>トクイサキ</t>
    </rPh>
    <phoneticPr fontId="4"/>
  </si>
  <si>
    <t>種別</t>
  </si>
  <si>
    <t>取引通貨コード</t>
  </si>
  <si>
    <t>為替レート種別コード</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</si>
  <si>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</si>
  <si>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</si>
  <si>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</si>
  <si>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</si>
  <si>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</si>
  <si>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</si>
  <si>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</si>
  <si>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</si>
  <si>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</si>
  <si>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</si>
  <si>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</si>
  <si>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</si>
  <si>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</si>
  <si>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</si>
  <si>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</si>
  <si>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</si>
  <si>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</si>
  <si>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</si>
  <si>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</si>
  <si>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</si>
  <si>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</si>
  <si>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</si>
  <si>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</si>
  <si>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</si>
  <si>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</si>
  <si>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サブスクリプションデータ</t>
    <phoneticPr fontId="4"/>
  </si>
  <si>
    <t>項目の新規追加</t>
    <rPh sb="0" eb="2">
      <t>コウモク</t>
    </rPh>
    <rPh sb="3" eb="5">
      <t>シンキ</t>
    </rPh>
    <rPh sb="5" eb="7">
      <t>ツイカ</t>
    </rPh>
    <phoneticPr fontId="8"/>
  </si>
  <si>
    <t>為替レート</t>
  </si>
  <si>
    <t>単価（国内）</t>
  </si>
  <si>
    <t>金額（国内）</t>
  </si>
  <si>
    <t>消費税額（国内）</t>
  </si>
  <si>
    <t>期間合計金額（国内）</t>
  </si>
  <si>
    <t>期間合計消費税額（国内）</t>
  </si>
  <si>
    <t>明細按分金額（国内）</t>
  </si>
  <si>
    <t>明細按分消費税額（国内）</t>
  </si>
  <si>
    <t>見積書データ</t>
    <rPh sb="0" eb="3">
      <t>ミツモリショ</t>
    </rPh>
    <phoneticPr fontId="4"/>
  </si>
  <si>
    <t>明細按分セグメント１コード</t>
    <rPh sb="0" eb="4">
      <t>メイサイアンブン</t>
    </rPh>
    <phoneticPr fontId="4"/>
  </si>
  <si>
    <t>明細按分セグメント２コード</t>
    <rPh sb="0" eb="4">
      <t>メイサイアンブン</t>
    </rPh>
    <phoneticPr fontId="4"/>
  </si>
  <si>
    <t>受注伝票データ</t>
    <rPh sb="0" eb="2">
      <t>ジュチュウ</t>
    </rPh>
    <rPh sb="2" eb="4">
      <t>デンピョウ</t>
    </rPh>
    <phoneticPr fontId="4"/>
  </si>
  <si>
    <t>発注取引通貨コード</t>
  </si>
  <si>
    <t>発注為替レート種別コード</t>
  </si>
  <si>
    <t>発注為替レート</t>
  </si>
  <si>
    <t>発注単価（国内）</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</si>
  <si>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</si>
  <si>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</si>
  <si>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</si>
  <si>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</si>
  <si>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4"/>
  </si>
  <si>
    <t>発注明細按分セグメント２コード</t>
    <rPh sb="0" eb="2">
      <t>ハッチュウ</t>
    </rPh>
    <rPh sb="2" eb="6">
      <t>メイサイアンブン</t>
    </rPh>
    <phoneticPr fontId="4"/>
  </si>
  <si>
    <t>売上伝票データ</t>
    <rPh sb="0" eb="2">
      <t>ウリアゲ</t>
    </rPh>
    <rPh sb="2" eb="4">
      <t>デンピョウ</t>
    </rPh>
    <phoneticPr fontId="4"/>
  </si>
  <si>
    <t>仕入取引通貨コード</t>
  </si>
  <si>
    <t>仕入為替レート種別コード</t>
  </si>
  <si>
    <t>仕入為替レート</t>
  </si>
  <si>
    <t>仕入単価（国内）</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</si>
  <si>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</si>
  <si>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</si>
  <si>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</si>
  <si>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</si>
  <si>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</si>
  <si>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</si>
  <si>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</si>
  <si>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</si>
  <si>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</si>
  <si>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</si>
  <si>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</si>
  <si>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</si>
  <si>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</si>
  <si>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入金セグメント１(入金１)コード</t>
    <rPh sb="0" eb="2">
      <t>ニュウキン</t>
    </rPh>
    <rPh sb="9" eb="11">
      <t>ニュウキン</t>
    </rPh>
    <phoneticPr fontId="4"/>
  </si>
  <si>
    <t>入金セグメント２(入金１)コード</t>
    <rPh sb="0" eb="2">
      <t>ニュウキン</t>
    </rPh>
    <rPh sb="9" eb="11">
      <t>ニュウキン</t>
    </rPh>
    <phoneticPr fontId="4"/>
  </si>
  <si>
    <t>入金セグメント１(入金２)コード</t>
    <rPh sb="0" eb="2">
      <t>ニュウキン</t>
    </rPh>
    <rPh sb="9" eb="11">
      <t>ニュウキン</t>
    </rPh>
    <phoneticPr fontId="4"/>
  </si>
  <si>
    <t>入金セグメント２(入金２)コード</t>
    <rPh sb="0" eb="2">
      <t>ニュウキン</t>
    </rPh>
    <rPh sb="9" eb="11">
      <t>ニュウキン</t>
    </rPh>
    <phoneticPr fontId="4"/>
  </si>
  <si>
    <t>入金セグメント１(入金３)コード</t>
    <rPh sb="0" eb="2">
      <t>ニュウキン</t>
    </rPh>
    <rPh sb="9" eb="11">
      <t>ニュウキン</t>
    </rPh>
    <phoneticPr fontId="4"/>
  </si>
  <si>
    <t>入金セグメント２(入金３)コード</t>
    <rPh sb="0" eb="2">
      <t>ニュウキン</t>
    </rPh>
    <rPh sb="9" eb="11">
      <t>ニュウキン</t>
    </rPh>
    <phoneticPr fontId="4"/>
  </si>
  <si>
    <t>入金セグメント１(入金４)コード</t>
    <rPh sb="0" eb="2">
      <t>ニュウキン</t>
    </rPh>
    <rPh sb="9" eb="11">
      <t>ニュウキン</t>
    </rPh>
    <phoneticPr fontId="4"/>
  </si>
  <si>
    <t>入金セグメント２(入金４)コード</t>
    <rPh sb="0" eb="2">
      <t>ニュウキン</t>
    </rPh>
    <rPh sb="9" eb="11">
      <t>ニュウキン</t>
    </rPh>
    <phoneticPr fontId="4"/>
  </si>
  <si>
    <t>入金セグメント１(入金５)コード</t>
    <rPh sb="0" eb="2">
      <t>ニュウキン</t>
    </rPh>
    <rPh sb="9" eb="11">
      <t>ニュウキン</t>
    </rPh>
    <phoneticPr fontId="4"/>
  </si>
  <si>
    <t>入金セグメント２(入金５)コード</t>
    <rPh sb="0" eb="2">
      <t>ニュウキン</t>
    </rPh>
    <rPh sb="9" eb="11">
      <t>ニュウキン</t>
    </rPh>
    <phoneticPr fontId="4"/>
  </si>
  <si>
    <t>入金セグメント１(入金６)コード</t>
    <rPh sb="0" eb="2">
      <t>ニュウキン</t>
    </rPh>
    <rPh sb="9" eb="11">
      <t>ニュウキン</t>
    </rPh>
    <phoneticPr fontId="4"/>
  </si>
  <si>
    <t>入金セグメント２(入金６)コード</t>
    <rPh sb="0" eb="2">
      <t>ニュウキン</t>
    </rPh>
    <rPh sb="9" eb="11">
      <t>ニュウキン</t>
    </rPh>
    <phoneticPr fontId="4"/>
  </si>
  <si>
    <t>入金セグメント１(入金７)コード</t>
    <rPh sb="0" eb="2">
      <t>ニュウキン</t>
    </rPh>
    <rPh sb="9" eb="11">
      <t>ニュウキン</t>
    </rPh>
    <phoneticPr fontId="4"/>
  </si>
  <si>
    <t>入金セグメント２(入金７)コード</t>
    <rPh sb="0" eb="2">
      <t>ニュウキン</t>
    </rPh>
    <rPh sb="9" eb="11">
      <t>ニュウキン</t>
    </rPh>
    <phoneticPr fontId="4"/>
  </si>
  <si>
    <t>入金セグメント１(入金８)コード</t>
    <rPh sb="0" eb="2">
      <t>ニュウキン</t>
    </rPh>
    <rPh sb="9" eb="11">
      <t>ニュウキン</t>
    </rPh>
    <phoneticPr fontId="4"/>
  </si>
  <si>
    <t>入金セグメント２(入金８)コード</t>
    <rPh sb="0" eb="2">
      <t>ニュウキン</t>
    </rPh>
    <rPh sb="9" eb="11">
      <t>ニュウキン</t>
    </rPh>
    <phoneticPr fontId="4"/>
  </si>
  <si>
    <t>入金セグメント１(入金９)コード</t>
    <rPh sb="0" eb="2">
      <t>ニュウキン</t>
    </rPh>
    <rPh sb="9" eb="11">
      <t>ニュウキン</t>
    </rPh>
    <phoneticPr fontId="4"/>
  </si>
  <si>
    <t>入金セグメント２(入金９)コード</t>
    <rPh sb="0" eb="2">
      <t>ニュウキン</t>
    </rPh>
    <rPh sb="9" eb="11">
      <t>ニュウキン</t>
    </rPh>
    <phoneticPr fontId="4"/>
  </si>
  <si>
    <t>入金セグメント１(入金１０)コード</t>
    <rPh sb="0" eb="2">
      <t>ニュウキン</t>
    </rPh>
    <rPh sb="9" eb="11">
      <t>ニュウキン</t>
    </rPh>
    <phoneticPr fontId="4"/>
  </si>
  <si>
    <t>入金セグメント２(入金１０)コード</t>
    <rPh sb="0" eb="2">
      <t>ニュウキン</t>
    </rPh>
    <rPh sb="9" eb="11">
      <t>ニュウキン</t>
    </rPh>
    <phoneticPr fontId="4"/>
  </si>
  <si>
    <t>入金セグメント１(入金１１)コード</t>
    <rPh sb="0" eb="2">
      <t>ニュウキン</t>
    </rPh>
    <rPh sb="9" eb="11">
      <t>ニュウキン</t>
    </rPh>
    <phoneticPr fontId="4"/>
  </si>
  <si>
    <t>入金セグメント２(入金１１)コード</t>
    <rPh sb="0" eb="2">
      <t>ニュウキン</t>
    </rPh>
    <rPh sb="9" eb="11">
      <t>ニュウキン</t>
    </rPh>
    <phoneticPr fontId="4"/>
  </si>
  <si>
    <t>入金セグメント１(入金１２)コード</t>
    <rPh sb="0" eb="2">
      <t>ニュウキン</t>
    </rPh>
    <rPh sb="9" eb="11">
      <t>ニュウキン</t>
    </rPh>
    <phoneticPr fontId="4"/>
  </si>
  <si>
    <t>入金セグメント２(入金１２)コード</t>
    <rPh sb="0" eb="2">
      <t>ニュウキン</t>
    </rPh>
    <rPh sb="9" eb="11">
      <t>ニュウキン</t>
    </rPh>
    <phoneticPr fontId="4"/>
  </si>
  <si>
    <t>仕入明細按分セグメント１コード</t>
    <rPh sb="0" eb="2">
      <t>シイレ</t>
    </rPh>
    <rPh sb="2" eb="6">
      <t>メイサイアンブン</t>
    </rPh>
    <phoneticPr fontId="4"/>
  </si>
  <si>
    <t>仕入明細按分セグメント２コード</t>
    <rPh sb="0" eb="2">
      <t>シイレ</t>
    </rPh>
    <rPh sb="2" eb="6">
      <t>メイサイアンブン</t>
    </rPh>
    <phoneticPr fontId="4"/>
  </si>
  <si>
    <t>支払セグメント１(支払１)コード</t>
    <phoneticPr fontId="4"/>
  </si>
  <si>
    <t>支払セグメント２(支払１)コード</t>
    <phoneticPr fontId="4"/>
  </si>
  <si>
    <t>支払セグメント１(支払２)コード</t>
    <phoneticPr fontId="4"/>
  </si>
  <si>
    <t>支払セグメント２(支払２)コード</t>
    <phoneticPr fontId="4"/>
  </si>
  <si>
    <t>支払セグメント１(支払３)コード</t>
    <phoneticPr fontId="4"/>
  </si>
  <si>
    <t>支払セグメント２(支払３)コード</t>
    <phoneticPr fontId="4"/>
  </si>
  <si>
    <t>支払セグメント１(支払４)コード</t>
    <phoneticPr fontId="4"/>
  </si>
  <si>
    <t>支払セグメント２(支払４)コード</t>
    <phoneticPr fontId="4"/>
  </si>
  <si>
    <t>支払セグメント１(支払５)コード</t>
    <phoneticPr fontId="4"/>
  </si>
  <si>
    <t>支払セグメント２(支払５)コード</t>
    <phoneticPr fontId="4"/>
  </si>
  <si>
    <t>支払セグメント１(支払６)コード</t>
    <phoneticPr fontId="4"/>
  </si>
  <si>
    <t>支払セグメント２(支払６)コード</t>
    <phoneticPr fontId="4"/>
  </si>
  <si>
    <t>支払セグメント１(支払７)コード</t>
    <phoneticPr fontId="4"/>
  </si>
  <si>
    <t>支払セグメント２(支払７)コード</t>
    <phoneticPr fontId="4"/>
  </si>
  <si>
    <t>支払セグメント１(支払８)コード</t>
    <phoneticPr fontId="4"/>
  </si>
  <si>
    <t>支払セグメント２(支払８)コード</t>
    <phoneticPr fontId="4"/>
  </si>
  <si>
    <t>支払セグメント１(支払９)コード</t>
    <phoneticPr fontId="4"/>
  </si>
  <si>
    <t>支払セグメント２(支払９)コード</t>
    <phoneticPr fontId="4"/>
  </si>
  <si>
    <t>支払セグメント１(支払１０)コード</t>
    <phoneticPr fontId="4"/>
  </si>
  <si>
    <t>支払セグメント２(支払１０)コード</t>
    <phoneticPr fontId="4"/>
  </si>
  <si>
    <t>支払セグメント１(支払１１)コード</t>
    <phoneticPr fontId="4"/>
  </si>
  <si>
    <t>支払セグメント２(支払１１)コード</t>
    <phoneticPr fontId="4"/>
  </si>
  <si>
    <t>支払セグメント１(支払１２)コード</t>
    <phoneticPr fontId="4"/>
  </si>
  <si>
    <t>支払セグメント２(支払１２)コード</t>
    <phoneticPr fontId="4"/>
  </si>
  <si>
    <t>控除セグメント１コード</t>
    <rPh sb="0" eb="2">
      <t>コウジョ</t>
    </rPh>
    <phoneticPr fontId="4"/>
  </si>
  <si>
    <t>控除セグメント２コード</t>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</si>
  <si>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</si>
  <si>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</si>
  <si>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</si>
  <si>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</si>
  <si>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</si>
  <si>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</si>
  <si>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</si>
  <si>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</si>
  <si>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</si>
  <si>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</si>
  <si>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</si>
  <si>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</si>
  <si>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</si>
  <si>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</si>
  <si>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</si>
  <si>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</si>
  <si>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</si>
  <si>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</si>
  <si>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</si>
  <si>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</si>
  <si>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</si>
  <si>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</si>
  <si>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</si>
  <si>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</si>
  <si>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</si>
  <si>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</si>
  <si>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</si>
  <si>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</si>
  <si>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</si>
  <si>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</si>
  <si>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</si>
  <si>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</si>
  <si>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</si>
  <si>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</si>
  <si>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</si>
  <si>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</si>
  <si>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</si>
  <si>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</si>
  <si>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</si>
  <si>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</si>
  <si>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</si>
  <si>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</si>
  <si>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</si>
  <si>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</si>
  <si>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</si>
  <si>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</si>
  <si>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</si>
  <si>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</si>
  <si>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</si>
  <si>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</si>
  <si>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</si>
  <si>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</si>
  <si>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</si>
  <si>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</si>
  <si>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</si>
  <si>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</si>
  <si>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</si>
  <si>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</si>
  <si>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</si>
  <si>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</si>
  <si>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</si>
  <si>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</si>
  <si>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</si>
  <si>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</si>
  <si>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</si>
  <si>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</si>
  <si>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</si>
  <si>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</si>
  <si>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</si>
  <si>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</si>
  <si>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</si>
  <si>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</si>
  <si>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</si>
  <si>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</si>
  <si>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</si>
  <si>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</si>
  <si>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</si>
  <si>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</si>
  <si>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</si>
  <si>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</si>
  <si>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</si>
  <si>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</si>
  <si>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</si>
  <si>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</si>
  <si>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</si>
  <si>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</si>
  <si>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</si>
  <si>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</si>
  <si>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</si>
  <si>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</si>
  <si>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</si>
  <si>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</si>
  <si>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</si>
  <si>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</si>
  <si>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</si>
  <si>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</si>
  <si>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4"/>
  </si>
  <si>
    <t>項目の新規追加</t>
    <phoneticPr fontId="4"/>
  </si>
  <si>
    <t>取引通貨</t>
  </si>
  <si>
    <t>債権額（国内）</t>
  </si>
  <si>
    <t>消込済額（国内）</t>
  </si>
  <si>
    <t>未消込額（国内）</t>
  </si>
  <si>
    <t>対象外債権額（国内）</t>
  </si>
  <si>
    <t>売上額（国内）</t>
  </si>
  <si>
    <t>売上消費税（国内）</t>
  </si>
  <si>
    <t>控除消費税（国内）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</si>
  <si>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</si>
  <si>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</si>
  <si>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</si>
  <si>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</si>
  <si>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控除セグメント２コード</t>
    <rPh sb="0" eb="2">
      <t>コウジョ</t>
    </rPh>
    <phoneticPr fontId="4"/>
  </si>
  <si>
    <t>入金情報データ</t>
    <rPh sb="0" eb="2">
      <t>ニュウキン</t>
    </rPh>
    <rPh sb="2" eb="4">
      <t>ジョウホウ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</si>
  <si>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</si>
  <si>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</si>
  <si>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</si>
  <si>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</si>
  <si>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</si>
  <si>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</si>
  <si>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</si>
  <si>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</si>
  <si>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債権残高データ</t>
    <rPh sb="0" eb="4">
      <t>サイケンザンダカ</t>
    </rPh>
    <phoneticPr fontId="4"/>
  </si>
  <si>
    <t>前受金残高データ</t>
    <phoneticPr fontId="4"/>
  </si>
  <si>
    <t>仮受金残高データ</t>
    <rPh sb="0" eb="2">
      <t>カリウケ</t>
    </rPh>
    <rPh sb="2" eb="3">
      <t>キン</t>
    </rPh>
    <rPh sb="3" eb="5">
      <t>ザンダカ</t>
    </rPh>
    <phoneticPr fontId="4"/>
  </si>
  <si>
    <t>Ver220630　変更内容</t>
    <phoneticPr fontId="4"/>
  </si>
  <si>
    <t>サブスクリプションデータ</t>
    <phoneticPr fontId="4"/>
  </si>
  <si>
    <t>ー</t>
    <phoneticPr fontId="4"/>
  </si>
  <si>
    <t>汎用データの新規追加</t>
    <rPh sb="0" eb="2">
      <t>ハンヨウ</t>
    </rPh>
    <rPh sb="6" eb="8">
      <t>シンキ</t>
    </rPh>
    <rPh sb="8" eb="10">
      <t>ツイカ</t>
    </rPh>
    <phoneticPr fontId="4"/>
  </si>
  <si>
    <t>送付先番地</t>
  </si>
  <si>
    <t>納入先番地</t>
  </si>
  <si>
    <t>Ver220330　変更内容</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</si>
  <si>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</si>
  <si>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</si>
  <si>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</si>
  <si>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</si>
  <si>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</si>
  <si>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</si>
  <si>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</si>
  <si>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</si>
  <si>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</si>
  <si>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</si>
  <si>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</si>
  <si>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Ver211028　変更内容</t>
    <phoneticPr fontId="4"/>
  </si>
  <si>
    <t>証憑連携</t>
    <phoneticPr fontId="4"/>
  </si>
  <si>
    <t>仕入証憑連携</t>
    <phoneticPr fontId="4"/>
  </si>
  <si>
    <t>証憑連携</t>
  </si>
  <si>
    <t>Ver210929　変更内容</t>
    <phoneticPr fontId="4"/>
  </si>
  <si>
    <t>回収種別</t>
    <rPh sb="0" eb="2">
      <t>カイシュウ</t>
    </rPh>
    <rPh sb="2" eb="4">
      <t>シュベツ</t>
    </rPh>
    <phoneticPr fontId="26"/>
  </si>
  <si>
    <t>選択肢の追加
（「8：相殺」「10：現金」「11：小切手」を追加）</t>
    <phoneticPr fontId="4"/>
  </si>
  <si>
    <t>端数処理</t>
    <phoneticPr fontId="4"/>
  </si>
  <si>
    <t>選択肢の追加
（「9：科目優先」を追加）</t>
    <phoneticPr fontId="4"/>
  </si>
  <si>
    <t>部門データ</t>
    <rPh sb="0" eb="2">
      <t>ブモン</t>
    </rPh>
    <phoneticPr fontId="4"/>
  </si>
  <si>
    <t>摘要データ</t>
    <rPh sb="0" eb="2">
      <t>テキヨウ</t>
    </rPh>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</si>
  <si>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</si>
  <si>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</si>
  <si>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</si>
  <si>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</si>
  <si>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</si>
  <si>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</si>
  <si>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</si>
  <si>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</si>
  <si>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</si>
  <si>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</si>
  <si>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</si>
  <si>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</si>
  <si>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</si>
  <si>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</si>
  <si>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</si>
  <si>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</si>
  <si>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統一伝票規格データ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</si>
  <si>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</si>
  <si>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</si>
  <si>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</si>
  <si>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4"/>
  </si>
  <si>
    <t>発注指定</t>
    <rPh sb="0" eb="2">
      <t>ハッチュウ</t>
    </rPh>
    <rPh sb="2" eb="4">
      <t>シテイ</t>
    </rPh>
    <phoneticPr fontId="0"/>
  </si>
  <si>
    <t>発注指定仕入先コード</t>
  </si>
  <si>
    <t>項目の新規追加</t>
  </si>
  <si>
    <t>債権伝票区分</t>
    <phoneticPr fontId="4"/>
  </si>
  <si>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</si>
  <si>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</si>
  <si>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</si>
  <si>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</si>
  <si>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債務作成対象</t>
    <phoneticPr fontId="4"/>
  </si>
  <si>
    <t>支払先１コード～支払先12コード</t>
    <rPh sb="0" eb="2">
      <t>シハライ</t>
    </rPh>
    <rPh sb="2" eb="3">
      <t>サキ</t>
    </rPh>
    <phoneticPr fontId="0"/>
  </si>
  <si>
    <t>控除種別</t>
  </si>
  <si>
    <t>振替元No.</t>
    <rPh sb="0" eb="2">
      <t>フリカエ</t>
    </rPh>
    <rPh sb="2" eb="3">
      <t>モト</t>
    </rPh>
    <phoneticPr fontId="28"/>
  </si>
  <si>
    <t>振替元入金日付</t>
    <rPh sb="0" eb="2">
      <t>フリカエ</t>
    </rPh>
    <rPh sb="2" eb="3">
      <t>モト</t>
    </rPh>
    <rPh sb="3" eb="5">
      <t>ニュウキン</t>
    </rPh>
    <rPh sb="5" eb="7">
      <t>ヒヅケ</t>
    </rPh>
    <phoneticPr fontId="28"/>
  </si>
  <si>
    <t>振替元入金先コード</t>
    <rPh sb="3" eb="5">
      <t>ニュウキン</t>
    </rPh>
    <rPh sb="5" eb="6">
      <t>サキ</t>
    </rPh>
    <phoneticPr fontId="28"/>
  </si>
  <si>
    <t>振替元入金部門コード</t>
    <rPh sb="3" eb="5">
      <t>ニュウキン</t>
    </rPh>
    <rPh sb="5" eb="7">
      <t>ブモン</t>
    </rPh>
    <phoneticPr fontId="28"/>
  </si>
  <si>
    <t>振替元ＯＢＣｉＤ</t>
  </si>
  <si>
    <t>振替元明細行番号</t>
    <rPh sb="3" eb="5">
      <t>メイサイ</t>
    </rPh>
    <rPh sb="5" eb="8">
      <t>ギョウバンゴウ</t>
    </rPh>
    <phoneticPr fontId="28"/>
  </si>
  <si>
    <t>債務計上時の購入先</t>
    <rPh sb="0" eb="2">
      <t>サイム</t>
    </rPh>
    <rPh sb="2" eb="4">
      <t>ケイジョウ</t>
    </rPh>
    <rPh sb="4" eb="5">
      <t>ジ</t>
    </rPh>
    <rPh sb="6" eb="8">
      <t>コウニュウ</t>
    </rPh>
    <rPh sb="8" eb="9">
      <t>サキ</t>
    </rPh>
    <phoneticPr fontId="0"/>
  </si>
  <si>
    <t>仕訳伝票作成対象</t>
  </si>
  <si>
    <t>伝票区分</t>
    <phoneticPr fontId="4"/>
  </si>
  <si>
    <t>項目の新規追加</t>
    <rPh sb="0" eb="2">
      <t>コウモク</t>
    </rPh>
    <rPh sb="3" eb="5">
      <t>シンキ</t>
    </rPh>
    <rPh sb="5" eb="7">
      <t>ツイカ</t>
    </rPh>
    <phoneticPr fontId="4"/>
  </si>
  <si>
    <t>得意／請求先区分１（請求先区分１）～
得意／請求先区分５（請求先区分５）</t>
  </si>
  <si>
    <t>入金情報データ</t>
    <rPh sb="0" eb="4">
      <t>ニュウキンジョウホウ</t>
    </rPh>
    <phoneticPr fontId="4"/>
  </si>
  <si>
    <t>入金伝票データ</t>
    <rPh sb="0" eb="4">
      <t>ニュウキンデンピョウ</t>
    </rPh>
    <phoneticPr fontId="4"/>
  </si>
  <si>
    <t>入金情報回収種別</t>
    <rPh sb="0" eb="2">
      <t>ニュウキン</t>
    </rPh>
    <rPh sb="2" eb="4">
      <t>ジョウホウ</t>
    </rPh>
    <rPh sb="4" eb="6">
      <t>カイシュウ</t>
    </rPh>
    <rPh sb="6" eb="8">
      <t>シュベツ</t>
    </rPh>
    <phoneticPr fontId="26"/>
  </si>
  <si>
    <t>整数桁の桁数変更
（「１桁」から「２桁」へ変更）
選択肢の追加
（「10：現金」「11：小切手」を追加）</t>
    <phoneticPr fontId="4"/>
  </si>
  <si>
    <t>回収種別</t>
    <phoneticPr fontId="4"/>
  </si>
  <si>
    <t>明細種別</t>
    <phoneticPr fontId="4"/>
  </si>
  <si>
    <t>選択肢の追加
（「入金区分 」が「1：債権回収」の場合に、「3：仮受金」を追加）</t>
    <phoneticPr fontId="4"/>
  </si>
  <si>
    <t>法人口座コード</t>
    <phoneticPr fontId="4"/>
  </si>
  <si>
    <t>バラ数量</t>
  </si>
  <si>
    <t>バラ単位</t>
  </si>
  <si>
    <t>Ver210629　変更内容</t>
    <phoneticPr fontId="4"/>
  </si>
  <si>
    <t>取引発生区分</t>
    <rPh sb="0" eb="2">
      <t>トリヒキ</t>
    </rPh>
    <rPh sb="2" eb="4">
      <t>ハッセイ</t>
    </rPh>
    <rPh sb="4" eb="6">
      <t>クブン</t>
    </rPh>
    <phoneticPr fontId="26"/>
  </si>
  <si>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</si>
  <si>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</si>
  <si>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</si>
  <si>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</si>
  <si>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6"/>
  </si>
  <si>
    <t>個別精算</t>
  </si>
  <si>
    <t>プロジェクトデータ</t>
    <phoneticPr fontId="4"/>
  </si>
  <si>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</si>
  <si>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</si>
  <si>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</si>
  <si>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</si>
  <si>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</si>
  <si>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4"/>
  </si>
  <si>
    <t>回収予定確定単位（共通・営業債権）</t>
    <rPh sb="4" eb="6">
      <t>カクテイ</t>
    </rPh>
    <rPh sb="6" eb="8">
      <t>タンイ</t>
    </rPh>
    <phoneticPr fontId="34"/>
  </si>
  <si>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</si>
  <si>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</si>
  <si>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</si>
  <si>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</si>
  <si>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4"/>
  </si>
  <si>
    <t>回収予定確定単位（営業外債権）</t>
    <rPh sb="4" eb="6">
      <t>カクテイ</t>
    </rPh>
    <rPh sb="6" eb="8">
      <t>タンイ</t>
    </rPh>
    <phoneticPr fontId="34"/>
  </si>
  <si>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</si>
  <si>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</si>
  <si>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</si>
  <si>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4"/>
  </si>
  <si>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</si>
  <si>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</si>
  <si>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</si>
  <si>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</si>
  <si>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</si>
  <si>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</si>
  <si>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</si>
  <si>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</si>
  <si>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</si>
  <si>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4"/>
  </si>
  <si>
    <t>支払予定確定単位設定（営業外債務）</t>
    <rPh sb="0" eb="2">
      <t>シハライ</t>
    </rPh>
    <rPh sb="2" eb="4">
      <t>ヨテイ</t>
    </rPh>
    <rPh sb="4" eb="6">
      <t>カクテイ</t>
    </rPh>
    <rPh sb="6" eb="8">
      <t>タンイ</t>
    </rPh>
    <rPh sb="8" eb="10">
      <t>セッテイ</t>
    </rPh>
    <phoneticPr fontId="34"/>
  </si>
  <si>
    <t>支払予定確定単位（営業外債務）</t>
    <rPh sb="0" eb="2">
      <t>シハライ</t>
    </rPh>
    <rPh sb="2" eb="4">
      <t>ヨテイ</t>
    </rPh>
    <rPh sb="4" eb="6">
      <t>カクテイ</t>
    </rPh>
    <rPh sb="6" eb="8">
      <t>タンイ</t>
    </rPh>
    <phoneticPr fontId="34"/>
  </si>
  <si>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</si>
  <si>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</si>
  <si>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</si>
  <si>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与信限度額</t>
    <phoneticPr fontId="4"/>
  </si>
  <si>
    <t>与信警告ライン</t>
    <phoneticPr fontId="4"/>
  </si>
  <si>
    <t>宛先</t>
  </si>
  <si>
    <t>商品データ</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</si>
  <si>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</si>
  <si>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</si>
  <si>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</si>
  <si>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</si>
  <si>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</si>
  <si>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</si>
  <si>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</si>
  <si>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セット商品データ</t>
    <rPh sb="3" eb="5">
      <t>ショウヒン</t>
    </rPh>
    <phoneticPr fontId="4"/>
  </si>
  <si>
    <t>統一伝票規格データ</t>
    <rPh sb="0" eb="2">
      <t>トウイツ</t>
    </rPh>
    <rPh sb="2" eb="4">
      <t>デンピョウ</t>
    </rPh>
    <rPh sb="4" eb="6">
      <t>キカク</t>
    </rPh>
    <phoneticPr fontId="4"/>
  </si>
  <si>
    <t>見積書データ</t>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</si>
  <si>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</si>
  <si>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</si>
  <si>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</si>
  <si>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発注入数</t>
    <rPh sb="0" eb="2">
      <t>ハッチュウ</t>
    </rPh>
    <rPh sb="2" eb="4">
      <t>イリスウ</t>
    </rPh>
    <phoneticPr fontId="4"/>
  </si>
  <si>
    <t>発注入数２</t>
    <phoneticPr fontId="4"/>
  </si>
  <si>
    <t>発注箱数</t>
    <rPh sb="2" eb="4">
      <t>ハコスウ</t>
    </rPh>
    <phoneticPr fontId="12"/>
  </si>
  <si>
    <t>発注箱数</t>
    <rPh sb="2" eb="4">
      <t>ハコスウ</t>
    </rPh>
    <phoneticPr fontId="4"/>
  </si>
  <si>
    <t>発注明細按分行番号</t>
    <rPh sb="4" eb="6">
      <t>アンブン</t>
    </rPh>
    <phoneticPr fontId="0"/>
  </si>
  <si>
    <t>受入記号の修正
「MM40203XX」から「SD40210XX」に変更</t>
    <rPh sb="5" eb="7">
      <t>シュウセイ</t>
    </rPh>
    <phoneticPr fontId="4"/>
  </si>
  <si>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</si>
  <si>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</si>
  <si>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</si>
  <si>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</si>
  <si>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</si>
  <si>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</si>
  <si>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</si>
  <si>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</si>
  <si>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</si>
  <si>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売上伝票データ</t>
    <phoneticPr fontId="4"/>
  </si>
  <si>
    <t>仕入入数</t>
    <rPh sb="0" eb="2">
      <t>シイ</t>
    </rPh>
    <rPh sb="2" eb="4">
      <t>イリスウ</t>
    </rPh>
    <phoneticPr fontId="4"/>
  </si>
  <si>
    <t>仕入入数２</t>
    <phoneticPr fontId="4"/>
  </si>
  <si>
    <t>仕入箱数</t>
    <rPh sb="2" eb="4">
      <t>ハコスウ</t>
    </rPh>
    <phoneticPr fontId="12"/>
  </si>
  <si>
    <t>仕入箱数</t>
    <rPh sb="2" eb="4">
      <t>ハコスウ</t>
    </rPh>
    <phoneticPr fontId="4"/>
  </si>
  <si>
    <t>プロジェクトコード</t>
  </si>
  <si>
    <t>プロジェクト名</t>
  </si>
  <si>
    <t>入金伝票データ</t>
    <phoneticPr fontId="4"/>
  </si>
  <si>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</si>
  <si>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</si>
  <si>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</si>
  <si>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</si>
  <si>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控除種別</t>
    <phoneticPr fontId="4"/>
  </si>
  <si>
    <t>Ver201224　変更内容</t>
    <phoneticPr fontId="4"/>
  </si>
  <si>
    <t>取引先コード</t>
  </si>
  <si>
    <t>取引先名</t>
  </si>
  <si>
    <t>取引先事業所名</t>
  </si>
  <si>
    <t>得意先データ</t>
    <phoneticPr fontId="4"/>
  </si>
  <si>
    <t>仕入リレー元No.</t>
    <phoneticPr fontId="4"/>
  </si>
  <si>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</si>
  <si>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</si>
  <si>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</si>
  <si>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</si>
  <si>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</si>
  <si>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</si>
  <si>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4"/>
  </si>
  <si>
    <t>回収方法データ</t>
    <rPh sb="0" eb="2">
      <t>カイシュウ</t>
    </rPh>
    <rPh sb="2" eb="4">
      <t>ホウホウ</t>
    </rPh>
    <phoneticPr fontId="4"/>
  </si>
  <si>
    <t>選択肢の追加
（「7：値引・調整」を追加）</t>
    <rPh sb="14" eb="16">
      <t>チョウセイ</t>
    </rPh>
    <phoneticPr fontId="4"/>
  </si>
  <si>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</si>
  <si>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</si>
  <si>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</si>
  <si>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</si>
  <si>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</si>
  <si>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</si>
  <si>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</si>
  <si>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債権伝票データ</t>
    <phoneticPr fontId="4"/>
  </si>
  <si>
    <t>選択肢の追加
（「0：前受金」を追加）</t>
    <phoneticPr fontId="4"/>
  </si>
  <si>
    <t>控除種別（補助）</t>
    <rPh sb="5" eb="7">
      <t>ホジョ</t>
    </rPh>
    <phoneticPr fontId="37"/>
  </si>
  <si>
    <t>選択肢の追加
（「0：充当」を追加）</t>
    <phoneticPr fontId="4"/>
  </si>
  <si>
    <t>振替元No.</t>
    <rPh sb="0" eb="2">
      <t>フリカエ</t>
    </rPh>
    <rPh sb="2" eb="3">
      <t>モト</t>
    </rPh>
    <phoneticPr fontId="37"/>
  </si>
  <si>
    <t>振替元入金日付</t>
    <rPh sb="0" eb="2">
      <t>フリカエ</t>
    </rPh>
    <rPh sb="2" eb="3">
      <t>モト</t>
    </rPh>
    <rPh sb="3" eb="5">
      <t>ニュウキン</t>
    </rPh>
    <rPh sb="5" eb="7">
      <t>ヒヅケ</t>
    </rPh>
    <phoneticPr fontId="37"/>
  </si>
  <si>
    <t>振替元入金先</t>
    <rPh sb="3" eb="5">
      <t>ニュウキン</t>
    </rPh>
    <rPh sb="5" eb="6">
      <t>サキ</t>
    </rPh>
    <phoneticPr fontId="37"/>
  </si>
  <si>
    <t>振替元入金部門</t>
    <rPh sb="3" eb="5">
      <t>ニュウキン</t>
    </rPh>
    <rPh sb="5" eb="7">
      <t>ブモン</t>
    </rPh>
    <phoneticPr fontId="37"/>
  </si>
  <si>
    <t>振替元明細行番号</t>
    <rPh sb="3" eb="5">
      <t>メイサイ</t>
    </rPh>
    <rPh sb="5" eb="8">
      <t>ギョウバンゴウ</t>
    </rPh>
    <phoneticPr fontId="37"/>
  </si>
  <si>
    <t>【入金伝票 ‐ ヘッダー情報】
入金区分～摘要</t>
    <rPh sb="16" eb="18">
      <t>ニュウキン</t>
    </rPh>
    <rPh sb="18" eb="20">
      <t>クブン</t>
    </rPh>
    <rPh sb="21" eb="23">
      <t>テキヨウ</t>
    </rPh>
    <phoneticPr fontId="37"/>
  </si>
  <si>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</si>
  <si>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</si>
  <si>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</si>
  <si>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</si>
  <si>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phoneticPr fontId="4"/>
  </si>
  <si>
    <t>入金区分</t>
  </si>
  <si>
    <t>選択肢の追加
（「７：非連結」を追加）</t>
    <phoneticPr fontId="4"/>
  </si>
  <si>
    <t>明細種別</t>
  </si>
  <si>
    <t>選択肢の追加
（「５：非連結」を追加）</t>
    <phoneticPr fontId="4"/>
  </si>
  <si>
    <t>選択肢の追加_x000D_
（「0：前受金」「1：仮受金」「6：非連結」を追加）</t>
  </si>
  <si>
    <t>Ver200930　変更内容</t>
    <phoneticPr fontId="4"/>
  </si>
  <si>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</si>
  <si>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</si>
  <si>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</si>
  <si>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</si>
  <si>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</si>
  <si>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</si>
  <si>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4"/>
  </si>
  <si>
    <t>担当者データ</t>
    <phoneticPr fontId="4"/>
  </si>
  <si>
    <t>摘要データ</t>
    <phoneticPr fontId="4"/>
  </si>
  <si>
    <t>直送先データ</t>
    <phoneticPr fontId="4"/>
  </si>
  <si>
    <t>単価データ</t>
    <phoneticPr fontId="4"/>
  </si>
  <si>
    <t>プロジェクト区分１～５</t>
    <phoneticPr fontId="4"/>
  </si>
  <si>
    <t>プロジェクト区分データ</t>
    <rPh sb="6" eb="8">
      <t>クブン</t>
    </rPh>
    <phoneticPr fontId="4"/>
  </si>
  <si>
    <t>工程／工種データ</t>
    <rPh sb="0" eb="5">
      <t>コウテイ</t>
    </rPh>
    <phoneticPr fontId="4"/>
  </si>
  <si>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</si>
  <si>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</si>
  <si>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</si>
  <si>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</si>
  <si>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</si>
  <si>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</si>
  <si>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</si>
  <si>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</si>
  <si>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</si>
  <si>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</si>
  <si>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</si>
  <si>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</si>
  <si>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</si>
  <si>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</si>
  <si>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</si>
  <si>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</si>
  <si>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</si>
  <si>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</si>
  <si>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</si>
  <si>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</si>
  <si>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</si>
  <si>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</si>
  <si>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</si>
  <si>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</si>
  <si>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</si>
  <si>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</si>
  <si>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</si>
  <si>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2"/>
  </si>
  <si>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</si>
  <si>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</si>
  <si>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</si>
  <si>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</si>
  <si>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</si>
  <si>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</si>
  <si>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</si>
  <si>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</si>
  <si>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</si>
  <si>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</si>
  <si>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</si>
  <si>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</si>
  <si>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</si>
  <si>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</si>
  <si>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</si>
  <si>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</si>
  <si>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</si>
  <si>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</si>
  <si>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</si>
  <si>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</si>
  <si>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</si>
  <si>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バリエーションデータ</t>
    <phoneticPr fontId="4"/>
  </si>
  <si>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</si>
  <si>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</si>
  <si>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</si>
  <si>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</si>
  <si>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荷姿区分コード</t>
    <phoneticPr fontId="4"/>
  </si>
  <si>
    <t>棚番No.</t>
    <phoneticPr fontId="4"/>
  </si>
  <si>
    <t>荷姿区分コード</t>
    <rPh sb="0" eb="2">
      <t>ニスガタ</t>
    </rPh>
    <rPh sb="2" eb="4">
      <t>クブン</t>
    </rPh>
    <phoneticPr fontId="4"/>
  </si>
  <si>
    <t>工程／工種コード</t>
    <rPh sb="0" eb="5">
      <t>コウテイ</t>
    </rPh>
    <phoneticPr fontId="4"/>
  </si>
  <si>
    <t>バリエーションコード種類</t>
    <phoneticPr fontId="4"/>
  </si>
  <si>
    <t>荷姿コード</t>
  </si>
  <si>
    <t>明細部門コード</t>
    <phoneticPr fontId="4"/>
  </si>
  <si>
    <t>明細担当者コード</t>
  </si>
  <si>
    <t>明細プロジェクトコード</t>
  </si>
  <si>
    <t>明細工程／工種コード</t>
    <rPh sb="0" eb="2">
      <t>メイサイ</t>
    </rPh>
    <rPh sb="2" eb="7">
      <t>コウテイ</t>
    </rPh>
    <phoneticPr fontId="4"/>
  </si>
  <si>
    <t>明細按分工程／工種コード</t>
    <rPh sb="0" eb="2">
      <t>メイサイ</t>
    </rPh>
    <rPh sb="2" eb="4">
      <t>アンブン</t>
    </rPh>
    <rPh sb="4" eb="9">
      <t>コウテイ</t>
    </rPh>
    <phoneticPr fontId="4"/>
  </si>
  <si>
    <t>【発注伝票ヘッダー情報】
受発注区分～発注摘要３</t>
    <phoneticPr fontId="4"/>
  </si>
  <si>
    <t>【発注伝票証憑】
発注証憑No.１～発注証憑ファイルパス５</t>
    <phoneticPr fontId="4"/>
  </si>
  <si>
    <t>【発注伝票明細情報】
発注荷姿コード～発注単価小数桁</t>
    <phoneticPr fontId="4"/>
  </si>
  <si>
    <t>【発注伝票在庫受払情報】
入荷内訳行番号～入荷内訳数量</t>
    <phoneticPr fontId="4"/>
  </si>
  <si>
    <t>【発注伝票明細按分情報】
発注明細按分行番号～発注明細按分消費税額</t>
    <phoneticPr fontId="4"/>
  </si>
  <si>
    <t>荷姿コード</t>
    <phoneticPr fontId="4"/>
  </si>
  <si>
    <t>明細工程／工種コード</t>
    <phoneticPr fontId="4"/>
  </si>
  <si>
    <t>債権工程／工種コード</t>
  </si>
  <si>
    <t>工程／工種コード</t>
  </si>
  <si>
    <t>入金工程／工種１コード～入金工程／工種12コード</t>
    <phoneticPr fontId="4"/>
  </si>
  <si>
    <t>【仕入伝票ヘッダー情報】
売上仕入区分～仕入摘要３</t>
    <phoneticPr fontId="4"/>
  </si>
  <si>
    <t>【仕入伝票　支払予定／支払伝票】
支払方法１コード～法人口座20コード</t>
    <phoneticPr fontId="4"/>
  </si>
  <si>
    <t>【仕入伝票証憑】
仕入証憑No.１～仕入証憑ファイルパス５</t>
    <phoneticPr fontId="4"/>
  </si>
  <si>
    <t>【仕入伝票明細情報】
入荷区分～仕入単価小数桁</t>
    <phoneticPr fontId="4"/>
  </si>
  <si>
    <t>【仕入伝票在庫受払情報】
入荷内訳行番号～仕入明細按分消費税額</t>
    <phoneticPr fontId="4"/>
  </si>
  <si>
    <t>債務工程／工種コード</t>
  </si>
  <si>
    <t>明細工程／工種コード</t>
  </si>
  <si>
    <t>明細按分工程／工種コード</t>
  </si>
  <si>
    <t>請求工程／工種コード</t>
  </si>
  <si>
    <t>債権工程／工種コード※</t>
    <phoneticPr fontId="4"/>
  </si>
  <si>
    <t>項目の新規追加
※債権工程／工種コードは、『債権奉行クラウド』の有無で、受入記号が異なります。</t>
    <phoneticPr fontId="4"/>
  </si>
  <si>
    <t>売上工程／工種コード</t>
  </si>
  <si>
    <t>バリエーションコード</t>
  </si>
  <si>
    <t>振込手数料</t>
    <phoneticPr fontId="4"/>
  </si>
  <si>
    <t>入金工程／工種コード</t>
    <phoneticPr fontId="4"/>
  </si>
  <si>
    <t>入金処理額</t>
    <phoneticPr fontId="4"/>
  </si>
  <si>
    <t>明細回収工程／工種コード</t>
  </si>
  <si>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</si>
  <si>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</si>
  <si>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</si>
  <si>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</si>
  <si>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棚番No.</t>
  </si>
  <si>
    <t>バリエーションコード２</t>
  </si>
  <si>
    <t>バリエーションコード３</t>
  </si>
  <si>
    <t>荷姿区分コード</t>
  </si>
  <si>
    <t>Ver200630　変更内容</t>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</si>
  <si>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</si>
  <si>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</si>
  <si>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</si>
  <si>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</si>
  <si>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</si>
  <si>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</si>
  <si>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</si>
  <si>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</si>
  <si>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債権区分</t>
    <phoneticPr fontId="4"/>
  </si>
  <si>
    <t>債務区分</t>
    <rPh sb="0" eb="2">
      <t>サイム</t>
    </rPh>
    <rPh sb="2" eb="4">
      <t>クブン</t>
    </rPh>
    <phoneticPr fontId="12"/>
  </si>
  <si>
    <t>仕訳作成対象</t>
    <phoneticPr fontId="4"/>
  </si>
  <si>
    <t>項目の新規追加</t>
    <phoneticPr fontId="4"/>
  </si>
  <si>
    <t>仕訳作成対象</t>
    <phoneticPr fontId="4"/>
  </si>
  <si>
    <t>項目の新規追加</t>
    <phoneticPr fontId="4"/>
  </si>
  <si>
    <t>Ver200331　変更内容</t>
    <phoneticPr fontId="4"/>
  </si>
  <si>
    <t>統一伝票価格表データ</t>
    <phoneticPr fontId="4"/>
  </si>
  <si>
    <t>受注伝票データ</t>
    <rPh sb="0" eb="2">
      <t>ジュチュウ</t>
    </rPh>
    <phoneticPr fontId="4"/>
  </si>
  <si>
    <t>受注種別</t>
    <phoneticPr fontId="4"/>
  </si>
  <si>
    <t>値入れ元値</t>
  </si>
  <si>
    <t>値入れ率</t>
  </si>
  <si>
    <t>売単価</t>
  </si>
  <si>
    <t>売価金額</t>
  </si>
  <si>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</si>
  <si>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</si>
  <si>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</si>
  <si>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計算式項目１小数桁～
　　計算式項目５小数桁</t>
    <rPh sb="0" eb="5">
      <t>ケイサンシキコウモク</t>
    </rPh>
    <rPh sb="6" eb="8">
      <t>ショウスウ</t>
    </rPh>
    <rPh sb="8" eb="9">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</si>
  <si>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</si>
  <si>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</si>
  <si>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単位原価小数桁</t>
    <rPh sb="4" eb="6">
      <t>ショウスウ</t>
    </rPh>
    <rPh sb="6" eb="7">
      <t>ケタ</t>
    </rPh>
    <phoneticPr fontId="4"/>
  </si>
  <si>
    <t>売単価小数桁</t>
    <rPh sb="0" eb="3">
      <t>バイタンカ</t>
    </rPh>
    <rPh sb="3" eb="5">
      <t>ショウスウ</t>
    </rPh>
    <rPh sb="5" eb="6">
      <t>ケタ</t>
    </rPh>
    <phoneticPr fontId="4"/>
  </si>
  <si>
    <t>発注種別</t>
    <rPh sb="0" eb="2">
      <t>ハッチュウ</t>
    </rPh>
    <rPh sb="2" eb="4">
      <t>シュベツ</t>
    </rPh>
    <phoneticPr fontId="12"/>
  </si>
  <si>
    <t>計算式項目１小数桁～計算式項目５小数桁</t>
    <rPh sb="0" eb="5">
      <t>ケイサンシキコウモク</t>
    </rPh>
    <rPh sb="6" eb="8">
      <t>ショウスウ</t>
    </rPh>
    <rPh sb="8" eb="9">
      <t>ケタ</t>
    </rPh>
    <phoneticPr fontId="4"/>
  </si>
  <si>
    <t>出荷区分</t>
    <rPh sb="0" eb="2">
      <t>シュッカ</t>
    </rPh>
    <rPh sb="2" eb="4">
      <t>クブン</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</si>
  <si>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</si>
  <si>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</si>
  <si>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</si>
  <si>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</si>
  <si>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</si>
  <si>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</si>
  <si>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</si>
  <si>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</si>
  <si>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出荷内訳行番号</t>
    <phoneticPr fontId="4"/>
  </si>
  <si>
    <t>出荷内訳数量</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</si>
  <si>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</si>
  <si>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</si>
  <si>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</si>
  <si>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</si>
  <si>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</si>
  <si>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</si>
  <si>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</si>
  <si>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</si>
  <si>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</si>
  <si>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</si>
  <si>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</si>
  <si>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</si>
  <si>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</si>
  <si>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</si>
  <si>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</si>
  <si>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</si>
  <si>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</si>
  <si>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</si>
  <si>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</si>
  <si>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</si>
  <si>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</si>
  <si>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控除種別（補助）</t>
    <phoneticPr fontId="4"/>
  </si>
  <si>
    <t>選択肢の追加
（「0：充当」を追加）</t>
    <rPh sb="0" eb="3">
      <t>センタクシ</t>
    </rPh>
    <rPh sb="4" eb="6">
      <t>ツイカ</t>
    </rPh>
    <rPh sb="11" eb="13">
      <t>ジュウトウ</t>
    </rPh>
    <rPh sb="15" eb="17">
      <t>ツイカ</t>
    </rPh>
    <phoneticPr fontId="4"/>
  </si>
  <si>
    <t>Ver200129　変更内容</t>
    <phoneticPr fontId="4"/>
  </si>
  <si>
    <t>得意先データ</t>
    <rPh sb="0" eb="2">
      <t>トクイ</t>
    </rPh>
    <rPh sb="2" eb="3">
      <t>サキ</t>
    </rPh>
    <phoneticPr fontId="4"/>
  </si>
  <si>
    <t>売上主プロジェクトコード</t>
    <phoneticPr fontId="41"/>
  </si>
  <si>
    <t>債権主プロジェクトコード</t>
    <phoneticPr fontId="41"/>
  </si>
  <si>
    <t>入金プロジェクト指定コード</t>
    <rPh sb="0" eb="2">
      <t>ニュウキン</t>
    </rPh>
    <rPh sb="8" eb="10">
      <t>シテイ</t>
    </rPh>
    <phoneticPr fontId="41"/>
  </si>
  <si>
    <t>入金プロジェクトコード</t>
  </si>
  <si>
    <t>値引プロジェクト指定</t>
    <rPh sb="0" eb="2">
      <t>ネビキ</t>
    </rPh>
    <rPh sb="8" eb="10">
      <t>シテイ</t>
    </rPh>
    <phoneticPr fontId="38"/>
  </si>
  <si>
    <t>値引プロジェクトコード</t>
  </si>
  <si>
    <t>手数料プロジェクト指定</t>
    <rPh sb="0" eb="3">
      <t>テスウリョウ</t>
    </rPh>
    <rPh sb="9" eb="11">
      <t>シテイ</t>
    </rPh>
    <phoneticPr fontId="4"/>
  </si>
  <si>
    <t>手数料プロジェクト</t>
    <rPh sb="0" eb="3">
      <t>テスウリョウ</t>
    </rPh>
    <phoneticPr fontId="4"/>
  </si>
  <si>
    <t>プロジェクトコード</t>
    <phoneticPr fontId="4"/>
  </si>
  <si>
    <t>明細按分プロジェクトコード</t>
    <phoneticPr fontId="4"/>
  </si>
  <si>
    <t>証憑No.１～５</t>
    <phoneticPr fontId="4"/>
  </si>
  <si>
    <t>証憑ファイルパス１～５</t>
    <phoneticPr fontId="4"/>
  </si>
  <si>
    <t>債権プロジェクトコード</t>
    <rPh sb="0" eb="2">
      <t>サイケン</t>
    </rPh>
    <phoneticPr fontId="4"/>
  </si>
  <si>
    <t>入金プロジェクト１コード～
入金プロジェクト12コード</t>
    <phoneticPr fontId="4"/>
  </si>
  <si>
    <t>請求プロジェクトコード</t>
    <phoneticPr fontId="4"/>
  </si>
  <si>
    <t>債権プロジェクトコード※</t>
    <rPh sb="0" eb="2">
      <t>サイケン</t>
    </rPh>
    <phoneticPr fontId="4"/>
  </si>
  <si>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4"/>
  </si>
  <si>
    <t>売上プロジェクトコード</t>
    <rPh sb="0" eb="2">
      <t>ウリアゲ</t>
    </rPh>
    <phoneticPr fontId="4"/>
  </si>
  <si>
    <t>控除プロジェクトコード</t>
    <phoneticPr fontId="4"/>
  </si>
  <si>
    <t>入金プロジェクトコード</t>
    <phoneticPr fontId="4"/>
  </si>
  <si>
    <t>明細回収プロジェクトコード</t>
    <phoneticPr fontId="4"/>
  </si>
  <si>
    <t>請求プロジェクトコード</t>
    <rPh sb="0" eb="2">
      <t>セイキュウ</t>
    </rPh>
    <phoneticPr fontId="3"/>
  </si>
  <si>
    <t>債権プロジェクトコード※</t>
    <phoneticPr fontId="4"/>
  </si>
  <si>
    <t>項目の新規追加
※債権プロジェクトコードは、『債権奉行クラウド』の有無で、受入記号が異なります。</t>
    <phoneticPr fontId="4"/>
  </si>
  <si>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</si>
  <si>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</si>
  <si>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38"/>
  </si>
  <si>
    <t>ー</t>
    <phoneticPr fontId="4"/>
  </si>
  <si>
    <t>Ver191226　変更内容</t>
    <phoneticPr fontId="4"/>
  </si>
  <si>
    <t>得意先コード</t>
    <rPh sb="0" eb="3">
      <t>トクイサキ</t>
    </rPh>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</si>
  <si>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</si>
  <si>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</si>
  <si>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</si>
  <si>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</si>
  <si>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債権連携データ</t>
    <rPh sb="0" eb="2">
      <t>サイケン</t>
    </rPh>
    <rPh sb="2" eb="4">
      <t>レンケイ</t>
    </rPh>
    <phoneticPr fontId="4"/>
  </si>
  <si>
    <t>回収方法コード</t>
    <phoneticPr fontId="4"/>
  </si>
  <si>
    <t>項目の廃止</t>
    <rPh sb="0" eb="2">
      <t>コウモク</t>
    </rPh>
    <rPh sb="3" eb="5">
      <t>ハイシ</t>
    </rPh>
    <phoneticPr fontId="4"/>
  </si>
  <si>
    <t>回収予定日</t>
    <phoneticPr fontId="4"/>
  </si>
  <si>
    <t>回収予定額</t>
    <phoneticPr fontId="4"/>
  </si>
  <si>
    <t>入金伝票No.</t>
    <phoneticPr fontId="4"/>
  </si>
  <si>
    <t>入金部門コード</t>
    <phoneticPr fontId="4"/>
  </si>
  <si>
    <t>振込専用口座番号</t>
    <phoneticPr fontId="4"/>
  </si>
  <si>
    <t>振込依頼人名カナ</t>
    <phoneticPr fontId="4"/>
  </si>
  <si>
    <t>回収方法１コード　～　法人口座1コード</t>
    <phoneticPr fontId="4"/>
  </si>
  <si>
    <t>回収方法２コード　～　法人口座２コード</t>
    <phoneticPr fontId="4"/>
  </si>
  <si>
    <t>回収方法３コード　～　法人口座３コード</t>
    <phoneticPr fontId="4"/>
  </si>
  <si>
    <t>回収方法４コード　～　法人口座４コード</t>
    <phoneticPr fontId="4"/>
  </si>
  <si>
    <t>回収方法５コード　～　法人口座５コード</t>
    <phoneticPr fontId="4"/>
  </si>
  <si>
    <t>回収方法６コード　～　法人口座６コード</t>
    <phoneticPr fontId="4"/>
  </si>
  <si>
    <t>回収方法７コード　～　法人口座７コード</t>
    <phoneticPr fontId="4"/>
  </si>
  <si>
    <t>回収方法８コード　～　法人口座８コード</t>
    <phoneticPr fontId="4"/>
  </si>
  <si>
    <t>回収方法９コード　～　法人口座９コード</t>
    <phoneticPr fontId="4"/>
  </si>
  <si>
    <t>回収方法10コード   ～   法人口座10コード</t>
    <phoneticPr fontId="4"/>
  </si>
  <si>
    <t>回収方法11コード   ～   法人口座11コード</t>
    <phoneticPr fontId="4"/>
  </si>
  <si>
    <t>回収方法12コード   ～   法人口座12コード</t>
    <phoneticPr fontId="4"/>
  </si>
  <si>
    <t>債権残高データ</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</si>
  <si>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</si>
  <si>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</si>
  <si>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</si>
  <si>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</si>
  <si>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</si>
  <si>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</si>
  <si>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</si>
  <si>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</si>
  <si>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</si>
  <si>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</si>
  <si>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</si>
  <si>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</si>
  <si>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</si>
  <si>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</si>
  <si>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</si>
  <si>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債権部門コード</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</si>
  <si>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</si>
  <si>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</si>
  <si>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</si>
  <si>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</si>
  <si>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</si>
  <si>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</si>
  <si>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Ver190419　変更内容</t>
    <phoneticPr fontId="4"/>
  </si>
  <si>
    <t>日付の形式</t>
    <phoneticPr fontId="4"/>
  </si>
  <si>
    <t>新元号「令和」の例を追加しました</t>
    <phoneticPr fontId="4"/>
  </si>
  <si>
    <t>販売管理科目データ</t>
    <phoneticPr fontId="4"/>
  </si>
  <si>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</si>
  <si>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</si>
  <si>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</si>
  <si>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</si>
  <si>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</si>
  <si>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</si>
  <si>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</si>
  <si>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</si>
  <si>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4"/>
  </si>
  <si>
    <t>法人口座データ</t>
    <phoneticPr fontId="4"/>
  </si>
  <si>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</si>
  <si>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</si>
  <si>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</si>
  <si>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</si>
  <si>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</si>
  <si>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</si>
  <si>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</si>
  <si>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</si>
  <si>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</si>
  <si>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4"/>
  </si>
  <si>
    <t>回収条件2-基準額～
回収条件2-回収サイト３-分割割当値</t>
    <phoneticPr fontId="4"/>
  </si>
  <si>
    <t>回収条件3-基準額～
回収条件3-回収サイト３-分割割当値</t>
    <phoneticPr fontId="4"/>
  </si>
  <si>
    <t>明細按分任意項目コード</t>
    <phoneticPr fontId="4"/>
  </si>
  <si>
    <t>債権区分</t>
  </si>
  <si>
    <t>任意項目コード</t>
  </si>
  <si>
    <t>任意項目名</t>
  </si>
  <si>
    <t>債権部門コード</t>
  </si>
  <si>
    <t>債権摘要</t>
    <phoneticPr fontId="4"/>
  </si>
  <si>
    <t>控除部門コード</t>
    <phoneticPr fontId="4"/>
  </si>
  <si>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</si>
  <si>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</si>
  <si>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</si>
  <si>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</si>
  <si>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</si>
  <si>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</si>
  <si>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</si>
  <si>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</si>
  <si>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</si>
  <si>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</si>
  <si>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</si>
  <si>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4"/>
  </si>
  <si>
    <t>担当 － 部署</t>
    <phoneticPr fontId="4"/>
  </si>
  <si>
    <t>項目の名称変更
（「担当 － 部署」から「ご担当 － 部署」へ変更）</t>
    <phoneticPr fontId="4"/>
  </si>
  <si>
    <t>担当 － 電話番号</t>
    <phoneticPr fontId="4"/>
  </si>
  <si>
    <t>項目の名称変更
（「担当 － 電話番号」から「ご担当 － 電話番号」へ変更）</t>
    <phoneticPr fontId="4"/>
  </si>
  <si>
    <t>担当 － ＦＡＸ番号</t>
    <phoneticPr fontId="4"/>
  </si>
  <si>
    <t>項目の名称変更
（「担当 － ＦＡＸ番号」から「ご担当 － ＦＡＸ番号」へ変更）</t>
    <phoneticPr fontId="4"/>
  </si>
  <si>
    <t>担当 － 役職</t>
    <phoneticPr fontId="4"/>
  </si>
  <si>
    <t>項目の名称変更
（「担当 － 役職」から「ご担当 － 役職」へ変更）</t>
    <phoneticPr fontId="4"/>
  </si>
  <si>
    <t>担当 － 担当者名</t>
    <phoneticPr fontId="4"/>
  </si>
  <si>
    <t>項目の名称変更
（「担当 － 担当者名」から「ご担当 － 担当者名」へ変更）</t>
    <phoneticPr fontId="4"/>
  </si>
  <si>
    <t>担当 － 携帯番号</t>
    <phoneticPr fontId="4"/>
  </si>
  <si>
    <t>項目の名称変更
（「担当 － 携帯番号」から「ご担当 － 携帯番号」へ変更）</t>
    <phoneticPr fontId="4"/>
  </si>
  <si>
    <t>担当 － Ｅ－Ｍａｉｌ</t>
    <phoneticPr fontId="4"/>
  </si>
  <si>
    <t>項目の名称変更
（「担当 － Ｅ－Ｍａｉｌ」から「ご担当 － Ｅ－Ｍａｉｌ」へ変更）</t>
    <phoneticPr fontId="4"/>
  </si>
  <si>
    <t>販売管理</t>
    <phoneticPr fontId="4"/>
  </si>
  <si>
    <t>計算式項目１～５</t>
    <phoneticPr fontId="4"/>
  </si>
  <si>
    <t>債権伝票No.</t>
    <rPh sb="0" eb="2">
      <t>サイケン</t>
    </rPh>
    <rPh sb="2" eb="4">
      <t>デンピョウ</t>
    </rPh>
    <phoneticPr fontId="4"/>
  </si>
  <si>
    <t>入金伝票No.</t>
    <rPh sb="0" eb="2">
      <t>ニュウキン</t>
    </rPh>
    <phoneticPr fontId="4"/>
  </si>
  <si>
    <t>計算式項目１～５</t>
    <phoneticPr fontId="4"/>
  </si>
  <si>
    <t>Ver190110　変更内容</t>
    <phoneticPr fontId="4"/>
  </si>
  <si>
    <t>販売管理科目データ</t>
    <rPh sb="0" eb="2">
      <t>ハンバイ</t>
    </rPh>
    <rPh sb="2" eb="4">
      <t>カンリ</t>
    </rPh>
    <rPh sb="4" eb="6">
      <t>カモク</t>
    </rPh>
    <phoneticPr fontId="4"/>
  </si>
  <si>
    <t>税率種別</t>
    <phoneticPr fontId="4"/>
  </si>
  <si>
    <t>項目の名称変更
（「税率種別」から「消費税率種別」へ変更）</t>
    <rPh sb="10" eb="12">
      <t>ゼイリツ</t>
    </rPh>
    <rPh sb="26" eb="28">
      <t>ヘンコウ</t>
    </rPh>
    <phoneticPr fontId="4"/>
  </si>
  <si>
    <t>事業区分コード</t>
    <phoneticPr fontId="4"/>
  </si>
  <si>
    <t>販売管理補助科目データ</t>
    <phoneticPr fontId="4"/>
  </si>
  <si>
    <t>科目と同じ設定</t>
    <phoneticPr fontId="4"/>
  </si>
  <si>
    <t>項目の名称変更
（「科目と同じ設定」から「科目と同じ設定にする」へ変更）</t>
    <phoneticPr fontId="4"/>
  </si>
  <si>
    <t>販売取引データ</t>
    <rPh sb="0" eb="2">
      <t>ハンバイ</t>
    </rPh>
    <rPh sb="2" eb="4">
      <t>トリヒキ</t>
    </rPh>
    <phoneticPr fontId="4"/>
  </si>
  <si>
    <t>売上科目と同じ設定</t>
    <phoneticPr fontId="4"/>
  </si>
  <si>
    <t>項目の名称変更
（「科目と同じ設定」から「売上科目と同じ設定にする」へ変更）</t>
    <phoneticPr fontId="4"/>
  </si>
  <si>
    <t>主部門コード</t>
    <phoneticPr fontId="4"/>
  </si>
  <si>
    <t>項目の名称変更
（「主部門コード」から「部門コード」へ変更）</t>
    <phoneticPr fontId="4"/>
  </si>
  <si>
    <t>担当者氏名</t>
    <rPh sb="0" eb="3">
      <t>タントウシャ</t>
    </rPh>
    <rPh sb="3" eb="5">
      <t>シメイ</t>
    </rPh>
    <phoneticPr fontId="4"/>
  </si>
  <si>
    <t>項目の名称変更
（「担当者氏名」から「担当者名」へ変更）</t>
    <phoneticPr fontId="4"/>
  </si>
  <si>
    <t>直送先データ</t>
    <rPh sb="0" eb="2">
      <t>チョクソウ</t>
    </rPh>
    <rPh sb="2" eb="3">
      <t>サキ</t>
    </rPh>
    <phoneticPr fontId="4"/>
  </si>
  <si>
    <t>部署名</t>
    <phoneticPr fontId="4"/>
  </si>
  <si>
    <t>項目の名称変更
（「部署名」から「担当 － 部署」へ変更）</t>
    <phoneticPr fontId="4"/>
  </si>
  <si>
    <t>担当者電話番号</t>
    <phoneticPr fontId="4"/>
  </si>
  <si>
    <t>項目の名称変更
（「担当者電話番号」から「担当 － 電話番号」へ変更）</t>
    <phoneticPr fontId="4"/>
  </si>
  <si>
    <t>担当者ＦＡＸ番号</t>
    <phoneticPr fontId="4"/>
  </si>
  <si>
    <t>項目の名称変更
（「担当者ＦＡＸ番号」から「担当 － ＦＡＸ番号」へ変更）</t>
    <phoneticPr fontId="4"/>
  </si>
  <si>
    <t>役職名</t>
    <phoneticPr fontId="4"/>
  </si>
  <si>
    <t>項目の名称変更
（「役職名」から「担当 － 役職」へ変更）</t>
    <phoneticPr fontId="4"/>
  </si>
  <si>
    <t>担当者氏名</t>
    <phoneticPr fontId="4"/>
  </si>
  <si>
    <t>項目の名称変更
（「担当者氏名」から「担当 － 担当者名」へ変更）</t>
    <phoneticPr fontId="4"/>
  </si>
  <si>
    <t>携帯番号</t>
    <phoneticPr fontId="4"/>
  </si>
  <si>
    <t>項目の名称変更
（「携帯番号」から「担当 － 携帯番号」へ変更）</t>
    <phoneticPr fontId="4"/>
  </si>
  <si>
    <t>Ｅ－Ｍａｉｌ</t>
    <phoneticPr fontId="4"/>
  </si>
  <si>
    <t>項目の名称変更
（「Ｅ－Ｍａｉｌ」から「担当 － Ｅ－Ｍａｉｌ」へ変更）</t>
    <phoneticPr fontId="4"/>
  </si>
  <si>
    <t>主販売取引と同じ設定</t>
    <phoneticPr fontId="4"/>
  </si>
  <si>
    <t>項目の名称変更
（「主販売取引と同じ設定」から「主販売取引と同じ設定にする」へ変更）</t>
    <phoneticPr fontId="4"/>
  </si>
  <si>
    <t>販売税率種別</t>
    <phoneticPr fontId="4"/>
  </si>
  <si>
    <t>項目の名称変更
（「販売税率種別」から「販売消費税率種別」へ変更）</t>
    <phoneticPr fontId="4"/>
  </si>
  <si>
    <t>標準価格（税込）8.0%</t>
    <phoneticPr fontId="4"/>
  </si>
  <si>
    <t>項目の名称変更
（「標準価格（税込）8.0%」から「標準価格（税込）8%」へ変更）</t>
    <phoneticPr fontId="4"/>
  </si>
  <si>
    <t>標準価格（税込）8.0%軽</t>
    <phoneticPr fontId="4"/>
  </si>
  <si>
    <t>項目の名称変更
（「標準価格（税込）8.0%軽」から「標準価格（税込）8%軽」へ変更）</t>
    <phoneticPr fontId="4"/>
  </si>
  <si>
    <t>標準価格（税込）10.0%</t>
    <phoneticPr fontId="4"/>
  </si>
  <si>
    <t>項目の名称変更
（「標準価格（税込）10.0%」から「標準価格（税込）10%」へ変更）</t>
    <phoneticPr fontId="4"/>
  </si>
  <si>
    <t>売価No.１～10（税込）8.0%</t>
    <phoneticPr fontId="4"/>
  </si>
  <si>
    <t>項目の名称変更
（「売価No.１～10（税込）8.0%」から「売価No.１～10（税込）8%」へ変更）</t>
    <phoneticPr fontId="4"/>
  </si>
  <si>
    <t>売価No.１～10（税込）8.0%軽</t>
    <phoneticPr fontId="4"/>
  </si>
  <si>
    <t>項目の名称変更
（「売価No.１～10（税込）8.0%軽」から「売価No.１～10（税込）8%軽」へ変更）</t>
    <rPh sb="47" eb="48">
      <t>ケイ</t>
    </rPh>
    <phoneticPr fontId="4"/>
  </si>
  <si>
    <t>売価No.１～10（税込）10.0%</t>
    <phoneticPr fontId="4"/>
  </si>
  <si>
    <t>項目の名称変更
（「売価No.１～10（税込）10.0%」から「売価No.１～10（税込）10%」へ変更）</t>
    <phoneticPr fontId="4"/>
  </si>
  <si>
    <t>受注伝票データ
売上伝票データ</t>
    <rPh sb="0" eb="2">
      <t>ジュチュウ</t>
    </rPh>
    <rPh sb="2" eb="4">
      <t>デンピョウ</t>
    </rPh>
    <rPh sb="8" eb="10">
      <t>ウリアゲ</t>
    </rPh>
    <rPh sb="10" eb="12">
      <t>デンピョウ</t>
    </rPh>
    <phoneticPr fontId="4"/>
  </si>
  <si>
    <t>送付先担当者氏名</t>
    <phoneticPr fontId="4"/>
  </si>
  <si>
    <t>項目の名称変更
（「送付先担当者氏名」から「送付先担当者名」へ変更）</t>
    <phoneticPr fontId="4"/>
  </si>
  <si>
    <t>項目の名称変更
（「税率種別」から「消費税率種別」へ変更）</t>
    <rPh sb="18" eb="20">
      <t>ショウヒ</t>
    </rPh>
    <phoneticPr fontId="4"/>
  </si>
  <si>
    <t>税率</t>
    <phoneticPr fontId="4"/>
  </si>
  <si>
    <t>項目の名称変更
（「税率」から「消費税率」へ変更）
桁数変更
（「５桁」から「２桁」へ変更）</t>
    <phoneticPr fontId="4"/>
  </si>
  <si>
    <t>明細按分税率種別</t>
    <phoneticPr fontId="4"/>
  </si>
  <si>
    <t>項目の名称変更
（「明細按分税率種別」から「明細按分消費税率種別」へ変更）</t>
    <phoneticPr fontId="4"/>
  </si>
  <si>
    <t>明細按分税率</t>
    <phoneticPr fontId="4"/>
  </si>
  <si>
    <t>項目の名称変更
（「明細按分税率」から「明細按分消費税率」へ変更）
桁数変更
（「５桁」から「２桁」へ変更）</t>
    <phoneticPr fontId="4"/>
  </si>
  <si>
    <t>売上税率種別</t>
    <phoneticPr fontId="4"/>
  </si>
  <si>
    <t>項目の名称変更
（「売上税率種別」から「売上消費税率種別」へ変更）</t>
    <rPh sb="10" eb="12">
      <t>ウリアゲ</t>
    </rPh>
    <phoneticPr fontId="4"/>
  </si>
  <si>
    <t>売上税率</t>
    <phoneticPr fontId="4"/>
  </si>
  <si>
    <t>項目の名称変更
（「売上税率」から「売上消費税率」へ変更）
桁数変更
（「５桁」から「２桁」へ変更）</t>
    <phoneticPr fontId="4"/>
  </si>
  <si>
    <t>控除税率種別</t>
    <phoneticPr fontId="4"/>
  </si>
  <si>
    <t>項目の名称変更
（「控除税率種別」から「控除消費税率種別」へ変更）</t>
    <phoneticPr fontId="4"/>
  </si>
  <si>
    <t>控除税率</t>
    <phoneticPr fontId="4"/>
  </si>
  <si>
    <t>項目の名称変更
（「控除税率」から「控除消費税率」へ変更）
桁数変更
（「５桁」から「２桁」へ変更）</t>
    <phoneticPr fontId="4"/>
  </si>
  <si>
    <t>売上事業区分コード</t>
  </si>
  <si>
    <t>控除税率</t>
    <phoneticPr fontId="4"/>
  </si>
  <si>
    <t>例</t>
    <rPh sb="0" eb="1">
      <t>レイ</t>
    </rPh>
    <phoneticPr fontId="4"/>
  </si>
  <si>
    <t>SD4030255</t>
  </si>
  <si>
    <t>SD4030246</t>
  </si>
  <si>
    <t>SD4030256</t>
  </si>
  <si>
    <t>SD4030257</t>
  </si>
  <si>
    <t>SD4030258</t>
  </si>
  <si>
    <t>SD4030259</t>
  </si>
  <si>
    <t>出荷区分</t>
  </si>
  <si>
    <t>SD4030247</t>
  </si>
  <si>
    <t>リレー元伝票種類</t>
  </si>
  <si>
    <t>入荷内訳行番号</t>
    <rPh sb="0" eb="2">
      <t>ニュウカ</t>
    </rPh>
    <rPh sb="2" eb="4">
      <t>ウチワケ</t>
    </rPh>
    <phoneticPr fontId="12"/>
  </si>
  <si>
    <t>入荷内訳数量</t>
    <rPh sb="0" eb="2">
      <t>ニュウカ</t>
    </rPh>
    <rPh sb="2" eb="4">
      <t>ウチワケ</t>
    </rPh>
    <rPh sb="4" eb="6">
      <t>スウリョウ</t>
    </rPh>
    <phoneticPr fontId="12"/>
  </si>
  <si>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</si>
  <si>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</si>
  <si>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</si>
  <si>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</si>
  <si>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</si>
  <si>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</si>
  <si>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</si>
  <si>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</si>
  <si>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</si>
  <si>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</si>
  <si>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</si>
  <si>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</si>
  <si>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</si>
  <si>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</si>
  <si>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</si>
  <si>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</si>
  <si>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</si>
  <si>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</si>
  <si>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</si>
  <si>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</si>
  <si>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</si>
  <si>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</si>
  <si>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</si>
  <si>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</si>
  <si>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</si>
  <si>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</si>
  <si>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</si>
  <si>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</si>
  <si>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</si>
  <si>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</si>
  <si>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</si>
  <si>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</si>
  <si>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</si>
  <si>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AR2010412</t>
  </si>
  <si>
    <t>AR2010413</t>
  </si>
  <si>
    <t>AR2010414</t>
  </si>
  <si>
    <t>AR2010415</t>
  </si>
  <si>
    <t>AR2010416</t>
  </si>
  <si>
    <t>AR2010417</t>
  </si>
  <si>
    <t>AR2015425</t>
  </si>
  <si>
    <t>債権区分</t>
    <rPh sb="0" eb="2">
      <t>サイケン</t>
    </rPh>
    <rPh sb="2" eb="4">
      <t>クブン</t>
    </rPh>
    <phoneticPr fontId="4"/>
  </si>
  <si>
    <t>SD4030045</t>
  </si>
  <si>
    <t>SD4020209</t>
  </si>
  <si>
    <t>SD4030208</t>
  </si>
  <si>
    <t>SD4030209</t>
  </si>
  <si>
    <t>SD4030210</t>
  </si>
  <si>
    <t>SD4030503</t>
  </si>
  <si>
    <t>荷姿区分コード</t>
    <rPh sb="0" eb="2">
      <t>ニスガタ</t>
    </rPh>
    <rPh sb="2" eb="4">
      <t>クブン</t>
    </rPh>
    <phoneticPr fontId="2"/>
  </si>
  <si>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</si>
  <si>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</si>
  <si>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</si>
  <si>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</si>
  <si>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</si>
  <si>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</si>
  <si>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</si>
  <si>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</si>
  <si>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</si>
  <si>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</si>
  <si>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</si>
  <si>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</si>
  <si>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</si>
  <si>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</si>
  <si>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</si>
  <si>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</si>
  <si>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</si>
  <si>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</si>
  <si>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</si>
  <si>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受発注区分</t>
    <rPh sb="0" eb="3">
      <t>ジュハッチュウ</t>
    </rPh>
    <rPh sb="3" eb="5">
      <t>クブン</t>
    </rPh>
    <phoneticPr fontId="12"/>
  </si>
  <si>
    <t>SD4020602</t>
  </si>
  <si>
    <t>SD4020603</t>
  </si>
  <si>
    <t>SD4020604</t>
  </si>
  <si>
    <t>SD4020605</t>
  </si>
  <si>
    <t>SD4020606</t>
  </si>
  <si>
    <t>仕入先名</t>
    <rPh sb="3" eb="4">
      <t>メイ</t>
    </rPh>
    <phoneticPr fontId="12"/>
  </si>
  <si>
    <t>SD4020607</t>
  </si>
  <si>
    <t>SD4020608</t>
  </si>
  <si>
    <t>仕入先担当者</t>
    <rPh sb="3" eb="6">
      <t>タントウシャ</t>
    </rPh>
    <phoneticPr fontId="12"/>
  </si>
  <si>
    <t>SD4020609</t>
  </si>
  <si>
    <t>発注消費税計算</t>
    <rPh sb="0" eb="2">
      <t>ハッチュウ</t>
    </rPh>
    <phoneticPr fontId="12"/>
  </si>
  <si>
    <t>SD4020610</t>
  </si>
  <si>
    <t>SD4020611</t>
  </si>
  <si>
    <t>精算先コード</t>
    <rPh sb="0" eb="2">
      <t>セイサン</t>
    </rPh>
    <rPh sb="2" eb="3">
      <t>サキ</t>
    </rPh>
    <phoneticPr fontId="12"/>
  </si>
  <si>
    <t>SD4020612</t>
  </si>
  <si>
    <t>発注部門コード</t>
    <rPh sb="2" eb="4">
      <t>ブモン</t>
    </rPh>
    <phoneticPr fontId="12"/>
  </si>
  <si>
    <t>発注担当者コード</t>
    <rPh sb="2" eb="5">
      <t>タントウシャ</t>
    </rPh>
    <phoneticPr fontId="12"/>
  </si>
  <si>
    <t>SD4020614</t>
  </si>
  <si>
    <t>SD4020615</t>
  </si>
  <si>
    <t>発注取引通貨コード</t>
    <rPh sb="4" eb="6">
      <t>ツウカ</t>
    </rPh>
    <phoneticPr fontId="4"/>
  </si>
  <si>
    <t>SD4020617</t>
  </si>
  <si>
    <t>SD4020618</t>
  </si>
  <si>
    <t>SD4020619</t>
  </si>
  <si>
    <t>納入先名</t>
    <rPh sb="3" eb="4">
      <t>メイ</t>
    </rPh>
    <phoneticPr fontId="12"/>
  </si>
  <si>
    <t>SD4020620</t>
  </si>
  <si>
    <t>納入先事業所名</t>
    <rPh sb="3" eb="6">
      <t>ジギョウショ</t>
    </rPh>
    <rPh sb="6" eb="7">
      <t>メイ</t>
    </rPh>
    <phoneticPr fontId="12"/>
  </si>
  <si>
    <t>SD4020621</t>
  </si>
  <si>
    <t>納入先部署</t>
    <rPh sb="3" eb="5">
      <t>ブショ</t>
    </rPh>
    <phoneticPr fontId="12"/>
  </si>
  <si>
    <t>SD4020622</t>
  </si>
  <si>
    <t>納入先担当者氏名</t>
    <rPh sb="3" eb="6">
      <t>タントウシャ</t>
    </rPh>
    <rPh sb="6" eb="8">
      <t>シメイ</t>
    </rPh>
    <phoneticPr fontId="12"/>
  </si>
  <si>
    <t>SD4020623</t>
  </si>
  <si>
    <t>納入先敬称</t>
    <rPh sb="3" eb="5">
      <t>ケイショウ</t>
    </rPh>
    <phoneticPr fontId="12"/>
  </si>
  <si>
    <t>SD4020624</t>
  </si>
  <si>
    <t>納入先郵便番号</t>
    <rPh sb="3" eb="7">
      <t>ユウビンバンゴウ</t>
    </rPh>
    <phoneticPr fontId="12"/>
  </si>
  <si>
    <t>SD4020625</t>
  </si>
  <si>
    <t>納入先都道府県</t>
    <rPh sb="3" eb="7">
      <t>トドウフケン</t>
    </rPh>
    <phoneticPr fontId="12"/>
  </si>
  <si>
    <t>SD4020626</t>
  </si>
  <si>
    <t>納入先市区町村</t>
    <rPh sb="3" eb="5">
      <t>シク</t>
    </rPh>
    <rPh sb="5" eb="7">
      <t>チョウソン</t>
    </rPh>
    <phoneticPr fontId="12"/>
  </si>
  <si>
    <t>SD4020627</t>
  </si>
  <si>
    <t>SD4020628</t>
  </si>
  <si>
    <t>納入先ビル等</t>
    <rPh sb="5" eb="6">
      <t>トウ</t>
    </rPh>
    <phoneticPr fontId="12"/>
  </si>
  <si>
    <t>SD4020629</t>
  </si>
  <si>
    <t>納入先電話番号</t>
    <rPh sb="3" eb="5">
      <t>デンワ</t>
    </rPh>
    <rPh sb="5" eb="7">
      <t>バンゴウ</t>
    </rPh>
    <phoneticPr fontId="12"/>
  </si>
  <si>
    <t>SD4020630</t>
  </si>
  <si>
    <t>納入先FAX番号</t>
    <rPh sb="6" eb="8">
      <t>バンゴウ</t>
    </rPh>
    <phoneticPr fontId="12"/>
  </si>
  <si>
    <t>SD4020631</t>
  </si>
  <si>
    <t>発注摘要</t>
    <rPh sb="2" eb="4">
      <t>テキヨウ</t>
    </rPh>
    <phoneticPr fontId="12"/>
  </si>
  <si>
    <t>SD4020632</t>
  </si>
  <si>
    <t>発注摘要２</t>
    <rPh sb="2" eb="4">
      <t>テキヨウ</t>
    </rPh>
    <phoneticPr fontId="12"/>
  </si>
  <si>
    <t>SD4020633</t>
  </si>
  <si>
    <t>発注摘要３</t>
    <rPh sb="2" eb="4">
      <t>テキヨウ</t>
    </rPh>
    <phoneticPr fontId="12"/>
  </si>
  <si>
    <t>SD4020634</t>
  </si>
  <si>
    <t>SD4020702</t>
  </si>
  <si>
    <t>SD4020704</t>
  </si>
  <si>
    <t>SD4020705</t>
  </si>
  <si>
    <t>SD4020707</t>
  </si>
  <si>
    <t>SD4020708</t>
  </si>
  <si>
    <t>SD4020710</t>
  </si>
  <si>
    <t>SD4020711</t>
  </si>
  <si>
    <t>SD4020713</t>
  </si>
  <si>
    <t>SD4020714</t>
  </si>
  <si>
    <t>発注荷姿コード</t>
    <rPh sb="2" eb="4">
      <t>ニスガタ</t>
    </rPh>
    <phoneticPr fontId="12"/>
  </si>
  <si>
    <t>SD4020911</t>
  </si>
  <si>
    <t>仕入取引コード</t>
    <rPh sb="0" eb="2">
      <t>シイレ</t>
    </rPh>
    <rPh sb="2" eb="4">
      <t>トリヒキ</t>
    </rPh>
    <phoneticPr fontId="12"/>
  </si>
  <si>
    <t>SD4020912</t>
  </si>
  <si>
    <t>発注入数</t>
    <rPh sb="2" eb="4">
      <t>イリスウ</t>
    </rPh>
    <phoneticPr fontId="12"/>
  </si>
  <si>
    <t>SD4020915</t>
  </si>
  <si>
    <t>発注入数２</t>
    <rPh sb="2" eb="4">
      <t>イリスウ</t>
    </rPh>
    <phoneticPr fontId="12"/>
  </si>
  <si>
    <t>SD4020916</t>
  </si>
  <si>
    <t>SD4020917</t>
  </si>
  <si>
    <t>発注計算式項目１</t>
    <rPh sb="2" eb="7">
      <t>ケイサンシキコウモク</t>
    </rPh>
    <phoneticPr fontId="12"/>
  </si>
  <si>
    <t>発注計算式項目２</t>
    <rPh sb="2" eb="7">
      <t>ケイサンシキコウモク</t>
    </rPh>
    <phoneticPr fontId="12"/>
  </si>
  <si>
    <t>SD4020938</t>
  </si>
  <si>
    <t>発注計算式項目３</t>
    <rPh sb="2" eb="7">
      <t>ケイサンシキコウモク</t>
    </rPh>
    <phoneticPr fontId="12"/>
  </si>
  <si>
    <t>SD4020939</t>
  </si>
  <si>
    <t>発注計算式項目４</t>
    <rPh sb="2" eb="7">
      <t>ケイサンシキコウモク</t>
    </rPh>
    <phoneticPr fontId="12"/>
  </si>
  <si>
    <t>SD4020940</t>
  </si>
  <si>
    <t>発注計算式項目５</t>
    <rPh sb="2" eb="7">
      <t>ケイサンシキコウモク</t>
    </rPh>
    <phoneticPr fontId="12"/>
  </si>
  <si>
    <t>SD4020941</t>
  </si>
  <si>
    <t>発注数量</t>
    <rPh sb="2" eb="4">
      <t>スウリョウ</t>
    </rPh>
    <phoneticPr fontId="12"/>
  </si>
  <si>
    <t>発注単位</t>
    <rPh sb="2" eb="4">
      <t>タンイ</t>
    </rPh>
    <phoneticPr fontId="12"/>
  </si>
  <si>
    <t>SD4020919</t>
  </si>
  <si>
    <t>発注単価</t>
    <rPh sb="2" eb="4">
      <t>タンカ</t>
    </rPh>
    <phoneticPr fontId="12"/>
  </si>
  <si>
    <t>SD4020920</t>
  </si>
  <si>
    <t>SD4020921</t>
  </si>
  <si>
    <t>SD4020925</t>
  </si>
  <si>
    <t>SD4020926</t>
  </si>
  <si>
    <t>発注消費税額</t>
    <rPh sb="5" eb="6">
      <t>ガク</t>
    </rPh>
    <phoneticPr fontId="12"/>
  </si>
  <si>
    <t>SD4020927</t>
  </si>
  <si>
    <t>SD4020928</t>
  </si>
  <si>
    <t>発注金額（国内）</t>
    <rPh sb="5" eb="7">
      <t>コクナイ</t>
    </rPh>
    <phoneticPr fontId="4"/>
  </si>
  <si>
    <t>SD4020929</t>
  </si>
  <si>
    <t>発注消費税額（国内）</t>
    <rPh sb="5" eb="6">
      <t>ガク</t>
    </rPh>
    <rPh sb="7" eb="9">
      <t>コクナイ</t>
    </rPh>
    <phoneticPr fontId="4"/>
  </si>
  <si>
    <t>SD4020930</t>
  </si>
  <si>
    <t>発注納品期日</t>
    <rPh sb="0" eb="2">
      <t>ハッチュウ</t>
    </rPh>
    <phoneticPr fontId="12"/>
  </si>
  <si>
    <t>SD4020931</t>
  </si>
  <si>
    <t>発注明細部門コード</t>
    <rPh sb="2" eb="4">
      <t>メイサイ</t>
    </rPh>
    <rPh sb="4" eb="6">
      <t>ブモン</t>
    </rPh>
    <phoneticPr fontId="12"/>
  </si>
  <si>
    <t>発注明細担当者コード</t>
    <rPh sb="4" eb="7">
      <t>タントウシャ</t>
    </rPh>
    <phoneticPr fontId="12"/>
  </si>
  <si>
    <t>SD4020934</t>
  </si>
  <si>
    <t>SD4020935</t>
  </si>
  <si>
    <t>発注明細工程／工種コード</t>
  </si>
  <si>
    <t>SD4020936</t>
  </si>
  <si>
    <t>仕入計上基準</t>
    <rPh sb="0" eb="2">
      <t>シイレ</t>
    </rPh>
    <rPh sb="2" eb="4">
      <t>ケイジョウ</t>
    </rPh>
    <rPh sb="4" eb="6">
      <t>キジュン</t>
    </rPh>
    <phoneticPr fontId="12"/>
  </si>
  <si>
    <t>発注入数小数桁</t>
    <rPh sb="2" eb="4">
      <t>イリスウ</t>
    </rPh>
    <rPh sb="4" eb="6">
      <t>ショウスウ</t>
    </rPh>
    <rPh sb="6" eb="7">
      <t>ケタ</t>
    </rPh>
    <phoneticPr fontId="12"/>
  </si>
  <si>
    <t>発注入数２小数桁</t>
    <rPh sb="2" eb="4">
      <t>イリスウ</t>
    </rPh>
    <rPh sb="5" eb="7">
      <t>ショウスウ</t>
    </rPh>
    <rPh sb="7" eb="8">
      <t>ケタ</t>
    </rPh>
    <phoneticPr fontId="12"/>
  </si>
  <si>
    <t>SD4020947</t>
  </si>
  <si>
    <t>発注箱数小数桁</t>
    <rPh sb="2" eb="4">
      <t>ハコスウ</t>
    </rPh>
    <rPh sb="4" eb="6">
      <t>ショウスウ</t>
    </rPh>
    <rPh sb="6" eb="7">
      <t>ケタ</t>
    </rPh>
    <phoneticPr fontId="12"/>
  </si>
  <si>
    <t>SD4020948</t>
  </si>
  <si>
    <t>発注計算式項目１小数桁</t>
    <rPh sb="2" eb="7">
      <t>ケイサンシキコウモク</t>
    </rPh>
    <rPh sb="8" eb="10">
      <t>ショウスウ</t>
    </rPh>
    <rPh sb="10" eb="11">
      <t>ケタ</t>
    </rPh>
    <phoneticPr fontId="12"/>
  </si>
  <si>
    <t>SD4020949</t>
  </si>
  <si>
    <t>発注計算式項目２小数桁</t>
    <rPh sb="2" eb="7">
      <t>ケイサンシキコウモク</t>
    </rPh>
    <rPh sb="8" eb="10">
      <t>ショウスウ</t>
    </rPh>
    <rPh sb="10" eb="11">
      <t>ケタ</t>
    </rPh>
    <phoneticPr fontId="12"/>
  </si>
  <si>
    <t>SD4020950</t>
  </si>
  <si>
    <t>発注計算式項目３小数桁</t>
    <rPh sb="2" eb="7">
      <t>ケイサンシキコウモク</t>
    </rPh>
    <rPh sb="8" eb="10">
      <t>ショウスウ</t>
    </rPh>
    <rPh sb="10" eb="11">
      <t>ケタ</t>
    </rPh>
    <phoneticPr fontId="12"/>
  </si>
  <si>
    <t>SD4020951</t>
  </si>
  <si>
    <t>発注計算式項目４小数桁</t>
    <rPh sb="2" eb="7">
      <t>ケイサンシキコウモク</t>
    </rPh>
    <rPh sb="8" eb="10">
      <t>ショウスウ</t>
    </rPh>
    <rPh sb="10" eb="11">
      <t>ケタ</t>
    </rPh>
    <phoneticPr fontId="12"/>
  </si>
  <si>
    <t>SD4020952</t>
  </si>
  <si>
    <t>発注計算式項目５小数桁</t>
    <rPh sb="2" eb="7">
      <t>ケイサンシキコウモク</t>
    </rPh>
    <rPh sb="8" eb="10">
      <t>ショウスウ</t>
    </rPh>
    <rPh sb="10" eb="11">
      <t>ケタ</t>
    </rPh>
    <phoneticPr fontId="12"/>
  </si>
  <si>
    <t>SD4020953</t>
  </si>
  <si>
    <t>発注数量小数桁</t>
    <rPh sb="2" eb="4">
      <t>スウリョウ</t>
    </rPh>
    <rPh sb="4" eb="6">
      <t>ショウスウ</t>
    </rPh>
    <rPh sb="6" eb="7">
      <t>ケタ</t>
    </rPh>
    <phoneticPr fontId="12"/>
  </si>
  <si>
    <t>SD4020954</t>
  </si>
  <si>
    <t>発注単価小数桁</t>
    <rPh sb="2" eb="4">
      <t>タンカ</t>
    </rPh>
    <rPh sb="4" eb="6">
      <t>ショウスウ</t>
    </rPh>
    <rPh sb="6" eb="7">
      <t>ケタ</t>
    </rPh>
    <phoneticPr fontId="12"/>
  </si>
  <si>
    <t>SD4020955</t>
  </si>
  <si>
    <t>入荷予定日</t>
    <rPh sb="0" eb="2">
      <t>ニュウカ</t>
    </rPh>
    <rPh sb="2" eb="4">
      <t>ヨテイ</t>
    </rPh>
    <rPh sb="4" eb="5">
      <t>ビ</t>
    </rPh>
    <phoneticPr fontId="12"/>
  </si>
  <si>
    <t>SD4021102</t>
  </si>
  <si>
    <t>SD4021104</t>
  </si>
  <si>
    <t>SD4021106</t>
  </si>
  <si>
    <t>発注明細按分行番号</t>
    <rPh sb="4" eb="6">
      <t>アンブン</t>
    </rPh>
    <phoneticPr fontId="12"/>
  </si>
  <si>
    <t>発注明細按分部門コード</t>
    <rPh sb="2" eb="4">
      <t>メイサイ</t>
    </rPh>
    <rPh sb="4" eb="6">
      <t>アンブン</t>
    </rPh>
    <rPh sb="6" eb="8">
      <t>ブモン</t>
    </rPh>
    <phoneticPr fontId="12"/>
  </si>
  <si>
    <t>発注明細按分任意項目コード</t>
    <rPh sb="6" eb="8">
      <t>ニンイ</t>
    </rPh>
    <rPh sb="8" eb="10">
      <t>コウモク</t>
    </rPh>
    <phoneticPr fontId="12"/>
  </si>
  <si>
    <t>発注明細按分消費税率種別</t>
    <rPh sb="2" eb="4">
      <t>メイサイ</t>
    </rPh>
    <rPh sb="4" eb="6">
      <t>アンブン</t>
    </rPh>
    <rPh sb="10" eb="12">
      <t>シュベツ</t>
    </rPh>
    <phoneticPr fontId="12"/>
  </si>
  <si>
    <t>発注明細按分消費税率</t>
    <rPh sb="2" eb="4">
      <t>メイサイ</t>
    </rPh>
    <rPh sb="4" eb="6">
      <t>アンブン</t>
    </rPh>
    <phoneticPr fontId="12"/>
  </si>
  <si>
    <t>発注明細按分申告書計算区分コード</t>
    <rPh sb="2" eb="6">
      <t>メイサイアンブン</t>
    </rPh>
    <rPh sb="6" eb="9">
      <t>シンコクショ</t>
    </rPh>
    <rPh sb="9" eb="11">
      <t>ケイサン</t>
    </rPh>
    <rPh sb="11" eb="13">
      <t>クブン</t>
    </rPh>
    <phoneticPr fontId="12"/>
  </si>
  <si>
    <t>発注明細按分金額</t>
    <rPh sb="2" eb="6">
      <t>メイサイアンブン</t>
    </rPh>
    <rPh sb="6" eb="8">
      <t>キンガク</t>
    </rPh>
    <phoneticPr fontId="12"/>
  </si>
  <si>
    <t>発注明細按分消費税額</t>
    <rPh sb="2" eb="6">
      <t>メイサイアンブン</t>
    </rPh>
    <rPh sb="6" eb="9">
      <t>ショウヒゼイ</t>
    </rPh>
    <rPh sb="9" eb="10">
      <t>ガク</t>
    </rPh>
    <phoneticPr fontId="12"/>
  </si>
  <si>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</si>
  <si>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</si>
  <si>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</si>
  <si>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</si>
  <si>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</si>
  <si>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</si>
  <si>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</si>
  <si>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</si>
  <si>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</si>
  <si>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</si>
  <si>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</si>
  <si>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</si>
  <si>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</si>
  <si>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</si>
  <si>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</si>
  <si>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</si>
  <si>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</si>
  <si>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</si>
  <si>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</si>
  <si>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</si>
  <si>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</si>
  <si>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</si>
  <si>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</si>
  <si>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発注申告書計算区分コード</t>
  </si>
  <si>
    <t>SD4020923</t>
  </si>
  <si>
    <t>発注消費税自動計算</t>
  </si>
  <si>
    <t>SD4020924</t>
  </si>
  <si>
    <t>発注消費税端数処理</t>
  </si>
  <si>
    <t>発注金額</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</si>
  <si>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</si>
  <si>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</si>
  <si>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</si>
  <si>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</si>
  <si>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</si>
  <si>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</si>
  <si>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</si>
  <si>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</si>
  <si>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</si>
  <si>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</si>
  <si>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</si>
  <si>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</si>
  <si>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</si>
  <si>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</si>
  <si>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</si>
  <si>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</si>
  <si>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</si>
  <si>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</si>
  <si>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</si>
  <si>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</si>
  <si>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</si>
  <si>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</si>
  <si>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</si>
  <si>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</si>
  <si>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</si>
  <si>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</si>
  <si>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</si>
  <si>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</si>
  <si>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</si>
  <si>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</si>
  <si>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</si>
  <si>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</si>
  <si>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</si>
  <si>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</si>
  <si>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</si>
  <si>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</si>
  <si>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</si>
  <si>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</si>
  <si>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</si>
  <si>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</si>
  <si>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</si>
  <si>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</si>
  <si>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</si>
  <si>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</si>
  <si>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</si>
  <si>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</si>
  <si>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</si>
  <si>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</si>
  <si>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</si>
  <si>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</si>
  <si>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</si>
  <si>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</si>
  <si>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</si>
  <si>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</si>
  <si>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</si>
  <si>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</si>
  <si>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</si>
  <si>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</si>
  <si>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</si>
  <si>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</si>
  <si>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</si>
  <si>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</si>
  <si>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</si>
  <si>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</si>
  <si>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</si>
  <si>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</si>
  <si>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</si>
  <si>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</si>
  <si>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</si>
  <si>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</si>
  <si>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</si>
  <si>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</si>
  <si>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</si>
  <si>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</si>
  <si>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</si>
  <si>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</si>
  <si>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</si>
  <si>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</si>
  <si>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</si>
  <si>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</si>
  <si>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</si>
  <si>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</si>
  <si>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</si>
  <si>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</si>
  <si>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</si>
  <si>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</si>
  <si>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</si>
  <si>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</si>
  <si>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</si>
  <si>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</si>
  <si>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</si>
  <si>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</si>
  <si>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</si>
  <si>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</si>
  <si>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</si>
  <si>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</si>
  <si>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</si>
  <si>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</si>
  <si>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</si>
  <si>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</si>
  <si>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</si>
  <si>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</si>
  <si>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</si>
  <si>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</si>
  <si>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</si>
  <si>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</si>
  <si>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</si>
  <si>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</si>
  <si>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</si>
  <si>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</si>
  <si>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</si>
  <si>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</si>
  <si>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</si>
  <si>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</si>
  <si>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</si>
  <si>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</si>
  <si>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</si>
  <si>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</si>
  <si>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</si>
  <si>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</si>
  <si>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</si>
  <si>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</si>
  <si>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</si>
  <si>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</si>
  <si>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</si>
  <si>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</si>
  <si>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</si>
  <si>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</si>
  <si>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</si>
  <si>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</si>
  <si>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</si>
  <si>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</si>
  <si>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</si>
  <si>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</si>
  <si>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</si>
  <si>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</si>
  <si>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</si>
  <si>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</si>
  <si>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</si>
  <si>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</si>
  <si>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</si>
  <si>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</si>
  <si>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</si>
  <si>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</si>
  <si>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</si>
  <si>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</si>
  <si>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</si>
  <si>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</si>
  <si>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</si>
  <si>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</si>
  <si>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</si>
  <si>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</si>
  <si>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</si>
  <si>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</si>
  <si>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</si>
  <si>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</si>
  <si>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</si>
  <si>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</si>
  <si>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</si>
  <si>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</si>
  <si>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</si>
  <si>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</si>
  <si>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</si>
  <si>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</si>
  <si>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</si>
  <si>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</si>
  <si>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</si>
  <si>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</si>
  <si>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</si>
  <si>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</si>
  <si>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</si>
  <si>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</si>
  <si>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</si>
  <si>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</si>
  <si>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</si>
  <si>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</si>
  <si>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</si>
  <si>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</si>
  <si>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</si>
  <si>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</si>
  <si>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</si>
  <si>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</si>
  <si>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</si>
  <si>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</si>
  <si>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</si>
  <si>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</si>
  <si>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</si>
  <si>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</si>
  <si>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</si>
  <si>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</si>
  <si>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</si>
  <si>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</si>
  <si>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</si>
  <si>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</si>
  <si>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</si>
  <si>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</si>
  <si>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</si>
  <si>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</si>
  <si>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</si>
  <si>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</si>
  <si>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</si>
  <si>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</si>
  <si>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</si>
  <si>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</si>
  <si>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</si>
  <si>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</si>
  <si>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</si>
  <si>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</si>
  <si>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</si>
  <si>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</si>
  <si>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</si>
  <si>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</si>
  <si>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</si>
  <si>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</si>
  <si>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</si>
  <si>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</si>
  <si>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</si>
  <si>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</si>
  <si>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</si>
  <si>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</si>
  <si>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</si>
  <si>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</si>
  <si>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</si>
  <si>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</si>
  <si>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</si>
  <si>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</si>
  <si>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</si>
  <si>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</si>
  <si>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</si>
  <si>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</si>
  <si>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</si>
  <si>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</si>
  <si>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</si>
  <si>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</si>
  <si>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</si>
  <si>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</si>
  <si>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</si>
  <si>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</si>
  <si>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</si>
  <si>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</si>
  <si>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</si>
  <si>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</si>
  <si>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</si>
  <si>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</si>
  <si>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</si>
  <si>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</si>
  <si>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</si>
  <si>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</si>
  <si>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</si>
  <si>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</si>
  <si>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</si>
  <si>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</si>
  <si>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</si>
  <si>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</si>
  <si>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</si>
  <si>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</si>
  <si>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</si>
  <si>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</si>
  <si>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</si>
  <si>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</si>
  <si>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</si>
  <si>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</si>
  <si>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</si>
  <si>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</si>
  <si>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</si>
  <si>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</si>
  <si>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</si>
  <si>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</si>
  <si>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</si>
  <si>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</si>
  <si>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</si>
  <si>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</si>
  <si>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</si>
  <si>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</si>
  <si>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</si>
  <si>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</si>
  <si>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</si>
  <si>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</si>
  <si>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</si>
  <si>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</si>
  <si>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</si>
  <si>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</si>
  <si>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</si>
  <si>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</si>
  <si>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</si>
  <si>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</si>
  <si>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</si>
  <si>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</si>
  <si>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</si>
  <si>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</si>
  <si>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</si>
  <si>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</si>
  <si>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</si>
  <si>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</si>
  <si>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</si>
  <si>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</si>
  <si>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</si>
  <si>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</si>
  <si>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</si>
  <si>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</si>
  <si>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</si>
  <si>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</si>
  <si>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</si>
  <si>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</si>
  <si>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</si>
  <si>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</si>
  <si>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</si>
  <si>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</si>
  <si>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</si>
  <si>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</si>
  <si>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</si>
  <si>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</si>
  <si>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</si>
  <si>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</si>
  <si>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</si>
  <si>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</si>
  <si>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</si>
  <si>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</si>
  <si>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</si>
  <si>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</si>
  <si>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</si>
  <si>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</si>
  <si>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</si>
  <si>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</si>
  <si>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</si>
  <si>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</si>
  <si>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</si>
  <si>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</si>
  <si>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</si>
  <si>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</si>
  <si>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</si>
  <si>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</si>
  <si>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</si>
  <si>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</si>
  <si>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</si>
  <si>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</si>
  <si>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</si>
  <si>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</si>
  <si>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</si>
  <si>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</si>
  <si>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</si>
  <si>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</si>
  <si>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</si>
  <si>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</si>
  <si>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</si>
  <si>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</si>
  <si>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</si>
  <si>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</si>
  <si>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</si>
  <si>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</si>
  <si>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</si>
  <si>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</si>
  <si>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</si>
  <si>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</si>
  <si>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SD4031829</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</si>
  <si>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</si>
  <si>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</si>
  <si>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</si>
  <si>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</si>
  <si>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</si>
  <si>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</si>
  <si>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</si>
  <si>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</si>
  <si>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</si>
  <si>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</si>
  <si>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</si>
  <si>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</si>
  <si>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</si>
  <si>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</si>
  <si>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</si>
  <si>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</si>
  <si>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</si>
  <si>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</si>
  <si>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</si>
  <si>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</si>
  <si>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</si>
  <si>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</si>
  <si>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SD4032005</t>
  </si>
  <si>
    <t>SD4032006</t>
  </si>
  <si>
    <t>SD4032007</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</si>
  <si>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</si>
  <si>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</si>
  <si>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</si>
  <si>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</si>
  <si>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</si>
  <si>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</si>
  <si>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</si>
  <si>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</si>
  <si>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</si>
  <si>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</si>
  <si>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</si>
  <si>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</si>
  <si>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</si>
  <si>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</si>
  <si>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</si>
  <si>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</si>
  <si>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</si>
  <si>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</si>
  <si>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</si>
  <si>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</si>
  <si>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</si>
  <si>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</si>
  <si>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</si>
  <si>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</si>
  <si>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</si>
  <si>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</si>
  <si>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</si>
  <si>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</si>
  <si>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</si>
  <si>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</si>
  <si>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</si>
  <si>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</si>
  <si>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</si>
  <si>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</si>
  <si>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</si>
  <si>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</si>
  <si>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</si>
  <si>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</si>
  <si>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</si>
  <si>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</si>
  <si>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</si>
  <si>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</si>
  <si>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</si>
  <si>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</si>
  <si>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</si>
  <si>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</si>
  <si>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</si>
  <si>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</si>
  <si>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</si>
  <si>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</si>
  <si>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</si>
  <si>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</si>
  <si>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</si>
  <si>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</si>
  <si>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</si>
  <si>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</si>
  <si>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</si>
  <si>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</si>
  <si>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</si>
  <si>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</si>
  <si>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</si>
  <si>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</si>
  <si>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</si>
  <si>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</si>
  <si>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</si>
  <si>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</si>
  <si>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</si>
  <si>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</si>
  <si>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</si>
  <si>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</si>
  <si>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</si>
  <si>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</si>
  <si>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</si>
  <si>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</si>
  <si>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</si>
  <si>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</si>
  <si>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</si>
  <si>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</si>
  <si>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</si>
  <si>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</si>
  <si>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</si>
  <si>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</si>
  <si>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</si>
  <si>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</si>
  <si>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</si>
  <si>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SD2010803</t>
  </si>
  <si>
    <t>SD2010804</t>
  </si>
  <si>
    <t>SD2010805</t>
  </si>
  <si>
    <t>AR2010418</t>
  </si>
  <si>
    <t>SD2010901</t>
  </si>
  <si>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</si>
  <si>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</si>
  <si>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</si>
  <si>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</si>
  <si>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</si>
  <si>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</si>
  <si>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</si>
  <si>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</si>
  <si>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</si>
  <si>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</si>
  <si>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</si>
  <si>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</si>
  <si>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</si>
  <si>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</si>
  <si>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</si>
  <si>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</si>
  <si>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</si>
  <si>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</si>
  <si>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</si>
  <si>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</si>
  <si>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</si>
  <si>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</si>
  <si>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AR2010504</t>
  </si>
  <si>
    <t>AR2010505</t>
  </si>
  <si>
    <t>SD4032101</t>
  </si>
  <si>
    <t>振替元No.</t>
    <rPh sb="0" eb="2">
      <t>フリカエ</t>
    </rPh>
    <rPh sb="2" eb="3">
      <t>モト</t>
    </rPh>
    <phoneticPr fontId="2"/>
  </si>
  <si>
    <t>SD4032102</t>
  </si>
  <si>
    <t>振替元入金日付</t>
    <rPh sb="0" eb="2">
      <t>フリカエ</t>
    </rPh>
    <rPh sb="2" eb="3">
      <t>モト</t>
    </rPh>
    <rPh sb="3" eb="5">
      <t>ニュウキン</t>
    </rPh>
    <rPh sb="5" eb="7">
      <t>ヒヅケ</t>
    </rPh>
    <phoneticPr fontId="2"/>
  </si>
  <si>
    <t>SD4032103</t>
  </si>
  <si>
    <t>振替元入金先コード</t>
    <rPh sb="3" eb="5">
      <t>ニュウキン</t>
    </rPh>
    <rPh sb="5" eb="6">
      <t>サキ</t>
    </rPh>
    <phoneticPr fontId="2"/>
  </si>
  <si>
    <t>SD4032104</t>
  </si>
  <si>
    <t>振替元入金部門コード</t>
    <rPh sb="3" eb="5">
      <t>ニュウキン</t>
    </rPh>
    <rPh sb="5" eb="7">
      <t>ブモン</t>
    </rPh>
    <phoneticPr fontId="2"/>
  </si>
  <si>
    <t>SD4032105</t>
  </si>
  <si>
    <t>SD4032106</t>
  </si>
  <si>
    <t>振替元明細行番号</t>
    <rPh sb="3" eb="5">
      <t>メイサイ</t>
    </rPh>
    <rPh sb="5" eb="8">
      <t>ギョウバンゴウ</t>
    </rPh>
    <phoneticPr fontId="2"/>
  </si>
  <si>
    <t>SD4032107</t>
  </si>
  <si>
    <t>控除部門コード</t>
    <rPh sb="0" eb="2">
      <t>コウジョ</t>
    </rPh>
    <rPh sb="2" eb="4">
      <t>ブモン</t>
    </rPh>
    <phoneticPr fontId="2"/>
  </si>
  <si>
    <t>SD4032111</t>
  </si>
  <si>
    <t>控除プロジェクトコード</t>
    <rPh sb="0" eb="2">
      <t>コウジョ</t>
    </rPh>
    <phoneticPr fontId="2"/>
  </si>
  <si>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</si>
  <si>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</si>
  <si>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</si>
  <si>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</si>
  <si>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</si>
  <si>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</si>
  <si>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</si>
  <si>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</si>
  <si>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</si>
  <si>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</si>
  <si>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</si>
  <si>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</si>
  <si>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</si>
  <si>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</si>
  <si>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</si>
  <si>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</si>
  <si>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</si>
  <si>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</si>
  <si>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</si>
  <si>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</si>
  <si>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</si>
  <si>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</si>
  <si>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</si>
  <si>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</si>
  <si>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</si>
  <si>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</si>
  <si>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</si>
  <si>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</si>
  <si>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SD3010313</t>
  </si>
  <si>
    <t>SD3010414</t>
  </si>
  <si>
    <t>区切</t>
    <rPh sb="0" eb="2">
      <t>クギ</t>
    </rPh>
    <phoneticPr fontId="2"/>
  </si>
  <si>
    <t>SD4050000</t>
  </si>
  <si>
    <t>SD4050001</t>
  </si>
  <si>
    <t>SD4050002</t>
  </si>
  <si>
    <t>SD4050003</t>
  </si>
  <si>
    <t>SD4050004</t>
  </si>
  <si>
    <t>SD4050005</t>
  </si>
  <si>
    <t>得意先コード</t>
    <rPh sb="0" eb="3">
      <t>トクイサキ</t>
    </rPh>
    <phoneticPr fontId="2"/>
  </si>
  <si>
    <t>SD4050006</t>
  </si>
  <si>
    <t>得意先名</t>
    <rPh sb="0" eb="3">
      <t>トクイサキ</t>
    </rPh>
    <rPh sb="3" eb="4">
      <t>メイ</t>
    </rPh>
    <phoneticPr fontId="2"/>
  </si>
  <si>
    <t>SD4050007</t>
  </si>
  <si>
    <t>得意先事業所名</t>
    <rPh sb="0" eb="3">
      <t>トクイサキ</t>
    </rPh>
    <phoneticPr fontId="2"/>
  </si>
  <si>
    <t>SD4050008</t>
  </si>
  <si>
    <t>得意先担当者</t>
    <rPh sb="0" eb="3">
      <t>トクイサキ</t>
    </rPh>
    <rPh sb="3" eb="6">
      <t>タントウシャ</t>
    </rPh>
    <phoneticPr fontId="2"/>
  </si>
  <si>
    <t>SD4050010</t>
  </si>
  <si>
    <t>請求先コード</t>
    <rPh sb="0" eb="2">
      <t>セイキュウ</t>
    </rPh>
    <rPh sb="2" eb="3">
      <t>サキ</t>
    </rPh>
    <phoneticPr fontId="2"/>
  </si>
  <si>
    <t>SD4050011</t>
  </si>
  <si>
    <t>SD4050014</t>
  </si>
  <si>
    <t>債権区分</t>
    <rPh sb="0" eb="2">
      <t>サイケン</t>
    </rPh>
    <rPh sb="2" eb="4">
      <t>クブン</t>
    </rPh>
    <phoneticPr fontId="2"/>
  </si>
  <si>
    <t>SD4050015</t>
  </si>
  <si>
    <t>SD4050017</t>
  </si>
  <si>
    <t>SD4050018</t>
  </si>
  <si>
    <t>SD4050019</t>
  </si>
  <si>
    <t>SD4050020</t>
  </si>
  <si>
    <t>SD4050021</t>
  </si>
  <si>
    <t>部門コード</t>
    <rPh sb="0" eb="2">
      <t>ブモン</t>
    </rPh>
    <phoneticPr fontId="2"/>
  </si>
  <si>
    <t>SD4050022</t>
  </si>
  <si>
    <t>担当者コード</t>
    <rPh sb="0" eb="3">
      <t>タントウシャ</t>
    </rPh>
    <phoneticPr fontId="2"/>
  </si>
  <si>
    <t>SD4050023</t>
  </si>
  <si>
    <t>SD4050024</t>
  </si>
  <si>
    <t>SD4050025</t>
  </si>
  <si>
    <t>SD4050026</t>
  </si>
  <si>
    <t>SD4050027</t>
  </si>
  <si>
    <t>SD4050028</t>
  </si>
  <si>
    <t>直送先コード</t>
    <rPh sb="0" eb="2">
      <t>チョクソウ</t>
    </rPh>
    <rPh sb="2" eb="3">
      <t>サキ</t>
    </rPh>
    <phoneticPr fontId="2"/>
  </si>
  <si>
    <t>SD4050029</t>
  </si>
  <si>
    <t>送付先名</t>
    <rPh sb="0" eb="3">
      <t>ソウフサキ</t>
    </rPh>
    <rPh sb="3" eb="4">
      <t>メイ</t>
    </rPh>
    <phoneticPr fontId="2"/>
  </si>
  <si>
    <t>SD4050033</t>
  </si>
  <si>
    <t>送付先事業所名</t>
    <rPh sb="0" eb="3">
      <t>ソウフサキ</t>
    </rPh>
    <rPh sb="3" eb="6">
      <t>ジギョウショ</t>
    </rPh>
    <rPh sb="6" eb="7">
      <t>メイ</t>
    </rPh>
    <phoneticPr fontId="2"/>
  </si>
  <si>
    <t>SD4050034</t>
  </si>
  <si>
    <t>送付先部署</t>
    <rPh sb="0" eb="3">
      <t>ソウフサキ</t>
    </rPh>
    <rPh sb="3" eb="5">
      <t>ブショ</t>
    </rPh>
    <phoneticPr fontId="2"/>
  </si>
  <si>
    <t>SD4050035</t>
  </si>
  <si>
    <t>SD4050036</t>
  </si>
  <si>
    <t>送付先敬称</t>
    <rPh sb="0" eb="3">
      <t>ソウフサキ</t>
    </rPh>
    <rPh sb="3" eb="5">
      <t>ケイショウ</t>
    </rPh>
    <phoneticPr fontId="2"/>
  </si>
  <si>
    <t>SD4050037</t>
  </si>
  <si>
    <t>送付先郵便番号</t>
    <rPh sb="0" eb="3">
      <t>ソウフサキ</t>
    </rPh>
    <rPh sb="3" eb="7">
      <t>ユウビンバンゴウ</t>
    </rPh>
    <phoneticPr fontId="2"/>
  </si>
  <si>
    <t>SD4050038</t>
  </si>
  <si>
    <t>送付先都道府県</t>
    <rPh sb="0" eb="3">
      <t>ソウフサキ</t>
    </rPh>
    <rPh sb="3" eb="7">
      <t>トドウフケン</t>
    </rPh>
    <phoneticPr fontId="2"/>
  </si>
  <si>
    <t>SD4050039</t>
  </si>
  <si>
    <t>送付先市区町村</t>
    <rPh sb="0" eb="3">
      <t>ソウフサキ</t>
    </rPh>
    <rPh sb="3" eb="5">
      <t>シク</t>
    </rPh>
    <rPh sb="5" eb="7">
      <t>チョウソン</t>
    </rPh>
    <phoneticPr fontId="2"/>
  </si>
  <si>
    <t>SD4050040</t>
  </si>
  <si>
    <t>SD4050041</t>
  </si>
  <si>
    <t>送付先ビル等</t>
    <rPh sb="5" eb="6">
      <t>トウ</t>
    </rPh>
    <phoneticPr fontId="2"/>
  </si>
  <si>
    <t>SD4050042</t>
  </si>
  <si>
    <t>送付先電話番号</t>
    <rPh sb="0" eb="3">
      <t>ソウフサキ</t>
    </rPh>
    <rPh sb="3" eb="5">
      <t>デンワ</t>
    </rPh>
    <rPh sb="5" eb="7">
      <t>バンゴウ</t>
    </rPh>
    <phoneticPr fontId="2"/>
  </si>
  <si>
    <t>SD4050043</t>
  </si>
  <si>
    <t>送付先FAX番号</t>
    <rPh sb="0" eb="3">
      <t>ソウフサキ</t>
    </rPh>
    <rPh sb="6" eb="8">
      <t>バンゴウ</t>
    </rPh>
    <phoneticPr fontId="2"/>
  </si>
  <si>
    <t>SD4050044</t>
  </si>
  <si>
    <t>SD4050045</t>
  </si>
  <si>
    <t>SD4050046</t>
  </si>
  <si>
    <t>SD4050047</t>
  </si>
  <si>
    <t>SD4050201</t>
  </si>
  <si>
    <t>売上区分</t>
    <rPh sb="0" eb="2">
      <t>ウリアゲ</t>
    </rPh>
    <rPh sb="2" eb="4">
      <t>クブン</t>
    </rPh>
    <phoneticPr fontId="2"/>
  </si>
  <si>
    <t>SD4050202</t>
  </si>
  <si>
    <t>商品コード種類</t>
    <rPh sb="0" eb="2">
      <t>ショウヒン</t>
    </rPh>
    <rPh sb="5" eb="7">
      <t>シュルイ</t>
    </rPh>
    <phoneticPr fontId="2"/>
  </si>
  <si>
    <t>SD4050203</t>
  </si>
  <si>
    <t>商品コード</t>
    <rPh sb="0" eb="2">
      <t>ショウヒン</t>
    </rPh>
    <phoneticPr fontId="2"/>
  </si>
  <si>
    <t>SD4050204</t>
  </si>
  <si>
    <t>商品名</t>
    <rPh sb="0" eb="3">
      <t>ショウヒンメイ</t>
    </rPh>
    <phoneticPr fontId="2"/>
  </si>
  <si>
    <t>SD4050205</t>
  </si>
  <si>
    <t>商品名２</t>
    <rPh sb="0" eb="3">
      <t>ショウヒンメイ</t>
    </rPh>
    <phoneticPr fontId="2"/>
  </si>
  <si>
    <t>SD4050206</t>
  </si>
  <si>
    <t>商品名３</t>
    <rPh sb="0" eb="3">
      <t>ショウヒンメイ</t>
    </rPh>
    <phoneticPr fontId="2"/>
  </si>
  <si>
    <t>SD4050207</t>
  </si>
  <si>
    <t>バリエーションコード種類</t>
    <rPh sb="10" eb="12">
      <t>シュルイ</t>
    </rPh>
    <phoneticPr fontId="2"/>
  </si>
  <si>
    <t>SD4050208</t>
  </si>
  <si>
    <t>SD4050209</t>
  </si>
  <si>
    <t>荷姿コード</t>
    <rPh sb="0" eb="2">
      <t>ニスガタ</t>
    </rPh>
    <phoneticPr fontId="2"/>
  </si>
  <si>
    <t>SD4050210</t>
  </si>
  <si>
    <t>販売取引コード</t>
    <rPh sb="0" eb="2">
      <t>ハンバイ</t>
    </rPh>
    <rPh sb="2" eb="4">
      <t>トリヒキ</t>
    </rPh>
    <phoneticPr fontId="2"/>
  </si>
  <si>
    <t>SD4050211</t>
  </si>
  <si>
    <t>注文No.</t>
    <rPh sb="0" eb="2">
      <t>チュウモン</t>
    </rPh>
    <phoneticPr fontId="2"/>
  </si>
  <si>
    <t>SD4050212</t>
  </si>
  <si>
    <t>倉庫コード</t>
    <rPh sb="0" eb="2">
      <t>ソウコ</t>
    </rPh>
    <phoneticPr fontId="2"/>
  </si>
  <si>
    <t>SD4050244</t>
  </si>
  <si>
    <t>入数</t>
    <rPh sb="0" eb="2">
      <t>イリスウ</t>
    </rPh>
    <phoneticPr fontId="2"/>
  </si>
  <si>
    <t>SD4050213</t>
  </si>
  <si>
    <t>入数２</t>
    <rPh sb="0" eb="2">
      <t>イリスウ</t>
    </rPh>
    <phoneticPr fontId="2"/>
  </si>
  <si>
    <t>SD4050214</t>
  </si>
  <si>
    <t>箱数</t>
    <rPh sb="0" eb="2">
      <t>ハコスウ</t>
    </rPh>
    <phoneticPr fontId="2"/>
  </si>
  <si>
    <t>SD4050215</t>
  </si>
  <si>
    <t>計算式項目１</t>
    <rPh sb="0" eb="5">
      <t>ケイサンシキコウモク</t>
    </rPh>
    <phoneticPr fontId="2"/>
  </si>
  <si>
    <t>SD4050239</t>
  </si>
  <si>
    <t>計算式項目２</t>
    <rPh sb="0" eb="5">
      <t>ケイサンシキコウモク</t>
    </rPh>
    <phoneticPr fontId="2"/>
  </si>
  <si>
    <t>SD4050240</t>
  </si>
  <si>
    <t>計算式項目３</t>
    <rPh sb="0" eb="5">
      <t>ケイサンシキコウモク</t>
    </rPh>
    <phoneticPr fontId="2"/>
  </si>
  <si>
    <t>SD4050241</t>
  </si>
  <si>
    <t>計算式項目４</t>
    <rPh sb="0" eb="5">
      <t>ケイサンシキコウモク</t>
    </rPh>
    <phoneticPr fontId="2"/>
  </si>
  <si>
    <t>SD4050242</t>
  </si>
  <si>
    <t>計算式項目５</t>
    <rPh sb="0" eb="5">
      <t>ケイサンシキコウモク</t>
    </rPh>
    <phoneticPr fontId="2"/>
  </si>
  <si>
    <t>SD4050243</t>
  </si>
  <si>
    <t>数量</t>
    <rPh sb="0" eb="2">
      <t>スウリョウ</t>
    </rPh>
    <phoneticPr fontId="2"/>
  </si>
  <si>
    <t>SD4050216</t>
  </si>
  <si>
    <t>単位</t>
    <rPh sb="0" eb="2">
      <t>タンイ</t>
    </rPh>
    <phoneticPr fontId="2"/>
  </si>
  <si>
    <t>SD4050217</t>
  </si>
  <si>
    <t>仕切り元値</t>
    <rPh sb="0" eb="2">
      <t>シキ</t>
    </rPh>
    <phoneticPr fontId="2"/>
  </si>
  <si>
    <t>SD4050218</t>
  </si>
  <si>
    <t>仕切り率</t>
  </si>
  <si>
    <t>SD4050219</t>
  </si>
  <si>
    <t>単価</t>
    <rPh sb="0" eb="2">
      <t>タンカ</t>
    </rPh>
    <phoneticPr fontId="2"/>
  </si>
  <si>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</si>
  <si>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</si>
  <si>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</si>
  <si>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</si>
  <si>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</si>
  <si>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</si>
  <si>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</si>
  <si>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</si>
  <si>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</si>
  <si>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</si>
  <si>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</si>
  <si>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</si>
  <si>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</si>
  <si>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金額</t>
  </si>
  <si>
    <t>SD4050227</t>
  </si>
  <si>
    <t>消費税額</t>
    <rPh sb="3" eb="4">
      <t>ガク</t>
    </rPh>
    <phoneticPr fontId="2"/>
  </si>
  <si>
    <t>SD4050228</t>
  </si>
  <si>
    <t>SD4050229</t>
  </si>
  <si>
    <t>SD4050230</t>
  </si>
  <si>
    <t>SD4050231</t>
  </si>
  <si>
    <t>原価</t>
  </si>
  <si>
    <t>SD4050232</t>
  </si>
  <si>
    <t>明細部門コード</t>
    <rPh sb="0" eb="2">
      <t>メイサイ</t>
    </rPh>
    <rPh sb="2" eb="4">
      <t>ブモン</t>
    </rPh>
    <phoneticPr fontId="2"/>
  </si>
  <si>
    <t>SD4050234</t>
  </si>
  <si>
    <t>明細担当者コード</t>
    <rPh sb="2" eb="5">
      <t>タントウシャ</t>
    </rPh>
    <phoneticPr fontId="2"/>
  </si>
  <si>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</si>
  <si>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</si>
  <si>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</si>
  <si>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</si>
  <si>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</si>
  <si>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</si>
  <si>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</si>
  <si>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</si>
  <si>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</si>
  <si>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</si>
  <si>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</si>
  <si>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</si>
  <si>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</si>
  <si>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</si>
  <si>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2"/>
  </si>
  <si>
    <t>SD4050254</t>
  </si>
  <si>
    <t>入数２小数桁</t>
    <rPh sb="0" eb="2">
      <t>イリスウ</t>
    </rPh>
    <rPh sb="3" eb="5">
      <t>ショウスウ</t>
    </rPh>
    <rPh sb="5" eb="6">
      <t>ケタ</t>
    </rPh>
    <phoneticPr fontId="2"/>
  </si>
  <si>
    <t>SD4050255</t>
  </si>
  <si>
    <t>箱数小数桁</t>
    <rPh sb="0" eb="2">
      <t>ハコスウ</t>
    </rPh>
    <rPh sb="2" eb="4">
      <t>ショウスウ</t>
    </rPh>
    <rPh sb="4" eb="5">
      <t>ケタ</t>
    </rPh>
    <phoneticPr fontId="2"/>
  </si>
  <si>
    <t>SD4050256</t>
  </si>
  <si>
    <t>計算式項目１小数桁</t>
    <rPh sb="0" eb="5">
      <t>ケイサンシキコウモク</t>
    </rPh>
    <rPh sb="6" eb="8">
      <t>ショウスウ</t>
    </rPh>
    <rPh sb="8" eb="9">
      <t>ケタ</t>
    </rPh>
    <phoneticPr fontId="2"/>
  </si>
  <si>
    <t>SD4050257</t>
  </si>
  <si>
    <t>計算式項目２小数桁</t>
    <rPh sb="0" eb="5">
      <t>ケイサンシキコウモク</t>
    </rPh>
    <rPh sb="6" eb="8">
      <t>ショウスウ</t>
    </rPh>
    <rPh sb="8" eb="9">
      <t>ケタ</t>
    </rPh>
    <phoneticPr fontId="2"/>
  </si>
  <si>
    <t>SD4050258</t>
  </si>
  <si>
    <t>計算式項目３小数桁</t>
    <rPh sb="0" eb="5">
      <t>ケイサンシキコウモク</t>
    </rPh>
    <rPh sb="6" eb="8">
      <t>ショウスウ</t>
    </rPh>
    <rPh sb="8" eb="9">
      <t>ケタ</t>
    </rPh>
    <phoneticPr fontId="2"/>
  </si>
  <si>
    <t>SD4050259</t>
  </si>
  <si>
    <t>計算式項目４小数桁</t>
    <rPh sb="0" eb="5">
      <t>ケイサンシキコウモク</t>
    </rPh>
    <rPh sb="6" eb="8">
      <t>ショウスウ</t>
    </rPh>
    <rPh sb="8" eb="9">
      <t>ケタ</t>
    </rPh>
    <phoneticPr fontId="2"/>
  </si>
  <si>
    <t>SD4050260</t>
  </si>
  <si>
    <t>計算式項目５小数桁</t>
    <rPh sb="0" eb="5">
      <t>ケイサンシキコウモク</t>
    </rPh>
    <rPh sb="6" eb="8">
      <t>ショウスウ</t>
    </rPh>
    <rPh sb="8" eb="9">
      <t>ケタ</t>
    </rPh>
    <phoneticPr fontId="2"/>
  </si>
  <si>
    <t>SD4050261</t>
  </si>
  <si>
    <t>数量小数桁</t>
    <rPh sb="0" eb="2">
      <t>スウリョウ</t>
    </rPh>
    <rPh sb="2" eb="4">
      <t>ショウスウ</t>
    </rPh>
    <rPh sb="4" eb="5">
      <t>ケタ</t>
    </rPh>
    <phoneticPr fontId="2"/>
  </si>
  <si>
    <t>SD4050262</t>
  </si>
  <si>
    <t>単価小数桁</t>
    <rPh sb="0" eb="2">
      <t>タンカ</t>
    </rPh>
    <rPh sb="2" eb="4">
      <t>ショウスウ</t>
    </rPh>
    <rPh sb="4" eb="5">
      <t>ケタ</t>
    </rPh>
    <phoneticPr fontId="2"/>
  </si>
  <si>
    <t>SD4050263</t>
  </si>
  <si>
    <t>単位原価小数桁</t>
    <rPh sb="4" eb="6">
      <t>ショウスウ</t>
    </rPh>
    <rPh sb="6" eb="7">
      <t>ケタ</t>
    </rPh>
    <phoneticPr fontId="2"/>
  </si>
  <si>
    <t>SD4050264</t>
  </si>
  <si>
    <t>売単価小数桁</t>
    <rPh sb="0" eb="3">
      <t>バイタンカ</t>
    </rPh>
    <rPh sb="3" eb="5">
      <t>ショウスウ</t>
    </rPh>
    <rPh sb="5" eb="6">
      <t>ケタ</t>
    </rPh>
    <phoneticPr fontId="2"/>
  </si>
  <si>
    <t>SD4050265</t>
  </si>
  <si>
    <t>SD4050285</t>
  </si>
  <si>
    <t>SD4050286</t>
  </si>
  <si>
    <t>SD4050287</t>
  </si>
  <si>
    <t>付箋色</t>
  </si>
  <si>
    <t>SD4050101</t>
  </si>
  <si>
    <t>付箋メモ</t>
  </si>
  <si>
    <t>SD4050102</t>
  </si>
  <si>
    <t>明細按分行番号</t>
    <rPh sb="2" eb="4">
      <t>アンブン</t>
    </rPh>
    <phoneticPr fontId="2"/>
  </si>
  <si>
    <t>SD4050301</t>
  </si>
  <si>
    <t>明細按分部門コード</t>
    <rPh sb="0" eb="2">
      <t>メイサイ</t>
    </rPh>
    <rPh sb="2" eb="4">
      <t>アンブン</t>
    </rPh>
    <rPh sb="4" eb="6">
      <t>ブモン</t>
    </rPh>
    <phoneticPr fontId="2"/>
  </si>
  <si>
    <t>SD4050302</t>
  </si>
  <si>
    <t>明細按分プロジェクトコード</t>
  </si>
  <si>
    <t>SD4050303</t>
  </si>
  <si>
    <t>SD4050304</t>
  </si>
  <si>
    <t>SD4050312</t>
  </si>
  <si>
    <t>明細按分消費税率種別</t>
    <rPh sb="0" eb="2">
      <t>メイサイ</t>
    </rPh>
    <rPh sb="2" eb="4">
      <t>アンブン</t>
    </rPh>
    <rPh sb="8" eb="10">
      <t>シュベツ</t>
    </rPh>
    <phoneticPr fontId="2"/>
  </si>
  <si>
    <t>SD4050305</t>
  </si>
  <si>
    <t>明細按分消費税率</t>
    <rPh sb="0" eb="2">
      <t>メイサイ</t>
    </rPh>
    <rPh sb="2" eb="4">
      <t>アンブン</t>
    </rPh>
    <phoneticPr fontId="2"/>
  </si>
  <si>
    <t>SD4050306</t>
  </si>
  <si>
    <t>明細按分申告書計算区分コード</t>
    <rPh sb="0" eb="4">
      <t>メイサイアンブン</t>
    </rPh>
    <rPh sb="4" eb="7">
      <t>シンコクショ</t>
    </rPh>
    <rPh sb="7" eb="9">
      <t>ケイサン</t>
    </rPh>
    <rPh sb="9" eb="11">
      <t>クブン</t>
    </rPh>
    <phoneticPr fontId="2"/>
  </si>
  <si>
    <t>SD4050307</t>
  </si>
  <si>
    <t>明細按分金額</t>
    <rPh sb="0" eb="4">
      <t>メイサイアンブン</t>
    </rPh>
    <rPh sb="4" eb="6">
      <t>キンガク</t>
    </rPh>
    <phoneticPr fontId="2"/>
  </si>
  <si>
    <t>SD4050308</t>
  </si>
  <si>
    <t>明細按分消費税額</t>
    <rPh sb="0" eb="4">
      <t>メイサイアンブン</t>
    </rPh>
    <rPh sb="4" eb="7">
      <t>ショウヒゼイ</t>
    </rPh>
    <rPh sb="7" eb="8">
      <t>ガク</t>
    </rPh>
    <phoneticPr fontId="2"/>
  </si>
  <si>
    <t>SD4050309</t>
  </si>
  <si>
    <t>SD4050310</t>
  </si>
  <si>
    <t>SD4050311</t>
  </si>
  <si>
    <t>帳票通貨コード</t>
    <rPh sb="0" eb="4">
      <t>チョウヒョウツウカ</t>
    </rPh>
    <phoneticPr fontId="36"/>
  </si>
  <si>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</si>
  <si>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</si>
  <si>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</si>
  <si>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6"/>
  </si>
  <si>
    <t>SD3140006</t>
  </si>
  <si>
    <t>消費税額</t>
    <rPh sb="3" eb="4">
      <t>ガク</t>
    </rPh>
    <phoneticPr fontId="25"/>
  </si>
  <si>
    <t>金額（国内）</t>
    <rPh sb="3" eb="5">
      <t>コクナイ</t>
    </rPh>
    <phoneticPr fontId="4"/>
  </si>
  <si>
    <t>消費税額（国内）</t>
    <rPh sb="3" eb="4">
      <t>ガク</t>
    </rPh>
    <rPh sb="5" eb="7">
      <t>コクナイ</t>
    </rPh>
    <phoneticPr fontId="4"/>
  </si>
  <si>
    <t>期間合計金額</t>
    <rPh sb="0" eb="2">
      <t>キカン</t>
    </rPh>
    <rPh sb="2" eb="4">
      <t>ゴウケイ</t>
    </rPh>
    <rPh sb="4" eb="6">
      <t>キンガク</t>
    </rPh>
    <phoneticPr fontId="4"/>
  </si>
  <si>
    <t>期間合計消費税額</t>
    <rPh sb="0" eb="2">
      <t>キカン</t>
    </rPh>
    <rPh sb="2" eb="4">
      <t>ゴウケイ</t>
    </rPh>
    <rPh sb="4" eb="7">
      <t>ショウヒゼイ</t>
    </rPh>
    <rPh sb="7" eb="8">
      <t>ガク</t>
    </rPh>
    <phoneticPr fontId="25"/>
  </si>
  <si>
    <t>期間合計金額（国内）</t>
    <rPh sb="0" eb="2">
      <t>キカン</t>
    </rPh>
    <rPh sb="2" eb="4">
      <t>ゴウケイ</t>
    </rPh>
    <rPh sb="4" eb="6">
      <t>キンガク</t>
    </rPh>
    <rPh sb="7" eb="9">
      <t>コクナイ</t>
    </rPh>
    <phoneticPr fontId="4"/>
  </si>
  <si>
    <t>期間合計消費税額（国内）</t>
    <rPh sb="0" eb="2">
      <t>キカン</t>
    </rPh>
    <rPh sb="2" eb="4">
      <t>ゴウケイ</t>
    </rPh>
    <rPh sb="4" eb="7">
      <t>ショウヒゼイ</t>
    </rPh>
    <rPh sb="7" eb="8">
      <t>ガク</t>
    </rPh>
    <phoneticPr fontId="4"/>
  </si>
  <si>
    <t>明細按分金額</t>
    <rPh sb="0" eb="4">
      <t>メイサイアンブン</t>
    </rPh>
    <rPh sb="4" eb="6">
      <t>キンガク</t>
    </rPh>
    <phoneticPr fontId="25"/>
  </si>
  <si>
    <t>明細按分消費税額</t>
    <rPh sb="0" eb="4">
      <t>メイサイアンブン</t>
    </rPh>
    <rPh sb="4" eb="7">
      <t>ショウヒゼイ</t>
    </rPh>
    <rPh sb="7" eb="8">
      <t>ガク</t>
    </rPh>
    <phoneticPr fontId="25"/>
  </si>
  <si>
    <t>明細按分金額（国内）</t>
    <rPh sb="0" eb="2">
      <t>メイサイ</t>
    </rPh>
    <rPh sb="2" eb="4">
      <t>アンブン</t>
    </rPh>
    <rPh sb="4" eb="6">
      <t>キンガク</t>
    </rPh>
    <rPh sb="7" eb="9">
      <t>コクナイ</t>
    </rPh>
    <phoneticPr fontId="4"/>
  </si>
  <si>
    <t>SD4040018</t>
  </si>
  <si>
    <t>SD4040019</t>
  </si>
  <si>
    <t>SD4040020</t>
  </si>
  <si>
    <t>SD4040237</t>
  </si>
  <si>
    <t>SD4040238</t>
  </si>
  <si>
    <t>SD4040239</t>
  </si>
  <si>
    <t>金額（国内）</t>
    <rPh sb="3" eb="5">
      <t>コクナイ</t>
    </rPh>
    <phoneticPr fontId="36"/>
  </si>
  <si>
    <t>SD4040240</t>
  </si>
  <si>
    <t>消費税額（国内）</t>
    <rPh sb="3" eb="4">
      <t>ガク</t>
    </rPh>
    <rPh sb="5" eb="7">
      <t>コクナイ</t>
    </rPh>
    <phoneticPr fontId="36"/>
  </si>
  <si>
    <t>SD4040241</t>
  </si>
  <si>
    <t>SD4040247</t>
  </si>
  <si>
    <t>SD4040309</t>
  </si>
  <si>
    <t>SD4040310</t>
  </si>
  <si>
    <t>SD4040311</t>
  </si>
  <si>
    <t>SD4040312</t>
  </si>
  <si>
    <t>SD4020015</t>
  </si>
  <si>
    <t>SD4020016</t>
  </si>
  <si>
    <t>SD4020227</t>
  </si>
  <si>
    <t>SD4020228</t>
  </si>
  <si>
    <t>SD4020229</t>
  </si>
  <si>
    <t>SD4020230</t>
  </si>
  <si>
    <t>SD4020231</t>
  </si>
  <si>
    <t>SD4020257</t>
  </si>
  <si>
    <t>SD4020308</t>
  </si>
  <si>
    <t>SD4020309</t>
  </si>
  <si>
    <t>SD4020310</t>
  </si>
  <si>
    <t>SD4020311</t>
  </si>
  <si>
    <t>発注明細按分金額（国内）</t>
    <rPh sb="2" eb="4">
      <t>メイサイ</t>
    </rPh>
    <rPh sb="4" eb="6">
      <t>アンブン</t>
    </rPh>
    <rPh sb="6" eb="8">
      <t>キンガク</t>
    </rPh>
    <rPh sb="9" eb="11">
      <t>コクナイ</t>
    </rPh>
    <phoneticPr fontId="36"/>
  </si>
  <si>
    <t>発注明細按分消費税額（国内）</t>
    <rPh sb="2" eb="4">
      <t>メイサイ</t>
    </rPh>
    <rPh sb="4" eb="6">
      <t>アンブン</t>
    </rPh>
    <rPh sb="6" eb="9">
      <t>ショウヒゼイ</t>
    </rPh>
    <rPh sb="9" eb="10">
      <t>ガク</t>
    </rPh>
    <rPh sb="11" eb="13">
      <t>コクナイ</t>
    </rPh>
    <phoneticPr fontId="36"/>
  </si>
  <si>
    <t>取引通貨コード</t>
    <rPh sb="0" eb="2">
      <t>トリヒキ</t>
    </rPh>
    <rPh sb="2" eb="4">
      <t>ツウカ</t>
    </rPh>
    <phoneticPr fontId="4"/>
  </si>
  <si>
    <t>回収予定額１</t>
    <rPh sb="0" eb="2">
      <t>カイシュウ</t>
    </rPh>
    <rPh sb="2" eb="4">
      <t>ヨテイ</t>
    </rPh>
    <rPh sb="4" eb="5">
      <t>ガク</t>
    </rPh>
    <phoneticPr fontId="2"/>
  </si>
  <si>
    <t>SD4030603</t>
  </si>
  <si>
    <t>入金額１</t>
    <rPh sb="0" eb="2">
      <t>ニュウキン</t>
    </rPh>
    <rPh sb="2" eb="3">
      <t>ガク</t>
    </rPh>
    <phoneticPr fontId="4"/>
  </si>
  <si>
    <t>回収予定額２</t>
    <rPh sb="0" eb="2">
      <t>カイシュウ</t>
    </rPh>
    <rPh sb="2" eb="4">
      <t>ヨテイ</t>
    </rPh>
    <rPh sb="4" eb="5">
      <t>ガク</t>
    </rPh>
    <phoneticPr fontId="2"/>
  </si>
  <si>
    <t>入金額２</t>
    <rPh sb="0" eb="2">
      <t>ニュウキン</t>
    </rPh>
    <rPh sb="2" eb="3">
      <t>ガク</t>
    </rPh>
    <phoneticPr fontId="2"/>
  </si>
  <si>
    <t>SD4030626</t>
  </si>
  <si>
    <t>回収予定額３</t>
    <rPh sb="0" eb="2">
      <t>カイシュウ</t>
    </rPh>
    <rPh sb="2" eb="4">
      <t>ヨテイ</t>
    </rPh>
    <rPh sb="4" eb="5">
      <t>ガク</t>
    </rPh>
    <phoneticPr fontId="2"/>
  </si>
  <si>
    <t>SD4030643</t>
  </si>
  <si>
    <t>入金額３</t>
    <rPh sb="0" eb="2">
      <t>ニュウキン</t>
    </rPh>
    <rPh sb="2" eb="3">
      <t>ガク</t>
    </rPh>
    <phoneticPr fontId="2"/>
  </si>
  <si>
    <t>SD4030646</t>
  </si>
  <si>
    <t>回収予定額４</t>
    <rPh sb="0" eb="2">
      <t>カイシュウ</t>
    </rPh>
    <rPh sb="2" eb="4">
      <t>ヨテイ</t>
    </rPh>
    <rPh sb="4" eb="5">
      <t>ガク</t>
    </rPh>
    <phoneticPr fontId="2"/>
  </si>
  <si>
    <t>SD4030663</t>
  </si>
  <si>
    <t>入金額４</t>
    <rPh sb="0" eb="2">
      <t>ニュウキン</t>
    </rPh>
    <rPh sb="2" eb="3">
      <t>ガク</t>
    </rPh>
    <phoneticPr fontId="2"/>
  </si>
  <si>
    <t>SD4030666</t>
  </si>
  <si>
    <t>回収予定額５</t>
    <rPh sb="0" eb="2">
      <t>カイシュウ</t>
    </rPh>
    <rPh sb="2" eb="4">
      <t>ヨテイ</t>
    </rPh>
    <rPh sb="4" eb="5">
      <t>ガク</t>
    </rPh>
    <phoneticPr fontId="2"/>
  </si>
  <si>
    <t>SD4030683</t>
  </si>
  <si>
    <t>入金額５</t>
    <rPh sb="0" eb="2">
      <t>ニュウキン</t>
    </rPh>
    <rPh sb="2" eb="3">
      <t>ガク</t>
    </rPh>
    <phoneticPr fontId="2"/>
  </si>
  <si>
    <t>SD4030686</t>
  </si>
  <si>
    <t>回収予定額６</t>
    <rPh sb="0" eb="2">
      <t>カイシュウ</t>
    </rPh>
    <rPh sb="2" eb="4">
      <t>ヨテイ</t>
    </rPh>
    <rPh sb="4" eb="5">
      <t>ガク</t>
    </rPh>
    <phoneticPr fontId="2"/>
  </si>
  <si>
    <t>SD4030703</t>
  </si>
  <si>
    <t>入金額６</t>
    <rPh sb="0" eb="2">
      <t>ニュウキン</t>
    </rPh>
    <rPh sb="2" eb="3">
      <t>ガク</t>
    </rPh>
    <phoneticPr fontId="2"/>
  </si>
  <si>
    <t>SD4030706</t>
  </si>
  <si>
    <t>回収予定額７</t>
    <rPh sb="0" eb="2">
      <t>カイシュウ</t>
    </rPh>
    <rPh sb="2" eb="4">
      <t>ヨテイ</t>
    </rPh>
    <rPh sb="4" eb="5">
      <t>ガク</t>
    </rPh>
    <phoneticPr fontId="2"/>
  </si>
  <si>
    <t>SD4030723</t>
  </si>
  <si>
    <t>入金額７</t>
    <rPh sb="0" eb="2">
      <t>ニュウキン</t>
    </rPh>
    <rPh sb="2" eb="3">
      <t>ガク</t>
    </rPh>
    <phoneticPr fontId="2"/>
  </si>
  <si>
    <t>SD4030726</t>
  </si>
  <si>
    <t>回収予定額８</t>
    <rPh sb="0" eb="2">
      <t>カイシュウ</t>
    </rPh>
    <rPh sb="2" eb="4">
      <t>ヨテイ</t>
    </rPh>
    <rPh sb="4" eb="5">
      <t>ガク</t>
    </rPh>
    <phoneticPr fontId="2"/>
  </si>
  <si>
    <t>SD4030743</t>
  </si>
  <si>
    <t>入金額８</t>
    <rPh sb="0" eb="2">
      <t>ニュウキン</t>
    </rPh>
    <rPh sb="2" eb="3">
      <t>ガク</t>
    </rPh>
    <phoneticPr fontId="2"/>
  </si>
  <si>
    <t>SD4030746</t>
  </si>
  <si>
    <t>回収予定額９</t>
    <rPh sb="0" eb="2">
      <t>カイシュウ</t>
    </rPh>
    <rPh sb="2" eb="4">
      <t>ヨテイ</t>
    </rPh>
    <rPh sb="4" eb="5">
      <t>ガク</t>
    </rPh>
    <phoneticPr fontId="2"/>
  </si>
  <si>
    <t>SD4030763</t>
  </si>
  <si>
    <t>入金額９</t>
    <rPh sb="0" eb="2">
      <t>ニュウキン</t>
    </rPh>
    <rPh sb="2" eb="3">
      <t>ガク</t>
    </rPh>
    <phoneticPr fontId="2"/>
  </si>
  <si>
    <t>SD4030766</t>
  </si>
  <si>
    <t>回収予定額10</t>
    <rPh sb="0" eb="2">
      <t>カイシュウ</t>
    </rPh>
    <rPh sb="2" eb="4">
      <t>ヨテイ</t>
    </rPh>
    <rPh sb="4" eb="5">
      <t>ガク</t>
    </rPh>
    <phoneticPr fontId="2"/>
  </si>
  <si>
    <t>SD4030783</t>
  </si>
  <si>
    <t>入金額10</t>
    <rPh sb="0" eb="2">
      <t>ニュウキン</t>
    </rPh>
    <rPh sb="2" eb="3">
      <t>ガク</t>
    </rPh>
    <phoneticPr fontId="2"/>
  </si>
  <si>
    <t>SD4030786</t>
  </si>
  <si>
    <t>回収予定額11</t>
    <rPh sb="0" eb="2">
      <t>カイシュウ</t>
    </rPh>
    <rPh sb="2" eb="4">
      <t>ヨテイ</t>
    </rPh>
    <rPh sb="4" eb="5">
      <t>ガク</t>
    </rPh>
    <phoneticPr fontId="2"/>
  </si>
  <si>
    <t>SD4030803</t>
  </si>
  <si>
    <t>入金額11</t>
    <rPh sb="0" eb="2">
      <t>ニュウキン</t>
    </rPh>
    <rPh sb="2" eb="3">
      <t>ガク</t>
    </rPh>
    <phoneticPr fontId="2"/>
  </si>
  <si>
    <t>SD4030806</t>
  </si>
  <si>
    <t>回収予定額12</t>
    <rPh sb="0" eb="2">
      <t>カイシュウ</t>
    </rPh>
    <rPh sb="2" eb="4">
      <t>ヨテイ</t>
    </rPh>
    <rPh sb="4" eb="5">
      <t>ガク</t>
    </rPh>
    <phoneticPr fontId="2"/>
  </si>
  <si>
    <t>SD4030823</t>
  </si>
  <si>
    <t>入金額12</t>
    <rPh sb="0" eb="2">
      <t>ニュウキン</t>
    </rPh>
    <rPh sb="2" eb="3">
      <t>ガク</t>
    </rPh>
    <phoneticPr fontId="2"/>
  </si>
  <si>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</si>
  <si>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</si>
  <si>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</si>
  <si>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</si>
  <si>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</si>
  <si>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</si>
  <si>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</si>
  <si>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4"/>
  </si>
  <si>
    <t>SD4030311</t>
  </si>
  <si>
    <t>仕入取引通貨コード</t>
    <rPh sb="2" eb="4">
      <t>トリヒキ</t>
    </rPh>
    <rPh sb="4" eb="6">
      <t>ツウカ</t>
    </rPh>
    <phoneticPr fontId="36"/>
  </si>
  <si>
    <t>支払予定額１</t>
    <rPh sb="2" eb="4">
      <t>ヨテイ</t>
    </rPh>
    <rPh sb="4" eb="5">
      <t>ガク</t>
    </rPh>
    <phoneticPr fontId="12"/>
  </si>
  <si>
    <t>出金額１</t>
    <rPh sb="0" eb="2">
      <t>シュッキン</t>
    </rPh>
    <rPh sb="2" eb="3">
      <t>ガク</t>
    </rPh>
    <phoneticPr fontId="12"/>
  </si>
  <si>
    <t>支払予定額２</t>
    <rPh sb="2" eb="4">
      <t>ヨテイ</t>
    </rPh>
    <rPh sb="4" eb="5">
      <t>ガク</t>
    </rPh>
    <phoneticPr fontId="12"/>
  </si>
  <si>
    <t>出金額２</t>
    <rPh sb="0" eb="2">
      <t>シュッキン</t>
    </rPh>
    <rPh sb="2" eb="3">
      <t>ガク</t>
    </rPh>
    <phoneticPr fontId="12"/>
  </si>
  <si>
    <t>支払予定額３</t>
    <rPh sb="2" eb="4">
      <t>ヨテイ</t>
    </rPh>
    <rPh sb="4" eb="5">
      <t>ガク</t>
    </rPh>
    <phoneticPr fontId="12"/>
  </si>
  <si>
    <t>出金額３</t>
    <rPh sb="0" eb="2">
      <t>シュッキン</t>
    </rPh>
    <rPh sb="2" eb="3">
      <t>ガク</t>
    </rPh>
    <phoneticPr fontId="12"/>
  </si>
  <si>
    <t>支払予定額４</t>
    <rPh sb="2" eb="4">
      <t>ヨテイ</t>
    </rPh>
    <rPh sb="4" eb="5">
      <t>ガク</t>
    </rPh>
    <phoneticPr fontId="12"/>
  </si>
  <si>
    <t>出金額４</t>
    <rPh sb="0" eb="2">
      <t>シュッキン</t>
    </rPh>
    <rPh sb="2" eb="3">
      <t>ガク</t>
    </rPh>
    <phoneticPr fontId="12"/>
  </si>
  <si>
    <t>支払予定額５</t>
    <rPh sb="2" eb="4">
      <t>ヨテイ</t>
    </rPh>
    <rPh sb="4" eb="5">
      <t>ガク</t>
    </rPh>
    <phoneticPr fontId="12"/>
  </si>
  <si>
    <t>出金額５</t>
    <rPh sb="0" eb="2">
      <t>シュッキン</t>
    </rPh>
    <rPh sb="2" eb="3">
      <t>ガク</t>
    </rPh>
    <phoneticPr fontId="12"/>
  </si>
  <si>
    <t>支払予定額６</t>
    <rPh sb="2" eb="4">
      <t>ヨテイ</t>
    </rPh>
    <rPh sb="4" eb="5">
      <t>ガク</t>
    </rPh>
    <phoneticPr fontId="12"/>
  </si>
  <si>
    <t>出金額６</t>
    <rPh sb="0" eb="2">
      <t>シュッキン</t>
    </rPh>
    <rPh sb="2" eb="3">
      <t>ガク</t>
    </rPh>
    <phoneticPr fontId="12"/>
  </si>
  <si>
    <t>支払予定額７</t>
    <rPh sb="2" eb="4">
      <t>ヨテイ</t>
    </rPh>
    <rPh sb="4" eb="5">
      <t>ガク</t>
    </rPh>
    <phoneticPr fontId="12"/>
  </si>
  <si>
    <t>出金額７</t>
    <rPh sb="0" eb="2">
      <t>シュッキン</t>
    </rPh>
    <rPh sb="2" eb="3">
      <t>ガク</t>
    </rPh>
    <phoneticPr fontId="12"/>
  </si>
  <si>
    <t>支払予定額８</t>
    <rPh sb="2" eb="4">
      <t>ヨテイ</t>
    </rPh>
    <rPh sb="4" eb="5">
      <t>ガク</t>
    </rPh>
    <phoneticPr fontId="12"/>
  </si>
  <si>
    <t>出金額８</t>
    <rPh sb="0" eb="2">
      <t>シュッキン</t>
    </rPh>
    <rPh sb="2" eb="3">
      <t>ガク</t>
    </rPh>
    <phoneticPr fontId="12"/>
  </si>
  <si>
    <t>支払予定額９</t>
    <rPh sb="2" eb="4">
      <t>ヨテイ</t>
    </rPh>
    <rPh sb="4" eb="5">
      <t>ガク</t>
    </rPh>
    <phoneticPr fontId="12"/>
  </si>
  <si>
    <t>出金額９</t>
    <rPh sb="0" eb="2">
      <t>シュッキン</t>
    </rPh>
    <rPh sb="2" eb="3">
      <t>ガク</t>
    </rPh>
    <phoneticPr fontId="12"/>
  </si>
  <si>
    <t>支払予定額10</t>
    <rPh sb="2" eb="4">
      <t>ヨテイ</t>
    </rPh>
    <rPh sb="4" eb="5">
      <t>ガク</t>
    </rPh>
    <phoneticPr fontId="12"/>
  </si>
  <si>
    <t>出金額10</t>
    <rPh sb="0" eb="2">
      <t>シュッキン</t>
    </rPh>
    <rPh sb="2" eb="3">
      <t>ガク</t>
    </rPh>
    <phoneticPr fontId="12"/>
  </si>
  <si>
    <t>支払予定額11</t>
    <rPh sb="2" eb="4">
      <t>ヨテイ</t>
    </rPh>
    <rPh sb="4" eb="5">
      <t>ガク</t>
    </rPh>
    <phoneticPr fontId="12"/>
  </si>
  <si>
    <t>出金額11</t>
    <rPh sb="0" eb="2">
      <t>シュッキン</t>
    </rPh>
    <rPh sb="2" eb="3">
      <t>ガク</t>
    </rPh>
    <phoneticPr fontId="12"/>
  </si>
  <si>
    <t>支払予定額12</t>
    <rPh sb="2" eb="4">
      <t>ヨテイ</t>
    </rPh>
    <rPh sb="4" eb="5">
      <t>ガク</t>
    </rPh>
    <phoneticPr fontId="12"/>
  </si>
  <si>
    <t>出金額12</t>
    <rPh sb="0" eb="2">
      <t>シュッキン</t>
    </rPh>
    <rPh sb="2" eb="3">
      <t>ガク</t>
    </rPh>
    <phoneticPr fontId="12"/>
  </si>
  <si>
    <t>仕入消費税額</t>
    <rPh sb="5" eb="6">
      <t>ガク</t>
    </rPh>
    <phoneticPr fontId="12"/>
  </si>
  <si>
    <t>仕入金額（国内）</t>
    <rPh sb="5" eb="7">
      <t>コクナイ</t>
    </rPh>
    <phoneticPr fontId="4"/>
  </si>
  <si>
    <t>仕入消費税額（国内）</t>
    <rPh sb="4" eb="6">
      <t>ゼイガク</t>
    </rPh>
    <rPh sb="7" eb="9">
      <t>コクナイ</t>
    </rPh>
    <phoneticPr fontId="4"/>
  </si>
  <si>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</si>
  <si>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</si>
  <si>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仕入明細按分金額</t>
    <rPh sb="2" eb="6">
      <t>メイサイアンブン</t>
    </rPh>
    <rPh sb="6" eb="8">
      <t>キンガク</t>
    </rPh>
    <phoneticPr fontId="2"/>
  </si>
  <si>
    <t>仕入明細按分消費税額</t>
    <rPh sb="2" eb="6">
      <t>メイサイアンブン</t>
    </rPh>
    <rPh sb="6" eb="9">
      <t>ショウヒゼイ</t>
    </rPh>
    <rPh sb="9" eb="10">
      <t>ガク</t>
    </rPh>
    <phoneticPr fontId="2"/>
  </si>
  <si>
    <t>仕入明細按分金額（国内）</t>
    <rPh sb="2" eb="4">
      <t>メイサイ</t>
    </rPh>
    <rPh sb="4" eb="6">
      <t>アンブン</t>
    </rPh>
    <rPh sb="6" eb="8">
      <t>キンガク</t>
    </rPh>
    <rPh sb="9" eb="11">
      <t>コクナイ</t>
    </rPh>
    <phoneticPr fontId="4"/>
  </si>
  <si>
    <t>仕入明細按分消費税額（国内）</t>
    <rPh sb="2" eb="4">
      <t>メイサイ</t>
    </rPh>
    <rPh sb="4" eb="6">
      <t>アンブン</t>
    </rPh>
    <rPh sb="6" eb="9">
      <t>ショウヒゼイ</t>
    </rPh>
    <rPh sb="9" eb="10">
      <t>ガク</t>
    </rPh>
    <rPh sb="11" eb="13">
      <t>コクナイ</t>
    </rPh>
    <phoneticPr fontId="4"/>
  </si>
  <si>
    <t>控除セグメント１コード</t>
    <rPh sb="0" eb="2">
      <t>コウジョ</t>
    </rPh>
    <phoneticPr fontId="2"/>
  </si>
  <si>
    <t>控除セグメント２コード</t>
    <rPh sb="0" eb="2">
      <t>コウジョ</t>
    </rPh>
    <phoneticPr fontId="2"/>
  </si>
  <si>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</si>
  <si>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</si>
  <si>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6"/>
  </si>
  <si>
    <t>ファクタリング会社１コード</t>
    <rPh sb="7" eb="9">
      <t>ガイシャ</t>
    </rPh>
    <phoneticPr fontId="36"/>
  </si>
  <si>
    <t>SD4030617</t>
  </si>
  <si>
    <t>期日債権番号１</t>
    <rPh sb="0" eb="2">
      <t>キジツ</t>
    </rPh>
    <rPh sb="2" eb="4">
      <t>サイケン</t>
    </rPh>
    <rPh sb="4" eb="6">
      <t>バンゴウ</t>
    </rPh>
    <phoneticPr fontId="36"/>
  </si>
  <si>
    <t>SD4030618</t>
  </si>
  <si>
    <t>決済日付１</t>
    <rPh sb="0" eb="2">
      <t>ケッサイ</t>
    </rPh>
    <rPh sb="2" eb="4">
      <t>ヒヅケ</t>
    </rPh>
    <phoneticPr fontId="36"/>
  </si>
  <si>
    <t>SD4030619</t>
  </si>
  <si>
    <t>手数料１</t>
    <rPh sb="0" eb="3">
      <t>テスウリョウ</t>
    </rPh>
    <phoneticPr fontId="36"/>
  </si>
  <si>
    <t>SD4030620</t>
  </si>
  <si>
    <t>ファクタリング会社２コード</t>
    <rPh sb="7" eb="8">
      <t>カイ</t>
    </rPh>
    <phoneticPr fontId="36"/>
  </si>
  <si>
    <t>SD4030637</t>
  </si>
  <si>
    <t>期日債権番号２</t>
    <rPh sb="0" eb="2">
      <t>キジツ</t>
    </rPh>
    <rPh sb="2" eb="4">
      <t>サイケン</t>
    </rPh>
    <rPh sb="4" eb="6">
      <t>バンゴウ</t>
    </rPh>
    <phoneticPr fontId="36"/>
  </si>
  <si>
    <t>SD4030638</t>
  </si>
  <si>
    <t>決済日付２</t>
    <rPh sb="0" eb="2">
      <t>ケッサイ</t>
    </rPh>
    <rPh sb="2" eb="4">
      <t>ヒヅケ</t>
    </rPh>
    <phoneticPr fontId="36"/>
  </si>
  <si>
    <t>SD4030639</t>
  </si>
  <si>
    <t>手数料２</t>
    <rPh sb="0" eb="3">
      <t>テスウリョウ</t>
    </rPh>
    <phoneticPr fontId="36"/>
  </si>
  <si>
    <t>SD4030640</t>
  </si>
  <si>
    <t>ファクタリング会社３コード</t>
    <rPh sb="7" eb="8">
      <t>カイ</t>
    </rPh>
    <phoneticPr fontId="36"/>
  </si>
  <si>
    <t>SD4030657</t>
  </si>
  <si>
    <t>期日債権番号３</t>
    <rPh sb="0" eb="2">
      <t>キジツ</t>
    </rPh>
    <rPh sb="2" eb="4">
      <t>サイケン</t>
    </rPh>
    <rPh sb="4" eb="6">
      <t>バンゴウ</t>
    </rPh>
    <phoneticPr fontId="36"/>
  </si>
  <si>
    <t>SD4030658</t>
  </si>
  <si>
    <t>決済日付３</t>
    <rPh sb="0" eb="2">
      <t>ケッサイ</t>
    </rPh>
    <rPh sb="2" eb="4">
      <t>ヒヅケ</t>
    </rPh>
    <phoneticPr fontId="36"/>
  </si>
  <si>
    <t>SD4030659</t>
  </si>
  <si>
    <t>手数料３</t>
    <rPh sb="0" eb="3">
      <t>テスウリョウ</t>
    </rPh>
    <phoneticPr fontId="36"/>
  </si>
  <si>
    <t>SD4030660</t>
  </si>
  <si>
    <t>ファクタリング会社４コード</t>
    <rPh sb="7" eb="8">
      <t>カイ</t>
    </rPh>
    <phoneticPr fontId="36"/>
  </si>
  <si>
    <t>SD4030677</t>
  </si>
  <si>
    <t>期日債権番号４</t>
    <rPh sb="0" eb="2">
      <t>キジツ</t>
    </rPh>
    <rPh sb="2" eb="4">
      <t>サイケン</t>
    </rPh>
    <rPh sb="4" eb="6">
      <t>バンゴウ</t>
    </rPh>
    <phoneticPr fontId="36"/>
  </si>
  <si>
    <t>SD4030678</t>
  </si>
  <si>
    <t>決済日付４</t>
    <rPh sb="0" eb="2">
      <t>ケッサイ</t>
    </rPh>
    <rPh sb="2" eb="4">
      <t>ヒヅケ</t>
    </rPh>
    <phoneticPr fontId="36"/>
  </si>
  <si>
    <t>SD4030679</t>
  </si>
  <si>
    <t>手数料４</t>
    <rPh sb="0" eb="3">
      <t>テスウリョウ</t>
    </rPh>
    <phoneticPr fontId="36"/>
  </si>
  <si>
    <t>SD4030680</t>
  </si>
  <si>
    <t>ファクタリング会社５コード</t>
    <rPh sb="7" eb="8">
      <t>カイ</t>
    </rPh>
    <phoneticPr fontId="36"/>
  </si>
  <si>
    <t>SD4030697</t>
  </si>
  <si>
    <t>期日債権番号５</t>
    <rPh sb="0" eb="2">
      <t>キジツ</t>
    </rPh>
    <rPh sb="2" eb="4">
      <t>サイケン</t>
    </rPh>
    <rPh sb="4" eb="6">
      <t>バンゴウ</t>
    </rPh>
    <phoneticPr fontId="36"/>
  </si>
  <si>
    <t>SD4030698</t>
  </si>
  <si>
    <t>決済日付５</t>
    <rPh sb="0" eb="2">
      <t>ケッサイ</t>
    </rPh>
    <rPh sb="2" eb="4">
      <t>ヒヅケ</t>
    </rPh>
    <phoneticPr fontId="36"/>
  </si>
  <si>
    <t>SD4030699</t>
  </si>
  <si>
    <t>手数料５</t>
    <rPh sb="0" eb="3">
      <t>テスウリョウ</t>
    </rPh>
    <phoneticPr fontId="36"/>
  </si>
  <si>
    <t>SD4030700</t>
  </si>
  <si>
    <t>ファクタリング会社６コード</t>
    <rPh sb="7" eb="8">
      <t>カイ</t>
    </rPh>
    <phoneticPr fontId="36"/>
  </si>
  <si>
    <t>SD4030717</t>
  </si>
  <si>
    <t>期日債権番号６</t>
    <rPh sb="0" eb="2">
      <t>キジツ</t>
    </rPh>
    <rPh sb="2" eb="4">
      <t>サイケン</t>
    </rPh>
    <rPh sb="4" eb="6">
      <t>バンゴウ</t>
    </rPh>
    <phoneticPr fontId="36"/>
  </si>
  <si>
    <t>SD4030718</t>
  </si>
  <si>
    <t>決済日付６</t>
    <rPh sb="0" eb="2">
      <t>ケッサイ</t>
    </rPh>
    <rPh sb="2" eb="4">
      <t>ヒヅケ</t>
    </rPh>
    <phoneticPr fontId="36"/>
  </si>
  <si>
    <t>SD4030719</t>
  </si>
  <si>
    <t>手数料６</t>
    <rPh sb="0" eb="3">
      <t>テスウリョウ</t>
    </rPh>
    <phoneticPr fontId="36"/>
  </si>
  <si>
    <t>SD4030720</t>
  </si>
  <si>
    <t>ファクタリング会社７コード</t>
    <rPh sb="7" eb="8">
      <t>カイ</t>
    </rPh>
    <phoneticPr fontId="36"/>
  </si>
  <si>
    <t>SD4030737</t>
  </si>
  <si>
    <t>期日債権番号７</t>
    <rPh sb="0" eb="2">
      <t>キジツ</t>
    </rPh>
    <rPh sb="2" eb="4">
      <t>サイケン</t>
    </rPh>
    <rPh sb="4" eb="6">
      <t>バンゴウ</t>
    </rPh>
    <phoneticPr fontId="36"/>
  </si>
  <si>
    <t>SD4030738</t>
  </si>
  <si>
    <t>決済日付７</t>
    <rPh sb="0" eb="2">
      <t>ケッサイ</t>
    </rPh>
    <rPh sb="2" eb="4">
      <t>ヒヅケ</t>
    </rPh>
    <phoneticPr fontId="36"/>
  </si>
  <si>
    <t>SD4030739</t>
  </si>
  <si>
    <t>手数料７</t>
    <rPh sb="0" eb="3">
      <t>テスウリョウ</t>
    </rPh>
    <phoneticPr fontId="36"/>
  </si>
  <si>
    <t>SD4030740</t>
  </si>
  <si>
    <t>ファクタリング会社８コード</t>
    <rPh sb="7" eb="8">
      <t>カイ</t>
    </rPh>
    <phoneticPr fontId="36"/>
  </si>
  <si>
    <t>SD4030757</t>
  </si>
  <si>
    <t>期日債権番号８</t>
    <rPh sb="0" eb="2">
      <t>キジツ</t>
    </rPh>
    <rPh sb="2" eb="4">
      <t>サイケン</t>
    </rPh>
    <rPh sb="4" eb="6">
      <t>バンゴウ</t>
    </rPh>
    <phoneticPr fontId="36"/>
  </si>
  <si>
    <t>SD4030758</t>
  </si>
  <si>
    <t>決済日付８</t>
    <rPh sb="0" eb="2">
      <t>ケッサイ</t>
    </rPh>
    <rPh sb="2" eb="4">
      <t>ヒヅケ</t>
    </rPh>
    <phoneticPr fontId="36"/>
  </si>
  <si>
    <t>SD4030759</t>
  </si>
  <si>
    <t>手数料８</t>
    <rPh sb="0" eb="3">
      <t>テスウリョウ</t>
    </rPh>
    <phoneticPr fontId="36"/>
  </si>
  <si>
    <t>SD4030760</t>
  </si>
  <si>
    <t>ファクタリング会社９コード</t>
    <rPh sb="7" eb="8">
      <t>カイ</t>
    </rPh>
    <phoneticPr fontId="36"/>
  </si>
  <si>
    <t>SD4030777</t>
  </si>
  <si>
    <t>期日債権番号９</t>
    <rPh sb="0" eb="2">
      <t>キジツ</t>
    </rPh>
    <rPh sb="2" eb="4">
      <t>サイケン</t>
    </rPh>
    <rPh sb="4" eb="6">
      <t>バンゴウ</t>
    </rPh>
    <phoneticPr fontId="36"/>
  </si>
  <si>
    <t>SD4030778</t>
  </si>
  <si>
    <t>決済日付９</t>
    <rPh sb="0" eb="2">
      <t>ケッサイ</t>
    </rPh>
    <rPh sb="2" eb="4">
      <t>ヒヅケ</t>
    </rPh>
    <phoneticPr fontId="36"/>
  </si>
  <si>
    <t>SD4030779</t>
  </si>
  <si>
    <t>手数料９</t>
    <rPh sb="0" eb="3">
      <t>テスウリョウ</t>
    </rPh>
    <phoneticPr fontId="36"/>
  </si>
  <si>
    <t>SD4030780</t>
  </si>
  <si>
    <t>ファクタリング会社10コード</t>
    <rPh sb="7" eb="8">
      <t>カイ</t>
    </rPh>
    <phoneticPr fontId="36"/>
  </si>
  <si>
    <t>SD4030797</t>
  </si>
  <si>
    <t>期日債権番号10</t>
    <rPh sb="0" eb="2">
      <t>キジツ</t>
    </rPh>
    <rPh sb="2" eb="4">
      <t>サイケン</t>
    </rPh>
    <rPh sb="4" eb="6">
      <t>バンゴウ</t>
    </rPh>
    <phoneticPr fontId="36"/>
  </si>
  <si>
    <t>SD4030798</t>
  </si>
  <si>
    <t>決済日付10</t>
    <rPh sb="0" eb="2">
      <t>ケッサイ</t>
    </rPh>
    <rPh sb="2" eb="4">
      <t>ヒヅケ</t>
    </rPh>
    <phoneticPr fontId="36"/>
  </si>
  <si>
    <t>SD4030799</t>
  </si>
  <si>
    <t>手数料10</t>
    <rPh sb="0" eb="3">
      <t>テスウリョウ</t>
    </rPh>
    <phoneticPr fontId="36"/>
  </si>
  <si>
    <t>SD4030800</t>
  </si>
  <si>
    <t>ファクタリング会社11コード</t>
    <rPh sb="7" eb="8">
      <t>カイ</t>
    </rPh>
    <phoneticPr fontId="36"/>
  </si>
  <si>
    <t>SD4030817</t>
  </si>
  <si>
    <t>期日債権番号11</t>
    <rPh sb="0" eb="2">
      <t>キジツ</t>
    </rPh>
    <rPh sb="2" eb="4">
      <t>サイケン</t>
    </rPh>
    <rPh sb="4" eb="6">
      <t>バンゴウ</t>
    </rPh>
    <phoneticPr fontId="36"/>
  </si>
  <si>
    <t>SD4030818</t>
  </si>
  <si>
    <t>決済日付11</t>
    <rPh sb="0" eb="2">
      <t>ケッサイ</t>
    </rPh>
    <rPh sb="2" eb="4">
      <t>ヒヅケ</t>
    </rPh>
    <phoneticPr fontId="36"/>
  </si>
  <si>
    <t>SD4030819</t>
  </si>
  <si>
    <t>手数料11</t>
    <rPh sb="0" eb="3">
      <t>テスウリョウ</t>
    </rPh>
    <phoneticPr fontId="36"/>
  </si>
  <si>
    <t>SD4030820</t>
  </si>
  <si>
    <t>ファクタリング会社12コード</t>
    <rPh sb="7" eb="8">
      <t>カイ</t>
    </rPh>
    <phoneticPr fontId="36"/>
  </si>
  <si>
    <t>SD4030837</t>
  </si>
  <si>
    <t>期日債権番号12</t>
    <rPh sb="0" eb="2">
      <t>キジツ</t>
    </rPh>
    <rPh sb="2" eb="4">
      <t>サイケン</t>
    </rPh>
    <rPh sb="4" eb="6">
      <t>バンゴウ</t>
    </rPh>
    <phoneticPr fontId="36"/>
  </si>
  <si>
    <t>SD4030838</t>
  </si>
  <si>
    <t>決済日付12</t>
    <rPh sb="0" eb="2">
      <t>ケッサイ</t>
    </rPh>
    <rPh sb="2" eb="4">
      <t>ヒヅケ</t>
    </rPh>
    <phoneticPr fontId="36"/>
  </si>
  <si>
    <t>SD4030839</t>
  </si>
  <si>
    <t>手数料12</t>
    <rPh sb="0" eb="3">
      <t>テスウリョウ</t>
    </rPh>
    <phoneticPr fontId="36"/>
  </si>
  <si>
    <t>SD4030840</t>
  </si>
  <si>
    <t>支払伝票ファクタリング会社１コード</t>
    <rPh sb="0" eb="2">
      <t>シハライ</t>
    </rPh>
    <rPh sb="2" eb="4">
      <t>デンピョウ</t>
    </rPh>
    <rPh sb="11" eb="13">
      <t>ガイシャ</t>
    </rPh>
    <phoneticPr fontId="36"/>
  </si>
  <si>
    <t>SD4036242</t>
  </si>
  <si>
    <t>期日債務番号１</t>
    <rPh sb="0" eb="1">
      <t>キ</t>
    </rPh>
    <rPh sb="1" eb="2">
      <t>ヒ</t>
    </rPh>
    <rPh sb="2" eb="4">
      <t>サイム</t>
    </rPh>
    <rPh sb="4" eb="6">
      <t>バンゴウ</t>
    </rPh>
    <phoneticPr fontId="36"/>
  </si>
  <si>
    <t>SD4036243</t>
  </si>
  <si>
    <t>支払伝票決済日付１</t>
    <rPh sb="0" eb="2">
      <t>シハライ</t>
    </rPh>
    <rPh sb="2" eb="4">
      <t>デンピョウ</t>
    </rPh>
    <rPh sb="4" eb="6">
      <t>ケッサイ</t>
    </rPh>
    <rPh sb="6" eb="8">
      <t>ヒヅケ</t>
    </rPh>
    <phoneticPr fontId="36"/>
  </si>
  <si>
    <t>SD4036244</t>
  </si>
  <si>
    <t>支払伝票手数料１</t>
    <rPh sb="4" eb="7">
      <t>テスウリョウ</t>
    </rPh>
    <phoneticPr fontId="36"/>
  </si>
  <si>
    <t>SD4036245</t>
  </si>
  <si>
    <t>支払伝票ファクタリング会社2コード</t>
    <rPh sb="0" eb="2">
      <t>シハライ</t>
    </rPh>
    <rPh sb="2" eb="4">
      <t>デンピョウ</t>
    </rPh>
    <rPh sb="11" eb="13">
      <t>ガイシャ</t>
    </rPh>
    <phoneticPr fontId="36"/>
  </si>
  <si>
    <t>SD4036247</t>
  </si>
  <si>
    <t>期日債務番号2</t>
    <rPh sb="0" eb="1">
      <t>キ</t>
    </rPh>
    <rPh sb="1" eb="2">
      <t>ヒ</t>
    </rPh>
    <rPh sb="2" eb="4">
      <t>サイム</t>
    </rPh>
    <rPh sb="4" eb="6">
      <t>バンゴウ</t>
    </rPh>
    <phoneticPr fontId="36"/>
  </si>
  <si>
    <t>SD4036248</t>
  </si>
  <si>
    <t>支払伝票決済日付2</t>
    <rPh sb="4" eb="6">
      <t>ケッサイ</t>
    </rPh>
    <rPh sb="6" eb="8">
      <t>ヒヅケ</t>
    </rPh>
    <phoneticPr fontId="36"/>
  </si>
  <si>
    <t>SD4036249</t>
  </si>
  <si>
    <t>支払伝票手数料2</t>
    <rPh sb="4" eb="7">
      <t>テスウリョウ</t>
    </rPh>
    <phoneticPr fontId="36"/>
  </si>
  <si>
    <t>SD4036250</t>
  </si>
  <si>
    <t>支払伝票ファクタリング会社3コード</t>
    <rPh sb="0" eb="2">
      <t>シハライ</t>
    </rPh>
    <rPh sb="2" eb="4">
      <t>デンピョウ</t>
    </rPh>
    <rPh sb="11" eb="13">
      <t>ガイシャ</t>
    </rPh>
    <phoneticPr fontId="36"/>
  </si>
  <si>
    <t>SD4036252</t>
  </si>
  <si>
    <t>期日債務番号3</t>
    <rPh sb="0" eb="2">
      <t>キジツ</t>
    </rPh>
    <rPh sb="2" eb="4">
      <t>サイム</t>
    </rPh>
    <rPh sb="4" eb="6">
      <t>バンゴウ</t>
    </rPh>
    <phoneticPr fontId="36"/>
  </si>
  <si>
    <t>SD4036253</t>
  </si>
  <si>
    <t>支払伝票決済日付3</t>
    <rPh sb="4" eb="6">
      <t>ケッサイ</t>
    </rPh>
    <rPh sb="6" eb="8">
      <t>ヒヅケ</t>
    </rPh>
    <phoneticPr fontId="36"/>
  </si>
  <si>
    <t>SD4036254</t>
  </si>
  <si>
    <t>支払伝票手数料3</t>
    <rPh sb="4" eb="7">
      <t>テスウリョウ</t>
    </rPh>
    <phoneticPr fontId="36"/>
  </si>
  <si>
    <t>SD4036255</t>
  </si>
  <si>
    <t>支払伝票ファクタリング会社4コード</t>
    <rPh sb="0" eb="2">
      <t>シハライ</t>
    </rPh>
    <rPh sb="2" eb="4">
      <t>デンピョウ</t>
    </rPh>
    <rPh sb="11" eb="13">
      <t>ガイシャ</t>
    </rPh>
    <phoneticPr fontId="36"/>
  </si>
  <si>
    <t>SD4036257</t>
  </si>
  <si>
    <t>期日債務番号4</t>
    <rPh sb="0" eb="1">
      <t>キ</t>
    </rPh>
    <rPh sb="1" eb="2">
      <t>ヒ</t>
    </rPh>
    <rPh sb="2" eb="4">
      <t>サイム</t>
    </rPh>
    <rPh sb="4" eb="6">
      <t>バンゴウ</t>
    </rPh>
    <phoneticPr fontId="36"/>
  </si>
  <si>
    <t>SD4036258</t>
  </si>
  <si>
    <t>支払伝票決済日付4</t>
    <rPh sb="4" eb="6">
      <t>ケッサイ</t>
    </rPh>
    <rPh sb="6" eb="8">
      <t>ヒヅケ</t>
    </rPh>
    <phoneticPr fontId="36"/>
  </si>
  <si>
    <t>SD4036259</t>
  </si>
  <si>
    <t>支払伝票手数料4</t>
    <rPh sb="4" eb="7">
      <t>テスウリョウ</t>
    </rPh>
    <phoneticPr fontId="36"/>
  </si>
  <si>
    <t>SD4036260</t>
  </si>
  <si>
    <t>支払伝票ファクタリング会社5コード</t>
    <rPh sb="0" eb="2">
      <t>シハライ</t>
    </rPh>
    <rPh sb="2" eb="4">
      <t>デンピョウ</t>
    </rPh>
    <rPh sb="11" eb="13">
      <t>ガイシャ</t>
    </rPh>
    <phoneticPr fontId="36"/>
  </si>
  <si>
    <t>SD4036262</t>
  </si>
  <si>
    <t>期日債務番号5</t>
    <rPh sb="0" eb="1">
      <t>キ</t>
    </rPh>
    <rPh sb="1" eb="2">
      <t>ヒ</t>
    </rPh>
    <rPh sb="2" eb="4">
      <t>サイム</t>
    </rPh>
    <rPh sb="4" eb="6">
      <t>バンゴウ</t>
    </rPh>
    <phoneticPr fontId="36"/>
  </si>
  <si>
    <t>SD4036263</t>
  </si>
  <si>
    <t>支払伝票決済日付5</t>
    <rPh sb="0" eb="2">
      <t>シハライ</t>
    </rPh>
    <rPh sb="2" eb="4">
      <t>デンピョウ</t>
    </rPh>
    <rPh sb="4" eb="6">
      <t>ケッサイ</t>
    </rPh>
    <rPh sb="6" eb="8">
      <t>ヒヅケ</t>
    </rPh>
    <phoneticPr fontId="36"/>
  </si>
  <si>
    <t>SD4036264</t>
  </si>
  <si>
    <t>支払伝票手数料5</t>
    <rPh sb="4" eb="7">
      <t>テスウリョウ</t>
    </rPh>
    <phoneticPr fontId="36"/>
  </si>
  <si>
    <t>SD4036265</t>
  </si>
  <si>
    <t>支払伝票ファクタリング会社6コード</t>
    <rPh sb="0" eb="2">
      <t>シハライ</t>
    </rPh>
    <rPh sb="2" eb="4">
      <t>デンピョウ</t>
    </rPh>
    <rPh sb="11" eb="13">
      <t>ガイシャ</t>
    </rPh>
    <phoneticPr fontId="36"/>
  </si>
  <si>
    <t>SD4036267</t>
  </si>
  <si>
    <t>期日債務番号6</t>
    <rPh sb="0" eb="1">
      <t>キ</t>
    </rPh>
    <rPh sb="1" eb="2">
      <t>ヒ</t>
    </rPh>
    <rPh sb="2" eb="4">
      <t>サイム</t>
    </rPh>
    <rPh sb="4" eb="6">
      <t>バンゴウ</t>
    </rPh>
    <phoneticPr fontId="36"/>
  </si>
  <si>
    <t>SD4036268</t>
  </si>
  <si>
    <t>支払伝票決済日付6</t>
    <rPh sb="4" eb="6">
      <t>ケッサイ</t>
    </rPh>
    <rPh sb="6" eb="8">
      <t>ヒヅケ</t>
    </rPh>
    <phoneticPr fontId="36"/>
  </si>
  <si>
    <t>SD4036269</t>
  </si>
  <si>
    <t>支払伝票手数料6</t>
    <rPh sb="4" eb="7">
      <t>テスウリョウ</t>
    </rPh>
    <phoneticPr fontId="36"/>
  </si>
  <si>
    <t>SD4036270</t>
  </si>
  <si>
    <t>支払伝票ファクタリング会社7コード</t>
    <rPh sb="0" eb="2">
      <t>シハライ</t>
    </rPh>
    <rPh sb="2" eb="4">
      <t>デンピョウ</t>
    </rPh>
    <rPh sb="11" eb="13">
      <t>ガイシャ</t>
    </rPh>
    <phoneticPr fontId="36"/>
  </si>
  <si>
    <t>SD4036272</t>
  </si>
  <si>
    <t>期日債務番号7</t>
    <rPh sb="0" eb="1">
      <t>キ</t>
    </rPh>
    <rPh sb="1" eb="2">
      <t>ヒ</t>
    </rPh>
    <rPh sb="2" eb="4">
      <t>サイム</t>
    </rPh>
    <rPh sb="4" eb="6">
      <t>バンゴウ</t>
    </rPh>
    <phoneticPr fontId="36"/>
  </si>
  <si>
    <t>SD4036273</t>
  </si>
  <si>
    <t>支払伝票決済日付7</t>
    <rPh sb="4" eb="6">
      <t>ケッサイ</t>
    </rPh>
    <rPh sb="6" eb="8">
      <t>ヒヅケ</t>
    </rPh>
    <phoneticPr fontId="36"/>
  </si>
  <si>
    <t>SD4036274</t>
  </si>
  <si>
    <t>支払伝票手数料7</t>
    <rPh sb="4" eb="7">
      <t>テスウリョウ</t>
    </rPh>
    <phoneticPr fontId="36"/>
  </si>
  <si>
    <t>SD4036275</t>
  </si>
  <si>
    <t>支払伝票ファクタリング会社8コード</t>
    <rPh sb="0" eb="2">
      <t>シハライ</t>
    </rPh>
    <rPh sb="2" eb="4">
      <t>デンピョウ</t>
    </rPh>
    <rPh sb="11" eb="13">
      <t>ガイシャ</t>
    </rPh>
    <phoneticPr fontId="36"/>
  </si>
  <si>
    <t>SD4036277</t>
  </si>
  <si>
    <t>期日債務番号8</t>
    <rPh sb="0" eb="1">
      <t>キ</t>
    </rPh>
    <rPh sb="1" eb="2">
      <t>ヒ</t>
    </rPh>
    <rPh sb="2" eb="4">
      <t>サイム</t>
    </rPh>
    <rPh sb="4" eb="6">
      <t>バンゴウ</t>
    </rPh>
    <phoneticPr fontId="36"/>
  </si>
  <si>
    <t>SD4036278</t>
  </si>
  <si>
    <t>支払伝票決済日付8</t>
    <rPh sb="0" eb="2">
      <t>シハライ</t>
    </rPh>
    <rPh sb="2" eb="4">
      <t>デンピョウ</t>
    </rPh>
    <rPh sb="4" eb="6">
      <t>ケッサイ</t>
    </rPh>
    <rPh sb="6" eb="8">
      <t>ヒヅケ</t>
    </rPh>
    <phoneticPr fontId="36"/>
  </si>
  <si>
    <t>SD4036279</t>
  </si>
  <si>
    <t>支払伝票手数料8</t>
    <rPh sb="0" eb="2">
      <t>シハライ</t>
    </rPh>
    <rPh sb="2" eb="4">
      <t>デンピョウ</t>
    </rPh>
    <rPh sb="4" eb="7">
      <t>テスウリョウ</t>
    </rPh>
    <phoneticPr fontId="36"/>
  </si>
  <si>
    <t>SD4036280</t>
  </si>
  <si>
    <t>支払伝票ファクタリング会社9コード</t>
    <rPh sb="0" eb="2">
      <t>シハライ</t>
    </rPh>
    <rPh sb="2" eb="4">
      <t>デンピョウ</t>
    </rPh>
    <rPh sb="11" eb="13">
      <t>ガイシャ</t>
    </rPh>
    <phoneticPr fontId="36"/>
  </si>
  <si>
    <t>SD4036282</t>
  </si>
  <si>
    <t>期日債務番号9</t>
    <rPh sb="0" eb="1">
      <t>キ</t>
    </rPh>
    <rPh sb="1" eb="2">
      <t>ヒ</t>
    </rPh>
    <rPh sb="2" eb="4">
      <t>サイム</t>
    </rPh>
    <rPh sb="4" eb="6">
      <t>バンゴウ</t>
    </rPh>
    <phoneticPr fontId="36"/>
  </si>
  <si>
    <t>SD4036283</t>
  </si>
  <si>
    <t>支払伝票決済日付9</t>
    <rPh sb="4" eb="6">
      <t>ケッサイ</t>
    </rPh>
    <rPh sb="6" eb="8">
      <t>ヒヅケ</t>
    </rPh>
    <phoneticPr fontId="36"/>
  </si>
  <si>
    <t>SD4036284</t>
  </si>
  <si>
    <t>支払伝票手数料9</t>
    <rPh sb="4" eb="7">
      <t>テスウリョウ</t>
    </rPh>
    <phoneticPr fontId="36"/>
  </si>
  <si>
    <t>SD4036285</t>
  </si>
  <si>
    <t>支払伝票ファクタリング会社10コード</t>
    <rPh sb="0" eb="2">
      <t>シハライ</t>
    </rPh>
    <rPh sb="2" eb="4">
      <t>デンピョウ</t>
    </rPh>
    <rPh sb="11" eb="13">
      <t>ガイシャ</t>
    </rPh>
    <phoneticPr fontId="36"/>
  </si>
  <si>
    <t>SD4036287</t>
  </si>
  <si>
    <t>SD4036288</t>
  </si>
  <si>
    <t>支払伝票決済日付10</t>
    <rPh sb="4" eb="6">
      <t>ケッサイ</t>
    </rPh>
    <rPh sb="6" eb="8">
      <t>ヒヅケ</t>
    </rPh>
    <phoneticPr fontId="36"/>
  </si>
  <si>
    <t>SD4036289</t>
  </si>
  <si>
    <t>支払伝票手数料10</t>
    <rPh sb="4" eb="7">
      <t>テスウリョウ</t>
    </rPh>
    <phoneticPr fontId="36"/>
  </si>
  <si>
    <t>SD4036290</t>
  </si>
  <si>
    <t>支払伝票ファクタリング会社11コード</t>
    <rPh sb="0" eb="2">
      <t>シハライ</t>
    </rPh>
    <rPh sb="2" eb="4">
      <t>デンピョウ</t>
    </rPh>
    <rPh sb="11" eb="13">
      <t>ガイシャ</t>
    </rPh>
    <phoneticPr fontId="36"/>
  </si>
  <si>
    <t>SD4036292</t>
  </si>
  <si>
    <t>SD4036293</t>
  </si>
  <si>
    <t>支払伝票決済日付11</t>
    <rPh sb="4" eb="6">
      <t>ケッサイ</t>
    </rPh>
    <rPh sb="6" eb="8">
      <t>ヒヅケ</t>
    </rPh>
    <phoneticPr fontId="36"/>
  </si>
  <si>
    <t>SD4036294</t>
  </si>
  <si>
    <t>支払伝票手数料11</t>
    <rPh sb="4" eb="7">
      <t>テスウリョウ</t>
    </rPh>
    <phoneticPr fontId="36"/>
  </si>
  <si>
    <t>SD4036295</t>
  </si>
  <si>
    <t>支払伝票ファクタリング会社12コード</t>
    <rPh sb="0" eb="2">
      <t>シハライ</t>
    </rPh>
    <rPh sb="2" eb="4">
      <t>デンピョウ</t>
    </rPh>
    <rPh sb="11" eb="13">
      <t>ガイシャ</t>
    </rPh>
    <phoneticPr fontId="36"/>
  </si>
  <si>
    <t>SD4036297</t>
  </si>
  <si>
    <t>SD4036298</t>
  </si>
  <si>
    <t>支払伝票決済日付12</t>
    <rPh sb="4" eb="6">
      <t>ケッサイ</t>
    </rPh>
    <rPh sb="6" eb="8">
      <t>ヒヅケ</t>
    </rPh>
    <phoneticPr fontId="36"/>
  </si>
  <si>
    <t>SD4036299</t>
  </si>
  <si>
    <t>支払伝票手数料12</t>
    <rPh sb="4" eb="7">
      <t>テスウリョウ</t>
    </rPh>
    <phoneticPr fontId="36"/>
  </si>
  <si>
    <t>SD4036300</t>
  </si>
  <si>
    <t>期日債務番号11</t>
    <rPh sb="0" eb="1">
      <t>キ</t>
    </rPh>
    <rPh sb="1" eb="2">
      <t>ヒ</t>
    </rPh>
    <rPh sb="2" eb="4">
      <t>サイム</t>
    </rPh>
    <rPh sb="4" eb="6">
      <t>バンゴウ</t>
    </rPh>
    <phoneticPr fontId="36"/>
  </si>
  <si>
    <t>期日債務番号12</t>
    <rPh sb="0" eb="1">
      <t>キ</t>
    </rPh>
    <rPh sb="1" eb="2">
      <t>ヒ</t>
    </rPh>
    <rPh sb="2" eb="4">
      <t>サイム</t>
    </rPh>
    <rPh sb="4" eb="6">
      <t>バンゴウ</t>
    </rPh>
    <phoneticPr fontId="36"/>
  </si>
  <si>
    <t>期日債務番号10</t>
    <rPh sb="0" eb="1">
      <t>キ</t>
    </rPh>
    <rPh sb="1" eb="2">
      <t>ヒ</t>
    </rPh>
    <rPh sb="2" eb="4">
      <t>サイム</t>
    </rPh>
    <rPh sb="4" eb="6">
      <t>バンゴウ</t>
    </rPh>
    <phoneticPr fontId="36"/>
  </si>
  <si>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</si>
  <si>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</si>
  <si>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</si>
  <si>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42"/>
  </si>
  <si>
    <t>【ヘッダー】</t>
  </si>
  <si>
    <t>４～10</t>
  </si>
  <si>
    <t>英数カナ</t>
  </si>
  <si>
    <t>必須</t>
  </si>
  <si>
    <t>60</t>
  </si>
  <si>
    <t>文字</t>
  </si>
  <si>
    <t>【基本】</t>
  </si>
  <si>
    <t>１</t>
  </si>
  <si>
    <t>数字</t>
    <rPh sb="0" eb="2">
      <t>スウジ</t>
    </rPh>
    <phoneticPr fontId="2"/>
  </si>
  <si>
    <t>３～10</t>
  </si>
  <si>
    <t>桁数は、設定（メインメニュー右上にある[設定]アイコンから[運用設定]メニューの[基本]ページ）によって異なります。</t>
  </si>
  <si>
    <t>英数カナ</t>
    <rPh sb="0" eb="2">
      <t>エイスウ</t>
    </rPh>
    <phoneticPr fontId="33"/>
  </si>
  <si>
    <t>40</t>
  </si>
  <si>
    <t>文字</t>
    <rPh sb="0" eb="2">
      <t>モジ</t>
    </rPh>
    <phoneticPr fontId="33"/>
  </si>
  <si>
    <t>1</t>
  </si>
  <si>
    <t>４</t>
  </si>
  <si>
    <t>数字</t>
    <rPh sb="0" eb="2">
      <t>スウジ</t>
    </rPh>
    <phoneticPr fontId="45"/>
  </si>
  <si>
    <t>10</t>
  </si>
  <si>
    <t>英数カナ</t>
    <rPh sb="0" eb="2">
      <t>エイスウ</t>
    </rPh>
    <phoneticPr fontId="5"/>
  </si>
  <si>
    <t>0：しない　1：する
新規データとして空白データを受け入れた場合は、「0：しない」が設定されます。</t>
  </si>
  <si>
    <t>メモ</t>
  </si>
  <si>
    <t>30</t>
  </si>
  <si>
    <t>[商品]メニューで、各項目の初期値を設定できます。新規データとして空白データを受け入れた場合は、初期値の内容が設定されます。</t>
    <phoneticPr fontId="4"/>
  </si>
  <si>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</si>
  <si>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</si>
  <si>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</si>
  <si>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</si>
  <si>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</si>
  <si>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</si>
  <si>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</si>
  <si>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</si>
  <si>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文字</t>
    <rPh sb="0" eb="2">
      <t>モジ</t>
    </rPh>
    <phoneticPr fontId="43"/>
  </si>
  <si>
    <t>種別</t>
    <rPh sb="0" eb="2">
      <t>シュベツ</t>
    </rPh>
    <phoneticPr fontId="43"/>
  </si>
  <si>
    <t>SD3010003</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</si>
  <si>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</si>
  <si>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</si>
  <si>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</si>
  <si>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</si>
  <si>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</si>
  <si>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</si>
  <si>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</si>
  <si>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</si>
  <si>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</si>
  <si>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</si>
  <si>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</si>
  <si>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</si>
  <si>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</si>
  <si>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</si>
  <si>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</si>
  <si>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</si>
  <si>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</si>
  <si>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</si>
  <si>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</si>
  <si>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</si>
  <si>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33"/>
  </si>
  <si>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</si>
  <si>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</si>
  <si>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</si>
  <si>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</si>
  <si>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</si>
  <si>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</si>
  <si>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</si>
  <si>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</si>
  <si>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</si>
  <si>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</si>
  <si>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</si>
  <si>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</si>
  <si>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SD3080008</t>
  </si>
  <si>
    <t>０～４</t>
    <phoneticPr fontId="4"/>
  </si>
  <si>
    <t>商品名２</t>
    <rPh sb="0" eb="3">
      <t>ショウヒンメイ</t>
    </rPh>
    <phoneticPr fontId="43"/>
  </si>
  <si>
    <t>SD3010110</t>
  </si>
  <si>
    <t>この項目は、商品名２（メインメニュー右上にある[設定]アイコンから[運用設定]メニューの[商品管理]ページで設定）が「使用する」の場合に受け入れできます。</t>
    <rPh sb="8" eb="9">
      <t>メイ</t>
    </rPh>
    <phoneticPr fontId="33"/>
  </si>
  <si>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</si>
  <si>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</si>
  <si>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</si>
  <si>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</si>
  <si>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</si>
  <si>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</si>
  <si>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</si>
  <si>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</si>
  <si>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</si>
  <si>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</si>
  <si>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</si>
  <si>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3"/>
  </si>
  <si>
    <t>SD3120002</t>
  </si>
  <si>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4"/>
  </si>
  <si>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</si>
  <si>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</si>
  <si>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</si>
  <si>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</si>
  <si>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</si>
  <si>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</si>
  <si>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</si>
  <si>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33"/>
  </si>
  <si>
    <t>SD3010211</t>
  </si>
  <si>
    <t>0：しない　1：する
新規データとして空白データを受け入れた場合は、「１：しない」が設定されます。</t>
  </si>
  <si>
    <t>用途－購入品</t>
    <rPh sb="3" eb="6">
      <t>コウニュウヒン</t>
    </rPh>
    <phoneticPr fontId="33"/>
  </si>
  <si>
    <t>SD3010212</t>
  </si>
  <si>
    <t>用途－構成品</t>
    <rPh sb="3" eb="5">
      <t>コウセイ</t>
    </rPh>
    <rPh sb="5" eb="6">
      <t>ヒン</t>
    </rPh>
    <phoneticPr fontId="33"/>
  </si>
  <si>
    <t>SD3010213</t>
  </si>
  <si>
    <t>0：しない　1：する
この項目は、『蔵奉行クラウドｉ』の『Sシステム』または『蔵奉行Ｖ ERPクラウド』をご利用の場合に受け入れできます。
新規データとして空白データを受け入れた場合は、「１：しない」が設定されます。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</si>
  <si>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43"/>
  </si>
  <si>
    <t>SD3010201</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</si>
  <si>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</si>
  <si>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</si>
  <si>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</si>
  <si>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</si>
  <si>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</si>
  <si>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</si>
  <si>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</si>
  <si>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</si>
  <si>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</si>
  <si>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</si>
  <si>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</si>
  <si>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</si>
  <si>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</si>
  <si>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SD3010214</t>
    <phoneticPr fontId="4"/>
  </si>
  <si>
    <t>１～20</t>
    <phoneticPr fontId="4"/>
  </si>
  <si>
    <t>１～20</t>
    <phoneticPr fontId="4"/>
  </si>
  <si>
    <t>SD3010215</t>
    <phoneticPr fontId="4"/>
  </si>
  <si>
    <t>【荷姿】</t>
    <rPh sb="1" eb="3">
      <t>ニスガタ</t>
    </rPh>
    <phoneticPr fontId="3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</si>
  <si>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</si>
  <si>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</si>
  <si>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</si>
  <si>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</si>
  <si>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</si>
  <si>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</si>
  <si>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</si>
  <si>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</si>
  <si>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</si>
  <si>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</si>
  <si>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</si>
  <si>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4"/>
  </si>
  <si>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</si>
  <si>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</si>
  <si>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</si>
  <si>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</si>
  <si>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</si>
  <si>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</si>
  <si>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</si>
  <si>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</si>
  <si>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</si>
  <si>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</si>
  <si>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3"/>
  </si>
  <si>
    <t>債権連携内容</t>
  </si>
  <si>
    <t>SD3120003</t>
  </si>
  <si>
    <t>100</t>
  </si>
  <si>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</si>
  <si>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</si>
  <si>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</si>
  <si>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</si>
  <si>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</si>
  <si>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</si>
  <si>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</si>
  <si>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</si>
  <si>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</si>
  <si>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</si>
  <si>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</si>
  <si>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</si>
  <si>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</si>
  <si>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</si>
  <si>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</si>
  <si>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売上計上基準</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</si>
  <si>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</si>
  <si>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</si>
  <si>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8"/>
  </si>
  <si>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</si>
  <si>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</si>
  <si>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</si>
  <si>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</si>
  <si>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</si>
  <si>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</si>
  <si>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</si>
  <si>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33"/>
  </si>
  <si>
    <t>　この項目は、『蔵奉行クラウド』をご利用の場合に受け入れできます。</t>
    <phoneticPr fontId="8"/>
  </si>
  <si>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</si>
  <si>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</si>
  <si>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3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</si>
  <si>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</si>
  <si>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33"/>
  </si>
  <si>
    <t>14</t>
  </si>
  <si>
    <t>整数９桁　小数４桁</t>
  </si>
  <si>
    <t>発注点</t>
    <rPh sb="0" eb="2">
      <t>ハッチュウ</t>
    </rPh>
    <rPh sb="2" eb="3">
      <t>テン</t>
    </rPh>
    <phoneticPr fontId="33"/>
  </si>
  <si>
    <t>17</t>
  </si>
  <si>
    <t>整数12桁　小数４桁</t>
  </si>
  <si>
    <t>補充点</t>
    <rPh sb="0" eb="2">
      <t>ホジュウ</t>
    </rPh>
    <rPh sb="2" eb="3">
      <t>テン</t>
    </rPh>
    <phoneticPr fontId="33"/>
  </si>
  <si>
    <t>発注サイクル</t>
    <rPh sb="0" eb="2">
      <t>ハッチュウ</t>
    </rPh>
    <phoneticPr fontId="33"/>
  </si>
  <si>
    <t>3</t>
  </si>
  <si>
    <t>サービス率</t>
    <rPh sb="4" eb="5">
      <t>リツ</t>
    </rPh>
    <phoneticPr fontId="33"/>
  </si>
  <si>
    <t>5</t>
  </si>
  <si>
    <t>整数２桁　小数２桁</t>
    <phoneticPr fontId="4"/>
  </si>
  <si>
    <t>安全在庫数量</t>
    <rPh sb="0" eb="2">
      <t>アンゼン</t>
    </rPh>
    <rPh sb="2" eb="4">
      <t>ザイコ</t>
    </rPh>
    <rPh sb="4" eb="6">
      <t>スウリョウ</t>
    </rPh>
    <phoneticPr fontId="33"/>
  </si>
  <si>
    <t>整数12桁　小数４桁</t>
    <phoneticPr fontId="4"/>
  </si>
  <si>
    <t>必要数量</t>
    <rPh sb="0" eb="2">
      <t>ヒツヨウ</t>
    </rPh>
    <rPh sb="2" eb="4">
      <t>スウリョウ</t>
    </rPh>
    <phoneticPr fontId="33"/>
  </si>
  <si>
    <t>整数９桁　小数４桁</t>
    <phoneticPr fontId="4"/>
  </si>
  <si>
    <t>発注検討区分</t>
    <rPh sb="0" eb="2">
      <t>ハッチュウ</t>
    </rPh>
    <rPh sb="2" eb="4">
      <t>ケントウ</t>
    </rPh>
    <rPh sb="4" eb="6">
      <t>クブン</t>
    </rPh>
    <phoneticPr fontId="3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</si>
  <si>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</si>
  <si>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</si>
  <si>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</si>
  <si>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</si>
  <si>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</si>
  <si>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</si>
  <si>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</si>
  <si>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8"/>
  </si>
  <si>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</si>
  <si>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</si>
  <si>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</si>
  <si>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</si>
  <si>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</si>
  <si>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</si>
  <si>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</si>
  <si>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4"/>
  </si>
  <si>
    <t>0：使用しない　1：使用する</t>
    <rPh sb="2" eb="4">
      <t>シヨウ</t>
    </rPh>
    <rPh sb="10" eb="12">
      <t>シヨウ</t>
    </rPh>
    <phoneticPr fontId="33"/>
  </si>
  <si>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</si>
  <si>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</si>
  <si>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</si>
  <si>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</si>
  <si>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</si>
  <si>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</si>
  <si>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</si>
  <si>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</si>
  <si>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</si>
  <si>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</si>
  <si>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</si>
  <si>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</si>
  <si>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</si>
  <si>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</si>
  <si>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</si>
  <si>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</si>
  <si>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</si>
  <si>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</si>
  <si>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33"/>
  </si>
  <si>
    <t>SD3010412</t>
  </si>
  <si>
    <t>0：しない　1：する
この項目は、『蔵奉行クラウド』をご利用の場合に受け入れできます。</t>
    <phoneticPr fontId="4"/>
  </si>
  <si>
    <t>仕入計上基準</t>
    <rPh sb="0" eb="2">
      <t>シイレ</t>
    </rPh>
    <rPh sb="2" eb="6">
      <t>ケイジョウキジュン</t>
    </rPh>
    <phoneticPr fontId="33"/>
  </si>
  <si>
    <t>SD3010413</t>
  </si>
  <si>
    <t>0：入荷基準　１：検収基準
この項目は、以下のすべての条件に該当する場合に受け入れできます。
・『蔵奉行クラウド』をご利用の場合
・「仕入先と同じ設定にする」が「0：しない」の場合</t>
    <phoneticPr fontId="8"/>
  </si>
  <si>
    <t>主仕入先コード</t>
    <rPh sb="0" eb="1">
      <t>シュ</t>
    </rPh>
    <rPh sb="1" eb="3">
      <t>シイレ</t>
    </rPh>
    <rPh sb="3" eb="4">
      <t>サキ</t>
    </rPh>
    <phoneticPr fontId="2"/>
  </si>
  <si>
    <t>この項目は、『蔵奉行クラウド』をご利用の場合に受け入れできます。
桁数は、設定（メインメニュー右上にある[設定]アイコンから[運用設定]メニューの[取引先管理]ページ）によって異なります。</t>
    <phoneticPr fontId="4"/>
  </si>
  <si>
    <t>桁数は、設定（メインメニュー右上にある[設定]アイコンから[運用設定]メニューの[取引先管理]ページ）によって異なります。</t>
  </si>
  <si>
    <t>【在庫】</t>
    <rPh sb="1" eb="3">
      <t>ザイコ</t>
    </rPh>
    <phoneticPr fontId="43"/>
  </si>
  <si>
    <t>　この項目は、『蔵奉行クラウド』をご利用の場合に受け入れできます。</t>
    <phoneticPr fontId="8"/>
  </si>
  <si>
    <t>在庫管理</t>
    <rPh sb="0" eb="2">
      <t>ザイコ</t>
    </rPh>
    <rPh sb="2" eb="4">
      <t>カンリ</t>
    </rPh>
    <phoneticPr fontId="43"/>
  </si>
  <si>
    <t>SD3010501</t>
  </si>
  <si>
    <t>0：しない　1：する
この項目は、「種別」が「0：有形」の場合に受け入れできます。</t>
  </si>
  <si>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</si>
  <si>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</si>
  <si>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3"/>
  </si>
  <si>
    <t>棚卸資産評価方法</t>
    <rPh sb="0" eb="8">
      <t>タナオロシシサンヒョウカホウホウ</t>
    </rPh>
    <phoneticPr fontId="33"/>
  </si>
  <si>
    <t>数字</t>
    <rPh sb="0" eb="2">
      <t>スウジ</t>
    </rPh>
    <phoneticPr fontId="3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</si>
  <si>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</si>
  <si>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</si>
  <si>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</si>
  <si>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</si>
  <si>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</si>
  <si>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</si>
  <si>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</si>
  <si>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</si>
  <si>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3"/>
  </si>
  <si>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</si>
  <si>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3"/>
  </si>
  <si>
    <t>在庫金額の評価単位－荷姿</t>
    <rPh sb="10" eb="12">
      <t>ニスガタ</t>
    </rPh>
    <phoneticPr fontId="33"/>
  </si>
  <si>
    <t>SD3010507</t>
  </si>
  <si>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</si>
  <si>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</si>
  <si>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5"/>
  </si>
  <si>
    <t>この項目は、以下のすべての条件に該当する場合に受け入れできます。
・『債務奉行クラウド』をご利用の場合
・『奉行Ｖ ERPクラウド』をご利用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</si>
  <si>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</si>
  <si>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</si>
  <si>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</si>
  <si>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</si>
  <si>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</si>
  <si>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</si>
  <si>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</si>
  <si>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</si>
  <si>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</si>
  <si>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</si>
  <si>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</si>
  <si>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</si>
  <si>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</si>
  <si>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</si>
  <si>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</si>
  <si>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</si>
  <si>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</si>
  <si>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</si>
  <si>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</si>
  <si>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</si>
  <si>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</si>
  <si>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</si>
  <si>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</si>
  <si>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</si>
  <si>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</si>
  <si>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</si>
  <si>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</si>
  <si>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</si>
  <si>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</si>
  <si>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</si>
  <si>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</si>
  <si>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</si>
  <si>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</si>
  <si>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</si>
  <si>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</si>
  <si>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</si>
  <si>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</si>
  <si>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</si>
  <si>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</si>
  <si>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</si>
  <si>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</si>
  <si>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</si>
  <si>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</si>
  <si>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</si>
  <si>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</si>
  <si>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</si>
  <si>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</si>
  <si>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</si>
  <si>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</si>
  <si>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</si>
  <si>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</si>
  <si>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</si>
  <si>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</si>
  <si>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</si>
  <si>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</si>
  <si>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</si>
  <si>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</si>
  <si>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</si>
  <si>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</si>
  <si>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</si>
  <si>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</si>
  <si>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</si>
  <si>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</si>
  <si>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</si>
  <si>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</si>
  <si>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</si>
  <si>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</si>
  <si>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</si>
  <si>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</si>
  <si>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</si>
  <si>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</si>
  <si>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</si>
  <si>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</si>
  <si>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</si>
  <si>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</si>
  <si>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</si>
  <si>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</si>
  <si>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</si>
  <si>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</si>
  <si>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</si>
  <si>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</si>
  <si>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</si>
  <si>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</si>
  <si>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</si>
  <si>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</si>
  <si>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</si>
  <si>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</si>
  <si>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</si>
  <si>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</si>
  <si>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</si>
  <si>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</si>
  <si>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</si>
  <si>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</si>
  <si>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</si>
  <si>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</si>
  <si>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</si>
  <si>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</si>
  <si>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</si>
  <si>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</si>
  <si>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</si>
  <si>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</si>
  <si>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</si>
  <si>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</si>
  <si>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</si>
  <si>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</si>
  <si>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</si>
  <si>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</si>
  <si>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</si>
  <si>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</si>
  <si>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</si>
  <si>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</si>
  <si>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</si>
  <si>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</si>
  <si>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</si>
  <si>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</si>
  <si>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</si>
  <si>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</si>
  <si>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</si>
  <si>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</si>
  <si>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</si>
  <si>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</si>
  <si>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</si>
  <si>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</si>
  <si>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</si>
  <si>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</si>
  <si>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</si>
  <si>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33"/>
  </si>
  <si>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</si>
  <si>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</si>
  <si>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</si>
  <si>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</si>
  <si>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</si>
  <si>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</si>
  <si>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</si>
  <si>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バリエーションデータ</t>
    <phoneticPr fontId="4"/>
  </si>
  <si>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</si>
  <si>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</si>
  <si>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</si>
  <si>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</si>
  <si>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</si>
  <si>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</si>
  <si>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</si>
  <si>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</si>
  <si>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</si>
  <si>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</si>
  <si>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</si>
  <si>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</si>
  <si>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</si>
  <si>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</si>
  <si>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</si>
  <si>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</si>
  <si>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</si>
  <si>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</si>
  <si>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</si>
  <si>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</si>
  <si>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</si>
  <si>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</si>
  <si>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</si>
  <si>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</si>
  <si>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</si>
  <si>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</si>
  <si>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</si>
  <si>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</si>
  <si>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</si>
  <si>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</si>
  <si>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</si>
  <si>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</si>
  <si>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</si>
  <si>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</si>
  <si>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</si>
  <si>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</si>
  <si>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</si>
  <si>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</si>
  <si>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</si>
  <si>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</si>
  <si>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</si>
  <si>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</si>
  <si>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このデータは、『Sシステム』または『奉行Ｖ ERPクラウド』をご利用の場合に受け入れできます。</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</si>
  <si>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</si>
  <si>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</si>
  <si>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</si>
  <si>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</si>
  <si>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</si>
  <si>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英数カナ</t>
    <rPh sb="0" eb="2">
      <t>エイスウ</t>
    </rPh>
    <phoneticPr fontId="12"/>
  </si>
  <si>
    <t>英数カナ</t>
    <rPh sb="0" eb="2">
      <t>エイスウ</t>
    </rPh>
    <phoneticPr fontId="4"/>
  </si>
  <si>
    <t>SD3090001</t>
    <phoneticPr fontId="4"/>
  </si>
  <si>
    <t>１～20</t>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</si>
  <si>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</si>
  <si>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</si>
  <si>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</si>
  <si>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１～20</t>
    <phoneticPr fontId="4"/>
  </si>
  <si>
    <t>準必須</t>
    <phoneticPr fontId="4"/>
  </si>
  <si>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4"/>
  </si>
  <si>
    <t>SD3090003</t>
    <phoneticPr fontId="4"/>
  </si>
  <si>
    <t>１～40</t>
    <phoneticPr fontId="4"/>
  </si>
  <si>
    <t>必須</t>
    <rPh sb="0" eb="2">
      <t>ヒッス</t>
    </rPh>
    <phoneticPr fontId="4"/>
  </si>
  <si>
    <t>SD3090004</t>
  </si>
  <si>
    <t>英数カナ</t>
    <rPh sb="0" eb="2">
      <t>エイスウ</t>
    </rPh>
    <phoneticPr fontId="42"/>
  </si>
  <si>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</si>
  <si>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</si>
  <si>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</si>
  <si>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</si>
  <si>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</si>
  <si>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</si>
  <si>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</si>
  <si>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</si>
  <si>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</si>
  <si>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</si>
  <si>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</si>
  <si>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</si>
  <si>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</si>
  <si>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</si>
  <si>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</si>
  <si>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</si>
  <si>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</si>
  <si>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</si>
  <si>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</si>
  <si>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</si>
  <si>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</si>
  <si>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</si>
  <si>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</si>
  <si>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【例】</t>
    <phoneticPr fontId="4"/>
  </si>
  <si>
    <t>荷姿区分データ</t>
    <phoneticPr fontId="4"/>
  </si>
  <si>
    <t>SD3050001</t>
  </si>
  <si>
    <t>荷姿区分名</t>
    <rPh sb="0" eb="2">
      <t>ニスガタ</t>
    </rPh>
    <rPh sb="2" eb="4">
      <t>クブン</t>
    </rPh>
    <rPh sb="4" eb="5">
      <t>メイ</t>
    </rPh>
    <phoneticPr fontId="2"/>
  </si>
  <si>
    <t>SD3050002</t>
  </si>
  <si>
    <t>英数カナ</t>
    <rPh sb="0" eb="2">
      <t>エイスウ</t>
    </rPh>
    <phoneticPr fontId="2"/>
  </si>
  <si>
    <t>準必須</t>
  </si>
  <si>
    <t>半角</t>
  </si>
  <si>
    <t>【ヘッダー情報】</t>
    <rPh sb="5" eb="7">
      <t>ジョウホウ</t>
    </rPh>
    <phoneticPr fontId="2"/>
  </si>
  <si>
    <t>1～40</t>
  </si>
  <si>
    <t>【明細情報】</t>
    <rPh sb="1" eb="3">
      <t>メイサイ</t>
    </rPh>
    <rPh sb="3" eb="5">
      <t>ジョウホウ</t>
    </rPh>
    <phoneticPr fontId="2"/>
  </si>
  <si>
    <t>必須</t>
    <rPh sb="0" eb="2">
      <t>ヒッス</t>
    </rPh>
    <phoneticPr fontId="33"/>
  </si>
  <si>
    <t>1～10</t>
  </si>
  <si>
    <t>18</t>
  </si>
  <si>
    <t>数字</t>
    <rPh sb="0" eb="2">
      <t>スウジ</t>
    </rPh>
    <phoneticPr fontId="15"/>
  </si>
  <si>
    <t>文字</t>
    <rPh sb="0" eb="2">
      <t>モジ</t>
    </rPh>
    <phoneticPr fontId="15"/>
  </si>
  <si>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</si>
  <si>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</si>
  <si>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</si>
  <si>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</si>
  <si>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</si>
  <si>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</si>
  <si>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</si>
  <si>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</si>
  <si>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</si>
  <si>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</si>
  <si>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</si>
  <si>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3"/>
  </si>
  <si>
    <t>数字</t>
    <rPh sb="0" eb="2">
      <t>スウジ</t>
    </rPh>
    <phoneticPr fontId="46"/>
  </si>
  <si>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</si>
  <si>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</si>
  <si>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</si>
  <si>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</si>
  <si>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</si>
  <si>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</si>
  <si>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</si>
  <si>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</si>
  <si>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</si>
  <si>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</si>
  <si>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</si>
  <si>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</si>
  <si>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</si>
  <si>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</si>
  <si>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</si>
  <si>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</si>
  <si>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</si>
  <si>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</si>
  <si>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</si>
  <si>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</si>
  <si>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</si>
  <si>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</si>
  <si>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</si>
  <si>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4"/>
  </si>
  <si>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</si>
  <si>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</si>
  <si>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4"/>
  </si>
  <si>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</si>
  <si>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</si>
  <si>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</si>
  <si>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</si>
  <si>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</si>
  <si>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</si>
  <si>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</si>
  <si>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</si>
  <si>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</si>
  <si>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</si>
  <si>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</si>
  <si>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</si>
  <si>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</si>
  <si>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</si>
  <si>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</si>
  <si>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</si>
  <si>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</si>
  <si>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</si>
  <si>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</si>
  <si>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</si>
  <si>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</si>
  <si>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</si>
  <si>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</si>
  <si>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</si>
  <si>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</si>
  <si>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</si>
  <si>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</si>
  <si>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</si>
  <si>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</si>
  <si>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</si>
  <si>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</si>
  <si>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</si>
  <si>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</si>
  <si>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</si>
  <si>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</si>
  <si>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</si>
  <si>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</si>
  <si>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</si>
  <si>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</si>
  <si>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33"/>
  </si>
  <si>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</si>
  <si>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</si>
  <si>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</si>
  <si>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</si>
  <si>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</si>
  <si>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</si>
  <si>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</si>
  <si>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</si>
  <si>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</si>
  <si>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</si>
  <si>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</si>
  <si>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</si>
  <si>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</si>
  <si>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</si>
  <si>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</si>
  <si>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</si>
  <si>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</si>
  <si>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</si>
  <si>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</si>
  <si>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</si>
  <si>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</si>
  <si>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</si>
  <si>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</si>
  <si>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</si>
  <si>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</si>
  <si>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</si>
  <si>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</si>
  <si>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</si>
  <si>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</si>
  <si>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</si>
  <si>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</si>
  <si>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</si>
  <si>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</si>
  <si>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</si>
  <si>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</si>
  <si>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</si>
  <si>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</si>
  <si>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</si>
  <si>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</si>
  <si>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</si>
  <si>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</si>
  <si>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</si>
  <si>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</si>
  <si>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</si>
  <si>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</si>
  <si>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</si>
  <si>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商品区分データ</t>
    <phoneticPr fontId="4"/>
  </si>
  <si>
    <t>商品区分コード</t>
    <rPh sb="0" eb="2">
      <t>ショウヒン</t>
    </rPh>
    <rPh sb="2" eb="4">
      <t>クブン</t>
    </rPh>
    <phoneticPr fontId="33"/>
  </si>
  <si>
    <t>SD3070001</t>
  </si>
  <si>
    <t>商品区分名</t>
    <rPh sb="0" eb="2">
      <t>ショウヒン</t>
    </rPh>
    <phoneticPr fontId="33"/>
  </si>
  <si>
    <t>SD3070002</t>
  </si>
  <si>
    <t>債権連携データ</t>
    <phoneticPr fontId="4"/>
  </si>
  <si>
    <t>このデータは『債権奉行クラウド』をご利用の場合に受け入れできます。</t>
    <rPh sb="7" eb="8">
      <t>サイ</t>
    </rPh>
    <rPh sb="8" eb="9">
      <t>ケン</t>
    </rPh>
    <rPh sb="9" eb="11">
      <t>ブギョウ</t>
    </rPh>
    <phoneticPr fontId="2"/>
  </si>
  <si>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</si>
  <si>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</si>
  <si>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</si>
  <si>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2"/>
  </si>
  <si>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</si>
  <si>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</si>
  <si>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33"/>
  </si>
  <si>
    <t>SD3080001</t>
  </si>
  <si>
    <t>桁数は、設定（メインメニュー右上にある[設定]アイコンから[運用設定]メニューの[商品管理]ページ）によって異なります。</t>
    <rPh sb="41" eb="43">
      <t>ショウヒン</t>
    </rPh>
    <rPh sb="43" eb="45">
      <t>カンリ</t>
    </rPh>
    <phoneticPr fontId="33"/>
  </si>
  <si>
    <t>4～10</t>
  </si>
  <si>
    <t>準必須</t>
    <rPh sb="0" eb="1">
      <t>ジュン</t>
    </rPh>
    <phoneticPr fontId="3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</si>
  <si>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</si>
  <si>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</si>
  <si>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</si>
  <si>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</si>
  <si>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</si>
  <si>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</si>
  <si>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</si>
  <si>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</si>
  <si>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8"/>
  </si>
  <si>
    <t>大文字英字</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</si>
  <si>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</si>
  <si>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０～４
新規データとして空白データを受け入れた場合は、「0」が設定されます。</t>
  </si>
  <si>
    <t>【金額】</t>
    <rPh sb="1" eb="3">
      <t>キンガク</t>
    </rPh>
    <phoneticPr fontId="33"/>
  </si>
  <si>
    <t>整数９桁　小数４桁
形式は、表紙の「金額・数量の形式」参照
この項目は、『蔵奉行クラウド』をご利用の場合に受け入れできます。
※小数部分の桁数は、「単価小数桁」の設定によって異なります。</t>
  </si>
  <si>
    <t>仕切り率データ</t>
    <phoneticPr fontId="4"/>
  </si>
  <si>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</si>
  <si>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</si>
  <si>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2"/>
  </si>
  <si>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</si>
  <si>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</si>
  <si>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</si>
  <si>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</si>
  <si>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</si>
  <si>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</si>
  <si>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</si>
  <si>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価格データ</t>
    <phoneticPr fontId="4"/>
  </si>
  <si>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</si>
  <si>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</si>
  <si>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</si>
  <si>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</si>
  <si>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</si>
  <si>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</si>
  <si>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</si>
  <si>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</si>
  <si>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</si>
  <si>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</si>
  <si>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</si>
  <si>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</si>
  <si>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</si>
  <si>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</si>
  <si>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</si>
  <si>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</si>
  <si>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</si>
  <si>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</si>
  <si>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</si>
  <si>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</si>
  <si>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</si>
  <si>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</si>
  <si>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</si>
  <si>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</si>
  <si>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</si>
  <si>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</si>
  <si>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</si>
  <si>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</si>
  <si>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</si>
  <si>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</si>
  <si>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</si>
  <si>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</si>
  <si>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</si>
  <si>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</si>
  <si>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</si>
  <si>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</si>
  <si>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</si>
  <si>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</si>
  <si>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</si>
  <si>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</si>
  <si>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</si>
  <si>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</si>
  <si>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</si>
  <si>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</si>
  <si>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</si>
  <si>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</si>
  <si>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</si>
  <si>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</si>
  <si>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</si>
  <si>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</si>
  <si>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</si>
  <si>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</si>
  <si>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2"/>
  </si>
  <si>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</si>
  <si>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</si>
  <si>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</si>
  <si>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</si>
  <si>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2"/>
  </si>
  <si>
    <t>商品コード</t>
    <rPh sb="0" eb="2">
      <t>ショウヒン</t>
    </rPh>
    <phoneticPr fontId="51"/>
  </si>
  <si>
    <t>SD3140003</t>
  </si>
  <si>
    <t>英数カナ</t>
    <rPh sb="0" eb="2">
      <t>エイスウ</t>
    </rPh>
    <phoneticPr fontId="6"/>
  </si>
  <si>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</si>
  <si>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6"/>
  </si>
  <si>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</si>
  <si>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6"/>
  </si>
  <si>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</si>
  <si>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2"/>
  </si>
  <si>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</si>
  <si>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</si>
  <si>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2"/>
  </si>
  <si>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</si>
  <si>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2"/>
  </si>
  <si>
    <t>SD3150001</t>
  </si>
  <si>
    <t>統一伝票取引先コード</t>
    <rPh sb="0" eb="2">
      <t>トウイツ</t>
    </rPh>
    <rPh sb="2" eb="4">
      <t>デンピョウ</t>
    </rPh>
    <rPh sb="4" eb="6">
      <t>トリヒキ</t>
    </rPh>
    <rPh sb="6" eb="7">
      <t>サキ</t>
    </rPh>
    <phoneticPr fontId="2"/>
  </si>
  <si>
    <t>SD3150002</t>
  </si>
  <si>
    <t>統一伝票店コード</t>
    <rPh sb="0" eb="2">
      <t>トウイツ</t>
    </rPh>
    <rPh sb="2" eb="4">
      <t>デンピョウ</t>
    </rPh>
    <rPh sb="4" eb="5">
      <t>ミセ</t>
    </rPh>
    <phoneticPr fontId="2"/>
  </si>
  <si>
    <t>SD3150003</t>
  </si>
  <si>
    <t>統一伝票価格表コード</t>
    <rPh sb="0" eb="2">
      <t>トウイツ</t>
    </rPh>
    <rPh sb="2" eb="4">
      <t>デンピョウ</t>
    </rPh>
    <rPh sb="4" eb="6">
      <t>カカク</t>
    </rPh>
    <rPh sb="6" eb="7">
      <t>ヒョウ</t>
    </rPh>
    <phoneticPr fontId="2"/>
  </si>
  <si>
    <t>SD3150004</t>
  </si>
  <si>
    <t>桁数は、設定（メインメニュー右上にある[設定]アイコンから[運用設定]メニューの[商品管理]ページ）によって異なります。</t>
    <rPh sb="41" eb="43">
      <t>ショウヒン</t>
    </rPh>
    <phoneticPr fontId="2"/>
  </si>
  <si>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</si>
  <si>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</si>
  <si>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2"/>
  </si>
  <si>
    <t>値入れ率</t>
    <rPh sb="0" eb="2">
      <t>ネイレ</t>
    </rPh>
    <rPh sb="3" eb="4">
      <t>リツ</t>
    </rPh>
    <phoneticPr fontId="2"/>
  </si>
  <si>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</si>
  <si>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</si>
  <si>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55"/>
  </si>
  <si>
    <t>SD3150007</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</si>
  <si>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</si>
  <si>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2"/>
  </si>
  <si>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</si>
  <si>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</si>
  <si>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</si>
  <si>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</si>
  <si>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2"/>
  </si>
  <si>
    <t>売価金額端数処理額</t>
  </si>
  <si>
    <t>SD3150010</t>
  </si>
  <si>
    <t>1／10／100／1,000／10,000／100,000／1,000,000／10,000,000／100,000,000</t>
  </si>
  <si>
    <t>英数カナ</t>
    <rPh sb="0" eb="2">
      <t>エイスウ</t>
    </rPh>
    <phoneticPr fontId="21"/>
  </si>
  <si>
    <t>英数カナ</t>
    <rPh sb="0" eb="2">
      <t>エイスウ</t>
    </rPh>
    <phoneticPr fontId="40"/>
  </si>
  <si>
    <t>準必須</t>
    <rPh sb="0" eb="1">
      <t>ジュン</t>
    </rPh>
    <rPh sb="1" eb="3">
      <t>ヒッス</t>
    </rPh>
    <phoneticPr fontId="4"/>
  </si>
  <si>
    <t>各伝票の１明細目に「*」を必ず付けます。</t>
  </si>
  <si>
    <t>【ヘッダー情報】</t>
    <phoneticPr fontId="4"/>
  </si>
  <si>
    <t>契約日付</t>
    <phoneticPr fontId="38"/>
  </si>
  <si>
    <t>11</t>
  </si>
  <si>
    <t>文字</t>
    <rPh sb="0" eb="2">
      <t>モジ</t>
    </rPh>
    <phoneticPr fontId="56"/>
  </si>
  <si>
    <t>必須</t>
    <rPh sb="0" eb="2">
      <t>ヒッス</t>
    </rPh>
    <phoneticPr fontId="25"/>
  </si>
  <si>
    <t>形式は、表紙の「日付の形式」参照</t>
  </si>
  <si>
    <t>契約No.</t>
    <phoneticPr fontId="4"/>
  </si>
  <si>
    <t>６～15</t>
  </si>
  <si>
    <t>英数カナ</t>
    <rPh sb="0" eb="2">
      <t>エイスウ</t>
    </rPh>
    <phoneticPr fontId="56"/>
  </si>
  <si>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</si>
  <si>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契約名</t>
    <phoneticPr fontId="4"/>
  </si>
  <si>
    <t>契約期間（開始）</t>
    <rPh sb="0" eb="2">
      <t>ケイヤク</t>
    </rPh>
    <rPh sb="2" eb="4">
      <t>キカン</t>
    </rPh>
    <rPh sb="5" eb="7">
      <t>カイシ</t>
    </rPh>
    <phoneticPr fontId="4"/>
  </si>
  <si>
    <t>形式は、表紙の「日付の形式」参照
空白データを受け入れた場合は、システム日付が設定されます。</t>
    <rPh sb="39" eb="41">
      <t>セッテイ</t>
    </rPh>
    <phoneticPr fontId="25"/>
  </si>
  <si>
    <t>契約期間（終了）</t>
    <rPh sb="0" eb="2">
      <t>ケイヤク</t>
    </rPh>
    <rPh sb="2" eb="4">
      <t>キカン</t>
    </rPh>
    <rPh sb="5" eb="7">
      <t>シュウリョウ</t>
    </rPh>
    <phoneticPr fontId="4"/>
  </si>
  <si>
    <t>形式は、表紙の「日付の形式」参照
空白データを受け入れた場合は、開始日付から1年後が設定されます。</t>
    <rPh sb="32" eb="34">
      <t>カイシ</t>
    </rPh>
    <rPh sb="39" eb="40">
      <t>ネン</t>
    </rPh>
    <rPh sb="40" eb="41">
      <t>ゴ</t>
    </rPh>
    <phoneticPr fontId="25"/>
  </si>
  <si>
    <t>得意先名</t>
    <rPh sb="0" eb="3">
      <t>トクイサキ</t>
    </rPh>
    <rPh sb="3" eb="4">
      <t>メイ</t>
    </rPh>
    <phoneticPr fontId="4"/>
  </si>
  <si>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6"/>
  </si>
  <si>
    <t>得意先事業所名</t>
    <rPh sb="0" eb="3">
      <t>トクイサキ</t>
    </rPh>
    <phoneticPr fontId="4"/>
  </si>
  <si>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6"/>
  </si>
  <si>
    <t>得意先担当者</t>
    <rPh sb="0" eb="3">
      <t>トクイサキ</t>
    </rPh>
    <rPh sb="3" eb="6">
      <t>タントウシャ</t>
    </rPh>
    <phoneticPr fontId="4"/>
  </si>
  <si>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6"/>
  </si>
  <si>
    <t>請求先コード</t>
    <rPh sb="0" eb="2">
      <t>セイキュウ</t>
    </rPh>
    <rPh sb="2" eb="3">
      <t>サキ</t>
    </rPh>
    <phoneticPr fontId="4"/>
  </si>
  <si>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5"/>
  </si>
  <si>
    <t>消費税計算</t>
    <phoneticPr fontId="4"/>
  </si>
  <si>
    <t>数字</t>
    <rPh sb="0" eb="2">
      <t>スウジ</t>
    </rPh>
    <phoneticPr fontId="56"/>
  </si>
  <si>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4"/>
  </si>
  <si>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6"/>
  </si>
  <si>
    <t>契約更新</t>
    <rPh sb="0" eb="4">
      <t>ケイヤクコウシン</t>
    </rPh>
    <phoneticPr fontId="4"/>
  </si>
  <si>
    <t>0：しない　1：する
空白データを受け入れた場合は、「0：しない」が設定されます。</t>
    <rPh sb="34" eb="36">
      <t>セッテイ</t>
    </rPh>
    <phoneticPr fontId="24"/>
  </si>
  <si>
    <t>次回契約更新日</t>
    <rPh sb="0" eb="2">
      <t>ジカイ</t>
    </rPh>
    <rPh sb="2" eb="4">
      <t>ケイヤク</t>
    </rPh>
    <rPh sb="4" eb="7">
      <t>コウシンビ</t>
    </rPh>
    <phoneticPr fontId="4"/>
  </si>
  <si>
    <t>メモ1</t>
    <phoneticPr fontId="4"/>
  </si>
  <si>
    <t>メモ2</t>
    <phoneticPr fontId="4"/>
  </si>
  <si>
    <t>メモ3</t>
    <phoneticPr fontId="4"/>
  </si>
  <si>
    <t>部門コード</t>
    <rPh sb="0" eb="2">
      <t>ブモン</t>
    </rPh>
    <phoneticPr fontId="4"/>
  </si>
  <si>
    <t>１～15</t>
  </si>
  <si>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5"/>
  </si>
  <si>
    <t>担当者コード</t>
    <rPh sb="0" eb="3">
      <t>タントウシャ</t>
    </rPh>
    <phoneticPr fontId="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</si>
  <si>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</si>
  <si>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４～20</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</si>
  <si>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</si>
  <si>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</si>
  <si>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取引通貨コード</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</si>
  <si>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85" eb="187">
      <t>ハンバイ</t>
    </rPh>
    <phoneticPr fontId="0"/>
  </si>
  <si>
    <t>為替レート種別コード</t>
    <phoneticPr fontId="4"/>
  </si>
  <si>
    <t>4</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</si>
  <si>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</si>
  <si>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為替レート</t>
    <phoneticPr fontId="4"/>
  </si>
  <si>
    <t>16</t>
  </si>
  <si>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4"/>
  </si>
  <si>
    <t>直送先コード</t>
    <rPh sb="0" eb="2">
      <t>チョクソウ</t>
    </rPh>
    <rPh sb="2" eb="3">
      <t>サキ</t>
    </rPh>
    <phoneticPr fontId="4"/>
  </si>
  <si>
    <t>桁数は、設定（メインメニュー右上にある[設定]アイコンから[運用設定]メニューの[取引先管理]ページ）によって異なります。</t>
    <rPh sb="41" eb="43">
      <t>トリヒキ</t>
    </rPh>
    <rPh sb="43" eb="44">
      <t>サキ</t>
    </rPh>
    <rPh sb="44" eb="46">
      <t>カンリ</t>
    </rPh>
    <phoneticPr fontId="25"/>
  </si>
  <si>
    <t>文字</t>
    <rPh sb="0" eb="2">
      <t>モジ</t>
    </rPh>
    <phoneticPr fontId="25"/>
  </si>
  <si>
    <t>送付先名</t>
    <rPh sb="0" eb="3">
      <t>ソウフサキ</t>
    </rPh>
    <rPh sb="3" eb="4">
      <t>メイ</t>
    </rPh>
    <phoneticPr fontId="4"/>
  </si>
  <si>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</si>
  <si>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4"/>
  </si>
  <si>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</si>
  <si>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4"/>
  </si>
  <si>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</si>
  <si>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4"/>
  </si>
  <si>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</si>
  <si>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4"/>
  </si>
  <si>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</si>
  <si>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4"/>
  </si>
  <si>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</si>
  <si>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4"/>
  </si>
  <si>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</si>
  <si>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4"/>
  </si>
  <si>
    <t>24</t>
  </si>
  <si>
    <t>空白データを受け入れた場合は、「直送先コード」で設定された直送先の市区町村([直送先]メニューの[基本]ページで設定)が設定されます。</t>
  </si>
  <si>
    <t>送付先番地</t>
    <phoneticPr fontId="4"/>
  </si>
  <si>
    <t>空白データを受け入れた場合は、「直送先コード」で設定された直送先の番地([直送先]メニューの[基本]ページで設定)が設定されます。</t>
  </si>
  <si>
    <t>送付先ビル等</t>
    <rPh sb="5" eb="6">
      <t>トウ</t>
    </rPh>
    <phoneticPr fontId="4"/>
  </si>
  <si>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</si>
  <si>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</si>
  <si>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4"/>
  </si>
  <si>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</si>
  <si>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4"/>
  </si>
  <si>
    <t>空白データを受け入れた場合は、「直送先コード」で設定された直送先のFAX番号([直送先]メニューの[基本]ページで設定)が設定されます。</t>
  </si>
  <si>
    <t>伝票区分</t>
    <rPh sb="0" eb="4">
      <t>デンピョウクブン</t>
    </rPh>
    <phoneticPr fontId="4"/>
  </si>
  <si>
    <t>0：債権計上　1：即時入金
空白データを受け入れた場合は、「0：債権計上」が設定されます。</t>
  </si>
  <si>
    <t>休日売上調整</t>
    <rPh sb="2" eb="4">
      <t>ウリアゲ</t>
    </rPh>
    <rPh sb="4" eb="6">
      <t>チョウセイ</t>
    </rPh>
    <phoneticPr fontId="4"/>
  </si>
  <si>
    <t>数字</t>
    <rPh sb="0" eb="2">
      <t>スウジ</t>
    </rPh>
    <phoneticPr fontId="25"/>
  </si>
  <si>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5"/>
  </si>
  <si>
    <t>休日カレンダー</t>
    <rPh sb="0" eb="2">
      <t>キュウジツ</t>
    </rPh>
    <phoneticPr fontId="4"/>
  </si>
  <si>
    <t>この項目は、「休日売上調整」が「1：前営業日」または「2：翌営業日」の場合に受け入れできます。</t>
    <rPh sb="35" eb="37">
      <t>バアイ</t>
    </rPh>
    <rPh sb="38" eb="39">
      <t>ウ</t>
    </rPh>
    <rPh sb="40" eb="41">
      <t>イ</t>
    </rPh>
    <phoneticPr fontId="0"/>
  </si>
  <si>
    <t>数字</t>
    <rPh sb="0" eb="2">
      <t>スウジ</t>
    </rPh>
    <phoneticPr fontId="24"/>
  </si>
  <si>
    <t>英数カナ</t>
    <rPh sb="0" eb="2">
      <t>エイスウ</t>
    </rPh>
    <phoneticPr fontId="25"/>
  </si>
  <si>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</si>
  <si>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5"/>
  </si>
  <si>
    <t>0：売上　2：値引　3：消費税　4：摘要　 8：見出し  9：その他  10：付箋
「4：摘要」「8：見出し」「10：付箋」だけの伝票は受け入れできません。
「8：見出し」の詳細は、欄外の【見出し付きの明細の受け入れ】参照</t>
    <rPh sb="39" eb="41">
      <t>フセン</t>
    </rPh>
    <phoneticPr fontId="24"/>
  </si>
  <si>
    <t>商品コード種類</t>
    <rPh sb="0" eb="2">
      <t>ショウヒン</t>
    </rPh>
    <rPh sb="5" eb="7">
      <t>シュルイ</t>
    </rPh>
    <phoneticPr fontId="25"/>
  </si>
  <si>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5"/>
  </si>
  <si>
    <t>商品コード</t>
    <rPh sb="0" eb="2">
      <t>ショウヒン</t>
    </rPh>
    <phoneticPr fontId="25"/>
  </si>
  <si>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</si>
  <si>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5"/>
  </si>
  <si>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</si>
  <si>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5"/>
  </si>
  <si>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5"/>
  </si>
  <si>
    <t>商品名３</t>
    <rPh sb="0" eb="3">
      <t>ショウヒンメイ</t>
    </rPh>
    <phoneticPr fontId="25"/>
  </si>
  <si>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</si>
  <si>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5"/>
  </si>
  <si>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</si>
  <si>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</si>
  <si>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5"/>
  </si>
  <si>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4"/>
  </si>
  <si>
    <t>販売取引コード</t>
    <rPh sb="0" eb="2">
      <t>ハンバイ</t>
    </rPh>
    <rPh sb="2" eb="4">
      <t>トリヒキ</t>
    </rPh>
    <phoneticPr fontId="25"/>
  </si>
  <si>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4"/>
  </si>
  <si>
    <t>注文No.</t>
    <rPh sb="0" eb="2">
      <t>チュウモン</t>
    </rPh>
    <phoneticPr fontId="25"/>
  </si>
  <si>
    <t>この項目は、「売上区分」が「0：売上」「2：値引」「8：見出し」「9：その他」の場合に受け入れできます。</t>
    <phoneticPr fontId="4"/>
  </si>
  <si>
    <t>倉庫コード</t>
    <rPh sb="0" eb="2">
      <t>ソウコ</t>
    </rPh>
    <phoneticPr fontId="25"/>
  </si>
  <si>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</si>
  <si>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5"/>
  </si>
  <si>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5"/>
  </si>
  <si>
    <t>入数２</t>
    <rPh sb="0" eb="2">
      <t>イリスウ</t>
    </rPh>
    <phoneticPr fontId="25"/>
  </si>
  <si>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5"/>
  </si>
  <si>
    <t>箱数</t>
    <rPh sb="0" eb="2">
      <t>ハコスウ</t>
    </rPh>
    <phoneticPr fontId="25"/>
  </si>
  <si>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5"/>
  </si>
  <si>
    <t>計算式項目１</t>
    <rPh sb="0" eb="5">
      <t>ケイサンシキコウモク</t>
    </rPh>
    <phoneticPr fontId="25"/>
  </si>
  <si>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5"/>
  </si>
  <si>
    <t>計算式項目２</t>
    <rPh sb="0" eb="5">
      <t>ケイサンシキコウモク</t>
    </rPh>
    <phoneticPr fontId="25"/>
  </si>
  <si>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</si>
  <si>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計算式項目３</t>
    <rPh sb="0" eb="5">
      <t>ケイサンシキコウモク</t>
    </rPh>
    <phoneticPr fontId="25"/>
  </si>
  <si>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</si>
  <si>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計算式項目４</t>
    <rPh sb="0" eb="5">
      <t>ケイサンシキコウモク</t>
    </rPh>
    <phoneticPr fontId="25"/>
  </si>
  <si>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</si>
  <si>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計算式項目５</t>
    <rPh sb="0" eb="5">
      <t>ケイサンシキコウモク</t>
    </rPh>
    <phoneticPr fontId="25"/>
  </si>
  <si>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5"/>
  </si>
  <si>
    <t>数量</t>
    <rPh sb="0" eb="2">
      <t>スウリョウ</t>
    </rPh>
    <phoneticPr fontId="25"/>
  </si>
  <si>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</si>
  <si>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5"/>
  </si>
  <si>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</si>
  <si>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5"/>
  </si>
  <si>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5"/>
  </si>
  <si>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5"/>
  </si>
  <si>
    <t>単価</t>
    <rPh sb="0" eb="2">
      <t>タンカ</t>
    </rPh>
    <phoneticPr fontId="25"/>
  </si>
  <si>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4"/>
  </si>
  <si>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</si>
  <si>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4"/>
  </si>
  <si>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5"/>
  </si>
  <si>
    <t>SD4050224</t>
    <phoneticPr fontId="4"/>
  </si>
  <si>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5"/>
  </si>
  <si>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</si>
  <si>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</si>
  <si>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</si>
  <si>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</si>
  <si>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</si>
  <si>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</si>
  <si>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※「商品」の「数量入力」（商品メニューの[基本]タブ）が「しない」場合は、単価（[単価]メニューで設定）、仕切り率（[仕切り率]メニューで設定）をもとに設定されます。</t>
    <rPh sb="6" eb="8">
      <t>ショウスウ</t>
    </rPh>
    <rPh sb="9" eb="10">
      <t>ケタ</t>
    </rPh>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</si>
  <si>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</si>
  <si>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単価（国内）</t>
    <phoneticPr fontId="4"/>
  </si>
  <si>
    <t>13</t>
    <phoneticPr fontId="4"/>
  </si>
  <si>
    <t>数字</t>
    <rPh sb="0" eb="2">
      <t>スウジ</t>
    </rPh>
    <phoneticPr fontId="12"/>
  </si>
  <si>
    <t>数字</t>
    <rPh sb="0" eb="2">
      <t>スウジ</t>
    </rPh>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</si>
  <si>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</si>
  <si>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28" eb="230">
      <t>イガイ</t>
    </rPh>
    <phoneticPr fontId="36"/>
  </si>
  <si>
    <t>14</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</si>
  <si>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221" eb="223">
      <t>イガイ</t>
    </rPh>
    <phoneticPr fontId="36"/>
  </si>
  <si>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</si>
  <si>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明細部門コード</t>
    <rPh sb="0" eb="2">
      <t>メイサイ</t>
    </rPh>
    <rPh sb="2" eb="4">
      <t>ブモン</t>
    </rPh>
    <phoneticPr fontId="25"/>
  </si>
  <si>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4"/>
  </si>
  <si>
    <t>明細担当者コード</t>
    <rPh sb="2" eb="5">
      <t>タントウシャ</t>
    </rPh>
    <phoneticPr fontId="25"/>
  </si>
  <si>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</si>
  <si>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</si>
  <si>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2"/>
  </si>
  <si>
    <t>売上日付設定</t>
    <rPh sb="2" eb="4">
      <t>ヒヅケ</t>
    </rPh>
    <phoneticPr fontId="25"/>
  </si>
  <si>
    <t>0：月日指定　1：日指定　2：手入力
空白データを受け入れた場合は、「0：月日指定」が設定されます。</t>
    <rPh sb="2" eb="4">
      <t>ツキヒ</t>
    </rPh>
    <rPh sb="4" eb="6">
      <t>シテイ</t>
    </rPh>
    <rPh sb="15" eb="18">
      <t>テニュウリョク</t>
    </rPh>
    <phoneticPr fontId="25"/>
  </si>
  <si>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</si>
  <si>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</si>
  <si>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5"/>
  </si>
  <si>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</si>
  <si>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5"/>
  </si>
  <si>
    <t>発注指定</t>
    <rPh sb="0" eb="2">
      <t>ハッチュウ</t>
    </rPh>
    <rPh sb="2" eb="4">
      <t>シテイ</t>
    </rPh>
    <phoneticPr fontId="25"/>
  </si>
  <si>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3"/>
  </si>
  <si>
    <t>桁数は、設定（蔵奉行クラウドのメインメニュー右上にある[設定]アイコンから[運用設定]メニューの[取引先管理]ページ）によって異なります。</t>
    <phoneticPr fontId="4"/>
  </si>
  <si>
    <t>この項目は、「売上区分」が「10：付箋」の場合は受け入れできません。</t>
  </si>
  <si>
    <t>数字</t>
    <rPh sb="0" eb="2">
      <t>スウジ</t>
    </rPh>
    <phoneticPr fontId="23"/>
  </si>
  <si>
    <t>整数９桁　小数４桁
形式は、表紙の「数量・金額の形式」参照
この項目は、「売上区分」が「0：売上」「2：値引」「9：その他」の場合に受け入れできます。</t>
    <rPh sb="52" eb="54">
      <t>ネビ</t>
    </rPh>
    <phoneticPr fontId="2"/>
  </si>
  <si>
    <t>整数３桁　小数２桁
この項目は、「売上区分」が「0：売上」「2：値引」「9：その他」の場合に受け入れできます。</t>
    <phoneticPr fontId="4"/>
  </si>
  <si>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</si>
  <si>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16</t>
    <phoneticPr fontId="4"/>
  </si>
  <si>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19" eb="322">
      <t>バイタンカ</t>
    </rPh>
    <phoneticPr fontId="4"/>
  </si>
  <si>
    <t>入数小数桁</t>
    <rPh sb="0" eb="2">
      <t>イリスウ</t>
    </rPh>
    <rPh sb="2" eb="4">
      <t>ショウスウ</t>
    </rPh>
    <rPh sb="4" eb="5">
      <t>ケタ</t>
    </rPh>
    <phoneticPr fontId="25"/>
  </si>
  <si>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</si>
  <si>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5"/>
  </si>
  <si>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</si>
  <si>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5"/>
  </si>
  <si>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5"/>
  </si>
  <si>
    <t>計算式項目１小数桁</t>
    <rPh sb="0" eb="5">
      <t>ケイサンシキコウモク</t>
    </rPh>
    <rPh sb="6" eb="8">
      <t>ショウスウ</t>
    </rPh>
    <rPh sb="8" eb="9">
      <t>ケタ</t>
    </rPh>
    <phoneticPr fontId="25"/>
  </si>
  <si>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</si>
  <si>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計算式項目２小数桁</t>
    <rPh sb="0" eb="5">
      <t>ケイサンシキコウモク</t>
    </rPh>
    <rPh sb="6" eb="8">
      <t>ショウスウ</t>
    </rPh>
    <rPh sb="8" eb="9">
      <t>ケタ</t>
    </rPh>
    <phoneticPr fontId="25"/>
  </si>
  <si>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</si>
  <si>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計算式項目３小数桁</t>
    <rPh sb="0" eb="5">
      <t>ケイサンシキコウモク</t>
    </rPh>
    <rPh sb="6" eb="8">
      <t>ショウスウ</t>
    </rPh>
    <rPh sb="8" eb="9">
      <t>ケタ</t>
    </rPh>
    <phoneticPr fontId="25"/>
  </si>
  <si>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</si>
  <si>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計算式項目４小数桁</t>
    <rPh sb="0" eb="5">
      <t>ケイサンシキコウモク</t>
    </rPh>
    <rPh sb="6" eb="8">
      <t>ショウスウ</t>
    </rPh>
    <rPh sb="8" eb="9">
      <t>ケタ</t>
    </rPh>
    <phoneticPr fontId="25"/>
  </si>
  <si>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</si>
  <si>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計算式項目５小数桁</t>
    <rPh sb="0" eb="5">
      <t>ケイサンシキコウモク</t>
    </rPh>
    <rPh sb="6" eb="8">
      <t>ショウスウ</t>
    </rPh>
    <rPh sb="8" eb="9">
      <t>ケタ</t>
    </rPh>
    <phoneticPr fontId="25"/>
  </si>
  <si>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</si>
  <si>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数量小数桁</t>
    <rPh sb="0" eb="2">
      <t>スウリョウ</t>
    </rPh>
    <rPh sb="2" eb="4">
      <t>ショウスウ</t>
    </rPh>
    <rPh sb="4" eb="5">
      <t>ケタ</t>
    </rPh>
    <phoneticPr fontId="25"/>
  </si>
  <si>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5"/>
  </si>
  <si>
    <t>単価小数桁</t>
    <rPh sb="0" eb="2">
      <t>タンカ</t>
    </rPh>
    <rPh sb="2" eb="4">
      <t>ショウスウ</t>
    </rPh>
    <rPh sb="4" eb="5">
      <t>ケタ</t>
    </rPh>
    <phoneticPr fontId="25"/>
  </si>
  <si>
    <t>０～４
この項目は、「売上区分」が「0：売上」「2：値引」「9：その他」の場合に受け入れできます。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</si>
  <si>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25"/>
  </si>
  <si>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5"/>
  </si>
  <si>
    <t>売単価小数桁</t>
    <rPh sb="0" eb="3">
      <t>バイタンカ</t>
    </rPh>
    <rPh sb="3" eb="5">
      <t>ショウスウ</t>
    </rPh>
    <rPh sb="5" eb="6">
      <t>ケタ</t>
    </rPh>
    <phoneticPr fontId="25"/>
  </si>
  <si>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5"/>
  </si>
  <si>
    <t>数字</t>
    <rPh sb="0" eb="2">
      <t>スウジ</t>
    </rPh>
    <phoneticPr fontId="3"/>
  </si>
  <si>
    <t>SD4050283</t>
    <phoneticPr fontId="4"/>
  </si>
  <si>
    <t>15</t>
    <phoneticPr fontId="4"/>
  </si>
  <si>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5"/>
  </si>
  <si>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66" eb="268">
      <t>ケイジョウ</t>
    </rPh>
    <rPh sb="268" eb="270">
      <t>カイスウ</t>
    </rPh>
    <rPh sb="271" eb="272">
      <t>オウ</t>
    </rPh>
    <rPh sb="274" eb="276">
      <t>ジドウ</t>
    </rPh>
    <rPh sb="276" eb="278">
      <t>ケイサン</t>
    </rPh>
    <phoneticPr fontId="4"/>
  </si>
  <si>
    <t>SD4050284</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</si>
  <si>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221" eb="223">
      <t>イガイ</t>
    </rPh>
    <phoneticPr fontId="4"/>
  </si>
  <si>
    <t>期間合計原価</t>
    <rPh sb="0" eb="6">
      <t>キカンゴウケイゲンカ</t>
    </rPh>
    <phoneticPr fontId="25"/>
  </si>
  <si>
    <t>マイナスも可
形式は、表紙の「数量・金額の形式」参照　
この項目は、「売上区分」が「0：売上」「9：その他」の場合に受け入れできます。
空白データを受け入れた場合は、予定日回数に応じて自動計算されます。</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</si>
  <si>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</si>
  <si>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</si>
  <si>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</si>
  <si>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</si>
  <si>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明細按分行番号</t>
    <rPh sb="2" eb="4">
      <t>アンブン</t>
    </rPh>
    <phoneticPr fontId="25"/>
  </si>
  <si>
    <t>この項目は、「売上区分」が「0：売上」「2：値引」「3：消費税」「9：その他」の場合に受け入れできます。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</si>
  <si>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25"/>
  </si>
  <si>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5"/>
  </si>
  <si>
    <t>明細按分セグメント１コード</t>
    <phoneticPr fontId="4"/>
  </si>
  <si>
    <t>SD4050315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</si>
  <si>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</si>
  <si>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明細按分セグメント２コード</t>
    <phoneticPr fontId="4"/>
  </si>
  <si>
    <t>SD4050316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</si>
  <si>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</si>
  <si>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</si>
  <si>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</si>
  <si>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</si>
  <si>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</si>
  <si>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5"/>
  </si>
  <si>
    <t>0：標準　1：軽減
この項目は、「売上区分」が「0：売上」「2：値引」「3：消費税」「9：その他」の場合に受け入れできます。
課税の対象外の場合は受け入れできません。</t>
    <phoneticPr fontId="4"/>
  </si>
  <si>
    <t>明細按分消費税率</t>
    <rPh sb="0" eb="2">
      <t>メイサイ</t>
    </rPh>
    <rPh sb="2" eb="4">
      <t>アンブン</t>
    </rPh>
    <phoneticPr fontId="25"/>
  </si>
  <si>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4"/>
  </si>
  <si>
    <t>明細按分申告書計算区分コード</t>
    <rPh sb="0" eb="4">
      <t>メイサイアンブン</t>
    </rPh>
    <rPh sb="4" eb="7">
      <t>シンコクショ</t>
    </rPh>
    <rPh sb="7" eb="9">
      <t>ケイサン</t>
    </rPh>
    <rPh sb="9" eb="11">
      <t>クブン</t>
    </rPh>
    <phoneticPr fontId="25"/>
  </si>
  <si>
    <t>この項目は、「売上区分」が「0：売上」「2：値引」「3：消費税」「9：その他」の場合に受け入れできます。
空白データを受け入れた場合は、「明細申告書計算区分コード」が設定されます。</t>
    <rPh sb="69" eb="71">
      <t>メイサイ</t>
    </rPh>
    <phoneticPr fontId="25"/>
  </si>
  <si>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</si>
  <si>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</si>
  <si>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4"/>
  </si>
  <si>
    <t>数字</t>
    <rPh sb="0" eb="2">
      <t>スウジ</t>
    </rPh>
    <phoneticPr fontId="21"/>
  </si>
  <si>
    <t>数字</t>
    <rPh sb="0" eb="2">
      <t>スウジ</t>
    </rPh>
    <phoneticPr fontId="40"/>
  </si>
  <si>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4"/>
  </si>
  <si>
    <t>【見出し付きの明細の受け入れ】</t>
    <phoneticPr fontId="8"/>
  </si>
  <si>
    <t>　　見出し付きの明細を受け入れる場合は、「売上区分」と「明細種別」を以下のように設定します。</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</si>
  <si>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</si>
  <si>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</si>
  <si>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</si>
  <si>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</si>
  <si>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</si>
  <si>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</si>
  <si>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</si>
  <si>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１行目（「パソコン一式」の明細）「売上区分」⇒「8：見出し」、「明細種別」⇒「0：明細」</t>
  </si>
  <si>
    <t>　　２～４行目（「デスクトップパソコン」～「マウス」の明細）「売上区分」⇒「8：見出し」以外、「明細種別」⇒「1：グループ」</t>
  </si>
  <si>
    <t>【明細按分がある明細の受け入れ】</t>
    <phoneticPr fontId="8"/>
  </si>
  <si>
    <t>　　明細按分がある明細を受け入れる場合は、「明細」と「明細按分行番号」を以下のように設定します。</t>
    <phoneticPr fontId="8"/>
  </si>
  <si>
    <t>　　【例】</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</si>
  <si>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</si>
  <si>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</si>
  <si>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</si>
  <si>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</si>
  <si>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</si>
  <si>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</si>
  <si>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SD4040000</t>
  </si>
  <si>
    <t>見積区分</t>
    <rPh sb="0" eb="2">
      <t>ミツモリ</t>
    </rPh>
    <rPh sb="2" eb="4">
      <t>クブン</t>
    </rPh>
    <phoneticPr fontId="2"/>
  </si>
  <si>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</si>
  <si>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5"/>
  </si>
  <si>
    <t>見積日付</t>
    <rPh sb="0" eb="2">
      <t>ミツモリ</t>
    </rPh>
    <rPh sb="2" eb="4">
      <t>ヒヅケ</t>
    </rPh>
    <phoneticPr fontId="33"/>
  </si>
  <si>
    <t>SD4040002</t>
  </si>
  <si>
    <t>文字</t>
    <rPh sb="0" eb="2">
      <t>モジ</t>
    </rPh>
    <phoneticPr fontId="45"/>
  </si>
  <si>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</si>
  <si>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</si>
  <si>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</si>
  <si>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5"/>
  </si>
  <si>
    <t>照会日付</t>
    <rPh sb="0" eb="2">
      <t>ショウカイ</t>
    </rPh>
    <rPh sb="2" eb="4">
      <t>ヒヅケ</t>
    </rPh>
    <phoneticPr fontId="2"/>
  </si>
  <si>
    <t>SD4040004</t>
  </si>
  <si>
    <t>照会No.</t>
    <rPh sb="0" eb="2">
      <t>ショウカイ</t>
    </rPh>
    <phoneticPr fontId="2"/>
  </si>
  <si>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</si>
  <si>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</si>
  <si>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</si>
  <si>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</si>
  <si>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</si>
  <si>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</si>
  <si>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</si>
  <si>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</si>
  <si>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</si>
  <si>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5"/>
  </si>
  <si>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</si>
  <si>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
  </si>
  <si>
    <t>照会者名</t>
    <rPh sb="0" eb="2">
      <t>ショウカイ</t>
    </rPh>
    <rPh sb="2" eb="3">
      <t>シャ</t>
    </rPh>
    <rPh sb="3" eb="4">
      <t>メイ</t>
    </rPh>
    <phoneticPr fontId="2"/>
  </si>
  <si>
    <t>SD4040013</t>
  </si>
  <si>
    <t>文字列</t>
    <rPh sb="0" eb="3">
      <t>モジレツ</t>
    </rPh>
    <phoneticPr fontId="2"/>
  </si>
  <si>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</si>
  <si>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4"/>
  </si>
  <si>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</si>
  <si>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</si>
  <si>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</si>
  <si>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</si>
  <si>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4"/>
  </si>
  <si>
    <t>為替レート種別コード</t>
    <phoneticPr fontId="4"/>
  </si>
  <si>
    <t>英数カナ</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</si>
  <si>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</si>
  <si>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数字</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</si>
  <si>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91" eb="193">
      <t>ミツモリ</t>
    </rPh>
    <phoneticPr fontId="36"/>
  </si>
  <si>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</si>
  <si>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</si>
  <si>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SD4040022</t>
  </si>
  <si>
    <t>SD4040023</t>
  </si>
  <si>
    <t>SD4040024</t>
  </si>
  <si>
    <t>送付先担当者名</t>
    <rPh sb="0" eb="3">
      <t>ソウフサキ</t>
    </rPh>
    <rPh sb="3" eb="6">
      <t>タントウシャ</t>
    </rPh>
    <rPh sb="6" eb="7">
      <t>メイ</t>
    </rPh>
    <phoneticPr fontId="2"/>
  </si>
  <si>
    <t>SD4040025</t>
  </si>
  <si>
    <t>SD4040026</t>
  </si>
  <si>
    <t>SD4040027</t>
  </si>
  <si>
    <t>SD4040028</t>
  </si>
  <si>
    <t>SD4040029</t>
  </si>
  <si>
    <t>SD4040030</t>
  </si>
  <si>
    <t>SD4040031</t>
  </si>
  <si>
    <t>SD4040032</t>
  </si>
  <si>
    <t>SD4040033</t>
  </si>
  <si>
    <t>摘要</t>
    <rPh sb="0" eb="2">
      <t>テキヨウ</t>
    </rPh>
    <phoneticPr fontId="2"/>
  </si>
  <si>
    <t>SD4040034</t>
  </si>
  <si>
    <t>200</t>
  </si>
  <si>
    <t>摘要２</t>
    <rPh sb="0" eb="2">
      <t>テキヨウ</t>
    </rPh>
    <phoneticPr fontId="2"/>
  </si>
  <si>
    <t>SD4040035</t>
  </si>
  <si>
    <t>摘要３</t>
    <rPh sb="0" eb="2">
      <t>テキヨウ</t>
    </rPh>
    <phoneticPr fontId="2"/>
  </si>
  <si>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</si>
  <si>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</si>
  <si>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</si>
  <si>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</si>
  <si>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</si>
  <si>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</si>
  <si>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</si>
  <si>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2"/>
  </si>
  <si>
    <t>SD4040040</t>
  </si>
  <si>
    <t>拡張項目２</t>
    <rPh sb="0" eb="2">
      <t>カクチョウ</t>
    </rPh>
    <rPh sb="2" eb="4">
      <t>コウモク</t>
    </rPh>
    <phoneticPr fontId="2"/>
  </si>
  <si>
    <t>SD4040041</t>
  </si>
  <si>
    <t>拡張項目３</t>
    <rPh sb="0" eb="2">
      <t>カクチョウ</t>
    </rPh>
    <rPh sb="2" eb="4">
      <t>コウモク</t>
    </rPh>
    <phoneticPr fontId="2"/>
  </si>
  <si>
    <t>SD4040042</t>
  </si>
  <si>
    <t>【証憑】</t>
    <rPh sb="1" eb="3">
      <t>ショウヒョウ</t>
    </rPh>
    <phoneticPr fontId="2"/>
  </si>
  <si>
    <t>証憑No.１</t>
    <rPh sb="0" eb="2">
      <t>ショウヒョウ</t>
    </rPh>
    <phoneticPr fontId="2"/>
  </si>
  <si>
    <t>SD4040501</t>
  </si>
  <si>
    <t>15</t>
  </si>
  <si>
    <t>証憑ファイルパス１</t>
    <rPh sb="0" eb="2">
      <t>ショウヒョウ</t>
    </rPh>
    <phoneticPr fontId="2"/>
  </si>
  <si>
    <t>SD4040502</t>
  </si>
  <si>
    <t>2083</t>
  </si>
  <si>
    <t>256</t>
  </si>
  <si>
    <t>文字</t>
    <rPh sb="0" eb="2">
      <t>モジ</t>
    </rPh>
    <phoneticPr fontId="11"/>
  </si>
  <si>
    <t>証憑No.２</t>
    <rPh sb="0" eb="2">
      <t>ショウヒョウ</t>
    </rPh>
    <phoneticPr fontId="2"/>
  </si>
  <si>
    <t>SD4040511</t>
  </si>
  <si>
    <t>「証憑No.１」と「証憑ファイルパス１」がどちらも指定されていない場合は、１つ目の証憑として受け入れられます。</t>
  </si>
  <si>
    <t>証憑ファイルパス２</t>
    <rPh sb="0" eb="2">
      <t>ショウヒョウ</t>
    </rPh>
    <phoneticPr fontId="2"/>
  </si>
  <si>
    <t>SD4040512</t>
  </si>
  <si>
    <t>証憑No.３</t>
    <rPh sb="0" eb="2">
      <t>ショウヒョウ</t>
    </rPh>
    <phoneticPr fontId="2"/>
  </si>
  <si>
    <t>SD4040521</t>
  </si>
  <si>
    <t>「証憑No.２」と「証憑ファイルパス２」がどちらも指定されていない場合は、２つ目の証憑として受け入れられます。</t>
    <phoneticPr fontId="58"/>
  </si>
  <si>
    <t>証憑ファイルパス３</t>
    <rPh sb="0" eb="2">
      <t>ショウヒョウ</t>
    </rPh>
    <phoneticPr fontId="2"/>
  </si>
  <si>
    <t>SD4040522</t>
  </si>
  <si>
    <t>証憑No.４</t>
    <rPh sb="0" eb="2">
      <t>ショウヒョウ</t>
    </rPh>
    <phoneticPr fontId="2"/>
  </si>
  <si>
    <t>SD4040531</t>
  </si>
  <si>
    <t>「証憑No.３」と「証憑ファイルパス３」がどちらも指定されていない場合は、３つ目の証憑として受け入れられます。</t>
  </si>
  <si>
    <t>証憑ファイルパス４</t>
    <rPh sb="0" eb="2">
      <t>ショウヒョウ</t>
    </rPh>
    <phoneticPr fontId="2"/>
  </si>
  <si>
    <t>SD4040532</t>
  </si>
  <si>
    <t>証憑No.５</t>
    <rPh sb="0" eb="2">
      <t>ショウヒョウ</t>
    </rPh>
    <phoneticPr fontId="2"/>
  </si>
  <si>
    <t>SD4040541</t>
  </si>
  <si>
    <t>「証憑No.４」と「証憑ファイルパス４」がどちらも指定されていない場合は、４つ目の証憑として受け入れられます。</t>
  </si>
  <si>
    <t>証憑ファイルパス５</t>
    <rPh sb="0" eb="2">
      <t>ショウヒョウ</t>
    </rPh>
    <phoneticPr fontId="2"/>
  </si>
  <si>
    <t>SD4040542</t>
  </si>
  <si>
    <t>数字</t>
    <rPh sb="0" eb="2">
      <t>スウジ</t>
    </rPh>
    <phoneticPr fontId="36"/>
  </si>
  <si>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</si>
  <si>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</si>
  <si>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3"/>
  </si>
  <si>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</si>
  <si>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2"/>
  </si>
  <si>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</si>
  <si>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4"/>
  </si>
  <si>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</si>
  <si>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</si>
  <si>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</si>
  <si>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2"/>
  </si>
  <si>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</si>
  <si>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</si>
  <si>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</si>
  <si>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2"/>
  </si>
  <si>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</si>
  <si>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4"/>
  </si>
  <si>
    <t>英数カナ</t>
    <rPh sb="0" eb="2">
      <t>エイスウ</t>
    </rPh>
    <phoneticPr fontId="38"/>
  </si>
  <si>
    <t>英数カナ</t>
    <rPh sb="0" eb="2">
      <t>エイスウ</t>
    </rPh>
    <phoneticPr fontId="11"/>
  </si>
  <si>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</si>
  <si>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5"/>
  </si>
  <si>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</si>
  <si>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5"/>
  </si>
  <si>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</si>
  <si>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</si>
  <si>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</si>
  <si>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2"/>
  </si>
  <si>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</si>
  <si>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2"/>
  </si>
  <si>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</si>
  <si>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2"/>
  </si>
  <si>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</si>
  <si>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</si>
  <si>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</si>
  <si>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</si>
  <si>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</si>
  <si>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</si>
  <si>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</si>
  <si>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</si>
  <si>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</si>
  <si>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4"/>
  </si>
  <si>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</si>
  <si>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</si>
  <si>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</si>
  <si>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</si>
  <si>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</si>
  <si>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</si>
  <si>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</si>
  <si>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2"/>
  </si>
  <si>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</si>
  <si>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4"/>
  </si>
  <si>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</si>
  <si>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7"/>
  </si>
  <si>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</si>
  <si>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5"/>
  </si>
  <si>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</si>
  <si>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4"/>
  </si>
  <si>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</si>
  <si>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</si>
  <si>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</si>
  <si>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</si>
  <si>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</si>
  <si>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・事業区分（[販売管理規定]メニューの[消費税]ページで設定）が「使用する」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</si>
  <si>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4"/>
  </si>
  <si>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</si>
  <si>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28" eb="230">
      <t>イガイ</t>
    </rPh>
    <phoneticPr fontId="36"/>
  </si>
  <si>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空白データを受け入れた場合は、「金額（国内）」、「消費税率」をもとに設定されます。</t>
    <rPh sb="221" eb="223">
      <t>イガイ</t>
    </rPh>
    <phoneticPr fontId="36"/>
  </si>
  <si>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</si>
  <si>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4"/>
  </si>
  <si>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</si>
  <si>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2"/>
  </si>
  <si>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</si>
  <si>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</si>
  <si>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</si>
  <si>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</si>
  <si>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</si>
  <si>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</si>
  <si>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</si>
  <si>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</si>
  <si>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</si>
  <si>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</si>
  <si>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</si>
  <si>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</si>
  <si>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19" eb="322">
      <t>バイタンカ</t>
    </rPh>
    <phoneticPr fontId="36"/>
  </si>
  <si>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</si>
  <si>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4"/>
  </si>
  <si>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</si>
  <si>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4"/>
  </si>
  <si>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</si>
  <si>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2"/>
  </si>
  <si>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</si>
  <si>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</si>
  <si>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</si>
  <si>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</si>
  <si>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</si>
  <si>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</si>
  <si>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</si>
  <si>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</si>
  <si>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</si>
  <si>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</si>
  <si>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</si>
  <si>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</si>
  <si>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</si>
  <si>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</si>
  <si>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</si>
  <si>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</si>
  <si>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</si>
  <si>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</si>
  <si>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</si>
  <si>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</si>
  <si>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</si>
  <si>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</si>
  <si>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</si>
  <si>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</si>
  <si>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SD4040326</t>
    <phoneticPr fontId="4"/>
  </si>
  <si>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4"/>
  </si>
  <si>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</si>
  <si>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4"/>
  </si>
  <si>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</si>
  <si>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</si>
  <si>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</si>
  <si>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1"/>
  </si>
  <si>
    <t>SD4040305</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</si>
  <si>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</si>
  <si>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</si>
  <si>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</si>
  <si>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</si>
  <si>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</si>
  <si>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</si>
  <si>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</si>
  <si>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</si>
  <si>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4"/>
  </si>
  <si>
    <t>　　　┗キーボード（グループ化する明細）</t>
    <phoneticPr fontId="8"/>
  </si>
  <si>
    <t>　　　┗明細按分②　部門②5,000</t>
    <phoneticPr fontId="8"/>
  </si>
  <si>
    <t>受注伝票データ</t>
    <phoneticPr fontId="4"/>
  </si>
  <si>
    <t>SD4020000</t>
  </si>
  <si>
    <t>伝票区分</t>
    <rPh sb="2" eb="4">
      <t>クブン</t>
    </rPh>
    <phoneticPr fontId="2"/>
  </si>
  <si>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</si>
  <si>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5"/>
  </si>
  <si>
    <t>受注種別</t>
    <rPh sb="0" eb="2">
      <t>ジュチュウ</t>
    </rPh>
    <rPh sb="2" eb="4">
      <t>シュベツ</t>
    </rPh>
    <phoneticPr fontId="23"/>
  </si>
  <si>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5"/>
  </si>
  <si>
    <t>受注日付</t>
    <rPh sb="0" eb="2">
      <t>ジュチュウ</t>
    </rPh>
    <rPh sb="2" eb="4">
      <t>ヒヅケ</t>
    </rPh>
    <phoneticPr fontId="33"/>
  </si>
  <si>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</si>
  <si>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</si>
  <si>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</si>
  <si>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</si>
  <si>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</si>
  <si>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</si>
  <si>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</si>
  <si>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</si>
  <si>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</si>
  <si>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</si>
  <si>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</si>
  <si>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</si>
  <si>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</si>
  <si>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</si>
  <si>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取引通貨コード</t>
    <phoneticPr fontId="4"/>
  </si>
  <si>
    <t>SD4020014</t>
    <phoneticPr fontId="8"/>
  </si>
  <si>
    <t>大文字英字</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</si>
  <si>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85" eb="187">
      <t>ハンバイ</t>
    </rPh>
    <phoneticPr fontId="8"/>
  </si>
  <si>
    <t>為替レート種別コード</t>
    <phoneticPr fontId="4"/>
  </si>
  <si>
    <t>英数カナ</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</si>
  <si>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</si>
  <si>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16</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</si>
  <si>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4"/>
  </si>
  <si>
    <t>SD4020017</t>
  </si>
  <si>
    <t>SD4020018</t>
  </si>
  <si>
    <t>SD4020019</t>
  </si>
  <si>
    <t>SD4020020</t>
  </si>
  <si>
    <t>送付先担当者名</t>
    <rPh sb="0" eb="3">
      <t>ソウフサキ</t>
    </rPh>
    <phoneticPr fontId="2"/>
  </si>
  <si>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</si>
  <si>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</si>
  <si>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</si>
  <si>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</si>
  <si>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</si>
  <si>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</si>
  <si>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</si>
  <si>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</si>
  <si>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</si>
  <si>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</si>
  <si>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2"/>
  </si>
  <si>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</si>
  <si>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</si>
  <si>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</si>
  <si>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</si>
  <si>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</si>
  <si>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</si>
  <si>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</si>
  <si>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</si>
  <si>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</si>
  <si>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</si>
  <si>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</si>
  <si>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</si>
  <si>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</si>
  <si>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</si>
  <si>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</si>
  <si>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</si>
  <si>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</si>
  <si>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</si>
  <si>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</si>
  <si>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5"/>
  </si>
  <si>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59"/>
  </si>
  <si>
    <t>SD4020273</t>
  </si>
  <si>
    <t>この項目は、『蔵奉行クラウド』をご利用の場合に受け入れできます。
桁数は、設定（メインメニュー右上にある[設定]アイコンから[運用設定]メニューの[取引先管理]ページ）によって異なります。</t>
    <phoneticPr fontId="4"/>
  </si>
  <si>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</si>
  <si>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</si>
  <si>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</si>
  <si>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</si>
  <si>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</si>
  <si>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</si>
  <si>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</si>
  <si>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2"/>
  </si>
  <si>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</si>
  <si>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</si>
  <si>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6"/>
  </si>
  <si>
    <t>SD4020208</t>
  </si>
  <si>
    <t>数字</t>
    <rPh sb="0" eb="2">
      <t>スウジ</t>
    </rPh>
    <phoneticPr fontId="6"/>
  </si>
  <si>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6"/>
  </si>
  <si>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</si>
  <si>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6"/>
  </si>
  <si>
    <t>SD4020210</t>
    <phoneticPr fontId="4"/>
  </si>
  <si>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2"/>
  </si>
  <si>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</si>
  <si>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5"/>
  </si>
  <si>
    <t>SD4020212</t>
  </si>
  <si>
    <t>この項目は、「売上区分」が「0：売上」「1：返品」「2：値引」「8：見出し」「9：その他」の場合に受け入れできます。</t>
  </si>
  <si>
    <t>SD4020246</t>
    <phoneticPr fontId="4"/>
  </si>
  <si>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</si>
  <si>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</si>
  <si>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</si>
  <si>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</si>
  <si>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2"/>
  </si>
  <si>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</si>
  <si>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2"/>
  </si>
  <si>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</si>
  <si>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2"/>
  </si>
  <si>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</si>
  <si>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</si>
  <si>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</si>
  <si>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2"/>
  </si>
  <si>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</si>
  <si>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2"/>
  </si>
  <si>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</si>
  <si>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2"/>
  </si>
  <si>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</si>
  <si>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</si>
  <si>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</si>
  <si>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</si>
  <si>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</si>
  <si>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2"/>
  </si>
  <si>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</si>
  <si>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2"/>
  </si>
  <si>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</si>
  <si>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2"/>
  </si>
  <si>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</si>
  <si>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</si>
  <si>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</si>
  <si>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5"/>
  </si>
  <si>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</si>
  <si>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2"/>
  </si>
  <si>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</si>
  <si>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</si>
  <si>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</si>
  <si>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</si>
  <si>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</si>
  <si>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</si>
  <si>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</si>
  <si>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</si>
  <si>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単価（国内）</t>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</si>
  <si>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</si>
  <si>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28" eb="230">
      <t>イガイ</t>
    </rPh>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</si>
  <si>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221" eb="223">
      <t>イガイ</t>
    </rPh>
    <phoneticPr fontId="4"/>
  </si>
  <si>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</si>
  <si>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</si>
  <si>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</si>
  <si>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</si>
  <si>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27"/>
  </si>
  <si>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</si>
  <si>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</si>
  <si>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2"/>
  </si>
  <si>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</si>
  <si>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2"/>
  </si>
  <si>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</si>
  <si>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</si>
  <si>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</si>
  <si>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</si>
  <si>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</si>
  <si>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</si>
  <si>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</si>
  <si>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2"/>
  </si>
  <si>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</si>
  <si>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</si>
  <si>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</si>
  <si>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2"/>
  </si>
  <si>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25" eb="328">
      <t>バイタンカ</t>
    </rPh>
    <phoneticPr fontId="4"/>
  </si>
  <si>
    <t>売上計上基準</t>
    <rPh sb="0" eb="2">
      <t>ウリアゲ</t>
    </rPh>
    <rPh sb="2" eb="4">
      <t>ケイジョウ</t>
    </rPh>
    <rPh sb="4" eb="6">
      <t>キジュン</t>
    </rPh>
    <phoneticPr fontId="2"/>
  </si>
  <si>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</si>
  <si>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</si>
  <si>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</si>
  <si>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</si>
  <si>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</si>
  <si>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</si>
  <si>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</si>
  <si>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</si>
  <si>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</si>
  <si>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</si>
  <si>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</si>
  <si>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</si>
  <si>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</si>
  <si>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</si>
  <si>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</si>
  <si>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2"/>
  </si>
  <si>
    <t>文字</t>
    <rPh sb="0" eb="2">
      <t>モジ</t>
    </rPh>
    <phoneticPr fontId="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</si>
  <si>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</si>
  <si>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</si>
  <si>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</si>
  <si>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1"/>
  </si>
  <si>
    <t>　この項目は、以下のすべての条件に該当する場合に受け入れできます。</t>
    <phoneticPr fontId="4"/>
  </si>
  <si>
    <t>　・『蔵奉行クラウド』をご利用の場合</t>
    <rPh sb="16" eb="18">
      <t>バアイ</t>
    </rPh>
    <phoneticPr fontId="41"/>
  </si>
  <si>
    <t>　・「売上区分」が「0：売上」「1：返品」「9：その他」</t>
    <phoneticPr fontId="41"/>
  </si>
  <si>
    <t>　・商品の在庫管理（[商品]メニューの[在庫]ページ）が「する」</t>
    <phoneticPr fontId="41"/>
  </si>
  <si>
    <t>出荷内訳行番号</t>
    <rPh sb="0" eb="2">
      <t>シュッカ</t>
    </rPh>
    <rPh sb="2" eb="4">
      <t>ウチワケ</t>
    </rPh>
    <phoneticPr fontId="32"/>
  </si>
  <si>
    <t>SD4020401</t>
  </si>
  <si>
    <t>数字</t>
    <rPh sb="0" eb="2">
      <t>スウジ</t>
    </rPh>
    <phoneticPr fontId="32"/>
  </si>
  <si>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</si>
  <si>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2"/>
  </si>
  <si>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</si>
  <si>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</si>
  <si>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6"/>
  </si>
  <si>
    <t>SD4020404</t>
  </si>
  <si>
    <t>英数カナ</t>
    <rPh sb="0" eb="2">
      <t>エイスウ</t>
    </rPh>
    <phoneticPr fontId="60"/>
  </si>
  <si>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6"/>
  </si>
  <si>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</si>
  <si>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</si>
  <si>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4"/>
  </si>
  <si>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</si>
  <si>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</si>
  <si>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</si>
  <si>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4"/>
  </si>
  <si>
    <t>明細按分セグメント１コード</t>
    <rPh sb="0" eb="2">
      <t>メイサイ</t>
    </rPh>
    <rPh sb="2" eb="4">
      <t>アンブン</t>
    </rPh>
    <phoneticPr fontId="2"/>
  </si>
  <si>
    <t>SD4020316</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</si>
  <si>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4"/>
  </si>
  <si>
    <t>明細按分セグメント２コード</t>
    <rPh sb="0" eb="2">
      <t>メイサイ</t>
    </rPh>
    <rPh sb="2" eb="4">
      <t>アンブン</t>
    </rPh>
    <phoneticPr fontId="2"/>
  </si>
  <si>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</si>
  <si>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4"/>
  </si>
  <si>
    <t>明細按分プロジェクトコード</t>
    <rPh sb="0" eb="2">
      <t>メイサイ</t>
    </rPh>
    <rPh sb="2" eb="4">
      <t>アンブン</t>
    </rPh>
    <phoneticPr fontId="2"/>
  </si>
  <si>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</si>
  <si>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4"/>
  </si>
  <si>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</si>
  <si>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8"/>
  </si>
  <si>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</si>
  <si>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</si>
  <si>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</si>
  <si>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</si>
  <si>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</si>
  <si>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</si>
  <si>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2"/>
  </si>
  <si>
    <t>SD4020307</t>
  </si>
  <si>
    <t>この項目は、「売上区分」が「0：売上」「1：返品」「2：値引」「3：消費税」「9：その他」の場合に受け入れできます。
空白データを受け入れた場合は、「明細申告書計算区分コード」が設定されます。</t>
    <phoneticPr fontId="4"/>
  </si>
  <si>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</si>
  <si>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</si>
  <si>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</si>
  <si>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4"/>
  </si>
  <si>
    <t>【発注伝票ヘッダー情報】</t>
    <rPh sb="1" eb="3">
      <t>ハッチュウ</t>
    </rPh>
    <rPh sb="3" eb="5">
      <t>デンピョウ</t>
    </rPh>
    <rPh sb="9" eb="11">
      <t>ジョウホウ</t>
    </rPh>
    <phoneticPr fontId="41"/>
  </si>
  <si>
    <t>　『蔵奉行クラウドｉ』の『Sシステム』または『蔵奉行Ｖ ERPクラウド』をご利用の場合に受け入れできます。</t>
    <phoneticPr fontId="4"/>
  </si>
  <si>
    <t>0：受発注　1：受注　2：発注
空白データを受け入れた場合は、「1：受注」が設定されます。</t>
    <rPh sb="2" eb="5">
      <t>ジュハッチュウ</t>
    </rPh>
    <rPh sb="8" eb="10">
      <t>ジュチュウ</t>
    </rPh>
    <rPh sb="13" eb="15">
      <t>ハッチュウ</t>
    </rPh>
    <rPh sb="34" eb="36">
      <t>ジュチュウ</t>
    </rPh>
    <phoneticPr fontId="12"/>
  </si>
  <si>
    <t>発注伝票区分</t>
    <rPh sb="0" eb="2">
      <t>ハッチュウ</t>
    </rPh>
    <rPh sb="4" eb="6">
      <t>クブン</t>
    </rPh>
    <phoneticPr fontId="12"/>
  </si>
  <si>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1"/>
  </si>
  <si>
    <t>数字</t>
    <rPh sb="0" eb="2">
      <t>スウジ</t>
    </rPh>
    <phoneticPr fontId="53"/>
  </si>
  <si>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1"/>
  </si>
  <si>
    <t>発注日付</t>
    <rPh sb="2" eb="4">
      <t>ヒヅケ</t>
    </rPh>
    <phoneticPr fontId="9"/>
  </si>
  <si>
    <t>文字</t>
    <rPh sb="0" eb="2">
      <t>モジ</t>
    </rPh>
    <phoneticPr fontId="53"/>
  </si>
  <si>
    <t>形式は、表紙の「日付の形式」参照
空白データを受け入れた場合は、「受注日付」と同じ日付が設定されます。</t>
  </si>
  <si>
    <t>英数カナ</t>
    <rPh sb="0" eb="2">
      <t>エイスウ</t>
    </rPh>
    <phoneticPr fontId="53"/>
  </si>
  <si>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</si>
  <si>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</si>
  <si>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3"/>
  </si>
  <si>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3"/>
  </si>
  <si>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3"/>
  </si>
  <si>
    <t>0：明細単位　1：伝票単位　2：請求書単位
空白データを受け入れた場合は、仕入先の消費税計算（[仕入先]メニューの[消費税]ページで設定）が設定されます。</t>
    <rPh sb="37" eb="39">
      <t>シイレ</t>
    </rPh>
    <rPh sb="48" eb="50">
      <t>シイレ</t>
    </rPh>
    <phoneticPr fontId="53"/>
  </si>
  <si>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3"/>
  </si>
  <si>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</si>
  <si>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</si>
  <si>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</si>
  <si>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</si>
  <si>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</si>
  <si>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65" eb="167">
      <t>シイレ</t>
    </rPh>
    <rPh sb="175" eb="177">
      <t>シイレ</t>
    </rPh>
    <rPh sb="185" eb="187">
      <t>シイレ</t>
    </rPh>
    <phoneticPr fontId="53"/>
  </si>
  <si>
    <t>発注為替レート種別コード</t>
    <phoneticPr fontId="4"/>
  </si>
  <si>
    <t>４</t>
    <phoneticPr fontId="4"/>
  </si>
  <si>
    <t>英数カナ</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</si>
  <si>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80" eb="182">
      <t>シイレ</t>
    </rPh>
    <rPh sb="193" eb="195">
      <t>シイレ</t>
    </rPh>
    <rPh sb="203" eb="205">
      <t>シイレ</t>
    </rPh>
    <phoneticPr fontId="53"/>
  </si>
  <si>
    <t>発注為替レート</t>
    <phoneticPr fontId="4"/>
  </si>
  <si>
    <t>数字</t>
    <phoneticPr fontId="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</si>
  <si>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91" eb="193">
      <t>ハッチュウ</t>
    </rPh>
    <phoneticPr fontId="4"/>
  </si>
  <si>
    <t>文字</t>
    <rPh sb="0" eb="2">
      <t>モジ</t>
    </rPh>
    <phoneticPr fontId="12"/>
  </si>
  <si>
    <t>0：敬称なし　1：敬称１   2：敬称２   3： 敬称３  4：敬称４　5：敬称５</t>
  </si>
  <si>
    <t>【発注伝票証憑】</t>
    <rPh sb="1" eb="3">
      <t>ハッチュウ</t>
    </rPh>
    <rPh sb="3" eb="5">
      <t>デンピョウ</t>
    </rPh>
    <rPh sb="5" eb="7">
      <t>ショウヒョウ</t>
    </rPh>
    <phoneticPr fontId="41"/>
  </si>
  <si>
    <t>　『蔵奉行クラウドｉ』の『Sシステム』または『蔵奉行Ｖ ERPクラウド』をご利用の場合に受け入れできます。</t>
  </si>
  <si>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</si>
  <si>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</si>
  <si>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</si>
  <si>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</si>
  <si>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1"/>
  </si>
  <si>
    <t>数字</t>
    <rPh sb="0" eb="2">
      <t>スウジ</t>
    </rPh>
    <phoneticPr fontId="38"/>
  </si>
  <si>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</si>
  <si>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</si>
  <si>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</si>
  <si>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2"/>
  </si>
  <si>
    <t>整数７桁　小数４桁　マイナスも可
この項目は、「仕入区分」が「0：仕入」「1：返品」「8：見出し」「9：その他」の場合に受け入れできます。</t>
    <rPh sb="24" eb="26">
      <t>シイレ</t>
    </rPh>
    <rPh sb="33" eb="35">
      <t>シイレ</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</si>
  <si>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</si>
  <si>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</si>
  <si>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</si>
  <si>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</si>
  <si>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</si>
  <si>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2"/>
  </si>
  <si>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</si>
  <si>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</si>
  <si>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</si>
  <si>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</si>
  <si>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</si>
  <si>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</si>
  <si>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</si>
  <si>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※「商品」の「数量入力」（商品メニューの[基本]タブ）が「しない」場合は、単価（[単価]メニューで設定）が設定されます。</t>
    <rPh sb="45" eb="47">
      <t>シイレ</t>
    </rPh>
    <rPh sb="128" eb="130">
      <t>サイム</t>
    </rPh>
    <phoneticPr fontId="36"/>
  </si>
  <si>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空白データを受け入れた場合は、「発注金額」、「発注消費税率」をもとに設定されます。</t>
    <rPh sb="45" eb="47">
      <t>シイレ</t>
    </rPh>
    <rPh sb="75" eb="77">
      <t>バアイ</t>
    </rPh>
    <rPh sb="78" eb="79">
      <t>ウ</t>
    </rPh>
    <rPh sb="80" eb="81">
      <t>イ</t>
    </rPh>
    <phoneticPr fontId="36"/>
  </si>
  <si>
    <t>発注単価（国内）</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</si>
  <si>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97" eb="199">
      <t>シイレ</t>
    </rPh>
    <rPh sb="206" eb="208">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</si>
  <si>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94" eb="196">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</si>
  <si>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t>
    <rPh sb="194" eb="196">
      <t>シイレ</t>
    </rPh>
    <phoneticPr fontId="4"/>
  </si>
  <si>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</si>
  <si>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</si>
  <si>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</si>
  <si>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</si>
  <si>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</si>
  <si>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</si>
  <si>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</si>
  <si>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</si>
  <si>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</si>
  <si>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</si>
  <si>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2"/>
  </si>
  <si>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</si>
  <si>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</si>
  <si>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</si>
  <si>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</si>
  <si>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</si>
  <si>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</si>
  <si>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</si>
  <si>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</si>
  <si>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2"/>
  </si>
  <si>
    <t>発注棚番No.</t>
    <rPh sb="2" eb="4">
      <t>タナバン</t>
    </rPh>
    <phoneticPr fontId="12"/>
  </si>
  <si>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2"/>
  </si>
  <si>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2"/>
  </si>
  <si>
    <t>文字</t>
    <rPh sb="0" eb="2">
      <t>モジ</t>
    </rPh>
    <phoneticPr fontId="4"/>
  </si>
  <si>
    <t>【発注伝票明細按分情報】</t>
    <phoneticPr fontId="41"/>
  </si>
  <si>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</si>
  <si>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2"/>
  </si>
  <si>
    <t>発注明細按分セグメント１コード</t>
    <phoneticPr fontId="4"/>
  </si>
  <si>
    <t>SD4021016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</si>
  <si>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</si>
  <si>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4"/>
  </si>
  <si>
    <t>SD4021017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</si>
  <si>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</si>
  <si>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</si>
  <si>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</si>
  <si>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</si>
  <si>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0：標準　1：軽減
この項目は、「仕入区分」が「0：仕入」「1：返品」「2：値引」「3：消費税」「9：その他」の場合に受け入れできます。
課税の対象外の場合は受け入れできません。</t>
    <rPh sb="17" eb="19">
      <t>シイレ</t>
    </rPh>
    <rPh sb="26" eb="28">
      <t>シイレ</t>
    </rPh>
    <phoneticPr fontId="12"/>
  </si>
  <si>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2"/>
  </si>
  <si>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</si>
  <si>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</si>
  <si>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</si>
  <si>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94" eb="196">
      <t>シイレ</t>
    </rPh>
    <rPh sb="203" eb="205">
      <t>シイレ</t>
    </rPh>
    <phoneticPr fontId="36"/>
  </si>
  <si>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94" eb="196">
      <t>シイレ</t>
    </rPh>
    <rPh sb="203" eb="205">
      <t>シイレ</t>
    </rPh>
    <phoneticPr fontId="36"/>
  </si>
  <si>
    <t>　『蔵奉行クラウド』をご利用の場合に受け入れできます。</t>
    <phoneticPr fontId="41"/>
  </si>
  <si>
    <t>【在庫受払がある明細の受け入れ】</t>
    <phoneticPr fontId="8"/>
  </si>
  <si>
    <t>　　在庫受払がある明細を受け入れる場合は、「明細」と「出荷内訳行番号」を以下のように設定します。</t>
    <rPh sb="2" eb="4">
      <t>ザイコ</t>
    </rPh>
    <rPh sb="4" eb="6">
      <t>ウケハライ</t>
    </rPh>
    <phoneticPr fontId="8"/>
  </si>
  <si>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</si>
  <si>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</si>
  <si>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</si>
  <si>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　　１行目「明細」：１明細目、「出荷内訳行番号」：１（在庫内訳①）</t>
    <rPh sb="11" eb="13">
      <t>メイサイ</t>
    </rPh>
    <rPh sb="13" eb="14">
      <t>メ</t>
    </rPh>
    <rPh sb="27" eb="29">
      <t>ザイコ</t>
    </rPh>
    <rPh sb="29" eb="31">
      <t>ウチワケ</t>
    </rPh>
    <phoneticPr fontId="4"/>
  </si>
  <si>
    <t>　　２行目「明細」：１明細目、「出荷内訳行番号」：２（在庫内訳②）</t>
    <rPh sb="11" eb="13">
      <t>メイサイ</t>
    </rPh>
    <rPh sb="13" eb="14">
      <t>メ</t>
    </rPh>
    <rPh sb="27" eb="29">
      <t>ザイコ</t>
    </rPh>
    <rPh sb="29" eb="31">
      <t>ウチワケ</t>
    </rPh>
    <phoneticPr fontId="4"/>
  </si>
  <si>
    <t>【明細按分がある明細の受け入れ】</t>
    <phoneticPr fontId="8"/>
  </si>
  <si>
    <t>　　２行の明細を受け入れます。</t>
    <phoneticPr fontId="8"/>
  </si>
  <si>
    <t>売上伝票データ</t>
    <phoneticPr fontId="4"/>
  </si>
  <si>
    <t>受注伝票または出荷伝票（『蔵奉行クラウド』をご利用の場合）をリレーして受け入れできます。</t>
    <phoneticPr fontId="4"/>
  </si>
  <si>
    <t>詳細は、欄外の【受注伝票または出荷伝票をリレーして受け入れる場合】参照</t>
    <phoneticPr fontId="4"/>
  </si>
  <si>
    <t>SD4030000</t>
  </si>
  <si>
    <t>SD4030001</t>
  </si>
  <si>
    <t>売上日付</t>
    <rPh sb="0" eb="2">
      <t>ウリアゲ</t>
    </rPh>
    <rPh sb="2" eb="4">
      <t>ヒヅケ</t>
    </rPh>
    <phoneticPr fontId="33"/>
  </si>
  <si>
    <t>SD4030002</t>
  </si>
  <si>
    <t>請求日付</t>
    <rPh sb="0" eb="2">
      <t>セイキュウ</t>
    </rPh>
    <rPh sb="2" eb="4">
      <t>ヒヅケ</t>
    </rPh>
    <phoneticPr fontId="33"/>
  </si>
  <si>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</si>
  <si>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2"/>
  </si>
  <si>
    <t>伝票No.</t>
    <rPh sb="0" eb="2">
      <t>デンピョウ</t>
    </rPh>
    <phoneticPr fontId="2"/>
  </si>
  <si>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</si>
  <si>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</si>
  <si>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</si>
  <si>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</si>
  <si>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</si>
  <si>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2"/>
  </si>
  <si>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</si>
  <si>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</si>
  <si>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</si>
  <si>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2"/>
  </si>
  <si>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</si>
  <si>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2"/>
  </si>
  <si>
    <t>SD4030044</t>
  </si>
  <si>
    <t>債権伝票No.</t>
    <rPh sb="0" eb="2">
      <t>サイケン</t>
    </rPh>
    <rPh sb="2" eb="4">
      <t>デンピョウ</t>
    </rPh>
    <phoneticPr fontId="2"/>
  </si>
  <si>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</si>
  <si>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</si>
  <si>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</si>
  <si>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</si>
  <si>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</si>
  <si>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2"/>
  </si>
  <si>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</si>
  <si>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2"/>
  </si>
  <si>
    <t>債権プロジェクトコード</t>
    <rPh sb="0" eb="2">
      <t>サイケン</t>
    </rPh>
    <phoneticPr fontId="2"/>
  </si>
  <si>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</si>
  <si>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2"/>
  </si>
  <si>
    <t>債権工程／工種コード</t>
    <rPh sb="0" eb="2">
      <t>サイケン</t>
    </rPh>
    <phoneticPr fontId="2"/>
  </si>
  <si>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</si>
  <si>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2"/>
  </si>
  <si>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</si>
  <si>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</si>
  <si>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</si>
  <si>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2"/>
  </si>
  <si>
    <t>仕訳伝票作成対象</t>
    <rPh sb="0" eb="2">
      <t>シワケ</t>
    </rPh>
    <rPh sb="2" eb="4">
      <t>デン</t>
    </rPh>
    <rPh sb="4" eb="6">
      <t>サクセイ</t>
    </rPh>
    <rPh sb="6" eb="8">
      <t>タイショウ</t>
    </rPh>
    <phoneticPr fontId="0"/>
  </si>
  <si>
    <t>数字</t>
    <rPh sb="0" eb="2">
      <t>スウジ</t>
    </rPh>
    <phoneticPr fontId="28"/>
  </si>
  <si>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8"/>
  </si>
  <si>
    <t>SD4030064</t>
  </si>
  <si>
    <t>請求単位</t>
    <rPh sb="0" eb="2">
      <t>セイキュウ</t>
    </rPh>
    <rPh sb="2" eb="4">
      <t>タンイ</t>
    </rPh>
    <phoneticPr fontId="2"/>
  </si>
  <si>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</si>
  <si>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</si>
  <si>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2"/>
  </si>
  <si>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</si>
  <si>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</si>
  <si>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</si>
  <si>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</si>
  <si>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</si>
  <si>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</si>
  <si>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</si>
  <si>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2"/>
  </si>
  <si>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</si>
  <si>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</si>
  <si>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</si>
  <si>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</si>
  <si>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SD4030019</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</si>
  <si>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65" eb="167">
      <t>トクイ</t>
    </rPh>
    <rPh sb="167" eb="168">
      <t>サキ</t>
    </rPh>
    <rPh sb="185" eb="187">
      <t>ハンバイ</t>
    </rPh>
    <phoneticPr fontId="36"/>
  </si>
  <si>
    <t>SD4030020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</si>
  <si>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</si>
  <si>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為替レート</t>
    <phoneticPr fontId="4"/>
  </si>
  <si>
    <t>SD4030021</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</si>
  <si>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</si>
  <si>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</si>
  <si>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</si>
  <si>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</si>
  <si>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</si>
  <si>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</si>
  <si>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</si>
  <si>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</si>
  <si>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</si>
  <si>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</si>
  <si>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</si>
  <si>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</si>
  <si>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</si>
  <si>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</si>
  <si>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</si>
  <si>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</si>
  <si>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</si>
  <si>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</si>
  <si>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</si>
  <si>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</si>
  <si>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</si>
  <si>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</si>
  <si>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</si>
  <si>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</si>
  <si>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</si>
  <si>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</si>
  <si>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</si>
  <si>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</si>
  <si>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</si>
  <si>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</si>
  <si>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</si>
  <si>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</si>
  <si>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英数カナ</t>
    <rPh sb="0" eb="2">
      <t>エイスウ</t>
    </rPh>
    <phoneticPr fontId="44"/>
  </si>
  <si>
    <t>【回収予定／入金伝票】</t>
    <rPh sb="1" eb="3">
      <t>カイシュウ</t>
    </rPh>
    <rPh sb="3" eb="5">
      <t>ヨテイ</t>
    </rPh>
    <rPh sb="6" eb="8">
      <t>ニュウキン</t>
    </rPh>
    <rPh sb="8" eb="10">
      <t>デンピョウ</t>
    </rPh>
    <phoneticPr fontId="41"/>
  </si>
  <si>
    <t>　この項目は、以下のいずれかの条件に該当する場合に受け入れできます。</t>
    <phoneticPr fontId="41"/>
  </si>
  <si>
    <t>　・伝票区分が「0：債権計上」かつ「回収予定確定単位」が「0：債権伝票」</t>
    <phoneticPr fontId="41"/>
  </si>
  <si>
    <t>　　⇒回収方法コードと回収予定の項目を受け入れます。</t>
    <rPh sb="11" eb="13">
      <t>カイシュウ</t>
    </rPh>
    <rPh sb="13" eb="15">
      <t>ヨテイ</t>
    </rPh>
    <rPh sb="16" eb="18">
      <t>コウモク</t>
    </rPh>
    <phoneticPr fontId="41"/>
  </si>
  <si>
    <t>　・伝票区分が「１：即時入金」</t>
    <phoneticPr fontId="41"/>
  </si>
  <si>
    <t>　　⇒回収方法コードと入金伝票の項目を受け入れます。</t>
    <rPh sb="16" eb="18">
      <t>コウモク</t>
    </rPh>
    <phoneticPr fontId="41"/>
  </si>
  <si>
    <t>　空白データを受け入れた場合は、「請求日付」、「金額」、請求先の回収条件（[得意先]メニューの[請求]ページで設定）をもとに設定されます。</t>
    <phoneticPr fontId="41"/>
  </si>
  <si>
    <t>回収予定１／入金伝票１</t>
    <rPh sb="0" eb="2">
      <t>カイシュウ</t>
    </rPh>
    <rPh sb="2" eb="4">
      <t>ヨテイ</t>
    </rPh>
    <rPh sb="6" eb="8">
      <t>ニュウキン</t>
    </rPh>
    <rPh sb="8" eb="10">
      <t>デンピョウ</t>
    </rPh>
    <phoneticPr fontId="2"/>
  </si>
  <si>
    <t>回収方法１コード</t>
    <rPh sb="0" eb="2">
      <t>カイシュウ</t>
    </rPh>
    <rPh sb="2" eb="4">
      <t>ホウホウ</t>
    </rPh>
    <phoneticPr fontId="2"/>
  </si>
  <si>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</si>
  <si>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2"/>
  </si>
  <si>
    <t>回収予定１</t>
    <rPh sb="0" eb="2">
      <t>カイシュウ</t>
    </rPh>
    <rPh sb="2" eb="4">
      <t>ヨテイ</t>
    </rPh>
    <phoneticPr fontId="2"/>
  </si>
  <si>
    <t>回収予定日１</t>
    <rPh sb="0" eb="2">
      <t>カイシュウ</t>
    </rPh>
    <rPh sb="2" eb="4">
      <t>ヨテイ</t>
    </rPh>
    <rPh sb="4" eb="5">
      <t>ビ</t>
    </rPh>
    <phoneticPr fontId="2"/>
  </si>
  <si>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</si>
  <si>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</si>
  <si>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40" eb="342">
      <t>カイシュウ</t>
    </rPh>
    <phoneticPr fontId="4"/>
  </si>
  <si>
    <t>振込専用口座番号１</t>
    <rPh sb="0" eb="2">
      <t>フリコミ</t>
    </rPh>
    <rPh sb="2" eb="4">
      <t>センヨウ</t>
    </rPh>
    <rPh sb="4" eb="6">
      <t>コウザ</t>
    </rPh>
    <rPh sb="6" eb="8">
      <t>バンゴウ</t>
    </rPh>
    <phoneticPr fontId="2"/>
  </si>
  <si>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</si>
  <si>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2"/>
  </si>
  <si>
    <t>振込依頼人名カナ１</t>
    <rPh sb="0" eb="2">
      <t>フリコミ</t>
    </rPh>
    <rPh sb="2" eb="5">
      <t>イライニン</t>
    </rPh>
    <rPh sb="5" eb="6">
      <t>メイ</t>
    </rPh>
    <phoneticPr fontId="2"/>
  </si>
  <si>
    <t>SD4030605</t>
  </si>
  <si>
    <t>48</t>
  </si>
  <si>
    <t>この項目は、「回収方法１」の回収種別が「0：銀行振込」の場合に受け入れできます。</t>
  </si>
  <si>
    <t>入金伝票１</t>
    <rPh sb="0" eb="2">
      <t>ニュウキン</t>
    </rPh>
    <rPh sb="2" eb="4">
      <t>デンピョウ</t>
    </rPh>
    <phoneticPr fontId="2"/>
  </si>
  <si>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</si>
  <si>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</si>
  <si>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2"/>
  </si>
  <si>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</si>
  <si>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</si>
  <si>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</si>
  <si>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</si>
  <si>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2"/>
  </si>
  <si>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</si>
  <si>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2"/>
  </si>
  <si>
    <t>入金セグメント１（入金１）コード</t>
    <rPh sb="0" eb="2">
      <t>ニュウキン</t>
    </rPh>
    <rPh sb="9" eb="11">
      <t>ニュウキン</t>
    </rPh>
    <phoneticPr fontId="2"/>
  </si>
  <si>
    <t>SD4034081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</si>
  <si>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4"/>
  </si>
  <si>
    <t>入金セグメント２（入金１）コード</t>
    <rPh sb="0" eb="2">
      <t>ニュウキン</t>
    </rPh>
    <rPh sb="9" eb="11">
      <t>ニュウキン</t>
    </rPh>
    <phoneticPr fontId="2"/>
  </si>
  <si>
    <t>SD4034082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</si>
  <si>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4"/>
  </si>
  <si>
    <t>入金プロジェクト１コード</t>
    <rPh sb="0" eb="2">
      <t>ニュウキン</t>
    </rPh>
    <phoneticPr fontId="2"/>
  </si>
  <si>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</si>
  <si>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</si>
  <si>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2"/>
  </si>
  <si>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</si>
  <si>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</si>
  <si>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6"/>
  </si>
  <si>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</si>
  <si>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</si>
  <si>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6"/>
  </si>
  <si>
    <t>法人口座１コード</t>
    <rPh sb="0" eb="2">
      <t>ホウジン</t>
    </rPh>
    <rPh sb="2" eb="4">
      <t>コウザ</t>
    </rPh>
    <phoneticPr fontId="2"/>
  </si>
  <si>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</si>
  <si>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2"/>
  </si>
  <si>
    <t>回収予定２／入金伝票２</t>
    <rPh sb="0" eb="2">
      <t>カイシュウ</t>
    </rPh>
    <rPh sb="2" eb="4">
      <t>ヨテイ</t>
    </rPh>
    <rPh sb="6" eb="8">
      <t>ニュウキン</t>
    </rPh>
    <rPh sb="8" eb="10">
      <t>デンピョウ</t>
    </rPh>
    <phoneticPr fontId="2"/>
  </si>
  <si>
    <t>回収方法２コード</t>
    <rPh sb="0" eb="2">
      <t>カイシュウ</t>
    </rPh>
    <rPh sb="2" eb="4">
      <t>ホウホウ</t>
    </rPh>
    <phoneticPr fontId="2"/>
  </si>
  <si>
    <t>SD4030621</t>
  </si>
  <si>
    <t>設定内容は、「回収予定１／入金伝票１」と同様です。</t>
  </si>
  <si>
    <t>回収予定２</t>
    <rPh sb="0" eb="2">
      <t>カイシュウ</t>
    </rPh>
    <rPh sb="2" eb="4">
      <t>ヨテイ</t>
    </rPh>
    <phoneticPr fontId="2"/>
  </si>
  <si>
    <t>回収予定日２</t>
    <rPh sb="0" eb="2">
      <t>カイシュウ</t>
    </rPh>
    <rPh sb="2" eb="4">
      <t>ヨテイ</t>
    </rPh>
    <rPh sb="4" eb="5">
      <t>ビ</t>
    </rPh>
    <phoneticPr fontId="2"/>
  </si>
  <si>
    <t>SD4030622</t>
  </si>
  <si>
    <t>SD4030623</t>
    <phoneticPr fontId="4"/>
  </si>
  <si>
    <t>振込専用口座番号２</t>
    <rPh sb="0" eb="2">
      <t>フリコミ</t>
    </rPh>
    <rPh sb="2" eb="4">
      <t>センヨウ</t>
    </rPh>
    <rPh sb="4" eb="6">
      <t>コウザ</t>
    </rPh>
    <rPh sb="6" eb="8">
      <t>バンゴウ</t>
    </rPh>
    <phoneticPr fontId="2"/>
  </si>
  <si>
    <t>SD4030624</t>
  </si>
  <si>
    <t>振込依頼人名カナ２</t>
    <rPh sb="0" eb="2">
      <t>フリコミ</t>
    </rPh>
    <rPh sb="2" eb="5">
      <t>イライニン</t>
    </rPh>
    <rPh sb="5" eb="6">
      <t>メイ</t>
    </rPh>
    <phoneticPr fontId="2"/>
  </si>
  <si>
    <t>SD4030625</t>
  </si>
  <si>
    <t>入金伝票２</t>
    <rPh sb="0" eb="2">
      <t>ニュウキン</t>
    </rPh>
    <rPh sb="2" eb="4">
      <t>デンピョウ</t>
    </rPh>
    <phoneticPr fontId="2"/>
  </si>
  <si>
    <t>入金伝票No.２</t>
    <rPh sb="0" eb="2">
      <t>ニュウキン</t>
    </rPh>
    <rPh sb="2" eb="4">
      <t>デンピョウ</t>
    </rPh>
    <phoneticPr fontId="2"/>
  </si>
  <si>
    <t>SD4030627</t>
  </si>
  <si>
    <t>入金先２コード</t>
  </si>
  <si>
    <t>SD4030632</t>
  </si>
  <si>
    <t>入金部門２コード</t>
    <rPh sb="0" eb="2">
      <t>ニュウキン</t>
    </rPh>
    <rPh sb="2" eb="4">
      <t>ブモン</t>
    </rPh>
    <phoneticPr fontId="2"/>
  </si>
  <si>
    <t>SD4030628</t>
  </si>
  <si>
    <t>入金セグメント１（入金２）コード</t>
    <rPh sb="0" eb="2">
      <t>ニュウキン</t>
    </rPh>
    <rPh sb="9" eb="11">
      <t>ニュウキン</t>
    </rPh>
    <phoneticPr fontId="2"/>
  </si>
  <si>
    <t>SD4034083</t>
    <phoneticPr fontId="4"/>
  </si>
  <si>
    <t>入金セグメント２（入金２）コード</t>
    <rPh sb="0" eb="2">
      <t>ニュウキン</t>
    </rPh>
    <rPh sb="9" eb="11">
      <t>ニュウキン</t>
    </rPh>
    <phoneticPr fontId="2"/>
  </si>
  <si>
    <t>SD4034084</t>
    <phoneticPr fontId="4"/>
  </si>
  <si>
    <t>入金プロジェクト２コード</t>
    <rPh sb="0" eb="2">
      <t>ニュウキン</t>
    </rPh>
    <phoneticPr fontId="2"/>
  </si>
  <si>
    <t>SD4030629</t>
  </si>
  <si>
    <t>入金工程／工種２コード</t>
    <rPh sb="0" eb="2">
      <t>ニュウキン</t>
    </rPh>
    <phoneticPr fontId="2"/>
  </si>
  <si>
    <t>法人口座２コード</t>
    <rPh sb="0" eb="2">
      <t>ホウジン</t>
    </rPh>
    <rPh sb="2" eb="4">
      <t>コウザ</t>
    </rPh>
    <phoneticPr fontId="2"/>
  </si>
  <si>
    <t>SD4030631</t>
  </si>
  <si>
    <t>回収予定３／入金伝票３</t>
    <rPh sb="0" eb="2">
      <t>カイシュウ</t>
    </rPh>
    <rPh sb="2" eb="4">
      <t>ヨテイ</t>
    </rPh>
    <rPh sb="6" eb="8">
      <t>ニュウキン</t>
    </rPh>
    <rPh sb="8" eb="10">
      <t>デンピョウ</t>
    </rPh>
    <phoneticPr fontId="2"/>
  </si>
  <si>
    <t>回収方法３コード</t>
    <rPh sb="0" eb="2">
      <t>カイシュウ</t>
    </rPh>
    <rPh sb="2" eb="4">
      <t>ホウホウ</t>
    </rPh>
    <phoneticPr fontId="2"/>
  </si>
  <si>
    <t>SD4030641</t>
  </si>
  <si>
    <t>回収予定３</t>
    <rPh sb="0" eb="2">
      <t>カイシュウ</t>
    </rPh>
    <rPh sb="2" eb="4">
      <t>ヨテイ</t>
    </rPh>
    <phoneticPr fontId="2"/>
  </si>
  <si>
    <t>回収予定日３</t>
    <rPh sb="0" eb="2">
      <t>カイシュウ</t>
    </rPh>
    <rPh sb="2" eb="4">
      <t>ヨテイ</t>
    </rPh>
    <rPh sb="4" eb="5">
      <t>ビ</t>
    </rPh>
    <phoneticPr fontId="2"/>
  </si>
  <si>
    <t>SD4030642</t>
  </si>
  <si>
    <t>振込専用口座番号３</t>
    <rPh sb="0" eb="2">
      <t>フリコミ</t>
    </rPh>
    <rPh sb="2" eb="4">
      <t>センヨウ</t>
    </rPh>
    <rPh sb="4" eb="6">
      <t>コウザ</t>
    </rPh>
    <rPh sb="6" eb="8">
      <t>バンゴウ</t>
    </rPh>
    <phoneticPr fontId="2"/>
  </si>
  <si>
    <t>SD4030644</t>
  </si>
  <si>
    <t>振込依頼人名カナ３</t>
    <rPh sb="0" eb="2">
      <t>フリコミ</t>
    </rPh>
    <rPh sb="2" eb="5">
      <t>イライニン</t>
    </rPh>
    <rPh sb="5" eb="6">
      <t>メイ</t>
    </rPh>
    <phoneticPr fontId="2"/>
  </si>
  <si>
    <t>SD4030645</t>
  </si>
  <si>
    <t>入金伝票３</t>
    <rPh sb="0" eb="2">
      <t>ニュウキン</t>
    </rPh>
    <rPh sb="2" eb="4">
      <t>デンピョウ</t>
    </rPh>
    <phoneticPr fontId="2"/>
  </si>
  <si>
    <t>入金伝票No.３</t>
    <rPh sb="0" eb="2">
      <t>ニュウキン</t>
    </rPh>
    <rPh sb="2" eb="4">
      <t>デンピョウ</t>
    </rPh>
    <phoneticPr fontId="2"/>
  </si>
  <si>
    <t>SD4030647</t>
  </si>
  <si>
    <t>SD4030652</t>
  </si>
  <si>
    <t>入金部門３コード</t>
    <rPh sb="0" eb="2">
      <t>ニュウキン</t>
    </rPh>
    <rPh sb="2" eb="4">
      <t>ブモン</t>
    </rPh>
    <phoneticPr fontId="2"/>
  </si>
  <si>
    <t>SD4030648</t>
  </si>
  <si>
    <t>入金セグメント１（入金３）コード</t>
    <rPh sb="0" eb="2">
      <t>ニュウキン</t>
    </rPh>
    <rPh sb="9" eb="11">
      <t>ニュウキン</t>
    </rPh>
    <phoneticPr fontId="2"/>
  </si>
  <si>
    <t>SD4034085</t>
    <phoneticPr fontId="4"/>
  </si>
  <si>
    <t>入金セグメント２（入金３）コード</t>
    <rPh sb="0" eb="2">
      <t>ニュウキン</t>
    </rPh>
    <rPh sb="9" eb="11">
      <t>ニュウキン</t>
    </rPh>
    <phoneticPr fontId="2"/>
  </si>
  <si>
    <t>SD4034086</t>
    <phoneticPr fontId="4"/>
  </si>
  <si>
    <t>入金プロジェクト３コード</t>
    <rPh sb="0" eb="2">
      <t>ニュウキン</t>
    </rPh>
    <phoneticPr fontId="2"/>
  </si>
  <si>
    <t>SD4030649</t>
  </si>
  <si>
    <t>入金工程／工種３コード</t>
    <rPh sb="0" eb="2">
      <t>ニュウキン</t>
    </rPh>
    <phoneticPr fontId="2"/>
  </si>
  <si>
    <t>法人口座３コード</t>
    <rPh sb="0" eb="2">
      <t>ホウジン</t>
    </rPh>
    <rPh sb="2" eb="4">
      <t>コウザ</t>
    </rPh>
    <phoneticPr fontId="2"/>
  </si>
  <si>
    <t>SD4030651</t>
  </si>
  <si>
    <t>回収予定４／入金伝票４</t>
    <rPh sb="0" eb="2">
      <t>カイシュウ</t>
    </rPh>
    <rPh sb="2" eb="4">
      <t>ヨテイ</t>
    </rPh>
    <rPh sb="6" eb="8">
      <t>ニュウキン</t>
    </rPh>
    <rPh sb="8" eb="10">
      <t>デンピョウ</t>
    </rPh>
    <phoneticPr fontId="2"/>
  </si>
  <si>
    <t>回収方法４コード</t>
    <rPh sb="0" eb="2">
      <t>カイシュウ</t>
    </rPh>
    <rPh sb="2" eb="4">
      <t>ホウホウ</t>
    </rPh>
    <phoneticPr fontId="2"/>
  </si>
  <si>
    <t>SD4030661</t>
  </si>
  <si>
    <t>回収予定４</t>
    <rPh sb="0" eb="2">
      <t>カイシュウ</t>
    </rPh>
    <rPh sb="2" eb="4">
      <t>ヨテイ</t>
    </rPh>
    <phoneticPr fontId="2"/>
  </si>
  <si>
    <t>回収予定日４</t>
    <rPh sb="0" eb="2">
      <t>カイシュウ</t>
    </rPh>
    <rPh sb="2" eb="4">
      <t>ヨテイ</t>
    </rPh>
    <rPh sb="4" eb="5">
      <t>ビ</t>
    </rPh>
    <phoneticPr fontId="2"/>
  </si>
  <si>
    <t>SD4030662</t>
  </si>
  <si>
    <t>振込専用口座番号４</t>
    <rPh sb="0" eb="2">
      <t>フリコミ</t>
    </rPh>
    <rPh sb="2" eb="4">
      <t>センヨウ</t>
    </rPh>
    <rPh sb="4" eb="6">
      <t>コウザ</t>
    </rPh>
    <rPh sb="6" eb="8">
      <t>バンゴウ</t>
    </rPh>
    <phoneticPr fontId="2"/>
  </si>
  <si>
    <t>SD4030664</t>
  </si>
  <si>
    <t>振込依頼人名カナ４</t>
    <rPh sb="0" eb="2">
      <t>フリコミ</t>
    </rPh>
    <rPh sb="2" eb="5">
      <t>イライニン</t>
    </rPh>
    <rPh sb="5" eb="6">
      <t>メイ</t>
    </rPh>
    <phoneticPr fontId="2"/>
  </si>
  <si>
    <t>SD4030665</t>
  </si>
  <si>
    <t>入金伝票４</t>
    <rPh sb="0" eb="2">
      <t>ニュウキン</t>
    </rPh>
    <rPh sb="2" eb="4">
      <t>デンピョウ</t>
    </rPh>
    <phoneticPr fontId="2"/>
  </si>
  <si>
    <t>入金伝票No.４</t>
    <rPh sb="0" eb="2">
      <t>ニュウキン</t>
    </rPh>
    <rPh sb="2" eb="4">
      <t>デンピョウ</t>
    </rPh>
    <phoneticPr fontId="2"/>
  </si>
  <si>
    <t>SD4030667</t>
  </si>
  <si>
    <t>SD4030672</t>
  </si>
  <si>
    <t>入金部門４コード</t>
    <rPh sb="0" eb="2">
      <t>ニュウキン</t>
    </rPh>
    <rPh sb="2" eb="4">
      <t>ブモン</t>
    </rPh>
    <phoneticPr fontId="2"/>
  </si>
  <si>
    <t>SD4030668</t>
  </si>
  <si>
    <t>入金セグメント１（入金４）コード</t>
    <rPh sb="0" eb="2">
      <t>ニュウキン</t>
    </rPh>
    <rPh sb="9" eb="11">
      <t>ニュウキン</t>
    </rPh>
    <phoneticPr fontId="2"/>
  </si>
  <si>
    <t>SD4034087</t>
    <phoneticPr fontId="4"/>
  </si>
  <si>
    <t>入金セグメント２（入金４）コード</t>
    <rPh sb="0" eb="2">
      <t>ニュウキン</t>
    </rPh>
    <rPh sb="9" eb="11">
      <t>ニュウキン</t>
    </rPh>
    <phoneticPr fontId="2"/>
  </si>
  <si>
    <t>SD4034088</t>
    <phoneticPr fontId="4"/>
  </si>
  <si>
    <t>入金プロジェクト４コード</t>
    <rPh sb="0" eb="2">
      <t>ニュウキン</t>
    </rPh>
    <phoneticPr fontId="2"/>
  </si>
  <si>
    <t>SD4030669</t>
  </si>
  <si>
    <t>入金工程／工種４コード</t>
    <rPh sb="0" eb="2">
      <t>ニュウキン</t>
    </rPh>
    <phoneticPr fontId="2"/>
  </si>
  <si>
    <t>法人口座４コード</t>
    <rPh sb="0" eb="2">
      <t>ホウジン</t>
    </rPh>
    <rPh sb="2" eb="4">
      <t>コウザ</t>
    </rPh>
    <phoneticPr fontId="2"/>
  </si>
  <si>
    <t>SD4030671</t>
  </si>
  <si>
    <t>回収予定５／入金伝票５</t>
    <rPh sb="0" eb="2">
      <t>カイシュウ</t>
    </rPh>
    <rPh sb="2" eb="4">
      <t>ヨテイ</t>
    </rPh>
    <rPh sb="6" eb="8">
      <t>ニュウキン</t>
    </rPh>
    <rPh sb="8" eb="10">
      <t>デンピョウ</t>
    </rPh>
    <phoneticPr fontId="2"/>
  </si>
  <si>
    <t>回収方法５コード</t>
    <rPh sb="0" eb="2">
      <t>カイシュウ</t>
    </rPh>
    <rPh sb="2" eb="4">
      <t>ホウホウ</t>
    </rPh>
    <phoneticPr fontId="2"/>
  </si>
  <si>
    <t>SD4030681</t>
  </si>
  <si>
    <t>回収予定５</t>
    <rPh sb="0" eb="2">
      <t>カイシュウ</t>
    </rPh>
    <rPh sb="2" eb="4">
      <t>ヨテイ</t>
    </rPh>
    <phoneticPr fontId="2"/>
  </si>
  <si>
    <t>回収予定日５</t>
    <rPh sb="0" eb="2">
      <t>カイシュウ</t>
    </rPh>
    <rPh sb="2" eb="4">
      <t>ヨテイ</t>
    </rPh>
    <rPh sb="4" eb="5">
      <t>ビ</t>
    </rPh>
    <phoneticPr fontId="2"/>
  </si>
  <si>
    <t>SD4030682</t>
  </si>
  <si>
    <t>振込専用口座番号５</t>
    <rPh sb="0" eb="2">
      <t>フリコミ</t>
    </rPh>
    <rPh sb="2" eb="4">
      <t>センヨウ</t>
    </rPh>
    <rPh sb="4" eb="6">
      <t>コウザ</t>
    </rPh>
    <rPh sb="6" eb="8">
      <t>バンゴウ</t>
    </rPh>
    <phoneticPr fontId="2"/>
  </si>
  <si>
    <t>SD4030684</t>
  </si>
  <si>
    <t>振込依頼人名カナ５</t>
    <rPh sb="0" eb="2">
      <t>フリコミ</t>
    </rPh>
    <rPh sb="2" eb="5">
      <t>イライニン</t>
    </rPh>
    <rPh sb="5" eb="6">
      <t>メイ</t>
    </rPh>
    <phoneticPr fontId="2"/>
  </si>
  <si>
    <t>SD4030685</t>
  </si>
  <si>
    <t>入金伝票５</t>
    <rPh sb="0" eb="2">
      <t>ニュウキン</t>
    </rPh>
    <rPh sb="2" eb="4">
      <t>デンピョウ</t>
    </rPh>
    <phoneticPr fontId="2"/>
  </si>
  <si>
    <t>入金伝票No.５</t>
    <rPh sb="0" eb="2">
      <t>ニュウキン</t>
    </rPh>
    <rPh sb="2" eb="4">
      <t>デンピョウ</t>
    </rPh>
    <phoneticPr fontId="2"/>
  </si>
  <si>
    <t>SD4030687</t>
  </si>
  <si>
    <t>SD4030692</t>
  </si>
  <si>
    <t>入金部門５コード</t>
    <rPh sb="0" eb="2">
      <t>ニュウキン</t>
    </rPh>
    <rPh sb="2" eb="4">
      <t>ブモン</t>
    </rPh>
    <phoneticPr fontId="2"/>
  </si>
  <si>
    <t>SD4030688</t>
  </si>
  <si>
    <t>入金セグメント１（入金５）コード</t>
    <rPh sb="0" eb="2">
      <t>ニュウキン</t>
    </rPh>
    <rPh sb="9" eb="11">
      <t>ニュウキン</t>
    </rPh>
    <phoneticPr fontId="2"/>
  </si>
  <si>
    <t>SD4034089</t>
    <phoneticPr fontId="4"/>
  </si>
  <si>
    <t>入金セグメント２（入金５）コード</t>
    <rPh sb="0" eb="2">
      <t>ニュウキン</t>
    </rPh>
    <rPh sb="9" eb="11">
      <t>ニュウキン</t>
    </rPh>
    <phoneticPr fontId="2"/>
  </si>
  <si>
    <t>SD4034090</t>
    <phoneticPr fontId="4"/>
  </si>
  <si>
    <t>入金プロジェクト５コード</t>
    <rPh sb="0" eb="2">
      <t>ニュウキン</t>
    </rPh>
    <phoneticPr fontId="2"/>
  </si>
  <si>
    <t>SD4030689</t>
  </si>
  <si>
    <t>入金工程／工種５コード</t>
    <rPh sb="0" eb="2">
      <t>ニュウキン</t>
    </rPh>
    <phoneticPr fontId="2"/>
  </si>
  <si>
    <t>法人口座５コード</t>
    <rPh sb="0" eb="2">
      <t>ホウジン</t>
    </rPh>
    <rPh sb="2" eb="4">
      <t>コウザ</t>
    </rPh>
    <phoneticPr fontId="2"/>
  </si>
  <si>
    <t>SD4030691</t>
  </si>
  <si>
    <t>回収予定６／入金伝票６</t>
    <rPh sb="0" eb="2">
      <t>カイシュウ</t>
    </rPh>
    <rPh sb="2" eb="4">
      <t>ヨテイ</t>
    </rPh>
    <rPh sb="6" eb="8">
      <t>ニュウキン</t>
    </rPh>
    <rPh sb="8" eb="10">
      <t>デンピョウ</t>
    </rPh>
    <phoneticPr fontId="2"/>
  </si>
  <si>
    <t>回収方法６コード</t>
    <rPh sb="0" eb="2">
      <t>カイシュウ</t>
    </rPh>
    <rPh sb="2" eb="4">
      <t>ホウホウ</t>
    </rPh>
    <phoneticPr fontId="2"/>
  </si>
  <si>
    <t>SD4030701</t>
  </si>
  <si>
    <t>回収予定６</t>
    <rPh sb="0" eb="2">
      <t>カイシュウ</t>
    </rPh>
    <rPh sb="2" eb="4">
      <t>ヨテイ</t>
    </rPh>
    <phoneticPr fontId="2"/>
  </si>
  <si>
    <t>回収予定日６</t>
    <rPh sb="0" eb="2">
      <t>カイシュウ</t>
    </rPh>
    <rPh sb="2" eb="4">
      <t>ヨテイ</t>
    </rPh>
    <rPh sb="4" eb="5">
      <t>ビ</t>
    </rPh>
    <phoneticPr fontId="2"/>
  </si>
  <si>
    <t>SD4030702</t>
  </si>
  <si>
    <t>振込専用口座番号６</t>
    <rPh sb="0" eb="2">
      <t>フリコミ</t>
    </rPh>
    <rPh sb="2" eb="4">
      <t>センヨウ</t>
    </rPh>
    <rPh sb="4" eb="6">
      <t>コウザ</t>
    </rPh>
    <rPh sb="6" eb="8">
      <t>バンゴウ</t>
    </rPh>
    <phoneticPr fontId="2"/>
  </si>
  <si>
    <t>SD4030704</t>
  </si>
  <si>
    <t>振込依頼人名カナ６</t>
    <rPh sb="0" eb="2">
      <t>フリコミ</t>
    </rPh>
    <rPh sb="2" eb="5">
      <t>イライニン</t>
    </rPh>
    <rPh sb="5" eb="6">
      <t>メイ</t>
    </rPh>
    <phoneticPr fontId="2"/>
  </si>
  <si>
    <t>SD4030705</t>
  </si>
  <si>
    <t>入金伝票６</t>
    <rPh sb="0" eb="4">
      <t>ニュウキンデンピョウ</t>
    </rPh>
    <phoneticPr fontId="2"/>
  </si>
  <si>
    <t>入金伝票No.６</t>
    <rPh sb="0" eb="2">
      <t>ニュウキン</t>
    </rPh>
    <rPh sb="2" eb="4">
      <t>デンピョウ</t>
    </rPh>
    <phoneticPr fontId="2"/>
  </si>
  <si>
    <t>SD4030707</t>
  </si>
  <si>
    <t>SD4030712</t>
  </si>
  <si>
    <t>入金部門６コード</t>
    <rPh sb="0" eb="2">
      <t>ニュウキン</t>
    </rPh>
    <rPh sb="2" eb="4">
      <t>ブモン</t>
    </rPh>
    <phoneticPr fontId="2"/>
  </si>
  <si>
    <t>SD4030708</t>
  </si>
  <si>
    <t>入金セグメント１（入金６）コード</t>
    <rPh sb="0" eb="2">
      <t>ニュウキン</t>
    </rPh>
    <rPh sb="9" eb="11">
      <t>ニュウキン</t>
    </rPh>
    <phoneticPr fontId="2"/>
  </si>
  <si>
    <t>SD4034091</t>
    <phoneticPr fontId="4"/>
  </si>
  <si>
    <t>入金セグメント２（入金６）コード</t>
    <rPh sb="0" eb="2">
      <t>ニュウキン</t>
    </rPh>
    <rPh sb="9" eb="11">
      <t>ニュウキン</t>
    </rPh>
    <phoneticPr fontId="2"/>
  </si>
  <si>
    <t>SD4034092</t>
    <phoneticPr fontId="4"/>
  </si>
  <si>
    <t>入金プロジェクト６コード</t>
    <rPh sb="0" eb="2">
      <t>ニュウキン</t>
    </rPh>
    <phoneticPr fontId="2"/>
  </si>
  <si>
    <t>SD4030709</t>
  </si>
  <si>
    <t>入金工程／工種６コード</t>
    <rPh sb="0" eb="2">
      <t>ニュウキン</t>
    </rPh>
    <phoneticPr fontId="2"/>
  </si>
  <si>
    <t>法人口座６コード</t>
    <rPh sb="0" eb="2">
      <t>ホウジン</t>
    </rPh>
    <rPh sb="2" eb="4">
      <t>コウザ</t>
    </rPh>
    <phoneticPr fontId="2"/>
  </si>
  <si>
    <t>SD4030711</t>
  </si>
  <si>
    <t>回収予定７／入金伝票７</t>
    <rPh sb="0" eb="2">
      <t>カイシュウ</t>
    </rPh>
    <rPh sb="2" eb="4">
      <t>ヨテイ</t>
    </rPh>
    <rPh sb="6" eb="8">
      <t>ニュウキン</t>
    </rPh>
    <rPh sb="8" eb="10">
      <t>デンピョウ</t>
    </rPh>
    <phoneticPr fontId="2"/>
  </si>
  <si>
    <t>回収方法７コード</t>
    <rPh sb="0" eb="2">
      <t>カイシュウ</t>
    </rPh>
    <rPh sb="2" eb="4">
      <t>ホウホウ</t>
    </rPh>
    <phoneticPr fontId="2"/>
  </si>
  <si>
    <t>SD4030721</t>
  </si>
  <si>
    <t>回収予定７</t>
    <rPh sb="0" eb="2">
      <t>カイシュウ</t>
    </rPh>
    <rPh sb="2" eb="4">
      <t>ヨテイ</t>
    </rPh>
    <phoneticPr fontId="2"/>
  </si>
  <si>
    <t>回収予定日７</t>
    <rPh sb="0" eb="2">
      <t>カイシュウ</t>
    </rPh>
    <rPh sb="2" eb="4">
      <t>ヨテイ</t>
    </rPh>
    <rPh sb="4" eb="5">
      <t>ビ</t>
    </rPh>
    <phoneticPr fontId="2"/>
  </si>
  <si>
    <t>SD4030722</t>
  </si>
  <si>
    <t>振込専用口座番号７</t>
    <rPh sb="0" eb="2">
      <t>フリコミ</t>
    </rPh>
    <rPh sb="2" eb="4">
      <t>センヨウ</t>
    </rPh>
    <rPh sb="4" eb="6">
      <t>コウザ</t>
    </rPh>
    <rPh sb="6" eb="8">
      <t>バンゴウ</t>
    </rPh>
    <phoneticPr fontId="2"/>
  </si>
  <si>
    <t>SD4030724</t>
  </si>
  <si>
    <t>振込依頼人名カナ７</t>
    <rPh sb="0" eb="2">
      <t>フリコミ</t>
    </rPh>
    <rPh sb="2" eb="5">
      <t>イライニン</t>
    </rPh>
    <rPh sb="5" eb="6">
      <t>メイ</t>
    </rPh>
    <phoneticPr fontId="2"/>
  </si>
  <si>
    <t>SD4030725</t>
  </si>
  <si>
    <t>入金伝票７</t>
    <rPh sb="0" eb="2">
      <t>ニュウキン</t>
    </rPh>
    <rPh sb="2" eb="4">
      <t>デンピョウ</t>
    </rPh>
    <phoneticPr fontId="2"/>
  </si>
  <si>
    <t>入金伝票No.７</t>
    <rPh sb="0" eb="2">
      <t>ニュウキン</t>
    </rPh>
    <rPh sb="2" eb="4">
      <t>デンピョウ</t>
    </rPh>
    <phoneticPr fontId="2"/>
  </si>
  <si>
    <t>SD4030727</t>
  </si>
  <si>
    <t>SD4030732</t>
  </si>
  <si>
    <t>入金部門７コード</t>
    <rPh sb="0" eb="2">
      <t>ニュウキン</t>
    </rPh>
    <rPh sb="2" eb="4">
      <t>ブモン</t>
    </rPh>
    <phoneticPr fontId="2"/>
  </si>
  <si>
    <t>SD4030728</t>
  </si>
  <si>
    <t>入金セグメント１（入金７）コード</t>
    <rPh sb="0" eb="2">
      <t>ニュウキン</t>
    </rPh>
    <rPh sb="9" eb="11">
      <t>ニュウキン</t>
    </rPh>
    <phoneticPr fontId="2"/>
  </si>
  <si>
    <t>SD4034093</t>
    <phoneticPr fontId="4"/>
  </si>
  <si>
    <t>入金セグメント２（入金７）コード</t>
    <rPh sb="0" eb="2">
      <t>ニュウキン</t>
    </rPh>
    <rPh sb="9" eb="11">
      <t>ニュウキン</t>
    </rPh>
    <phoneticPr fontId="2"/>
  </si>
  <si>
    <t>SD4034094</t>
    <phoneticPr fontId="4"/>
  </si>
  <si>
    <t>入金プロジェクト７コード</t>
    <rPh sb="0" eb="2">
      <t>ニュウキン</t>
    </rPh>
    <phoneticPr fontId="2"/>
  </si>
  <si>
    <t>SD4030729</t>
  </si>
  <si>
    <t>入金工程／工種７コード</t>
    <rPh sb="0" eb="2">
      <t>ニュウキン</t>
    </rPh>
    <phoneticPr fontId="2"/>
  </si>
  <si>
    <t>法人口座７コード</t>
    <rPh sb="0" eb="2">
      <t>ホウジン</t>
    </rPh>
    <rPh sb="2" eb="4">
      <t>コウザ</t>
    </rPh>
    <phoneticPr fontId="2"/>
  </si>
  <si>
    <t>SD4030731</t>
  </si>
  <si>
    <t>回収予定８／入金伝票８</t>
    <rPh sb="0" eb="2">
      <t>カイシュウ</t>
    </rPh>
    <rPh sb="2" eb="4">
      <t>ヨテイ</t>
    </rPh>
    <rPh sb="6" eb="8">
      <t>ニュウキン</t>
    </rPh>
    <rPh sb="8" eb="10">
      <t>デンピョウ</t>
    </rPh>
    <phoneticPr fontId="2"/>
  </si>
  <si>
    <t>回収方法８コード</t>
    <rPh sb="0" eb="2">
      <t>カイシュウ</t>
    </rPh>
    <rPh sb="2" eb="4">
      <t>ホウホウ</t>
    </rPh>
    <phoneticPr fontId="2"/>
  </si>
  <si>
    <t>SD4030741</t>
  </si>
  <si>
    <t>回収予定８</t>
    <rPh sb="0" eb="2">
      <t>カイシュウ</t>
    </rPh>
    <rPh sb="2" eb="4">
      <t>ヨテイ</t>
    </rPh>
    <phoneticPr fontId="2"/>
  </si>
  <si>
    <t>回収予定日８</t>
    <rPh sb="0" eb="2">
      <t>カイシュウ</t>
    </rPh>
    <rPh sb="2" eb="4">
      <t>ヨテイ</t>
    </rPh>
    <rPh sb="4" eb="5">
      <t>ビ</t>
    </rPh>
    <phoneticPr fontId="2"/>
  </si>
  <si>
    <t>SD4030742</t>
  </si>
  <si>
    <t>振込専用口座番号８</t>
    <rPh sb="0" eb="2">
      <t>フリコミ</t>
    </rPh>
    <rPh sb="2" eb="4">
      <t>センヨウ</t>
    </rPh>
    <rPh sb="4" eb="6">
      <t>コウザ</t>
    </rPh>
    <rPh sb="6" eb="8">
      <t>バンゴウ</t>
    </rPh>
    <phoneticPr fontId="2"/>
  </si>
  <si>
    <t>SD4030744</t>
  </si>
  <si>
    <t>振込依頼人名カナ８</t>
    <rPh sb="0" eb="2">
      <t>フリコミ</t>
    </rPh>
    <rPh sb="2" eb="5">
      <t>イライニン</t>
    </rPh>
    <rPh sb="5" eb="6">
      <t>メイ</t>
    </rPh>
    <phoneticPr fontId="2"/>
  </si>
  <si>
    <t>SD4030745</t>
  </si>
  <si>
    <t>入金伝票８</t>
    <rPh sb="0" eb="2">
      <t>ニュウキン</t>
    </rPh>
    <rPh sb="2" eb="4">
      <t>デンピョウ</t>
    </rPh>
    <phoneticPr fontId="2"/>
  </si>
  <si>
    <t>入金伝票No.８</t>
    <rPh sb="0" eb="2">
      <t>ニュウキン</t>
    </rPh>
    <rPh sb="2" eb="4">
      <t>デンピョウ</t>
    </rPh>
    <phoneticPr fontId="2"/>
  </si>
  <si>
    <t>SD4030747</t>
  </si>
  <si>
    <t>SD4030752</t>
  </si>
  <si>
    <t>入金部門８コード</t>
    <rPh sb="0" eb="2">
      <t>ニュウキン</t>
    </rPh>
    <rPh sb="2" eb="4">
      <t>ブモン</t>
    </rPh>
    <phoneticPr fontId="2"/>
  </si>
  <si>
    <t>SD4030748</t>
  </si>
  <si>
    <t>入金セグメント１（入金８）コード</t>
    <rPh sb="0" eb="2">
      <t>ニュウキン</t>
    </rPh>
    <rPh sb="9" eb="11">
      <t>ニュウキン</t>
    </rPh>
    <phoneticPr fontId="2"/>
  </si>
  <si>
    <t>SD4034095</t>
    <phoneticPr fontId="4"/>
  </si>
  <si>
    <t>入金セグメント２（入金８）コード</t>
    <rPh sb="0" eb="2">
      <t>ニュウキン</t>
    </rPh>
    <rPh sb="9" eb="11">
      <t>ニュウキン</t>
    </rPh>
    <phoneticPr fontId="2"/>
  </si>
  <si>
    <t>SD4034096</t>
    <phoneticPr fontId="4"/>
  </si>
  <si>
    <t>入金プロジェクト８コード</t>
    <rPh sb="0" eb="2">
      <t>ニュウキン</t>
    </rPh>
    <phoneticPr fontId="2"/>
  </si>
  <si>
    <t>SD4030749</t>
  </si>
  <si>
    <t>入金工程／工種８コード</t>
    <rPh sb="0" eb="2">
      <t>ニュウキン</t>
    </rPh>
    <phoneticPr fontId="2"/>
  </si>
  <si>
    <t>法人口座８コード</t>
    <rPh sb="0" eb="2">
      <t>ホウジン</t>
    </rPh>
    <rPh sb="2" eb="4">
      <t>コウザ</t>
    </rPh>
    <phoneticPr fontId="2"/>
  </si>
  <si>
    <t>SD4030751</t>
  </si>
  <si>
    <t>回収予定９／入金伝票９</t>
    <rPh sb="0" eb="2">
      <t>カイシュウ</t>
    </rPh>
    <rPh sb="2" eb="4">
      <t>ヨテイ</t>
    </rPh>
    <rPh sb="6" eb="8">
      <t>ニュウキン</t>
    </rPh>
    <rPh sb="8" eb="10">
      <t>デンピョウ</t>
    </rPh>
    <phoneticPr fontId="2"/>
  </si>
  <si>
    <t>回収方法９コード</t>
    <rPh sb="0" eb="2">
      <t>カイシュウ</t>
    </rPh>
    <rPh sb="2" eb="4">
      <t>ホウホウ</t>
    </rPh>
    <phoneticPr fontId="2"/>
  </si>
  <si>
    <t>SD4030761</t>
  </si>
  <si>
    <t>回収予定９</t>
    <rPh sb="0" eb="2">
      <t>カイシュウ</t>
    </rPh>
    <rPh sb="2" eb="4">
      <t>ヨテイ</t>
    </rPh>
    <phoneticPr fontId="2"/>
  </si>
  <si>
    <t>回収予定日９</t>
    <rPh sb="0" eb="2">
      <t>カイシュウ</t>
    </rPh>
    <rPh sb="2" eb="4">
      <t>ヨテイ</t>
    </rPh>
    <rPh sb="4" eb="5">
      <t>ビ</t>
    </rPh>
    <phoneticPr fontId="2"/>
  </si>
  <si>
    <t>SD4030762</t>
  </si>
  <si>
    <t>振込専用口座番号９</t>
    <rPh sb="0" eb="2">
      <t>フリコミ</t>
    </rPh>
    <rPh sb="2" eb="4">
      <t>センヨウ</t>
    </rPh>
    <rPh sb="4" eb="6">
      <t>コウザ</t>
    </rPh>
    <rPh sb="6" eb="8">
      <t>バンゴウ</t>
    </rPh>
    <phoneticPr fontId="2"/>
  </si>
  <si>
    <t>SD4030764</t>
  </si>
  <si>
    <t>振込依頼人名カナ９</t>
    <rPh sb="0" eb="2">
      <t>フリコミ</t>
    </rPh>
    <rPh sb="2" eb="5">
      <t>イライニン</t>
    </rPh>
    <rPh sb="5" eb="6">
      <t>メイ</t>
    </rPh>
    <phoneticPr fontId="2"/>
  </si>
  <si>
    <t>SD4030765</t>
  </si>
  <si>
    <t>入金伝票９</t>
    <rPh sb="0" eb="2">
      <t>ニュウキン</t>
    </rPh>
    <rPh sb="2" eb="4">
      <t>デンピョウ</t>
    </rPh>
    <phoneticPr fontId="2"/>
  </si>
  <si>
    <t>入金伝票No.９</t>
    <rPh sb="0" eb="2">
      <t>ニュウキン</t>
    </rPh>
    <rPh sb="2" eb="4">
      <t>デンピョウ</t>
    </rPh>
    <phoneticPr fontId="2"/>
  </si>
  <si>
    <t>SD4030767</t>
  </si>
  <si>
    <t>SD4030772</t>
  </si>
  <si>
    <t>入金部門９コード</t>
    <rPh sb="0" eb="2">
      <t>ニュウキン</t>
    </rPh>
    <rPh sb="2" eb="4">
      <t>ブモン</t>
    </rPh>
    <phoneticPr fontId="2"/>
  </si>
  <si>
    <t>SD4030768</t>
  </si>
  <si>
    <t>入金セグメント１（入金９）コード</t>
    <rPh sb="0" eb="2">
      <t>ニュウキン</t>
    </rPh>
    <rPh sb="9" eb="11">
      <t>ニュウキン</t>
    </rPh>
    <phoneticPr fontId="2"/>
  </si>
  <si>
    <t>SD4034097</t>
    <phoneticPr fontId="4"/>
  </si>
  <si>
    <t>入金セグメント２（入金９）コード</t>
    <rPh sb="0" eb="2">
      <t>ニュウキン</t>
    </rPh>
    <rPh sb="9" eb="11">
      <t>ニュウキン</t>
    </rPh>
    <phoneticPr fontId="2"/>
  </si>
  <si>
    <t>SD4034098</t>
    <phoneticPr fontId="4"/>
  </si>
  <si>
    <t>入金プロジェクト９コード</t>
    <rPh sb="0" eb="2">
      <t>ニュウキン</t>
    </rPh>
    <phoneticPr fontId="2"/>
  </si>
  <si>
    <t>SD4030769</t>
  </si>
  <si>
    <t>入金工程／工種９コード</t>
    <rPh sb="0" eb="2">
      <t>ニュウキン</t>
    </rPh>
    <phoneticPr fontId="2"/>
  </si>
  <si>
    <t>SD4030770</t>
  </si>
  <si>
    <t>法人口座９コード</t>
    <rPh sb="0" eb="2">
      <t>ホウジン</t>
    </rPh>
    <rPh sb="2" eb="4">
      <t>コウザ</t>
    </rPh>
    <phoneticPr fontId="2"/>
  </si>
  <si>
    <t>SD4030771</t>
  </si>
  <si>
    <t>回収予定10／入金伝票10</t>
    <rPh sb="0" eb="2">
      <t>カイシュウ</t>
    </rPh>
    <rPh sb="2" eb="4">
      <t>ヨテイ</t>
    </rPh>
    <rPh sb="7" eb="9">
      <t>ニュウキン</t>
    </rPh>
    <rPh sb="9" eb="11">
      <t>デンピョウ</t>
    </rPh>
    <phoneticPr fontId="2"/>
  </si>
  <si>
    <t>回収方法10コード</t>
    <rPh sb="0" eb="2">
      <t>カイシュウ</t>
    </rPh>
    <rPh sb="2" eb="4">
      <t>ホウホウ</t>
    </rPh>
    <phoneticPr fontId="2"/>
  </si>
  <si>
    <t>SD4030781</t>
  </si>
  <si>
    <t>回収予定10</t>
    <rPh sb="0" eb="2">
      <t>カイシュウ</t>
    </rPh>
    <rPh sb="2" eb="4">
      <t>ヨテイ</t>
    </rPh>
    <phoneticPr fontId="2"/>
  </si>
  <si>
    <t>回収予定日10</t>
    <rPh sb="0" eb="2">
      <t>カイシュウ</t>
    </rPh>
    <rPh sb="2" eb="4">
      <t>ヨテイ</t>
    </rPh>
    <rPh sb="4" eb="5">
      <t>ビ</t>
    </rPh>
    <phoneticPr fontId="2"/>
  </si>
  <si>
    <t>SD4030782</t>
  </si>
  <si>
    <t>振込専用口座番号10</t>
    <rPh sb="0" eb="2">
      <t>フリコミ</t>
    </rPh>
    <rPh sb="2" eb="4">
      <t>センヨウ</t>
    </rPh>
    <rPh sb="4" eb="6">
      <t>コウザ</t>
    </rPh>
    <rPh sb="6" eb="8">
      <t>バンゴウ</t>
    </rPh>
    <phoneticPr fontId="2"/>
  </si>
  <si>
    <t>SD4030784</t>
  </si>
  <si>
    <t>振込依頼人名カナ10</t>
    <rPh sb="0" eb="2">
      <t>フリコミ</t>
    </rPh>
    <rPh sb="2" eb="5">
      <t>イライニン</t>
    </rPh>
    <rPh sb="5" eb="6">
      <t>メイ</t>
    </rPh>
    <phoneticPr fontId="2"/>
  </si>
  <si>
    <t>SD4030785</t>
  </si>
  <si>
    <t>入金伝票10</t>
    <rPh sb="0" eb="2">
      <t>ニュウキン</t>
    </rPh>
    <rPh sb="2" eb="4">
      <t>デンピョウ</t>
    </rPh>
    <phoneticPr fontId="2"/>
  </si>
  <si>
    <t>入金伝票No.10</t>
    <rPh sb="0" eb="2">
      <t>ニュウキン</t>
    </rPh>
    <rPh sb="2" eb="4">
      <t>デンピョウ</t>
    </rPh>
    <phoneticPr fontId="2"/>
  </si>
  <si>
    <t>SD4030787</t>
  </si>
  <si>
    <t>SD4030792</t>
  </si>
  <si>
    <t>入金部門10コード</t>
    <rPh sb="0" eb="2">
      <t>ニュウキン</t>
    </rPh>
    <rPh sb="2" eb="4">
      <t>ブモン</t>
    </rPh>
    <phoneticPr fontId="2"/>
  </si>
  <si>
    <t>SD4030788</t>
  </si>
  <si>
    <t>入金セグメント１（入金10）コード</t>
    <rPh sb="0" eb="2">
      <t>ニュウキン</t>
    </rPh>
    <rPh sb="9" eb="11">
      <t>ニュウキン</t>
    </rPh>
    <phoneticPr fontId="2"/>
  </si>
  <si>
    <t>SD4034099</t>
    <phoneticPr fontId="4"/>
  </si>
  <si>
    <t>入金セグメント２（入金10）コード</t>
    <rPh sb="0" eb="2">
      <t>ニュウキン</t>
    </rPh>
    <rPh sb="9" eb="11">
      <t>ニュウキン</t>
    </rPh>
    <phoneticPr fontId="2"/>
  </si>
  <si>
    <t>SD4034100</t>
    <phoneticPr fontId="4"/>
  </si>
  <si>
    <t>入金プロジェクト10コード</t>
    <rPh sb="0" eb="2">
      <t>ニュウキン</t>
    </rPh>
    <phoneticPr fontId="2"/>
  </si>
  <si>
    <t>SD4030789</t>
  </si>
  <si>
    <t>入金工程／工種10コード</t>
    <rPh sb="0" eb="2">
      <t>ニュウキン</t>
    </rPh>
    <phoneticPr fontId="2"/>
  </si>
  <si>
    <t>SD4030790</t>
  </si>
  <si>
    <t>法人口座10コード</t>
    <rPh sb="0" eb="2">
      <t>ホウジン</t>
    </rPh>
    <rPh sb="2" eb="4">
      <t>コウザ</t>
    </rPh>
    <phoneticPr fontId="2"/>
  </si>
  <si>
    <t>SD4030791</t>
  </si>
  <si>
    <t>回収予定11／入金伝票11</t>
    <rPh sb="0" eb="2">
      <t>カイシュウ</t>
    </rPh>
    <rPh sb="2" eb="4">
      <t>ヨテイ</t>
    </rPh>
    <rPh sb="7" eb="9">
      <t>ニュウキン</t>
    </rPh>
    <rPh sb="9" eb="11">
      <t>デンピョウ</t>
    </rPh>
    <phoneticPr fontId="33"/>
  </si>
  <si>
    <t>回収方法11コード</t>
    <rPh sb="0" eb="2">
      <t>カイシュウ</t>
    </rPh>
    <rPh sb="2" eb="4">
      <t>ホウホウ</t>
    </rPh>
    <phoneticPr fontId="2"/>
  </si>
  <si>
    <t>SD4030801</t>
  </si>
  <si>
    <t>英数カナ</t>
    <rPh sb="0" eb="2">
      <t>エイスウ</t>
    </rPh>
    <phoneticPr fontId="3"/>
  </si>
  <si>
    <t>回収予定11</t>
    <rPh sb="0" eb="2">
      <t>カイシュウ</t>
    </rPh>
    <rPh sb="2" eb="4">
      <t>ヨテイ</t>
    </rPh>
    <phoneticPr fontId="33"/>
  </si>
  <si>
    <t>回収予定日11</t>
    <rPh sb="0" eb="2">
      <t>カイシュウ</t>
    </rPh>
    <rPh sb="2" eb="4">
      <t>ヨテイ</t>
    </rPh>
    <rPh sb="4" eb="5">
      <t>ビ</t>
    </rPh>
    <phoneticPr fontId="2"/>
  </si>
  <si>
    <t>SD4030802</t>
  </si>
  <si>
    <t>振込専用口座番号11</t>
    <rPh sb="0" eb="2">
      <t>フリコミ</t>
    </rPh>
    <rPh sb="2" eb="4">
      <t>センヨウ</t>
    </rPh>
    <rPh sb="4" eb="6">
      <t>コウザ</t>
    </rPh>
    <rPh sb="6" eb="8">
      <t>バンゴウ</t>
    </rPh>
    <phoneticPr fontId="2"/>
  </si>
  <si>
    <t>SD4030804</t>
  </si>
  <si>
    <t>振込依頼人名カナ11</t>
    <rPh sb="0" eb="2">
      <t>フリコミ</t>
    </rPh>
    <rPh sb="2" eb="5">
      <t>イライニン</t>
    </rPh>
    <rPh sb="5" eb="6">
      <t>メイ</t>
    </rPh>
    <phoneticPr fontId="2"/>
  </si>
  <si>
    <t>SD4030805</t>
  </si>
  <si>
    <t>入金伝票11</t>
    <rPh sb="0" eb="2">
      <t>ニュウキン</t>
    </rPh>
    <rPh sb="2" eb="4">
      <t>デンピョウ</t>
    </rPh>
    <phoneticPr fontId="33"/>
  </si>
  <si>
    <t>入金伝票No.11</t>
    <rPh sb="0" eb="2">
      <t>ニュウキン</t>
    </rPh>
    <rPh sb="2" eb="4">
      <t>デンピョウ</t>
    </rPh>
    <phoneticPr fontId="2"/>
  </si>
  <si>
    <t>SD4030807</t>
  </si>
  <si>
    <t>SD4030812</t>
  </si>
  <si>
    <t>入金部門11コード</t>
    <rPh sb="0" eb="2">
      <t>ニュウキン</t>
    </rPh>
    <rPh sb="2" eb="4">
      <t>ブモン</t>
    </rPh>
    <phoneticPr fontId="4"/>
  </si>
  <si>
    <t>SD4030808</t>
  </si>
  <si>
    <t>入金セグメント１（入金11）コード</t>
    <rPh sb="0" eb="2">
      <t>ニュウキン</t>
    </rPh>
    <rPh sb="9" eb="11">
      <t>ニュウキン</t>
    </rPh>
    <phoneticPr fontId="2"/>
  </si>
  <si>
    <t>SD4034101</t>
    <phoneticPr fontId="4"/>
  </si>
  <si>
    <t>入金セグメント２（入金11）コード</t>
    <rPh sb="0" eb="2">
      <t>ニュウキン</t>
    </rPh>
    <rPh sb="9" eb="11">
      <t>ニュウキン</t>
    </rPh>
    <phoneticPr fontId="2"/>
  </si>
  <si>
    <t>SD4034102</t>
    <phoneticPr fontId="4"/>
  </si>
  <si>
    <t>入金プロジェクト11コード</t>
    <rPh sb="0" eb="2">
      <t>ニュウキン</t>
    </rPh>
    <phoneticPr fontId="4"/>
  </si>
  <si>
    <t>SD4030809</t>
    <phoneticPr fontId="4"/>
  </si>
  <si>
    <t>４～20</t>
    <phoneticPr fontId="4"/>
  </si>
  <si>
    <t>入金工程／工種11コード</t>
    <rPh sb="0" eb="2">
      <t>ニュウキン</t>
    </rPh>
    <phoneticPr fontId="4"/>
  </si>
  <si>
    <t>SD4030810</t>
    <phoneticPr fontId="4"/>
  </si>
  <si>
    <t>法人口座11コード</t>
    <rPh sb="0" eb="2">
      <t>ホウジン</t>
    </rPh>
    <rPh sb="2" eb="4">
      <t>コウザ</t>
    </rPh>
    <phoneticPr fontId="12"/>
  </si>
  <si>
    <t>法人口座11コード</t>
    <rPh sb="0" eb="2">
      <t>ホウジン</t>
    </rPh>
    <rPh sb="2" eb="4">
      <t>コウザ</t>
    </rPh>
    <phoneticPr fontId="4"/>
  </si>
  <si>
    <t>SD4030811</t>
    <phoneticPr fontId="4"/>
  </si>
  <si>
    <t>３</t>
    <phoneticPr fontId="4"/>
  </si>
  <si>
    <t>準必須</t>
    <phoneticPr fontId="4"/>
  </si>
  <si>
    <t>回収予定12／入金伝票12</t>
    <rPh sb="0" eb="2">
      <t>カイシュウ</t>
    </rPh>
    <rPh sb="2" eb="4">
      <t>ヨテイ</t>
    </rPh>
    <rPh sb="7" eb="9">
      <t>ニュウキン</t>
    </rPh>
    <rPh sb="9" eb="11">
      <t>デンピョウ</t>
    </rPh>
    <phoneticPr fontId="33"/>
  </si>
  <si>
    <t>回収方法12コード</t>
    <rPh sb="0" eb="2">
      <t>カイシュウ</t>
    </rPh>
    <rPh sb="2" eb="4">
      <t>ホウホウ</t>
    </rPh>
    <phoneticPr fontId="2"/>
  </si>
  <si>
    <t>SD4030821</t>
  </si>
  <si>
    <t>回収予定12</t>
    <rPh sb="0" eb="2">
      <t>カイシュウ</t>
    </rPh>
    <rPh sb="2" eb="4">
      <t>ヨテイ</t>
    </rPh>
    <phoneticPr fontId="33"/>
  </si>
  <si>
    <t>回収予定日12</t>
    <rPh sb="0" eb="2">
      <t>カイシュウ</t>
    </rPh>
    <rPh sb="2" eb="4">
      <t>ヨテイ</t>
    </rPh>
    <rPh sb="4" eb="5">
      <t>ビ</t>
    </rPh>
    <phoneticPr fontId="2"/>
  </si>
  <si>
    <t>SD4030822</t>
  </si>
  <si>
    <t>振込専用口座番号12</t>
    <rPh sb="0" eb="2">
      <t>フリコミ</t>
    </rPh>
    <rPh sb="2" eb="4">
      <t>センヨウ</t>
    </rPh>
    <rPh sb="4" eb="6">
      <t>コウザ</t>
    </rPh>
    <rPh sb="6" eb="8">
      <t>バンゴウ</t>
    </rPh>
    <phoneticPr fontId="2"/>
  </si>
  <si>
    <t>SD4030824</t>
  </si>
  <si>
    <t>振込依頼人名カナ12</t>
    <rPh sb="0" eb="2">
      <t>フリコミ</t>
    </rPh>
    <rPh sb="2" eb="5">
      <t>イライニン</t>
    </rPh>
    <rPh sb="5" eb="6">
      <t>メイ</t>
    </rPh>
    <phoneticPr fontId="2"/>
  </si>
  <si>
    <t>SD4030825</t>
  </si>
  <si>
    <t>入金伝票12</t>
    <rPh sb="0" eb="2">
      <t>ニュウキン</t>
    </rPh>
    <rPh sb="2" eb="4">
      <t>デンピョウ</t>
    </rPh>
    <phoneticPr fontId="33"/>
  </si>
  <si>
    <t>入金伝票No.12</t>
    <rPh sb="0" eb="2">
      <t>ニュウキン</t>
    </rPh>
    <rPh sb="2" eb="4">
      <t>デンピョウ</t>
    </rPh>
    <phoneticPr fontId="2"/>
  </si>
  <si>
    <t>SD4030827</t>
  </si>
  <si>
    <t>SD4030832</t>
  </si>
  <si>
    <t>入金部門12コード</t>
    <rPh sb="0" eb="2">
      <t>ニュウキン</t>
    </rPh>
    <rPh sb="2" eb="4">
      <t>ブモン</t>
    </rPh>
    <phoneticPr fontId="2"/>
  </si>
  <si>
    <t>SD4030828</t>
  </si>
  <si>
    <t>入金セグメント１（入金12）コード</t>
    <rPh sb="0" eb="2">
      <t>ニュウキン</t>
    </rPh>
    <rPh sb="9" eb="11">
      <t>ニュウキン</t>
    </rPh>
    <phoneticPr fontId="2"/>
  </si>
  <si>
    <t>SD4034103</t>
    <phoneticPr fontId="4"/>
  </si>
  <si>
    <t>入金セグメント２（入金12）コード</t>
    <rPh sb="0" eb="2">
      <t>ニュウキン</t>
    </rPh>
    <rPh sb="9" eb="11">
      <t>ニュウキン</t>
    </rPh>
    <phoneticPr fontId="2"/>
  </si>
  <si>
    <t>SD4034104</t>
    <phoneticPr fontId="4"/>
  </si>
  <si>
    <t>入金プロジェクト12コード</t>
    <rPh sb="0" eb="2">
      <t>ニュウキン</t>
    </rPh>
    <phoneticPr fontId="2"/>
  </si>
  <si>
    <t>SD4030829</t>
  </si>
  <si>
    <t>入金工程／工種12コード</t>
    <rPh sb="0" eb="2">
      <t>ニュウキン</t>
    </rPh>
    <phoneticPr fontId="4"/>
  </si>
  <si>
    <t>SD4030830</t>
    <phoneticPr fontId="4"/>
  </si>
  <si>
    <t>法人口座12コード</t>
    <rPh sb="0" eb="2">
      <t>ホウジン</t>
    </rPh>
    <rPh sb="2" eb="4">
      <t>コウザ</t>
    </rPh>
    <phoneticPr fontId="12"/>
  </si>
  <si>
    <t>法人口座12コード</t>
    <rPh sb="0" eb="2">
      <t>ホウジン</t>
    </rPh>
    <rPh sb="2" eb="4">
      <t>コウザ</t>
    </rPh>
    <phoneticPr fontId="4"/>
  </si>
  <si>
    <t>SD4030831</t>
    <phoneticPr fontId="4"/>
  </si>
  <si>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</si>
  <si>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</si>
  <si>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</si>
  <si>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</si>
  <si>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</si>
  <si>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</si>
  <si>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</si>
  <si>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</si>
  <si>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</si>
  <si>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</si>
  <si>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</si>
  <si>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</si>
  <si>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</si>
  <si>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14"/>
  </si>
  <si>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2"/>
  </si>
  <si>
    <t>数字</t>
    <rPh sb="0" eb="2">
      <t>スウジ</t>
    </rPh>
    <phoneticPr fontId="29"/>
  </si>
  <si>
    <t>0：受注伝票　1：出荷伝票
【必須になる条件】
リレー入力の場合
詳細は、欄外の【受注伝票または出荷伝票をリレーして受け入れる場合】参照</t>
  </si>
  <si>
    <t>リレー元No.</t>
    <rPh sb="3" eb="4">
      <t>モト</t>
    </rPh>
    <phoneticPr fontId="23"/>
  </si>
  <si>
    <t>6～15</t>
  </si>
  <si>
    <t>【必須になる条件】
リレー入力の場合
詳細は、欄外の【受注伝票または出荷伝票をリレーして受け入れる場合】参照</t>
  </si>
  <si>
    <t>リレー元日付</t>
    <rPh sb="3" eb="4">
      <t>モト</t>
    </rPh>
    <phoneticPr fontId="23"/>
  </si>
  <si>
    <t>文字</t>
    <rPh sb="0" eb="2">
      <t>モジ</t>
    </rPh>
    <phoneticPr fontId="23"/>
  </si>
  <si>
    <t>詳細は、欄外の【受注伝票または出荷伝票をリレーして受け入れる場合】参照</t>
  </si>
  <si>
    <t>リレー元得意先コード</t>
    <rPh sb="4" eb="7">
      <t>トクイサキ</t>
    </rPh>
    <phoneticPr fontId="23"/>
  </si>
  <si>
    <t>英数カナ</t>
    <rPh sb="0" eb="2">
      <t>エイスウ</t>
    </rPh>
    <phoneticPr fontId="62"/>
  </si>
  <si>
    <t>リレー元部門コード</t>
    <rPh sb="4" eb="6">
      <t>ブモン</t>
    </rPh>
    <phoneticPr fontId="23"/>
  </si>
  <si>
    <t>英数カナ</t>
    <rPh sb="0" eb="2">
      <t>エイスウ</t>
    </rPh>
    <phoneticPr fontId="23"/>
  </si>
  <si>
    <t>リレー元明細行番号</t>
    <rPh sb="4" eb="6">
      <t>メイサイ</t>
    </rPh>
    <rPh sb="6" eb="9">
      <t>ギョウバンゴウ</t>
    </rPh>
    <phoneticPr fontId="23"/>
  </si>
  <si>
    <t>SD4030260</t>
  </si>
  <si>
    <t>リレー元出荷内訳行番号</t>
    <rPh sb="4" eb="6">
      <t>シュッカ</t>
    </rPh>
    <rPh sb="6" eb="8">
      <t>ウチワケ</t>
    </rPh>
    <rPh sb="8" eb="11">
      <t>ギョウバンゴウ</t>
    </rPh>
    <phoneticPr fontId="23"/>
  </si>
  <si>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</si>
  <si>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</si>
  <si>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</si>
  <si>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</si>
  <si>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</si>
  <si>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2"/>
  </si>
  <si>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</si>
  <si>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2"/>
  </si>
  <si>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</si>
  <si>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2"/>
  </si>
  <si>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</si>
  <si>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</si>
  <si>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</si>
  <si>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</si>
  <si>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</si>
  <si>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</si>
  <si>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</si>
  <si>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</si>
  <si>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</si>
  <si>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</si>
  <si>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</si>
  <si>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</si>
  <si>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</si>
  <si>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</si>
  <si>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</si>
  <si>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</si>
  <si>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</si>
  <si>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</si>
  <si>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</si>
  <si>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</si>
  <si>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</si>
  <si>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</si>
  <si>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</si>
  <si>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</si>
  <si>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</si>
  <si>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2"/>
  </si>
  <si>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</si>
  <si>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</si>
  <si>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</si>
  <si>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</si>
  <si>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</si>
  <si>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2"/>
  </si>
  <si>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</si>
  <si>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2"/>
  </si>
  <si>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</si>
  <si>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</si>
  <si>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</si>
  <si>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2"/>
  </si>
  <si>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</si>
  <si>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2"/>
  </si>
  <si>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</si>
  <si>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</si>
  <si>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</si>
  <si>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2"/>
  </si>
  <si>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</si>
  <si>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2"/>
  </si>
  <si>
    <t>SD4030238</t>
  </si>
  <si>
    <t>金額</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</si>
  <si>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※「商品」の「数量入力」（商品メニューの[基本]タブ）が「しない」場合は、単価（[単価]メニューで設定）、仕切り率（[仕切り率]メニューで設定）をもとに設定されます。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72" eb="374">
      <t>バアイ</t>
    </rPh>
    <rPh sb="398" eb="400">
      <t>シキ</t>
    </rPh>
    <rPh sb="401" eb="402">
      <t>リツ</t>
    </rPh>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</si>
  <si>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rPh sb="40" eb="42">
      <t>コウモク</t>
    </rPh>
    <rPh sb="75" eb="77">
      <t>バアイ</t>
    </rPh>
    <rPh sb="78" eb="79">
      <t>ウ</t>
    </rPh>
    <rPh sb="80" eb="81">
      <t>イ</t>
    </rPh>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</si>
  <si>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</si>
  <si>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SD4030230</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</si>
  <si>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72" eb="174">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</si>
  <si>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</si>
  <si>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</si>
  <si>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</si>
  <si>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</si>
  <si>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</si>
  <si>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</si>
  <si>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</si>
  <si>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</si>
  <si>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</si>
  <si>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</si>
  <si>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</si>
  <si>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</si>
  <si>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</si>
  <si>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</si>
  <si>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</si>
  <si>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</si>
  <si>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</si>
  <si>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</si>
  <si>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</si>
  <si>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</si>
  <si>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</si>
  <si>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</si>
  <si>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</si>
  <si>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</si>
  <si>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2"/>
  </si>
  <si>
    <t>英数カナ</t>
    <rPh sb="0" eb="2">
      <t>エイスウ</t>
    </rPh>
    <phoneticPr fontId="15"/>
  </si>
  <si>
    <t>SD4030101</t>
  </si>
  <si>
    <t>SD4030102</t>
  </si>
  <si>
    <t>【在庫受払情報】</t>
  </si>
  <si>
    <t>出荷内訳行番号</t>
    <rPh sb="0" eb="2">
      <t>シュッカ</t>
    </rPh>
    <rPh sb="2" eb="4">
      <t>ウチワケ</t>
    </rPh>
    <phoneticPr fontId="23"/>
  </si>
  <si>
    <t>SD4030501</t>
  </si>
  <si>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3"/>
  </si>
  <si>
    <t>棚番No.</t>
    <rPh sb="0" eb="2">
      <t>タナバン</t>
    </rPh>
    <phoneticPr fontId="2"/>
  </si>
  <si>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6"/>
  </si>
  <si>
    <t>出荷内訳数量</t>
    <rPh sb="0" eb="2">
      <t>シュッカ</t>
    </rPh>
    <rPh sb="2" eb="4">
      <t>ウチワケ</t>
    </rPh>
    <rPh sb="4" eb="6">
      <t>スウリョウ</t>
    </rPh>
    <phoneticPr fontId="23"/>
  </si>
  <si>
    <t>SD4030505</t>
  </si>
  <si>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出荷内訳行自体生成されません。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2" eb="334">
      <t>シュッカ</t>
    </rPh>
    <phoneticPr fontId="4"/>
  </si>
  <si>
    <t>SD4030301</t>
  </si>
  <si>
    <t>この項目は、「売上区分」が「0：売上」「1：返品」「2：値引」「3：消費税」「9：その他」の場合に受け入れできます。
詳細は、欄外の【明細按分がある明細の受け入れ】参照</t>
    <phoneticPr fontId="4"/>
  </si>
  <si>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</si>
  <si>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</si>
  <si>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SD4030316</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</si>
  <si>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4"/>
  </si>
  <si>
    <t>SD4030317</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</si>
  <si>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4"/>
  </si>
  <si>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</si>
  <si>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</si>
  <si>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</si>
  <si>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4"/>
  </si>
  <si>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</si>
  <si>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4"/>
  </si>
  <si>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</si>
  <si>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</si>
  <si>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</si>
  <si>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2"/>
  </si>
  <si>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</si>
  <si>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</si>
  <si>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</si>
  <si>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</si>
  <si>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</si>
  <si>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4"/>
  </si>
  <si>
    <t>【仕入伝票ヘッダー情報】</t>
    <phoneticPr fontId="41"/>
  </si>
  <si>
    <t>売上仕入区分</t>
    <rPh sb="0" eb="4">
      <t>ウリアゲシイレ</t>
    </rPh>
    <rPh sb="4" eb="6">
      <t>クブン</t>
    </rPh>
    <phoneticPr fontId="12"/>
  </si>
  <si>
    <t>0：売上仕入　1：売上　2：仕入
空白データを受け入れた場合は、「1：売上」が設定されます。</t>
    <rPh sb="2" eb="4">
      <t>ウリアゲ</t>
    </rPh>
    <rPh sb="4" eb="6">
      <t>シイレ</t>
    </rPh>
    <rPh sb="9" eb="11">
      <t>ウリアゲ</t>
    </rPh>
    <rPh sb="14" eb="16">
      <t>シイレ</t>
    </rPh>
    <phoneticPr fontId="12"/>
  </si>
  <si>
    <t>仕入伝票区分</t>
    <rPh sb="4" eb="6">
      <t>クブン</t>
    </rPh>
    <phoneticPr fontId="12"/>
  </si>
  <si>
    <t>0：債務計上　1：即時支払
空白データを受け入れた場合は、「0：債務計上」が設定されます。</t>
  </si>
  <si>
    <t>仕入日付</t>
    <rPh sb="0" eb="2">
      <t>シイレ</t>
    </rPh>
    <rPh sb="2" eb="4">
      <t>ヒヅケ</t>
    </rPh>
    <phoneticPr fontId="9"/>
  </si>
  <si>
    <t>形式は、表紙の「日付の形式」参照
空白データを受け入れた場合は、「売上日付」と同じ日付が設定されます。</t>
    <rPh sb="33" eb="35">
      <t>ウリアゲ</t>
    </rPh>
    <rPh sb="35" eb="37">
      <t>ヒヅケ</t>
    </rPh>
    <phoneticPr fontId="12"/>
  </si>
  <si>
    <t>精算日付</t>
    <rPh sb="0" eb="2">
      <t>セイサン</t>
    </rPh>
    <rPh sb="2" eb="4">
      <t>ヒヅケ</t>
    </rPh>
    <phoneticPr fontId="9"/>
  </si>
  <si>
    <t>形式は、表紙の「日付の形式」参照
空白データを受け入れた場合は、「仕入日付」と同じ日付が設定されます。</t>
  </si>
  <si>
    <t>仕入伝票No.</t>
    <rPh sb="2" eb="4">
      <t>デンピョウ</t>
    </rPh>
    <phoneticPr fontId="12"/>
  </si>
  <si>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2"/>
  </si>
  <si>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3"/>
  </si>
  <si>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3"/>
  </si>
  <si>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3"/>
  </si>
  <si>
    <t>仕入消費税計算</t>
    <rPh sb="2" eb="5">
      <t>ショウヒゼイ</t>
    </rPh>
    <rPh sb="5" eb="7">
      <t>ケイサン</t>
    </rPh>
    <phoneticPr fontId="12"/>
  </si>
  <si>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2"/>
  </si>
  <si>
    <t>債務伝票No.</t>
    <rPh sb="0" eb="2">
      <t>サイム</t>
    </rPh>
    <rPh sb="2" eb="4">
      <t>デンピョウ</t>
    </rPh>
    <phoneticPr fontId="12"/>
  </si>
  <si>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</si>
  <si>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2"/>
  </si>
  <si>
    <t>債務部門コード</t>
    <rPh sb="0" eb="2">
      <t>サイム</t>
    </rPh>
    <rPh sb="2" eb="4">
      <t>ブモン</t>
    </rPh>
    <phoneticPr fontId="12"/>
  </si>
  <si>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2"/>
  </si>
  <si>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</si>
  <si>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2"/>
  </si>
  <si>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</si>
  <si>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</si>
  <si>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</si>
  <si>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</si>
  <si>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2"/>
  </si>
  <si>
    <t>仕入仕訳作成対象</t>
    <rPh sb="2" eb="4">
      <t>シワケ</t>
    </rPh>
    <rPh sb="4" eb="6">
      <t>サクセイ</t>
    </rPh>
    <rPh sb="6" eb="8">
      <t>タイショウ</t>
    </rPh>
    <phoneticPr fontId="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</si>
  <si>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</si>
  <si>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</si>
  <si>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</si>
  <si>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</si>
  <si>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</si>
  <si>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1"/>
  </si>
  <si>
    <t>支払予定確定単位</t>
    <rPh sb="0" eb="2">
      <t>シハラ</t>
    </rPh>
    <rPh sb="2" eb="4">
      <t>ヨテイ</t>
    </rPh>
    <rPh sb="4" eb="6">
      <t>カクテイ</t>
    </rPh>
    <rPh sb="6" eb="8">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</si>
  <si>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1"/>
  </si>
  <si>
    <t>精算No.</t>
    <rPh sb="0" eb="2">
      <t>セイサン</t>
    </rPh>
    <phoneticPr fontId="12"/>
  </si>
  <si>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2"/>
  </si>
  <si>
    <t>仕入部門コード</t>
    <rPh sb="0" eb="2">
      <t>シイレ</t>
    </rPh>
    <rPh sb="2" eb="4">
      <t>ブモン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</si>
  <si>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2"/>
  </si>
  <si>
    <t>仕入担当者コード</t>
    <rPh sb="2" eb="5">
      <t>タントウシャ</t>
    </rPh>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</si>
  <si>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</si>
  <si>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</si>
  <si>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</si>
  <si>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85" eb="187">
      <t>シイレ</t>
    </rPh>
    <phoneticPr fontId="4"/>
  </si>
  <si>
    <t>仕入為替レート種別コード</t>
    <phoneticPr fontId="36"/>
  </si>
  <si>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81" eb="183">
      <t>シイレ</t>
    </rPh>
    <phoneticPr fontId="4"/>
  </si>
  <si>
    <t>仕入為替レート</t>
    <phoneticPr fontId="36"/>
  </si>
  <si>
    <t>数字</t>
    <rPh sb="0" eb="2">
      <t>スウジ</t>
    </rPh>
    <phoneticPr fontId="4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</si>
  <si>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91" eb="193">
      <t>シイレ</t>
    </rPh>
    <phoneticPr fontId="4"/>
  </si>
  <si>
    <t>仕入摘要</t>
    <rPh sb="2" eb="4">
      <t>テキヨウ</t>
    </rPh>
    <phoneticPr fontId="12"/>
  </si>
  <si>
    <t>※リレー入力の場合で、空白データを受け入れた場合は、リレー元の値が設定されます。</t>
    <rPh sb="31" eb="32">
      <t>アタイ</t>
    </rPh>
    <phoneticPr fontId="12"/>
  </si>
  <si>
    <t>仕入摘要２</t>
    <rPh sb="2" eb="4">
      <t>テキヨウ</t>
    </rPh>
    <phoneticPr fontId="12"/>
  </si>
  <si>
    <t>仕入摘要３</t>
    <rPh sb="2" eb="4">
      <t>テキヨウ</t>
    </rPh>
    <phoneticPr fontId="12"/>
  </si>
  <si>
    <t>【仕入伝票　支払予定／支払伝票】</t>
    <phoneticPr fontId="41"/>
  </si>
  <si>
    <t>　この項目は、以下のいずれかの条件 に該当する場合に受け入れできます。</t>
    <phoneticPr fontId="4"/>
  </si>
  <si>
    <t xml:space="preserve"> 　・伝票区分が「0：債務計上」かつ「支払予定確定単位」が「0：債務伝票」</t>
    <phoneticPr fontId="4"/>
  </si>
  <si>
    <t>　　⇒支払方法コード、支払予定、振込情報の項目を受け入れます。</t>
    <rPh sb="16" eb="18">
      <t>フリコミ</t>
    </rPh>
    <rPh sb="18" eb="20">
      <t>ジョウホウ</t>
    </rPh>
    <phoneticPr fontId="4"/>
  </si>
  <si>
    <t>　・伝票区分が「１：即時支払」</t>
    <phoneticPr fontId="4"/>
  </si>
  <si>
    <t>　　⇒支払方法コード、振込情報、支払伝票の項目を受け入れます。</t>
    <rPh sb="11" eb="13">
      <t>フリコミ</t>
    </rPh>
    <rPh sb="13" eb="15">
      <t>ジョウホウ</t>
    </rPh>
    <phoneticPr fontId="4"/>
  </si>
  <si>
    <t>　空白データを受け入れた場合は、「精算日付」、「金額」、精算先の支払条件（[仕入先]メニューの[精算]ページで設定）をもとに設定されます。</t>
    <phoneticPr fontId="4"/>
  </si>
  <si>
    <t>支払予定１／支払伝票１</t>
    <rPh sb="0" eb="2">
      <t>シハライ</t>
    </rPh>
    <rPh sb="2" eb="4">
      <t>ヨテイ</t>
    </rPh>
    <rPh sb="6" eb="8">
      <t>シハライ</t>
    </rPh>
    <rPh sb="8" eb="10">
      <t>デンピョウ</t>
    </rPh>
    <phoneticPr fontId="2"/>
  </si>
  <si>
    <t>支払方法１コード</t>
    <rPh sb="2" eb="4">
      <t>ホウホウ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</si>
  <si>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
  </si>
  <si>
    <t>支払予定１</t>
    <rPh sb="0" eb="2">
      <t>シハライ</t>
    </rPh>
    <rPh sb="2" eb="4">
      <t>ヨテイ</t>
    </rPh>
    <phoneticPr fontId="2"/>
  </si>
  <si>
    <t>支払予定日１</t>
    <rPh sb="2" eb="4">
      <t>ヨテイ</t>
    </rPh>
    <rPh sb="4" eb="5">
      <t>ビ</t>
    </rPh>
    <phoneticPr fontId="12"/>
  </si>
  <si>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</si>
  <si>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4"/>
  </si>
  <si>
    <t>振込情報１</t>
    <rPh sb="0" eb="2">
      <t>フリコミ</t>
    </rPh>
    <rPh sb="2" eb="4">
      <t>ジョウホウ</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</si>
  <si>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</si>
  <si>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</si>
  <si>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</si>
  <si>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</si>
  <si>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</si>
  <si>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1"/>
  </si>
  <si>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</si>
  <si>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</si>
  <si>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12"/>
  </si>
  <si>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</si>
  <si>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</si>
  <si>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</si>
  <si>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</si>
  <si>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2"/>
  </si>
  <si>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2"/>
  </si>
  <si>
    <t>支払セグメント１（支払１）コード</t>
    <rPh sb="9" eb="11">
      <t>シハライ</t>
    </rPh>
    <phoneticPr fontId="4"/>
  </si>
  <si>
    <t>SD4036381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</si>
  <si>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4"/>
  </si>
  <si>
    <t>支払セグメント２（支払１）コード</t>
    <rPh sb="9" eb="11">
      <t>シハライ</t>
    </rPh>
    <phoneticPr fontId="4"/>
  </si>
  <si>
    <t>SD4036382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</si>
  <si>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4"/>
  </si>
  <si>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</si>
  <si>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</si>
  <si>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6"/>
  </si>
  <si>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</si>
  <si>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</si>
  <si>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6"/>
  </si>
  <si>
    <t>法人口座１コード</t>
    <rPh sb="0" eb="2">
      <t>ホウジン</t>
    </rPh>
    <rPh sb="2" eb="4">
      <t>コウザ</t>
    </rPh>
    <phoneticPr fontId="12"/>
  </si>
  <si>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</si>
  <si>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2"/>
  </si>
  <si>
    <t>支払方法２コード</t>
    <rPh sb="2" eb="4">
      <t>ホウホウ</t>
    </rPh>
    <phoneticPr fontId="12"/>
  </si>
  <si>
    <t>設定内容は、「支払予定１／支払伝票１」と同様です。</t>
  </si>
  <si>
    <t>支払予定２</t>
    <rPh sb="0" eb="2">
      <t>シハライ</t>
    </rPh>
    <rPh sb="2" eb="4">
      <t>ヨテイ</t>
    </rPh>
    <phoneticPr fontId="2"/>
  </si>
  <si>
    <t>支払予定日２</t>
    <rPh sb="2" eb="4">
      <t>ヨテイ</t>
    </rPh>
    <rPh sb="4" eb="5">
      <t>ビ</t>
    </rPh>
    <phoneticPr fontId="12"/>
  </si>
  <si>
    <t>振込情報２</t>
    <rPh sb="2" eb="4">
      <t>ジョウホウ</t>
    </rPh>
    <phoneticPr fontId="4"/>
  </si>
  <si>
    <t>支払伝票２</t>
    <rPh sb="0" eb="2">
      <t>シハライ</t>
    </rPh>
    <rPh sb="2" eb="4">
      <t>デンピョウ</t>
    </rPh>
    <phoneticPr fontId="2"/>
  </si>
  <si>
    <t>支払伝票No.２</t>
    <rPh sb="0" eb="2">
      <t>シハライ</t>
    </rPh>
    <rPh sb="2" eb="4">
      <t>デンピョウ</t>
    </rPh>
    <phoneticPr fontId="12"/>
  </si>
  <si>
    <t>支払先２コード</t>
  </si>
  <si>
    <t>SD4031236</t>
  </si>
  <si>
    <t>支払部門２コード</t>
    <rPh sb="0" eb="2">
      <t>シハラ</t>
    </rPh>
    <rPh sb="2" eb="4">
      <t>ブモン</t>
    </rPh>
    <phoneticPr fontId="12"/>
  </si>
  <si>
    <t>支払セグメント１（支払２）コード</t>
    <rPh sb="9" eb="11">
      <t>シハライ</t>
    </rPh>
    <phoneticPr fontId="4"/>
  </si>
  <si>
    <t>SD4036383</t>
    <phoneticPr fontId="4"/>
  </si>
  <si>
    <t>支払セグメント２（支払２）コード</t>
    <rPh sb="9" eb="11">
      <t>シハライ</t>
    </rPh>
    <phoneticPr fontId="4"/>
  </si>
  <si>
    <t>SD4036384</t>
    <phoneticPr fontId="4"/>
  </si>
  <si>
    <t>法人口座２コード</t>
    <rPh sb="0" eb="2">
      <t>ホウジン</t>
    </rPh>
    <rPh sb="2" eb="4">
      <t>コウザ</t>
    </rPh>
    <phoneticPr fontId="12"/>
  </si>
  <si>
    <t>支払予定３／支払伝票３</t>
    <rPh sb="0" eb="2">
      <t>シハライ</t>
    </rPh>
    <rPh sb="2" eb="4">
      <t>ヨテイ</t>
    </rPh>
    <rPh sb="6" eb="8">
      <t>シハライ</t>
    </rPh>
    <rPh sb="8" eb="10">
      <t>デンピョウ</t>
    </rPh>
    <phoneticPr fontId="2"/>
  </si>
  <si>
    <t>支払方法３コード</t>
    <rPh sb="2" eb="4">
      <t>ホウホウ</t>
    </rPh>
    <phoneticPr fontId="12"/>
  </si>
  <si>
    <t>支払予定３</t>
    <rPh sb="0" eb="2">
      <t>シハライ</t>
    </rPh>
    <rPh sb="2" eb="4">
      <t>ヨテイ</t>
    </rPh>
    <phoneticPr fontId="2"/>
  </si>
  <si>
    <t>支払予定日３</t>
    <rPh sb="2" eb="4">
      <t>ヨテイ</t>
    </rPh>
    <rPh sb="4" eb="5">
      <t>ビ</t>
    </rPh>
    <phoneticPr fontId="12"/>
  </si>
  <si>
    <t>振込情報３</t>
    <rPh sb="2" eb="4">
      <t>ジョウホウ</t>
    </rPh>
    <phoneticPr fontId="4"/>
  </si>
  <si>
    <t>支払伝票３</t>
    <rPh sb="0" eb="2">
      <t>シハライ</t>
    </rPh>
    <rPh sb="2" eb="4">
      <t>デンピョウ</t>
    </rPh>
    <phoneticPr fontId="2"/>
  </si>
  <si>
    <t>支払伝票No.３</t>
    <rPh sb="0" eb="2">
      <t>シハライ</t>
    </rPh>
    <rPh sb="2" eb="4">
      <t>デンピョウ</t>
    </rPh>
    <phoneticPr fontId="12"/>
  </si>
  <si>
    <t>SD4031256</t>
  </si>
  <si>
    <t>支払部門３コード</t>
    <rPh sb="0" eb="2">
      <t>シハラ</t>
    </rPh>
    <rPh sb="2" eb="4">
      <t>ブモン</t>
    </rPh>
    <phoneticPr fontId="12"/>
  </si>
  <si>
    <t>支払セグメント１（支払３）コード</t>
    <rPh sb="9" eb="11">
      <t>シハライ</t>
    </rPh>
    <phoneticPr fontId="4"/>
  </si>
  <si>
    <t>SD4036385</t>
    <phoneticPr fontId="4"/>
  </si>
  <si>
    <t>支払セグメント２（支払３）コード</t>
    <rPh sb="9" eb="11">
      <t>シハライ</t>
    </rPh>
    <phoneticPr fontId="4"/>
  </si>
  <si>
    <t>SD4036386</t>
    <phoneticPr fontId="4"/>
  </si>
  <si>
    <t>法人口座３コード</t>
    <rPh sb="0" eb="2">
      <t>ホウジン</t>
    </rPh>
    <rPh sb="2" eb="4">
      <t>コウザ</t>
    </rPh>
    <phoneticPr fontId="12"/>
  </si>
  <si>
    <t>支払予定４／支払伝票４</t>
    <rPh sb="0" eb="2">
      <t>シハライ</t>
    </rPh>
    <rPh sb="2" eb="4">
      <t>ヨテイ</t>
    </rPh>
    <rPh sb="6" eb="8">
      <t>シハライ</t>
    </rPh>
    <rPh sb="8" eb="10">
      <t>デンピョウ</t>
    </rPh>
    <phoneticPr fontId="2"/>
  </si>
  <si>
    <t>支払方法４コード</t>
    <rPh sb="2" eb="4">
      <t>ホウホウ</t>
    </rPh>
    <phoneticPr fontId="12"/>
  </si>
  <si>
    <t>支払予定４</t>
    <rPh sb="0" eb="2">
      <t>シハライ</t>
    </rPh>
    <rPh sb="2" eb="4">
      <t>ヨテイ</t>
    </rPh>
    <phoneticPr fontId="2"/>
  </si>
  <si>
    <t>支払予定日４</t>
    <rPh sb="2" eb="4">
      <t>ヨテイ</t>
    </rPh>
    <rPh sb="4" eb="5">
      <t>ビ</t>
    </rPh>
    <phoneticPr fontId="12"/>
  </si>
  <si>
    <t>振込情報４</t>
    <rPh sb="2" eb="4">
      <t>ジョウホウ</t>
    </rPh>
    <phoneticPr fontId="4"/>
  </si>
  <si>
    <t>支払伝票４</t>
    <rPh sb="0" eb="2">
      <t>シハライ</t>
    </rPh>
    <rPh sb="2" eb="4">
      <t>デンピョウ</t>
    </rPh>
    <phoneticPr fontId="2"/>
  </si>
  <si>
    <t>支払伝票No.４</t>
    <rPh sb="0" eb="2">
      <t>シハライ</t>
    </rPh>
    <rPh sb="2" eb="4">
      <t>デンピョウ</t>
    </rPh>
    <phoneticPr fontId="12"/>
  </si>
  <si>
    <t>SD4031276</t>
  </si>
  <si>
    <t>支払部門４コード</t>
    <rPh sb="0" eb="2">
      <t>シハラ</t>
    </rPh>
    <rPh sb="2" eb="4">
      <t>ブモン</t>
    </rPh>
    <phoneticPr fontId="12"/>
  </si>
  <si>
    <t>支払セグメント１（支払４）コード</t>
    <rPh sb="9" eb="11">
      <t>シハライ</t>
    </rPh>
    <phoneticPr fontId="4"/>
  </si>
  <si>
    <t>SD4036387</t>
    <phoneticPr fontId="4"/>
  </si>
  <si>
    <t>支払セグメント２（支払４）コード</t>
    <rPh sb="9" eb="11">
      <t>シハライ</t>
    </rPh>
    <phoneticPr fontId="4"/>
  </si>
  <si>
    <t>SD4036388</t>
    <phoneticPr fontId="4"/>
  </si>
  <si>
    <t>法人口座４コード</t>
    <rPh sb="0" eb="2">
      <t>ホウジン</t>
    </rPh>
    <rPh sb="2" eb="4">
      <t>コウザ</t>
    </rPh>
    <phoneticPr fontId="12"/>
  </si>
  <si>
    <t>支払予定５／支払伝票５</t>
    <rPh sb="0" eb="2">
      <t>シハライ</t>
    </rPh>
    <rPh sb="2" eb="4">
      <t>ヨテイ</t>
    </rPh>
    <rPh sb="6" eb="8">
      <t>シハライ</t>
    </rPh>
    <rPh sb="8" eb="10">
      <t>デンピョウ</t>
    </rPh>
    <phoneticPr fontId="2"/>
  </si>
  <si>
    <t>支払方法５コード</t>
    <rPh sb="2" eb="4">
      <t>ホウホウ</t>
    </rPh>
    <phoneticPr fontId="12"/>
  </si>
  <si>
    <t>支払予定５</t>
    <rPh sb="0" eb="2">
      <t>シハライ</t>
    </rPh>
    <rPh sb="2" eb="4">
      <t>ヨテイ</t>
    </rPh>
    <phoneticPr fontId="2"/>
  </si>
  <si>
    <t>支払予定日５</t>
    <rPh sb="2" eb="4">
      <t>ヨテイ</t>
    </rPh>
    <rPh sb="4" eb="5">
      <t>ビ</t>
    </rPh>
    <phoneticPr fontId="12"/>
  </si>
  <si>
    <t>振込情報５</t>
    <rPh sb="2" eb="4">
      <t>ジョウホウ</t>
    </rPh>
    <phoneticPr fontId="4"/>
  </si>
  <si>
    <t>支払伝票５</t>
    <rPh sb="0" eb="2">
      <t>シハライ</t>
    </rPh>
    <rPh sb="2" eb="4">
      <t>デンピョウ</t>
    </rPh>
    <phoneticPr fontId="2"/>
  </si>
  <si>
    <t>支払伝票No.５</t>
    <rPh sb="0" eb="2">
      <t>シハライ</t>
    </rPh>
    <rPh sb="2" eb="4">
      <t>デンピョウ</t>
    </rPh>
    <phoneticPr fontId="12"/>
  </si>
  <si>
    <t>SD4031296</t>
  </si>
  <si>
    <t>支払部門５コード</t>
    <rPh sb="0" eb="2">
      <t>シハラ</t>
    </rPh>
    <rPh sb="2" eb="4">
      <t>ブモン</t>
    </rPh>
    <phoneticPr fontId="12"/>
  </si>
  <si>
    <t>支払セグメント１（支払５）コード</t>
    <rPh sb="9" eb="11">
      <t>シハライ</t>
    </rPh>
    <phoneticPr fontId="4"/>
  </si>
  <si>
    <t>SD4036389</t>
    <phoneticPr fontId="4"/>
  </si>
  <si>
    <t>支払セグメント２（支払５）コード</t>
    <rPh sb="9" eb="11">
      <t>シハライ</t>
    </rPh>
    <phoneticPr fontId="4"/>
  </si>
  <si>
    <t>SD4036390</t>
    <phoneticPr fontId="4"/>
  </si>
  <si>
    <t>法人口座５コード</t>
    <rPh sb="0" eb="2">
      <t>ホウジン</t>
    </rPh>
    <rPh sb="2" eb="4">
      <t>コウザ</t>
    </rPh>
    <phoneticPr fontId="12"/>
  </si>
  <si>
    <t>支払予定６／支払伝票６</t>
    <rPh sb="0" eb="2">
      <t>シハライ</t>
    </rPh>
    <rPh sb="2" eb="4">
      <t>ヨテイ</t>
    </rPh>
    <rPh sb="6" eb="8">
      <t>シハライ</t>
    </rPh>
    <rPh sb="8" eb="10">
      <t>デンピョウ</t>
    </rPh>
    <phoneticPr fontId="2"/>
  </si>
  <si>
    <t>支払方法６コード</t>
    <rPh sb="2" eb="4">
      <t>ホウホウ</t>
    </rPh>
    <phoneticPr fontId="12"/>
  </si>
  <si>
    <t>支払予定６</t>
    <rPh sb="0" eb="2">
      <t>シハライ</t>
    </rPh>
    <rPh sb="2" eb="4">
      <t>ヨテイ</t>
    </rPh>
    <phoneticPr fontId="2"/>
  </si>
  <si>
    <t>支払予定日６</t>
    <rPh sb="2" eb="4">
      <t>ヨテイ</t>
    </rPh>
    <rPh sb="4" eb="5">
      <t>ビ</t>
    </rPh>
    <phoneticPr fontId="12"/>
  </si>
  <si>
    <t>振込情報６</t>
    <rPh sb="2" eb="4">
      <t>ジョウホウ</t>
    </rPh>
    <phoneticPr fontId="4"/>
  </si>
  <si>
    <t>支払伝票６</t>
    <rPh sb="0" eb="2">
      <t>シハライ</t>
    </rPh>
    <rPh sb="2" eb="4">
      <t>デンピョウ</t>
    </rPh>
    <phoneticPr fontId="2"/>
  </si>
  <si>
    <t>支払伝票No.６</t>
    <rPh sb="0" eb="2">
      <t>シハライ</t>
    </rPh>
    <rPh sb="2" eb="4">
      <t>デンピョウ</t>
    </rPh>
    <phoneticPr fontId="12"/>
  </si>
  <si>
    <t>SD4031316</t>
  </si>
  <si>
    <t>支払部門６コード</t>
    <rPh sb="0" eb="2">
      <t>シハラ</t>
    </rPh>
    <rPh sb="2" eb="4">
      <t>ブモン</t>
    </rPh>
    <phoneticPr fontId="12"/>
  </si>
  <si>
    <t>支払セグメント１（支払６）コード</t>
    <rPh sb="9" eb="11">
      <t>シハライ</t>
    </rPh>
    <phoneticPr fontId="4"/>
  </si>
  <si>
    <t>SD4036391</t>
    <phoneticPr fontId="4"/>
  </si>
  <si>
    <t>支払セグメント２（支払６）コード</t>
    <rPh sb="9" eb="11">
      <t>シハライ</t>
    </rPh>
    <phoneticPr fontId="4"/>
  </si>
  <si>
    <t>SD4036392</t>
    <phoneticPr fontId="4"/>
  </si>
  <si>
    <t>法人口座６コード</t>
    <rPh sb="0" eb="2">
      <t>ホウジン</t>
    </rPh>
    <rPh sb="2" eb="4">
      <t>コウザ</t>
    </rPh>
    <phoneticPr fontId="12"/>
  </si>
  <si>
    <t>支払予定７／支払伝票７</t>
    <rPh sb="0" eb="2">
      <t>シハライ</t>
    </rPh>
    <rPh sb="2" eb="4">
      <t>ヨテイ</t>
    </rPh>
    <rPh sb="6" eb="8">
      <t>シハライ</t>
    </rPh>
    <rPh sb="8" eb="10">
      <t>デンピョウ</t>
    </rPh>
    <phoneticPr fontId="2"/>
  </si>
  <si>
    <t>支払方法７コード</t>
    <rPh sb="2" eb="4">
      <t>ホウホウ</t>
    </rPh>
    <phoneticPr fontId="12"/>
  </si>
  <si>
    <t>支払予定７</t>
    <rPh sb="0" eb="2">
      <t>シハライ</t>
    </rPh>
    <rPh sb="2" eb="4">
      <t>ヨテイ</t>
    </rPh>
    <phoneticPr fontId="2"/>
  </si>
  <si>
    <t>支払予定日７</t>
    <rPh sb="2" eb="4">
      <t>ヨテイ</t>
    </rPh>
    <rPh sb="4" eb="5">
      <t>ビ</t>
    </rPh>
    <phoneticPr fontId="12"/>
  </si>
  <si>
    <t>振込情報７</t>
    <rPh sb="2" eb="4">
      <t>ジョウホウ</t>
    </rPh>
    <phoneticPr fontId="4"/>
  </si>
  <si>
    <t>支払伝票７</t>
    <rPh sb="0" eb="2">
      <t>シハライ</t>
    </rPh>
    <rPh sb="2" eb="4">
      <t>デンピョウ</t>
    </rPh>
    <phoneticPr fontId="2"/>
  </si>
  <si>
    <t>支払伝票No.７</t>
    <rPh sb="0" eb="2">
      <t>シハライ</t>
    </rPh>
    <rPh sb="2" eb="4">
      <t>デンピョウ</t>
    </rPh>
    <phoneticPr fontId="12"/>
  </si>
  <si>
    <t>SD4031336</t>
  </si>
  <si>
    <t>支払部門７コード</t>
    <rPh sb="0" eb="2">
      <t>シハラ</t>
    </rPh>
    <rPh sb="2" eb="4">
      <t>ブモン</t>
    </rPh>
    <phoneticPr fontId="12"/>
  </si>
  <si>
    <t>支払セグメント１（支払７）コード</t>
    <rPh sb="9" eb="11">
      <t>シハライ</t>
    </rPh>
    <phoneticPr fontId="4"/>
  </si>
  <si>
    <t>SD4036393</t>
    <phoneticPr fontId="4"/>
  </si>
  <si>
    <t>支払セグメント２（支払７）コード</t>
    <rPh sb="9" eb="11">
      <t>シハライ</t>
    </rPh>
    <phoneticPr fontId="4"/>
  </si>
  <si>
    <t>SD4036394</t>
    <phoneticPr fontId="4"/>
  </si>
  <si>
    <t>法人口座７コード</t>
    <rPh sb="0" eb="2">
      <t>ホウジン</t>
    </rPh>
    <rPh sb="2" eb="4">
      <t>コウザ</t>
    </rPh>
    <phoneticPr fontId="12"/>
  </si>
  <si>
    <t>支払予定８／支払伝票８</t>
    <rPh sb="0" eb="2">
      <t>シハライ</t>
    </rPh>
    <rPh sb="2" eb="4">
      <t>ヨテイ</t>
    </rPh>
    <rPh sb="6" eb="8">
      <t>シハライ</t>
    </rPh>
    <rPh sb="8" eb="10">
      <t>デンピョウ</t>
    </rPh>
    <phoneticPr fontId="2"/>
  </si>
  <si>
    <t>支払方法８コード</t>
    <rPh sb="2" eb="4">
      <t>ホウホウ</t>
    </rPh>
    <phoneticPr fontId="12"/>
  </si>
  <si>
    <t>支払予定８</t>
    <rPh sb="0" eb="2">
      <t>シハライ</t>
    </rPh>
    <rPh sb="2" eb="4">
      <t>ヨテイ</t>
    </rPh>
    <phoneticPr fontId="2"/>
  </si>
  <si>
    <t>支払予定日８</t>
    <rPh sb="2" eb="4">
      <t>ヨテイ</t>
    </rPh>
    <rPh sb="4" eb="5">
      <t>ビ</t>
    </rPh>
    <phoneticPr fontId="12"/>
  </si>
  <si>
    <t>振込情報８</t>
    <rPh sb="2" eb="4">
      <t>ジョウホウ</t>
    </rPh>
    <phoneticPr fontId="4"/>
  </si>
  <si>
    <t>支払伝票８</t>
    <rPh sb="0" eb="2">
      <t>シハライ</t>
    </rPh>
    <rPh sb="2" eb="4">
      <t>デンピョウ</t>
    </rPh>
    <phoneticPr fontId="2"/>
  </si>
  <si>
    <t>支払伝票No.８</t>
    <rPh sb="0" eb="2">
      <t>シハライ</t>
    </rPh>
    <rPh sb="2" eb="4">
      <t>デンピョウ</t>
    </rPh>
    <phoneticPr fontId="12"/>
  </si>
  <si>
    <t>SD4031356</t>
  </si>
  <si>
    <t>支払部門８コード</t>
    <rPh sb="0" eb="2">
      <t>シハラ</t>
    </rPh>
    <rPh sb="2" eb="4">
      <t>ブモン</t>
    </rPh>
    <phoneticPr fontId="12"/>
  </si>
  <si>
    <t>支払セグメント１（支払８）コード</t>
    <rPh sb="9" eb="11">
      <t>シハライ</t>
    </rPh>
    <phoneticPr fontId="4"/>
  </si>
  <si>
    <t>SD4036395</t>
    <phoneticPr fontId="4"/>
  </si>
  <si>
    <t>支払セグメント２（支払８）コード</t>
    <rPh sb="9" eb="11">
      <t>シハライ</t>
    </rPh>
    <phoneticPr fontId="4"/>
  </si>
  <si>
    <t>SD4036396</t>
    <phoneticPr fontId="4"/>
  </si>
  <si>
    <t>法人口座８コード</t>
    <rPh sb="0" eb="2">
      <t>ホウジン</t>
    </rPh>
    <rPh sb="2" eb="4">
      <t>コウザ</t>
    </rPh>
    <phoneticPr fontId="12"/>
  </si>
  <si>
    <t>支払予定９／支払伝票９</t>
    <rPh sb="0" eb="2">
      <t>シハライ</t>
    </rPh>
    <rPh sb="2" eb="4">
      <t>ヨテイ</t>
    </rPh>
    <rPh sb="6" eb="8">
      <t>シハライ</t>
    </rPh>
    <rPh sb="8" eb="10">
      <t>デンピョウ</t>
    </rPh>
    <phoneticPr fontId="2"/>
  </si>
  <si>
    <t>支払方法９コード</t>
    <rPh sb="2" eb="4">
      <t>ホウホウ</t>
    </rPh>
    <phoneticPr fontId="12"/>
  </si>
  <si>
    <t>支払予定９</t>
    <rPh sb="0" eb="2">
      <t>シハライ</t>
    </rPh>
    <rPh sb="2" eb="4">
      <t>ヨテイ</t>
    </rPh>
    <phoneticPr fontId="2"/>
  </si>
  <si>
    <t>支払予定日９</t>
    <rPh sb="2" eb="4">
      <t>ヨテイ</t>
    </rPh>
    <rPh sb="4" eb="5">
      <t>ビ</t>
    </rPh>
    <phoneticPr fontId="12"/>
  </si>
  <si>
    <t>振込情報９</t>
    <rPh sb="2" eb="4">
      <t>ジョウホウ</t>
    </rPh>
    <phoneticPr fontId="4"/>
  </si>
  <si>
    <t>支払伝票９</t>
    <rPh sb="0" eb="2">
      <t>シハライ</t>
    </rPh>
    <rPh sb="2" eb="4">
      <t>デンピョウ</t>
    </rPh>
    <phoneticPr fontId="2"/>
  </si>
  <si>
    <t>支払伝票No.９</t>
    <rPh sb="0" eb="2">
      <t>シハライ</t>
    </rPh>
    <rPh sb="2" eb="4">
      <t>デンピョウ</t>
    </rPh>
    <phoneticPr fontId="12"/>
  </si>
  <si>
    <t>SD4031376</t>
  </si>
  <si>
    <t>支払部門９コード</t>
    <rPh sb="0" eb="2">
      <t>シハラ</t>
    </rPh>
    <rPh sb="2" eb="4">
      <t>ブモン</t>
    </rPh>
    <phoneticPr fontId="12"/>
  </si>
  <si>
    <t>支払セグメント１（支払９）コード</t>
    <rPh sb="9" eb="11">
      <t>シハライ</t>
    </rPh>
    <phoneticPr fontId="4"/>
  </si>
  <si>
    <t>SD4036397</t>
    <phoneticPr fontId="4"/>
  </si>
  <si>
    <t>支払セグメント２（支払９）コード</t>
    <rPh sb="9" eb="11">
      <t>シハライ</t>
    </rPh>
    <phoneticPr fontId="4"/>
  </si>
  <si>
    <t>SD4036398</t>
    <phoneticPr fontId="4"/>
  </si>
  <si>
    <t>法人口座９コード</t>
    <rPh sb="0" eb="2">
      <t>ホウジン</t>
    </rPh>
    <rPh sb="2" eb="4">
      <t>コウザ</t>
    </rPh>
    <phoneticPr fontId="12"/>
  </si>
  <si>
    <t>支払予定10／支払伝票10</t>
    <rPh sb="0" eb="2">
      <t>シハライ</t>
    </rPh>
    <rPh sb="2" eb="4">
      <t>ヨテイ</t>
    </rPh>
    <rPh sb="7" eb="9">
      <t>シハライ</t>
    </rPh>
    <rPh sb="9" eb="11">
      <t>デンピョウ</t>
    </rPh>
    <phoneticPr fontId="2"/>
  </si>
  <si>
    <t>支払方法10コード</t>
    <rPh sb="2" eb="4">
      <t>ホウホウ</t>
    </rPh>
    <phoneticPr fontId="12"/>
  </si>
  <si>
    <t>支払予定10</t>
    <rPh sb="0" eb="2">
      <t>シハライ</t>
    </rPh>
    <rPh sb="2" eb="4">
      <t>ヨテイ</t>
    </rPh>
    <phoneticPr fontId="2"/>
  </si>
  <si>
    <t>支払予定日10</t>
    <rPh sb="2" eb="4">
      <t>ヨテイ</t>
    </rPh>
    <rPh sb="4" eb="5">
      <t>ビ</t>
    </rPh>
    <phoneticPr fontId="12"/>
  </si>
  <si>
    <t>振込情報10</t>
    <rPh sb="2" eb="4">
      <t>ジョウホウ</t>
    </rPh>
    <phoneticPr fontId="4"/>
  </si>
  <si>
    <t>支払伝票10</t>
    <rPh sb="0" eb="2">
      <t>シハライ</t>
    </rPh>
    <rPh sb="2" eb="4">
      <t>デンピョウ</t>
    </rPh>
    <phoneticPr fontId="2"/>
  </si>
  <si>
    <t>支払伝票No.10</t>
    <rPh sb="0" eb="2">
      <t>シハライ</t>
    </rPh>
    <rPh sb="2" eb="4">
      <t>デンピョウ</t>
    </rPh>
    <phoneticPr fontId="12"/>
  </si>
  <si>
    <t>SD4031396</t>
  </si>
  <si>
    <t>支払部門10コード</t>
    <rPh sb="0" eb="2">
      <t>シハラ</t>
    </rPh>
    <rPh sb="2" eb="4">
      <t>ブモン</t>
    </rPh>
    <phoneticPr fontId="12"/>
  </si>
  <si>
    <t>支払セグメント１（支払10）コード</t>
    <rPh sb="9" eb="11">
      <t>シハライ</t>
    </rPh>
    <phoneticPr fontId="4"/>
  </si>
  <si>
    <t>SD4036399</t>
    <phoneticPr fontId="4"/>
  </si>
  <si>
    <t>支払セグメント２（支払10）コード</t>
    <rPh sb="9" eb="11">
      <t>シハライ</t>
    </rPh>
    <phoneticPr fontId="4"/>
  </si>
  <si>
    <t>SD4036400</t>
    <phoneticPr fontId="4"/>
  </si>
  <si>
    <t>法人口座10コード</t>
    <rPh sb="0" eb="2">
      <t>ホウジン</t>
    </rPh>
    <rPh sb="2" eb="4">
      <t>コウザ</t>
    </rPh>
    <phoneticPr fontId="12"/>
  </si>
  <si>
    <t>支払予定11／支払伝票11</t>
    <rPh sb="0" eb="2">
      <t>シハライ</t>
    </rPh>
    <rPh sb="2" eb="4">
      <t>ヨテイ</t>
    </rPh>
    <rPh sb="7" eb="9">
      <t>シハライ</t>
    </rPh>
    <rPh sb="9" eb="11">
      <t>デンピョウ</t>
    </rPh>
    <phoneticPr fontId="2"/>
  </si>
  <si>
    <t>支払方法11コード</t>
    <rPh sb="2" eb="4">
      <t>ホウホウ</t>
    </rPh>
    <phoneticPr fontId="12"/>
  </si>
  <si>
    <t>支払予定11</t>
    <rPh sb="0" eb="2">
      <t>シハライ</t>
    </rPh>
    <rPh sb="2" eb="4">
      <t>ヨテイ</t>
    </rPh>
    <phoneticPr fontId="2"/>
  </si>
  <si>
    <t>支払予定日11</t>
    <rPh sb="2" eb="4">
      <t>ヨテイ</t>
    </rPh>
    <rPh sb="4" eb="5">
      <t>ビ</t>
    </rPh>
    <phoneticPr fontId="12"/>
  </si>
  <si>
    <t>振込情報11</t>
    <rPh sb="2" eb="4">
      <t>ジョウホウ</t>
    </rPh>
    <phoneticPr fontId="4"/>
  </si>
  <si>
    <t>支払伝票11</t>
    <rPh sb="0" eb="2">
      <t>シハライ</t>
    </rPh>
    <rPh sb="2" eb="4">
      <t>デンピョウ</t>
    </rPh>
    <phoneticPr fontId="2"/>
  </si>
  <si>
    <t>支払伝票No.11</t>
    <rPh sb="0" eb="2">
      <t>シハライ</t>
    </rPh>
    <rPh sb="2" eb="4">
      <t>デンピョウ</t>
    </rPh>
    <phoneticPr fontId="12"/>
  </si>
  <si>
    <t>SD4031416</t>
  </si>
  <si>
    <t>支払部門11コード</t>
    <rPh sb="0" eb="2">
      <t>シハラ</t>
    </rPh>
    <rPh sb="2" eb="4">
      <t>ブモン</t>
    </rPh>
    <phoneticPr fontId="12"/>
  </si>
  <si>
    <t>支払セグメント１（支払11）コード</t>
    <rPh sb="9" eb="11">
      <t>シハライ</t>
    </rPh>
    <phoneticPr fontId="4"/>
  </si>
  <si>
    <t>SD4036401</t>
    <phoneticPr fontId="4"/>
  </si>
  <si>
    <t>支払セグメント２（支払11）コード</t>
    <rPh sb="9" eb="11">
      <t>シハライ</t>
    </rPh>
    <phoneticPr fontId="4"/>
  </si>
  <si>
    <t>SD4036402</t>
    <phoneticPr fontId="4"/>
  </si>
  <si>
    <t>支払予定12／支払伝票12</t>
    <rPh sb="0" eb="2">
      <t>シハライ</t>
    </rPh>
    <rPh sb="2" eb="4">
      <t>ヨテイ</t>
    </rPh>
    <rPh sb="7" eb="9">
      <t>シハライ</t>
    </rPh>
    <rPh sb="9" eb="11">
      <t>デンピョウ</t>
    </rPh>
    <phoneticPr fontId="2"/>
  </si>
  <si>
    <t>支払方法12コード</t>
    <rPh sb="2" eb="4">
      <t>ホウホウ</t>
    </rPh>
    <phoneticPr fontId="12"/>
  </si>
  <si>
    <t>支払予定12</t>
    <rPh sb="0" eb="2">
      <t>シハライ</t>
    </rPh>
    <rPh sb="2" eb="4">
      <t>ヨテイ</t>
    </rPh>
    <phoneticPr fontId="2"/>
  </si>
  <si>
    <t>支払予定日12</t>
    <rPh sb="2" eb="4">
      <t>ヨテイ</t>
    </rPh>
    <rPh sb="4" eb="5">
      <t>ビ</t>
    </rPh>
    <phoneticPr fontId="12"/>
  </si>
  <si>
    <t>振込情報12</t>
    <rPh sb="2" eb="4">
      <t>ジョウホウ</t>
    </rPh>
    <phoneticPr fontId="4"/>
  </si>
  <si>
    <t>支払伝票12</t>
    <rPh sb="0" eb="2">
      <t>シハライ</t>
    </rPh>
    <rPh sb="2" eb="4">
      <t>デンピョウ</t>
    </rPh>
    <phoneticPr fontId="2"/>
  </si>
  <si>
    <t>支払伝票No.12</t>
    <rPh sb="0" eb="2">
      <t>シハライ</t>
    </rPh>
    <rPh sb="2" eb="4">
      <t>デンピョウ</t>
    </rPh>
    <phoneticPr fontId="12"/>
  </si>
  <si>
    <t>SD4031436</t>
  </si>
  <si>
    <t>支払部門12コード</t>
    <rPh sb="0" eb="2">
      <t>シハラ</t>
    </rPh>
    <rPh sb="2" eb="4">
      <t>ブモン</t>
    </rPh>
    <phoneticPr fontId="12"/>
  </si>
  <si>
    <t>支払セグメント１（支払12）コード</t>
    <rPh sb="9" eb="11">
      <t>シハライ</t>
    </rPh>
    <phoneticPr fontId="4"/>
  </si>
  <si>
    <t>SD4036403</t>
    <phoneticPr fontId="4"/>
  </si>
  <si>
    <t>支払セグメント２（支払12）コード</t>
    <rPh sb="9" eb="11">
      <t>シハライ</t>
    </rPh>
    <phoneticPr fontId="4"/>
  </si>
  <si>
    <t>SD4036404</t>
    <phoneticPr fontId="4"/>
  </si>
  <si>
    <t>【仕入伝票証憑】</t>
    <phoneticPr fontId="41"/>
  </si>
  <si>
    <t>仕入証憑No.１</t>
    <rPh sb="2" eb="4">
      <t>ショウヒョウ</t>
    </rPh>
    <phoneticPr fontId="12"/>
  </si>
  <si>
    <t>仕入証憑ファイルパス１</t>
    <rPh sb="2" eb="4">
      <t>ショウヒョウ</t>
    </rPh>
    <phoneticPr fontId="12"/>
  </si>
  <si>
    <t>仕入証憑No.２</t>
    <rPh sb="2" eb="4">
      <t>ショウヒョウ</t>
    </rPh>
    <phoneticPr fontId="12"/>
  </si>
  <si>
    <t>「仕入証憑No.１」と「仕入証憑ファイルパス１」がどちらも指定されていない場合は、１つ目の仕入証憑として受け入れられます。</t>
  </si>
  <si>
    <t>仕入証憑ファイルパス２</t>
    <rPh sb="2" eb="4">
      <t>ショウヒョウ</t>
    </rPh>
    <phoneticPr fontId="12"/>
  </si>
  <si>
    <t>仕入証憑No.３</t>
    <rPh sb="2" eb="4">
      <t>ショウヒョウ</t>
    </rPh>
    <phoneticPr fontId="12"/>
  </si>
  <si>
    <t>「仕入証憑No.２」と「仕入証憑ファイルパス２」がどちらも指定されていない場合は、２つ目の仕入証憑として受け入れられます。</t>
  </si>
  <si>
    <t>仕入証憑ファイルパス３</t>
    <rPh sb="2" eb="4">
      <t>ショウヒョウ</t>
    </rPh>
    <phoneticPr fontId="12"/>
  </si>
  <si>
    <t>仕入証憑No.４</t>
    <rPh sb="2" eb="4">
      <t>ショウヒョウ</t>
    </rPh>
    <phoneticPr fontId="12"/>
  </si>
  <si>
    <t>「仕入証憑No.３」と「仕入証憑ファイルパス３」がどちらも指定されていない場合は、３つ目の仕入証憑として受け入れられます。</t>
  </si>
  <si>
    <t>仕入証憑ファイルパス４</t>
    <rPh sb="2" eb="4">
      <t>ショウヒョウ</t>
    </rPh>
    <phoneticPr fontId="12"/>
  </si>
  <si>
    <t>仕入証憑No.５</t>
    <rPh sb="2" eb="4">
      <t>ショウヒョウ</t>
    </rPh>
    <phoneticPr fontId="12"/>
  </si>
  <si>
    <t>「仕入証憑No.４」と「仕入証憑ファイルパス４」がどちらも指定されていない場合は、４つ目の仕入証憑として受け入れられます。</t>
  </si>
  <si>
    <t>仕入証憑ファイルパス５</t>
    <rPh sb="2" eb="4">
      <t>ショウヒョウ</t>
    </rPh>
    <phoneticPr fontId="12"/>
  </si>
  <si>
    <t>【仕入伝票明細情報】</t>
    <phoneticPr fontId="41"/>
  </si>
  <si>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</si>
  <si>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2"/>
  </si>
  <si>
    <t>仕入リレー元No.</t>
    <rPh sb="0" eb="2">
      <t>シイレ</t>
    </rPh>
    <rPh sb="5" eb="6">
      <t>モト</t>
    </rPh>
    <phoneticPr fontId="50"/>
  </si>
  <si>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3"/>
  </si>
  <si>
    <t>仕入リレー元日付</t>
    <rPh sb="0" eb="2">
      <t>シイレ</t>
    </rPh>
    <rPh sb="5" eb="6">
      <t>モト</t>
    </rPh>
    <phoneticPr fontId="50"/>
  </si>
  <si>
    <t>売上仕入区分が「2：仕入」の場合にリレー元の伝票の伝票日付を設定します。
詳細は、欄外の【仕入伝票同時入力の場合に発注伝票をリレーして受け入れる場合】参照</t>
    <rPh sb="27" eb="29">
      <t>ヒヅケ</t>
    </rPh>
    <phoneticPr fontId="63"/>
  </si>
  <si>
    <t>リレー元仕入先コード</t>
    <rPh sb="4" eb="6">
      <t>シイレ</t>
    </rPh>
    <rPh sb="6" eb="7">
      <t>サキ</t>
    </rPh>
    <phoneticPr fontId="50"/>
  </si>
  <si>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3"/>
  </si>
  <si>
    <t>仕入リレー元部門コード</t>
    <rPh sb="0" eb="2">
      <t>シイレ</t>
    </rPh>
    <rPh sb="6" eb="8">
      <t>ブモン</t>
    </rPh>
    <phoneticPr fontId="50"/>
  </si>
  <si>
    <t>売上仕入区分が「2：仕入」の場合にリレー元の伝票の部門コードを設定します。
詳細は、欄外の【仕入伝票同時入力の場合に発注伝票をリレーして受け入れる場合】参照</t>
    <rPh sb="25" eb="27">
      <t>ブモン</t>
    </rPh>
    <phoneticPr fontId="63"/>
  </si>
  <si>
    <t>仕入リレー元ＯＢＣｉＤ</t>
    <rPh sb="0" eb="2">
      <t>シイレ</t>
    </rPh>
    <phoneticPr fontId="50"/>
  </si>
  <si>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3"/>
  </si>
  <si>
    <t>仕入リレー元明細行番号</t>
    <rPh sb="0" eb="2">
      <t>シイレ</t>
    </rPh>
    <rPh sb="6" eb="8">
      <t>メイサイ</t>
    </rPh>
    <rPh sb="8" eb="11">
      <t>ギョウバンゴウ</t>
    </rPh>
    <phoneticPr fontId="50"/>
  </si>
  <si>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3"/>
  </si>
  <si>
    <t>仕入リレー元入荷内訳行番号</t>
    <rPh sb="0" eb="2">
      <t>シイレ</t>
    </rPh>
    <rPh sb="6" eb="8">
      <t>ニュウカ</t>
    </rPh>
    <rPh sb="8" eb="10">
      <t>ウチワケ</t>
    </rPh>
    <rPh sb="10" eb="13">
      <t>ギョウバンゴウ</t>
    </rPh>
    <phoneticPr fontId="50"/>
  </si>
  <si>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3"/>
  </si>
  <si>
    <t>仕入荷姿コード</t>
    <rPh sb="2" eb="4">
      <t>ニスガタ</t>
    </rPh>
    <phoneticPr fontId="12"/>
  </si>
  <si>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</si>
  <si>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2"/>
  </si>
  <si>
    <t>仕入入数</t>
    <rPh sb="2" eb="4">
      <t>イリスウ</t>
    </rPh>
    <phoneticPr fontId="12"/>
  </si>
  <si>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2"/>
  </si>
  <si>
    <t>仕入入数２</t>
    <rPh sb="2" eb="4">
      <t>イリスウ</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</si>
  <si>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2"/>
  </si>
  <si>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2"/>
  </si>
  <si>
    <t>仕入計算式項目１</t>
    <rPh sb="2" eb="7">
      <t>ケイサンシキコウモク</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</si>
  <si>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</si>
  <si>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仕入計算式項目２</t>
    <rPh sb="2" eb="7">
      <t>ケイサンシキコウモク</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</si>
  <si>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</si>
  <si>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仕入計算式項目３</t>
    <rPh sb="2" eb="7">
      <t>ケイサンシキコウモク</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</si>
  <si>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</si>
  <si>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仕入計算式項目４</t>
    <rPh sb="2" eb="7">
      <t>ケイサンシキコウモク</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</si>
  <si>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</si>
  <si>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仕入計算式項目５</t>
    <rPh sb="2" eb="7">
      <t>ケイサンシキコウモク</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</si>
  <si>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</si>
  <si>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仕入数量</t>
    <rPh sb="2" eb="4">
      <t>スウリョウ</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</si>
  <si>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2"/>
  </si>
  <si>
    <t>仕入単位</t>
    <rPh sb="2" eb="4">
      <t>タンイ</t>
    </rPh>
    <phoneticPr fontId="12"/>
  </si>
  <si>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2"/>
  </si>
  <si>
    <t>仕入単価</t>
    <rPh sb="2" eb="4">
      <t>タンカ</t>
    </rPh>
    <phoneticPr fontId="12"/>
  </si>
  <si>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</si>
  <si>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</si>
  <si>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</si>
  <si>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2"/>
  </si>
  <si>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</si>
  <si>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2"/>
  </si>
  <si>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※「商品」の「数量入力」（商品メニューの[基本]タブ）が「しない」場合は、単価（[単価]メニューで設定）が設定されます。
※リレー入力の場合で、空白データを受け入れた場合は、リレー元の値が設定されます。</t>
    <rPh sb="45" eb="47">
      <t>シイレ</t>
    </rPh>
    <rPh sb="187" eb="189">
      <t>シイレ</t>
    </rPh>
    <phoneticPr fontId="36"/>
  </si>
  <si>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空白データを受け入れた場合は、「仕入金額」、「仕入消費税率」をもとに設定されます。
※リレー入力の場合で、空白データを受け入れた場合は、リレー元の値が設定されます。</t>
    <rPh sb="75" eb="77">
      <t>バアイ</t>
    </rPh>
    <rPh sb="78" eb="79">
      <t>ウ</t>
    </rPh>
    <rPh sb="80" eb="81">
      <t>イ</t>
    </rPh>
    <rPh sb="166" eb="168">
      <t>サイム</t>
    </rPh>
    <phoneticPr fontId="36"/>
  </si>
  <si>
    <t>仕入単価（国内）</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</si>
  <si>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41" eb="143">
      <t>シイレ</t>
    </rPh>
    <rPh sb="150" eb="152">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</si>
  <si>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38" eb="140">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</si>
  <si>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</si>
  <si>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仕入明細部門コード</t>
    <rPh sb="0" eb="2">
      <t>シイレ</t>
    </rPh>
    <rPh sb="2" eb="4">
      <t>メイサイ</t>
    </rPh>
    <rPh sb="4" eb="6">
      <t>ブモン</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</si>
  <si>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2"/>
  </si>
  <si>
    <t>仕入明細担当者コード</t>
    <rPh sb="4" eb="7">
      <t>タントウシャ</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</si>
  <si>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</si>
  <si>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</si>
  <si>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2"/>
  </si>
  <si>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</si>
  <si>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</si>
  <si>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</si>
  <si>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2"/>
  </si>
  <si>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</si>
  <si>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2"/>
  </si>
  <si>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2"/>
  </si>
  <si>
    <t>仕入計算式項目１小数桁</t>
    <rPh sb="2" eb="7">
      <t>ケイサンシキコウモク</t>
    </rPh>
    <rPh sb="8" eb="10">
      <t>ショウスウ</t>
    </rPh>
    <rPh sb="10" eb="11">
      <t>ケタ</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</si>
  <si>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</si>
  <si>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仕入計算式項目２小数桁</t>
    <rPh sb="2" eb="7">
      <t>ケイサンシキコウモク</t>
    </rPh>
    <rPh sb="8" eb="10">
      <t>ショウスウ</t>
    </rPh>
    <rPh sb="10" eb="11">
      <t>ケタ</t>
    </rPh>
    <phoneticPr fontId="12"/>
  </si>
  <si>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</si>
  <si>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仕入計算式項目３小数桁</t>
    <rPh sb="2" eb="7">
      <t>ケイサンシキコウモク</t>
    </rPh>
    <rPh sb="8" eb="10">
      <t>ショウスウ</t>
    </rPh>
    <rPh sb="10" eb="11">
      <t>ケタ</t>
    </rPh>
    <phoneticPr fontId="12"/>
  </si>
  <si>
    <t>仕入計算式項目４小数桁</t>
    <rPh sb="2" eb="7">
      <t>ケイサンシキコウモク</t>
    </rPh>
    <rPh sb="8" eb="10">
      <t>ショウスウ</t>
    </rPh>
    <rPh sb="10" eb="11">
      <t>ケタ</t>
    </rPh>
    <phoneticPr fontId="12"/>
  </si>
  <si>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</si>
  <si>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仕入計算式項目５小数桁</t>
    <rPh sb="2" eb="7">
      <t>ケイサンシキコウモク</t>
    </rPh>
    <rPh sb="8" eb="10">
      <t>ショウスウ</t>
    </rPh>
    <rPh sb="10" eb="11">
      <t>ケタ</t>
    </rPh>
    <phoneticPr fontId="12"/>
  </si>
  <si>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</si>
  <si>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仕入数量小数桁</t>
    <rPh sb="2" eb="4">
      <t>スウリョウ</t>
    </rPh>
    <rPh sb="4" eb="6">
      <t>ショウスウ</t>
    </rPh>
    <rPh sb="6" eb="7">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</si>
  <si>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2"/>
  </si>
  <si>
    <t>仕入単価小数桁</t>
    <rPh sb="2" eb="4">
      <t>タンカ</t>
    </rPh>
    <rPh sb="4" eb="6">
      <t>ショウスウ</t>
    </rPh>
    <rPh sb="6" eb="7">
      <t>ケタ</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</si>
  <si>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</si>
  <si>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入荷内訳行番号</t>
    <rPh sb="0" eb="2">
      <t>ニュウカ</t>
    </rPh>
    <rPh sb="2" eb="4">
      <t>ウチワケ</t>
    </rPh>
    <phoneticPr fontId="2"/>
  </si>
  <si>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43"/>
  </si>
  <si>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2"/>
  </si>
  <si>
    <t>入荷内訳数量</t>
    <rPh sb="0" eb="2">
      <t>ニュウカ</t>
    </rPh>
    <rPh sb="2" eb="4">
      <t>ウチワケ</t>
    </rPh>
    <rPh sb="4" eb="6">
      <t>スウリョウ</t>
    </rPh>
    <phoneticPr fontId="2"/>
  </si>
  <si>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06" eb="408">
      <t>ニュウカ</t>
    </rPh>
    <phoneticPr fontId="2"/>
  </si>
  <si>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221" eb="223">
      <t>ゴウケイ</t>
    </rPh>
    <phoneticPr fontId="4"/>
  </si>
  <si>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52" eb="255">
      <t>ショウヒゼイ</t>
    </rPh>
    <rPh sb="255" eb="256">
      <t>ガク</t>
    </rPh>
    <rPh sb="259" eb="261">
      <t>ニュウカ</t>
    </rPh>
    <rPh sb="261" eb="263">
      <t>ウチワケ</t>
    </rPh>
    <rPh sb="263" eb="266">
      <t>ショウヒゼイ</t>
    </rPh>
    <rPh sb="268" eb="270">
      <t>ゴウケイ</t>
    </rPh>
    <phoneticPr fontId="4"/>
  </si>
  <si>
    <t>【仕入伝票明細按分情報】</t>
    <phoneticPr fontId="41"/>
  </si>
  <si>
    <t>仕入明細按分行番号</t>
    <rPh sb="4" eb="6">
      <t>アンブン</t>
    </rPh>
    <phoneticPr fontId="2"/>
  </si>
  <si>
    <t>仕入明細按分部門コード</t>
    <rPh sb="2" eb="4">
      <t>メイサイ</t>
    </rPh>
    <rPh sb="4" eb="6">
      <t>アンブン</t>
    </rPh>
    <rPh sb="6" eb="8">
      <t>ブモン</t>
    </rPh>
    <phoneticPr fontId="2"/>
  </si>
  <si>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</si>
  <si>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4"/>
  </si>
  <si>
    <t>SD4031916</t>
    <phoneticPr fontId="4"/>
  </si>
  <si>
    <t>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</si>
  <si>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4"/>
  </si>
  <si>
    <t>仕入明細按分セグメント２コード</t>
    <phoneticPr fontId="4"/>
  </si>
  <si>
    <t>SD4031917</t>
    <phoneticPr fontId="4"/>
  </si>
  <si>
    <t>1～20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</si>
  <si>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</si>
  <si>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</si>
  <si>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2"/>
  </si>
  <si>
    <t>仕入明細按分任意項目コード</t>
    <rPh sb="6" eb="8">
      <t>ニンイ</t>
    </rPh>
    <rPh sb="8" eb="10">
      <t>コウモク</t>
    </rPh>
    <phoneticPr fontId="2"/>
  </si>
  <si>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</si>
  <si>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2"/>
  </si>
  <si>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</si>
  <si>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</si>
  <si>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
  </si>
  <si>
    <t>仕入明細按分申告書計算区分コード</t>
    <rPh sb="2" eb="6">
      <t>メイサイアンブン</t>
    </rPh>
    <rPh sb="6" eb="9">
      <t>シンコクショ</t>
    </rPh>
    <rPh sb="9" eb="11">
      <t>ケイサン</t>
    </rPh>
    <rPh sb="11" eb="13">
      <t>クブン</t>
    </rPh>
    <phoneticPr fontId="2"/>
  </si>
  <si>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</si>
  <si>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</si>
  <si>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</si>
  <si>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</si>
  <si>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</si>
  <si>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</si>
  <si>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</si>
  <si>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</si>
  <si>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</si>
  <si>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</si>
  <si>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</si>
  <si>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</si>
  <si>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SD4032120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</si>
  <si>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</si>
  <si>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SD4032121</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</si>
  <si>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</si>
  <si>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4～20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</si>
  <si>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</si>
  <si>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3～10</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</si>
  <si>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77" eb="182">
      <t>カワセサソンエキ</t>
    </rPh>
    <phoneticPr fontId="4"/>
  </si>
  <si>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</si>
  <si>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</si>
  <si>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【前受金を充当する場合】</t>
    <phoneticPr fontId="8"/>
  </si>
  <si>
    <t>　　　以下の項目を設定して充当対象を指定します。</t>
    <phoneticPr fontId="8"/>
  </si>
  <si>
    <t>　　　「振替元No.」</t>
  </si>
  <si>
    <t>準必須　　前受金の入金伝票No.を指定します。前受金残高以外の伝票を充当する場合は必須となります。</t>
    <rPh sb="0" eb="1">
      <t>ジュン</t>
    </rPh>
    <rPh sb="1" eb="3">
      <t>ヒッス</t>
    </rPh>
    <phoneticPr fontId="4"/>
  </si>
  <si>
    <t>　　　「振替元入金日付」</t>
  </si>
  <si>
    <t>　　　「振替元入金先コード」</t>
    <phoneticPr fontId="4"/>
  </si>
  <si>
    <t>　　　「振替元入金部門コード」</t>
    <phoneticPr fontId="4"/>
  </si>
  <si>
    <t>　　　「振替元ＯＢＣｉＤ」</t>
    <phoneticPr fontId="4"/>
  </si>
  <si>
    <t>　　　「振替元明細行番号」</t>
    <phoneticPr fontId="4"/>
  </si>
  <si>
    <t>　　・該当する入金伝票が複数あり、充当対象を特定できない場合は未受入になります。</t>
    <rPh sb="9" eb="11">
      <t>デンピョウ</t>
    </rPh>
    <rPh sb="17" eb="19">
      <t>ジュウトウ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</si>
  <si>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</si>
  <si>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</si>
  <si>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</si>
  <si>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・控除情報は複数行を受け入れできます。これにより、複数の前受金を一つの売上伝票に充当できます。</t>
    <phoneticPr fontId="4"/>
  </si>
  <si>
    <t>【受注伝票または出荷伝票をリレーして受け入れる場合】</t>
    <phoneticPr fontId="8"/>
  </si>
  <si>
    <t>　　※「ＯＢＣ受入形式」で受注伝票をリレーして受け入れる場合は、手順が異なります。</t>
    <rPh sb="32" eb="34">
      <t>テジュン</t>
    </rPh>
    <rPh sb="35" eb="36">
      <t>コト</t>
    </rPh>
    <phoneticPr fontId="8"/>
  </si>
  <si>
    <t>　　　ヘルプで「汎用データを利用して、複数の受注伝票を⼀括で売上伝票にリレーする」を検索してご参照ください。</t>
    <phoneticPr fontId="4"/>
  </si>
  <si>
    <t>　　●リレー元の指定</t>
    <phoneticPr fontId="8"/>
  </si>
  <si>
    <t>　　　以下の項目を設定してリレーする明細を指定します。</t>
    <phoneticPr fontId="8"/>
  </si>
  <si>
    <t>　　　「リレー元伝票種類」</t>
    <phoneticPr fontId="8"/>
  </si>
  <si>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4"/>
  </si>
  <si>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</si>
  <si>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</si>
  <si>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</si>
  <si>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</si>
  <si>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</si>
  <si>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</si>
  <si>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</si>
  <si>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</si>
  <si>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</si>
  <si>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</si>
  <si>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</si>
  <si>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・「リレー元明細行番号」「リレー元出荷内訳行番号」が空白の場合は、該当の伝票の中で上から順にリレー可能な明細が自動的に特定されます。</t>
    <phoneticPr fontId="4"/>
  </si>
  <si>
    <t>　　●リレーする数量の指定</t>
    <phoneticPr fontId="8"/>
  </si>
  <si>
    <t>　　　「出荷区分」を設定して指定します。</t>
    <phoneticPr fontId="8"/>
  </si>
  <si>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8"/>
  </si>
  <si>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</si>
  <si>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ただし、「出荷区分」が「２：一部売上」で「数量」が全数の場合は、「１：全数売上」として受け入れられます。</t>
    <rPh sb="46" eb="47">
      <t>ウ</t>
    </rPh>
    <rPh sb="48" eb="49">
      <t>イ</t>
    </rPh>
    <phoneticPr fontId="4"/>
  </si>
  <si>
    <t>【仕入伝票同時入力の場合に発注伝票をリレーして受け入れる場合】</t>
    <rPh sb="13" eb="15">
      <t>ハッチュウ</t>
    </rPh>
    <phoneticPr fontId="8"/>
  </si>
  <si>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4"/>
  </si>
  <si>
    <t>　　　以下の項目を設定してリレーする明細を指定します。『蔵奉行クラウド』をご利用でない場合も必須です。</t>
    <phoneticPr fontId="8"/>
  </si>
  <si>
    <t>　　　「仕入リレー元No.」</t>
    <rPh sb="4" eb="6">
      <t>シイレ</t>
    </rPh>
    <phoneticPr fontId="8"/>
  </si>
  <si>
    <t>　　　「仕入リレー元日付」</t>
    <phoneticPr fontId="4"/>
  </si>
  <si>
    <t>　　　「リレー元仕入先コード」</t>
    <phoneticPr fontId="4"/>
  </si>
  <si>
    <t>　　　「仕入リレー元部門コード」</t>
    <phoneticPr fontId="4"/>
  </si>
  <si>
    <t>　　　「仕入リレー元ＯＢＣｉＤ」</t>
    <phoneticPr fontId="4"/>
  </si>
  <si>
    <t>　　　「仕入リレー元明細行番号」</t>
    <phoneticPr fontId="4"/>
  </si>
  <si>
    <t>　　　「仕入リレー元入荷内訳行番号」</t>
    <phoneticPr fontId="4"/>
  </si>
  <si>
    <t>　　・「仕入リレー元No.」が設定されていない場合は通常の伝票として受け入れられます。</t>
    <phoneticPr fontId="8"/>
  </si>
  <si>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4"/>
  </si>
  <si>
    <t>　　・「仕入リレー元明細行番号」「仕入リレー元入荷内訳行番号」が空白の場合は、該当の伝票の中で上から順にリレー可能な明細が自動的に特定されます。</t>
    <phoneticPr fontId="4"/>
  </si>
  <si>
    <t>　　　「入荷区分」を設定して指定します。</t>
    <rPh sb="4" eb="6">
      <t>ニュウカ</t>
    </rPh>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</si>
  <si>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</si>
  <si>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</si>
  <si>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ただし、「入荷区分」が「２：一部仕入」で「数量」が全数の場合は、「１：全数仕入」として受け入れられます。</t>
    <rPh sb="46" eb="47">
      <t>ウ</t>
    </rPh>
    <rPh sb="48" eb="49">
      <t>イ</t>
    </rPh>
    <phoneticPr fontId="4"/>
  </si>
  <si>
    <t>【在庫受払がある明細の受け入れ】</t>
    <rPh sb="1" eb="3">
      <t>ザイコ</t>
    </rPh>
    <rPh sb="3" eb="5">
      <t>ウケハライ</t>
    </rPh>
    <phoneticPr fontId="8"/>
  </si>
  <si>
    <t>　　在庫受払がある明細を受け入れる場合は、「明細」と「出荷内訳行番号」を以下のように設定します。</t>
    <rPh sb="2" eb="4">
      <t>ザイコ</t>
    </rPh>
    <rPh sb="4" eb="6">
      <t>ウケハライ</t>
    </rPh>
    <rPh sb="27" eb="29">
      <t>シュッカ</t>
    </rPh>
    <phoneticPr fontId="8"/>
  </si>
  <si>
    <t>　　１行目「明細」：１明細目、「出荷内訳行番号」：１（在庫内訳①）</t>
    <rPh sb="11" eb="13">
      <t>メイサイ</t>
    </rPh>
    <rPh sb="13" eb="14">
      <t>メ</t>
    </rPh>
    <rPh sb="16" eb="18">
      <t>シュッカ</t>
    </rPh>
    <rPh sb="27" eb="29">
      <t>ザイコ</t>
    </rPh>
    <rPh sb="29" eb="31">
      <t>ウチワケ</t>
    </rPh>
    <phoneticPr fontId="4"/>
  </si>
  <si>
    <t>　　２行目「明細」：１明細目、「出荷内訳行番号」：２（在庫内訳②）</t>
    <rPh sb="11" eb="13">
      <t>メイサイ</t>
    </rPh>
    <rPh sb="13" eb="14">
      <t>メ</t>
    </rPh>
    <rPh sb="16" eb="18">
      <t>シュッカ</t>
    </rPh>
    <rPh sb="27" eb="29">
      <t>ザイコ</t>
    </rPh>
    <rPh sb="29" eb="31">
      <t>ウチワケ</t>
    </rPh>
    <phoneticPr fontId="4"/>
  </si>
  <si>
    <t>4～20</t>
  </si>
  <si>
    <t>1～15</t>
  </si>
  <si>
    <t>８</t>
  </si>
  <si>
    <t>請求宛先コード</t>
  </si>
  <si>
    <t>支店コード</t>
  </si>
  <si>
    <t>7</t>
  </si>
  <si>
    <t>振込専用口座番号10</t>
  </si>
  <si>
    <t>9</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</si>
  <si>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</si>
  <si>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</si>
  <si>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</si>
  <si>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</si>
  <si>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</si>
  <si>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</si>
  <si>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</si>
  <si>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</si>
  <si>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</si>
  <si>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</si>
  <si>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</si>
  <si>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</si>
  <si>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</si>
  <si>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</si>
  <si>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</si>
  <si>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</si>
  <si>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</si>
  <si>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</si>
  <si>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</si>
  <si>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</si>
  <si>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</si>
  <si>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</si>
  <si>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</si>
  <si>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</si>
  <si>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</si>
  <si>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</si>
  <si>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</si>
  <si>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</si>
  <si>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</si>
  <si>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</si>
  <si>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</si>
  <si>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</si>
  <si>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</si>
  <si>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</si>
  <si>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</si>
  <si>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</si>
  <si>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</si>
  <si>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</si>
  <si>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</si>
  <si>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</si>
  <si>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</si>
  <si>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</si>
  <si>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</si>
  <si>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</si>
  <si>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</si>
  <si>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</si>
  <si>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</si>
  <si>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</si>
  <si>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商奉行クラウド</t>
  </si>
  <si>
    <t>※受入記号　「SD3010001」＝ SD 3010001</t>
  </si>
  <si>
    <t>科目コード</t>
    <rPh sb="0" eb="2">
      <t>カモク</t>
    </rPh>
    <phoneticPr fontId="15"/>
  </si>
  <si>
    <t>AR1020001</t>
  </si>
  <si>
    <t>科目名</t>
    <rPh sb="0" eb="3">
      <t>カモクメイ</t>
    </rPh>
    <phoneticPr fontId="15"/>
  </si>
  <si>
    <t>AR1020002</t>
  </si>
  <si>
    <t>AR1020003</t>
  </si>
  <si>
    <t>科目属性</t>
    <rPh sb="0" eb="2">
      <t>カモク</t>
    </rPh>
    <rPh sb="2" eb="4">
      <t>ゾクセイ</t>
    </rPh>
    <phoneticPr fontId="67"/>
  </si>
  <si>
    <t>【必須になる条件】</t>
    <rPh sb="1" eb="3">
      <t>ヒッス</t>
    </rPh>
    <rPh sb="6" eb="8">
      <t>ジョウケン</t>
    </rPh>
    <phoneticPr fontId="67"/>
  </si>
  <si>
    <t>新規に科目を受け入れる場合</t>
    <rPh sb="0" eb="2">
      <t>シンキ</t>
    </rPh>
    <rPh sb="3" eb="5">
      <t>カモク</t>
    </rPh>
    <rPh sb="6" eb="7">
      <t>ウ</t>
    </rPh>
    <rPh sb="8" eb="9">
      <t>イ</t>
    </rPh>
    <rPh sb="11" eb="13">
      <t>バアイ</t>
    </rPh>
    <phoneticPr fontId="67"/>
  </si>
  <si>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</si>
  <si>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67"/>
  </si>
  <si>
    <t>AR1020101</t>
  </si>
  <si>
    <t>準必須</t>
    <rPh sb="0" eb="1">
      <t>ジュン</t>
    </rPh>
    <rPh sb="1" eb="3">
      <t>ヒッス</t>
    </rPh>
    <phoneticPr fontId="67"/>
  </si>
  <si>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</si>
  <si>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</si>
  <si>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</si>
  <si>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</si>
  <si>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</si>
  <si>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</si>
  <si>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</si>
  <si>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</si>
  <si>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</si>
  <si>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</si>
  <si>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</si>
  <si>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</si>
  <si>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</si>
  <si>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</si>
  <si>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</si>
  <si>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</si>
  <si>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</si>
  <si>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</si>
  <si>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</si>
  <si>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</si>
  <si>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</si>
  <si>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5"/>
  </si>
  <si>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</si>
  <si>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</si>
  <si>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5"/>
  </si>
  <si>
    <t>AR1020113</t>
  </si>
  <si>
    <t>科目属性-支払調整科目</t>
    <rPh sb="9" eb="11">
      <t>カモク</t>
    </rPh>
    <phoneticPr fontId="15"/>
  </si>
  <si>
    <t>AR1020114</t>
  </si>
  <si>
    <t>科目属性-決済科目</t>
  </si>
  <si>
    <t>AR1020115</t>
  </si>
  <si>
    <t>準必須</t>
    <rPh sb="0" eb="1">
      <t>ジュン</t>
    </rPh>
    <rPh sb="1" eb="3">
      <t>ヒッス</t>
    </rPh>
    <phoneticPr fontId="3"/>
  </si>
  <si>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4"/>
  </si>
  <si>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</si>
  <si>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</si>
  <si>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</si>
  <si>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</si>
  <si>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4"/>
  </si>
  <si>
    <t>科目属性-返金科目</t>
  </si>
  <si>
    <t>AR1020118</t>
  </si>
  <si>
    <t>科目属性-源泉徴収税科目</t>
    <rPh sb="7" eb="9">
      <t>チョウシュウ</t>
    </rPh>
    <rPh sb="9" eb="10">
      <t>ゼイ</t>
    </rPh>
    <phoneticPr fontId="1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</si>
  <si>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</si>
  <si>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</si>
  <si>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</si>
  <si>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</si>
  <si>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</si>
  <si>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</si>
  <si>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</si>
  <si>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</si>
  <si>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0：利用しない　1：利用する
この項目は、『債権奉行クラウド』をご利用の場合に受け入れできます。
新規データとして空白データを受け入れた場合は、「0：利用しない」が設定されます。</t>
    <phoneticPr fontId="4"/>
  </si>
  <si>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</si>
  <si>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</si>
  <si>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67"/>
  </si>
  <si>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</si>
  <si>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</si>
  <si>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67"/>
  </si>
  <si>
    <t>AR1020125</t>
  </si>
  <si>
    <t>科目属性-資産科目</t>
    <rPh sb="5" eb="7">
      <t>シサン</t>
    </rPh>
    <rPh sb="7" eb="9">
      <t>カモク</t>
    </rPh>
    <phoneticPr fontId="67"/>
  </si>
  <si>
    <t>AR1020126</t>
  </si>
  <si>
    <t>科目属性-棚卸科目</t>
    <rPh sb="5" eb="7">
      <t>タナオロシ</t>
    </rPh>
    <rPh sb="7" eb="9">
      <t>カモク</t>
    </rPh>
    <phoneticPr fontId="67"/>
  </si>
  <si>
    <t>AR1020127</t>
  </si>
  <si>
    <t>科目属性-棚卸調整科目</t>
    <rPh sb="5" eb="7">
      <t>タナオロシ</t>
    </rPh>
    <rPh sb="7" eb="9">
      <t>チョウセイ</t>
    </rPh>
    <rPh sb="9" eb="11">
      <t>カモク</t>
    </rPh>
    <phoneticPr fontId="67"/>
  </si>
  <si>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</si>
  <si>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</si>
  <si>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</si>
  <si>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</si>
  <si>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67"/>
  </si>
  <si>
    <t>AR1020202</t>
  </si>
  <si>
    <t>数字</t>
    <rPh sb="0" eb="2">
      <t>スウジ</t>
    </rPh>
    <phoneticPr fontId="6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</si>
  <si>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7"/>
  </si>
  <si>
    <t>消費税自動計算</t>
    <rPh sb="0" eb="3">
      <t>ショウヒゼイ</t>
    </rPh>
    <rPh sb="3" eb="5">
      <t>ジドウ</t>
    </rPh>
    <rPh sb="5" eb="7">
      <t>ケイサン</t>
    </rPh>
    <phoneticPr fontId="6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</si>
  <si>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</si>
  <si>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7"/>
  </si>
  <si>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</si>
  <si>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</si>
  <si>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7"/>
  </si>
  <si>
    <t>事業区分コード</t>
    <rPh sb="0" eb="2">
      <t>ジギョウ</t>
    </rPh>
    <rPh sb="2" eb="4">
      <t>クブン</t>
    </rPh>
    <phoneticPr fontId="67"/>
  </si>
  <si>
    <t>AR1020205</t>
  </si>
  <si>
    <t>販売管理科目データ</t>
    <phoneticPr fontId="4"/>
  </si>
  <si>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7"/>
  </si>
  <si>
    <t>【基本】</t>
    <rPh sb="1" eb="3">
      <t>キホン</t>
    </rPh>
    <phoneticPr fontId="67"/>
  </si>
  <si>
    <t>AR1030001</t>
  </si>
  <si>
    <t>補助科目コード</t>
    <rPh sb="0" eb="2">
      <t>ホジョ</t>
    </rPh>
    <rPh sb="2" eb="4">
      <t>カモク</t>
    </rPh>
    <phoneticPr fontId="15"/>
  </si>
  <si>
    <t>AR1030002</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</si>
  <si>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</si>
  <si>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</si>
  <si>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</si>
  <si>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</si>
  <si>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</si>
  <si>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</si>
  <si>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【消費税】</t>
    <rPh sb="1" eb="4">
      <t>ショウヒゼイ</t>
    </rPh>
    <phoneticPr fontId="67"/>
  </si>
  <si>
    <t>AR1030101</t>
  </si>
  <si>
    <t>AR1030102</t>
  </si>
  <si>
    <t>AR1030103</t>
  </si>
  <si>
    <t>AR1030104</t>
  </si>
  <si>
    <t>AR1030105</t>
  </si>
  <si>
    <t>販売管理補助科目データ</t>
    <phoneticPr fontId="4"/>
  </si>
  <si>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</si>
  <si>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</si>
  <si>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</si>
  <si>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</si>
  <si>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7"/>
  </si>
  <si>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</si>
  <si>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</si>
  <si>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</si>
  <si>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</si>
  <si>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5"/>
  </si>
  <si>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</si>
  <si>
    <t>売上科目コード</t>
    <rPh sb="0" eb="2">
      <t>ウリアゲ</t>
    </rPh>
    <rPh sb="2" eb="4">
      <t>カモク</t>
    </rPh>
    <phoneticPr fontId="15"/>
  </si>
  <si>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</si>
  <si>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</si>
  <si>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5"/>
  </si>
  <si>
    <t>AR1040103</t>
  </si>
  <si>
    <t>債権科目コード</t>
    <rPh sb="0" eb="2">
      <t>サイケン</t>
    </rPh>
    <rPh sb="2" eb="4">
      <t>カモク</t>
    </rPh>
    <phoneticPr fontId="15"/>
  </si>
  <si>
    <t>AR1040104</t>
  </si>
  <si>
    <t>債権補助科目コード</t>
    <rPh sb="0" eb="2">
      <t>サイケン</t>
    </rPh>
    <rPh sb="2" eb="4">
      <t>ホジョ</t>
    </rPh>
    <rPh sb="4" eb="6">
      <t>カモク</t>
    </rPh>
    <phoneticPr fontId="15"/>
  </si>
  <si>
    <t>AR1040105</t>
  </si>
  <si>
    <t>売上科目と同じ設定にする</t>
    <rPh sb="0" eb="2">
      <t>ウリアゲ</t>
    </rPh>
    <rPh sb="2" eb="4">
      <t>カモク</t>
    </rPh>
    <rPh sb="5" eb="6">
      <t>オナ</t>
    </rPh>
    <rPh sb="7" eb="9">
      <t>セッテイ</t>
    </rPh>
    <phoneticPr fontId="1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</si>
  <si>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</si>
  <si>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</si>
  <si>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</si>
  <si>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AR1040202</t>
  </si>
  <si>
    <t>消費税率種別</t>
    <rPh sb="4" eb="6">
      <t>シュベツ</t>
    </rPh>
    <phoneticPr fontId="15"/>
  </si>
  <si>
    <t>AR1040203</t>
  </si>
  <si>
    <t>消費税自動計算</t>
    <rPh sb="0" eb="3">
      <t>ショウヒゼイ</t>
    </rPh>
    <rPh sb="3" eb="5">
      <t>ジドウ</t>
    </rPh>
    <rPh sb="5" eb="7">
      <t>ケイサン</t>
    </rPh>
    <phoneticPr fontId="15"/>
  </si>
  <si>
    <t>AR1040204</t>
  </si>
  <si>
    <t>端数処理</t>
    <rPh sb="0" eb="2">
      <t>ハスウ</t>
    </rPh>
    <rPh sb="2" eb="4">
      <t>ショリ</t>
    </rPh>
    <phoneticPr fontId="15"/>
  </si>
  <si>
    <t>AR1040205</t>
  </si>
  <si>
    <t>事業区分コード</t>
    <rPh sb="0" eb="2">
      <t>ジギョウ</t>
    </rPh>
    <rPh sb="2" eb="4">
      <t>クブン</t>
    </rPh>
    <phoneticPr fontId="15"/>
  </si>
  <si>
    <t>AR1040206</t>
  </si>
  <si>
    <t>販売取引コード</t>
    <rPh sb="2" eb="4">
      <t>トリヒキ</t>
    </rPh>
    <phoneticPr fontId="15"/>
  </si>
  <si>
    <t>販売取引名</t>
    <rPh sb="2" eb="4">
      <t>トリヒキ</t>
    </rPh>
    <rPh sb="4" eb="5">
      <t>メイ</t>
    </rPh>
    <phoneticPr fontId="15"/>
  </si>
  <si>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</si>
  <si>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</si>
  <si>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</si>
  <si>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</si>
  <si>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7"/>
  </si>
  <si>
    <t>回収方法データ</t>
    <phoneticPr fontId="4"/>
  </si>
  <si>
    <t>回収方法コード</t>
    <rPh sb="0" eb="2">
      <t>カイシュウ</t>
    </rPh>
    <rPh sb="2" eb="4">
      <t>ホウホウ</t>
    </rPh>
    <phoneticPr fontId="15"/>
  </si>
  <si>
    <t>AR1050001</t>
  </si>
  <si>
    <t>必須</t>
    <rPh sb="0" eb="2">
      <t>ヒッス</t>
    </rPh>
    <phoneticPr fontId="67"/>
  </si>
  <si>
    <t>回収方法名</t>
    <rPh sb="0" eb="2">
      <t>カイシュウ</t>
    </rPh>
    <rPh sb="2" eb="4">
      <t>ホウホウ</t>
    </rPh>
    <rPh sb="4" eb="5">
      <t>メイ</t>
    </rPh>
    <phoneticPr fontId="15"/>
  </si>
  <si>
    <t>AR1050002</t>
  </si>
  <si>
    <t>回収種別</t>
    <rPh sb="0" eb="2">
      <t>カイシュウ</t>
    </rPh>
    <rPh sb="2" eb="4">
      <t>シュベツ</t>
    </rPh>
    <phoneticPr fontId="15"/>
  </si>
  <si>
    <t>AR1050101</t>
  </si>
  <si>
    <t>2</t>
    <phoneticPr fontId="4"/>
  </si>
  <si>
    <t>0：銀行振込　3：手形　7：値引・調整　8：相殺　9：その他　10：現金　11：小切手</t>
    <phoneticPr fontId="4"/>
  </si>
  <si>
    <t>法人口座コード</t>
    <rPh sb="0" eb="2">
      <t>ホウジン</t>
    </rPh>
    <rPh sb="2" eb="4">
      <t>コウザ</t>
    </rPh>
    <phoneticPr fontId="15"/>
  </si>
  <si>
    <t>AR1050102</t>
  </si>
  <si>
    <t>「回収種別」が「0：銀行振込」の場合に受け入れできます。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</si>
  <si>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</si>
  <si>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</si>
  <si>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</si>
  <si>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</si>
  <si>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</si>
  <si>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5"/>
  </si>
  <si>
    <t>AR1050116</t>
  </si>
  <si>
    <t>0：固定　1：債権　2：売上　3：請求</t>
    <rPh sb="2" eb="4">
      <t>コテイ</t>
    </rPh>
    <rPh sb="7" eb="9">
      <t>サイケン</t>
    </rPh>
    <rPh sb="12" eb="14">
      <t>ウリアゲ</t>
    </rPh>
    <rPh sb="17" eb="19">
      <t>セイキュウ</t>
    </rPh>
    <phoneticPr fontId="67"/>
  </si>
  <si>
    <t>入金部門コード</t>
    <rPh sb="0" eb="2">
      <t>ニュウキン</t>
    </rPh>
    <rPh sb="2" eb="4">
      <t>ブモン</t>
    </rPh>
    <phoneticPr fontId="15"/>
  </si>
  <si>
    <t>AR1050105</t>
    <phoneticPr fontId="4"/>
  </si>
  <si>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</si>
  <si>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5"/>
  </si>
  <si>
    <t>AR1050119</t>
    <phoneticPr fontId="4"/>
  </si>
  <si>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7"/>
  </si>
  <si>
    <t>入金セグメント１コード</t>
    <rPh sb="0" eb="2">
      <t>ニュウキン</t>
    </rPh>
    <phoneticPr fontId="15"/>
  </si>
  <si>
    <t>AR1050120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</si>
  <si>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</si>
  <si>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5"/>
  </si>
  <si>
    <t>AR1050121</t>
    <phoneticPr fontId="4"/>
  </si>
  <si>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7"/>
  </si>
  <si>
    <t>入金セグメント２コード</t>
    <rPh sb="0" eb="2">
      <t>ニュウキン</t>
    </rPh>
    <phoneticPr fontId="15"/>
  </si>
  <si>
    <t>AR1050122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</si>
  <si>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</si>
  <si>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</si>
  <si>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</si>
  <si>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7"/>
  </si>
  <si>
    <t>入金プロジェクトコード</t>
    <rPh sb="0" eb="2">
      <t>ニュウキン</t>
    </rPh>
    <phoneticPr fontId="15"/>
  </si>
  <si>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</si>
  <si>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</si>
  <si>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5"/>
  </si>
  <si>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</si>
  <si>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</si>
  <si>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入金工程／工種コード</t>
    <rPh sb="0" eb="2">
      <t>ニュウキン</t>
    </rPh>
    <rPh sb="2" eb="7">
      <t>コウテイ</t>
    </rPh>
    <phoneticPr fontId="15"/>
  </si>
  <si>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</si>
  <si>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7"/>
  </si>
  <si>
    <t>値引科目コード</t>
    <rPh sb="0" eb="2">
      <t>ネビ</t>
    </rPh>
    <rPh sb="2" eb="4">
      <t>カモク</t>
    </rPh>
    <phoneticPr fontId="1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</si>
  <si>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</si>
  <si>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</si>
  <si>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</si>
  <si>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</si>
  <si>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</si>
  <si>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</si>
  <si>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</si>
  <si>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</si>
  <si>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</si>
  <si>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</si>
  <si>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5"/>
  </si>
  <si>
    <t>AR1050123</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</si>
  <si>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</si>
  <si>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値引セグメント１コード</t>
    <phoneticPr fontId="4"/>
  </si>
  <si>
    <t>AR1050124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</si>
  <si>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</si>
  <si>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5"/>
  </si>
  <si>
    <t>AR1050125</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</si>
  <si>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</si>
  <si>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値引セグメント２コード</t>
    <phoneticPr fontId="4"/>
  </si>
  <si>
    <t>AR1050126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</si>
  <si>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</si>
  <si>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</si>
  <si>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</si>
  <si>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</si>
  <si>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</si>
  <si>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</si>
  <si>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</si>
  <si>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</si>
  <si>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</si>
  <si>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2" eb="7">
      <t>コウテイ</t>
    </rPh>
    <phoneticPr fontId="67"/>
  </si>
  <si>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</si>
  <si>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7"/>
  </si>
  <si>
    <t>【手数料】</t>
    <rPh sb="1" eb="4">
      <t>テスウリョウ</t>
    </rPh>
    <phoneticPr fontId="67"/>
  </si>
  <si>
    <t>手数料科目コード</t>
    <rPh sb="0" eb="3">
      <t>テスウリョウ</t>
    </rPh>
    <rPh sb="3" eb="5">
      <t>カモク</t>
    </rPh>
    <phoneticPr fontId="67"/>
  </si>
  <si>
    <t>AR1050201</t>
  </si>
  <si>
    <t>手数料補助科目コード</t>
    <rPh sb="0" eb="3">
      <t>テスウリョウ</t>
    </rPh>
    <rPh sb="3" eb="5">
      <t>ホジョ</t>
    </rPh>
    <rPh sb="5" eb="7">
      <t>カモク</t>
    </rPh>
    <phoneticPr fontId="67"/>
  </si>
  <si>
    <t>AR1050202</t>
  </si>
  <si>
    <t>手数料部門指定</t>
  </si>
  <si>
    <t>AR1050203</t>
  </si>
  <si>
    <t>手数料部門コード</t>
    <rPh sb="0" eb="3">
      <t>テスウリョウ</t>
    </rPh>
    <rPh sb="3" eb="5">
      <t>ブモン</t>
    </rPh>
    <phoneticPr fontId="67"/>
  </si>
  <si>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</si>
  <si>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</si>
  <si>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5"/>
  </si>
  <si>
    <t>AR1050209</t>
    <phoneticPr fontId="4"/>
  </si>
  <si>
    <t>手数料セグメント１コード</t>
    <rPh sb="0" eb="3">
      <t>テスウリョウ</t>
    </rPh>
    <phoneticPr fontId="15"/>
  </si>
  <si>
    <t>AR1050210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</si>
  <si>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</si>
  <si>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5"/>
  </si>
  <si>
    <t>AR1050211</t>
    <phoneticPr fontId="4"/>
  </si>
  <si>
    <t>手数料セグメント２コード</t>
    <rPh sb="0" eb="3">
      <t>テスウリョウ</t>
    </rPh>
    <phoneticPr fontId="15"/>
  </si>
  <si>
    <t>AR1050212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</si>
  <si>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</si>
  <si>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5"/>
  </si>
  <si>
    <t>AR1050205</t>
  </si>
  <si>
    <t>手数料プロジェクトコード</t>
    <rPh sb="0" eb="3">
      <t>テスウリョウ</t>
    </rPh>
    <phoneticPr fontId="1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</si>
  <si>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</si>
  <si>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</si>
  <si>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7"/>
  </si>
  <si>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</si>
  <si>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</si>
  <si>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手数料工程／工種コード</t>
    <rPh sb="0" eb="3">
      <t>テスウリョウ</t>
    </rPh>
    <rPh sb="3" eb="8">
      <t>コウテイ</t>
    </rPh>
    <phoneticPr fontId="67"/>
  </si>
  <si>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</si>
  <si>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</si>
  <si>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7"/>
  </si>
  <si>
    <t>ファクタリング会社</t>
    <rPh sb="7" eb="9">
      <t>カイシャ</t>
    </rPh>
    <phoneticPr fontId="38"/>
  </si>
  <si>
    <t>AR1050301</t>
  </si>
  <si>
    <t>準必須</t>
    <rPh sb="0" eb="1">
      <t>ジュン</t>
    </rPh>
    <rPh sb="1" eb="3">
      <t>ヒッス</t>
    </rPh>
    <phoneticPr fontId="38"/>
  </si>
  <si>
    <t>仕訳作成取引先設定</t>
    <rPh sb="0" eb="2">
      <t>シワケ</t>
    </rPh>
    <rPh sb="2" eb="4">
      <t>サクセイ</t>
    </rPh>
    <rPh sb="4" eb="6">
      <t>トリヒキ</t>
    </rPh>
    <rPh sb="6" eb="7">
      <t>サキ</t>
    </rPh>
    <rPh sb="7" eb="9">
      <t>セッテイ</t>
    </rPh>
    <phoneticPr fontId="38"/>
  </si>
  <si>
    <t>AR1050302</t>
  </si>
  <si>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</si>
  <si>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</si>
  <si>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AR1050304</t>
  </si>
  <si>
    <t>郵送料部門指定</t>
    <rPh sb="0" eb="3">
      <t>ユウソウリョウ</t>
    </rPh>
    <rPh sb="3" eb="5">
      <t>ブモン</t>
    </rPh>
    <rPh sb="5" eb="7">
      <t>シテイ</t>
    </rPh>
    <phoneticPr fontId="38"/>
  </si>
  <si>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</si>
  <si>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</si>
  <si>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AR1050306</t>
  </si>
  <si>
    <t>この項目は、以下のすべての条件に該当する場合に受け入れできます。
・「郵送料部門指定」が「0：固定」
・「回収種別」が「3：手形」
・『債権奉行クラウド』をご利用の場合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</si>
  <si>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8"/>
  </si>
  <si>
    <t>AR1050347</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</si>
  <si>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</si>
  <si>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38"/>
  </si>
  <si>
    <t>AR1050348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</si>
  <si>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・『債権奉行クラウド』をご利用の場合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</si>
  <si>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8"/>
  </si>
  <si>
    <t>AR1050349</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</si>
  <si>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</si>
  <si>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38"/>
  </si>
  <si>
    <t>AR1050350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</si>
  <si>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・『債権奉行クラウド』をご利用の場合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</si>
  <si>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8"/>
  </si>
  <si>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</si>
  <si>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</si>
  <si>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38"/>
  </si>
  <si>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</si>
  <si>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・『債権奉行クラウド』をご利用の場合
項目名、桁数は、設定（メインメニュー右上にある[設定]アイコンから[運用設定]メニューの[基本]ページ）によって異なります。</t>
  </si>
  <si>
    <t>郵送料工程／工種指定</t>
    <rPh sb="0" eb="3">
      <t>ユウソウリョウ</t>
    </rPh>
    <rPh sb="8" eb="10">
      <t>シテイ</t>
    </rPh>
    <phoneticPr fontId="38"/>
  </si>
  <si>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</si>
  <si>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</si>
  <si>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8"/>
  </si>
  <si>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</si>
  <si>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・『債権奉行クラウド』をご利用の場合
項目名、桁数は、設定（メインメニュー右上にある[設定]アイコンから[運用設定]メニューの[基本]ページ）によって異なります。</t>
  </si>
  <si>
    <t>AR1050311</t>
  </si>
  <si>
    <t>この項目は、以下のすべての条件に該当する場合に受け入れできます。
・「回収種別」が「3：手形」の場合
・『債権奉行クラウド』をご利用の場合
桁数は、設定（メインメニュー右上にある[設定]アイコンから[運用設定]メニューの[基本]ページ）によって異なります。</t>
  </si>
  <si>
    <t>AR1050312</t>
  </si>
  <si>
    <t>AR1050313</t>
  </si>
  <si>
    <t>この項目は、以下のすべての条件に該当する場合に受け入れできます。
・「回収種別」が「1：電子記録債権」「2：ファクタリング」「3：手形」の場合
・『債権奉行クラウド』をご利用の場合
桁数は、設定（メインメニュー右上にある[設定]アイコンから[運用設定]メニューの[基本]ページ）によって異なります。</t>
  </si>
  <si>
    <t>AR1050314</t>
  </si>
  <si>
    <t>AR1050315</t>
  </si>
  <si>
    <t>AR1050316</t>
  </si>
  <si>
    <t>割引料部門指定</t>
    <rPh sb="0" eb="3">
      <t>ワリビキリョウ</t>
    </rPh>
    <rPh sb="3" eb="5">
      <t>ブモン</t>
    </rPh>
    <rPh sb="5" eb="7">
      <t>シテイ</t>
    </rPh>
    <phoneticPr fontId="38"/>
  </si>
  <si>
    <t>AR1050317</t>
  </si>
  <si>
    <t>0：固定　1:入金　2:決済
この項目は、以下のすべての条件に該当する場合に受け入れできます。
・「回収種別」が「1：電子記録債権」「2：ファクタリング」「3：手形」の場合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</si>
  <si>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8"/>
  </si>
  <si>
    <t>AR1050318</t>
  </si>
  <si>
    <t>この項目は、以下のすべての条件に該当する場合に受け入れできます。
・「割引料部門指定」が「0：固定」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35" eb="37">
      <t>ワリビキ</t>
    </rPh>
    <phoneticPr fontId="53"/>
  </si>
  <si>
    <t>割引料セグメント１指定</t>
    <rPh sb="0" eb="3">
      <t>ワリビキリョウ</t>
    </rPh>
    <rPh sb="9" eb="11">
      <t>シテイ</t>
    </rPh>
    <phoneticPr fontId="38"/>
  </si>
  <si>
    <t>AR1050351</t>
    <phoneticPr fontId="4"/>
  </si>
  <si>
    <t>0：固定　1:入金　2:決済
この項目は、以下のすべての条件に該当する場合に受け入れできます。
・『奉行Ｖ ERPクラウド』をご利用の場合 
・「回収種別」が「1：電子記録債権」「2：ファクタリング」「3：手形」の場合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</si>
  <si>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8"/>
  </si>
  <si>
    <t>AR1050352</t>
    <phoneticPr fontId="4"/>
  </si>
  <si>
    <t>この項目は、以下のすべての条件に該当する場合に受け入れできます。
・『奉行Ｖ ERPクラウド』をご利用の場合 
・「割引料セグメント１指定」が「0：固定」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58" eb="60">
      <t>ワリビキ</t>
    </rPh>
    <phoneticPr fontId="53"/>
  </si>
  <si>
    <t>割引料セグメント2指定</t>
    <rPh sb="0" eb="3">
      <t>ワリビキリョウ</t>
    </rPh>
    <rPh sb="9" eb="11">
      <t>シテイ</t>
    </rPh>
    <phoneticPr fontId="38"/>
  </si>
  <si>
    <t>AR1050353</t>
    <phoneticPr fontId="4"/>
  </si>
  <si>
    <t>割引料セグメント2コード</t>
    <rPh sb="0" eb="3">
      <t>ワリビキリョウ</t>
    </rPh>
    <phoneticPr fontId="38"/>
  </si>
  <si>
    <t>AR1050354</t>
    <phoneticPr fontId="4"/>
  </si>
  <si>
    <t>この項目は、以下のすべての条件に該当する場合に受け入れできます。
・『奉行Ｖ ERPクラウド』をご利用の場合 
・「割引料セグメント２指定」が「0：固定」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62" eb="64">
      <t>ワリビキ</t>
    </rPh>
    <phoneticPr fontId="53"/>
  </si>
  <si>
    <t>割引料プロジェクト指定</t>
    <rPh sb="0" eb="3">
      <t>ワリビキリョウ</t>
    </rPh>
    <rPh sb="9" eb="11">
      <t>シテイ</t>
    </rPh>
    <phoneticPr fontId="38"/>
  </si>
  <si>
    <t>AR1050319</t>
  </si>
  <si>
    <t>割引料プロジェクトコード</t>
    <rPh sb="0" eb="3">
      <t>ワリビキリョウブモン</t>
    </rPh>
    <phoneticPr fontId="38"/>
  </si>
  <si>
    <t>AR1050320</t>
  </si>
  <si>
    <t>この項目は、以下のすべての条件に該当する場合に受け入れできます。
・「割引料プロジェクト指定」が「0：固定」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35" eb="37">
      <t>ワリビキ</t>
    </rPh>
    <phoneticPr fontId="53"/>
  </si>
  <si>
    <t>割引料工程／工種指定</t>
    <rPh sb="0" eb="3">
      <t>ワリビキリョウ</t>
    </rPh>
    <rPh sb="8" eb="10">
      <t>シテイ</t>
    </rPh>
    <phoneticPr fontId="38"/>
  </si>
  <si>
    <t>AR1050321</t>
  </si>
  <si>
    <t>割引料工程／工種コード</t>
    <rPh sb="0" eb="3">
      <t>ワリビキリョウブモン</t>
    </rPh>
    <phoneticPr fontId="38"/>
  </si>
  <si>
    <t>AR1050322</t>
  </si>
  <si>
    <t>この項目は、以下のすべての条件に該当する場合に受け入れできます。
・「割引料工程／工種指定」が「0：固定」
・「回収種別」が「1：電子記録債権」「2：ファクタリング」「3：手形」
・『債権奉行クラウド』をご利用の場合
項目名、桁数は、設定（メインメニュー右上にある[設定]アイコンから[運用設定]メニューの[基本]ページ）によって異なります。</t>
    <rPh sb="35" eb="37">
      <t>ワリビキ</t>
    </rPh>
    <phoneticPr fontId="53"/>
  </si>
  <si>
    <t>AR1050323</t>
  </si>
  <si>
    <t>この項目は、以下のすべての条件に該当する場合に受け入れできます。
・「回収種別」が「1：電子記録債権」「2：ファクタリング」「3：手形」の場合
・『債権奉行クラウド』をご利用の場合
・『債務奉行クラウド』をご利用の場合
桁数は、設定（メインメニュー右上にある[設定]アイコンから[運用設定]メニューの[基本]ページ）によって異なります。</t>
  </si>
  <si>
    <t>AR1050324</t>
  </si>
  <si>
    <t>AR1050329</t>
  </si>
  <si>
    <t>この項目は、以下のすべての条件に該当する場合に受け入れできます。
・「回収種別」が「1：電子記録債権」「2：ファクタリング」「3：手形」「4：期日現金」の場合
・『債権奉行クラウド』をご利用の場合
桁数は、設定（メインメニュー右上にある[設定]アイコンから[運用設定]メニューの[基本]ページ）によって異なります。</t>
  </si>
  <si>
    <t>AR1050330</t>
  </si>
  <si>
    <t>決済部門指定</t>
    <rPh sb="2" eb="4">
      <t>ブモン</t>
    </rPh>
    <rPh sb="4" eb="6">
      <t>シテイ</t>
    </rPh>
    <phoneticPr fontId="38"/>
  </si>
  <si>
    <t>AR1050331</t>
  </si>
  <si>
    <t>0：固定　1:入金
この項目は、以下のすべての条件に該当する場合に受け入れできます。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</si>
  <si>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8"/>
  </si>
  <si>
    <t>AR1050332</t>
  </si>
  <si>
    <t>この項目は、以下のすべての条件に該当する場合に受け入れできます。
・「決済部門指定」が「0：固定」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</si>
  <si>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決済セグメント１指定</t>
    <rPh sb="0" eb="2">
      <t>ケッサイ</t>
    </rPh>
    <rPh sb="8" eb="10">
      <t>シテイ</t>
    </rPh>
    <phoneticPr fontId="38"/>
  </si>
  <si>
    <t>AR1050355</t>
    <phoneticPr fontId="4"/>
  </si>
  <si>
    <t>0：固定　1:入金
この項目は、以下のすべての条件に該当する場合に受け入れできます。
・『奉行Ｖ ERPクラウド』をご利用の場合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</si>
  <si>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8"/>
  </si>
  <si>
    <t>AR1050356</t>
    <phoneticPr fontId="4"/>
  </si>
  <si>
    <t>この項目は、以下のすべての条件に該当する場合に受け入れできます。
・『奉行Ｖ ERPクラウド』をご利用の場合 
・「決済セグメント１指定」が「0：固定」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</si>
  <si>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決済セグメント２指定</t>
    <rPh sb="0" eb="2">
      <t>ケッサイ</t>
    </rPh>
    <rPh sb="8" eb="10">
      <t>シテイ</t>
    </rPh>
    <phoneticPr fontId="38"/>
  </si>
  <si>
    <t>AR1050357</t>
    <phoneticPr fontId="4"/>
  </si>
  <si>
    <t>決済セグメント２コード</t>
    <rPh sb="0" eb="2">
      <t>ケッサイ</t>
    </rPh>
    <phoneticPr fontId="38"/>
  </si>
  <si>
    <t>AR1050358</t>
    <phoneticPr fontId="4"/>
  </si>
  <si>
    <t>この項目は、以下のすべての条件に該当する場合に受け入れできます。
・『奉行Ｖ ERPクラウド』をご利用の場合 
・「決済セグメント２指定」が「0：固定」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</si>
  <si>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決済プロジェクト指定</t>
    <rPh sb="8" eb="10">
      <t>シテイ</t>
    </rPh>
    <phoneticPr fontId="38"/>
  </si>
  <si>
    <t>AR1050333</t>
  </si>
  <si>
    <t>決済プロジェクトコード</t>
    <rPh sb="0" eb="8">
      <t>ブモン</t>
    </rPh>
    <phoneticPr fontId="38"/>
  </si>
  <si>
    <t>AR1050334</t>
  </si>
  <si>
    <t>この項目は、以下のすべての条件に該当する場合に受け入れできます。
・「決済プロジェクト指定」が「0：固定」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</si>
  <si>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決済工程／工種指定</t>
    <rPh sb="7" eb="9">
      <t>シテイ</t>
    </rPh>
    <phoneticPr fontId="38"/>
  </si>
  <si>
    <t>AR1050335</t>
  </si>
  <si>
    <t>決済工程／工種コード</t>
    <rPh sb="0" eb="7">
      <t>ブモン</t>
    </rPh>
    <phoneticPr fontId="38"/>
  </si>
  <si>
    <t>AR1050336</t>
  </si>
  <si>
    <t>この項目は、以下のすべての条件に該当する場合に受け入れできます。
・「決済工程／工種指定」が「0：固定」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</si>
  <si>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AR1050337</t>
  </si>
  <si>
    <t>AR1050338</t>
  </si>
  <si>
    <t>決済手数料部門指定</t>
    <rPh sb="5" eb="7">
      <t>ブモン</t>
    </rPh>
    <rPh sb="7" eb="9">
      <t>シテイ</t>
    </rPh>
    <phoneticPr fontId="38"/>
  </si>
  <si>
    <t>AR1050339</t>
  </si>
  <si>
    <t>0：固定　1:入金　2:決済
この項目は、以下のすべての条件に該当する場合に受け入れできます。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</si>
  <si>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8"/>
  </si>
  <si>
    <t>AR1050340</t>
  </si>
  <si>
    <t>この項目は、以下のすべての条件に該当する場合に受け入れできます。
・「決済手数料部門指定」が「0：固定」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</si>
  <si>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決済手数料セグメント１指定</t>
    <rPh sb="11" eb="13">
      <t>シテイ</t>
    </rPh>
    <phoneticPr fontId="38"/>
  </si>
  <si>
    <t>AR1050359</t>
    <phoneticPr fontId="4"/>
  </si>
  <si>
    <t>0：固定　1:入金　2:決済
この項目は、以下のすべての条件に該当する場合に受け入れできます。
・『奉行Ｖ ERPクラウド』をご利用の場合 
・「回収種別」が「1：電子記録債権」「2：ファクタリング」「3：手形」「4：期日現金」の場合
・『債権奉行クラウド』をご利用の場合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</si>
  <si>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8"/>
  </si>
  <si>
    <t>AR1050360</t>
    <phoneticPr fontId="4"/>
  </si>
  <si>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</si>
  <si>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8"/>
  </si>
  <si>
    <t>AR1050361</t>
    <phoneticPr fontId="4"/>
  </si>
  <si>
    <t>決済手数料セグメント２コード</t>
    <phoneticPr fontId="38"/>
  </si>
  <si>
    <t>AR1050362</t>
    <phoneticPr fontId="4"/>
  </si>
  <si>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</si>
  <si>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8"/>
  </si>
  <si>
    <t>AR1050341</t>
  </si>
  <si>
    <t>決済手数料プロジェクトコード</t>
    <rPh sb="0" eb="11">
      <t>ブモン</t>
    </rPh>
    <phoneticPr fontId="38"/>
  </si>
  <si>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</si>
  <si>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</si>
  <si>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8"/>
  </si>
  <si>
    <t>AR1050343</t>
  </si>
  <si>
    <t>決済手数料工程／工種コード</t>
    <rPh sb="0" eb="10">
      <t>ブモン</t>
    </rPh>
    <phoneticPr fontId="38"/>
  </si>
  <si>
    <t>AR1050344</t>
  </si>
  <si>
    <t>この項目は、以下のすべての条件に該当する場合に受け入れできます。
・「決済手数料工程／工種指定」が「0：固定」
・「回収種別」が「1：電子記録債権」「2：ファクタリング」「3：手形」「4：期日現金」
・『債権奉行クラウド』をご利用の場合
項目名、桁数は、設定（メインメニュー右上にある[設定]アイコンから[運用設定]メニューの[基本]ページ）によって異なります。</t>
  </si>
  <si>
    <t>AR1050345</t>
  </si>
  <si>
    <t>この項目は、以下のすべての条件に該当する場合に受け入れできます。
・「回収種別」が「1：電子記録債権」「3：手形」「4：期日現金」の場合
・『債権奉行クラウド』をご利用の場合
桁数は、設定（メインメニュー右上にある[設定]アイコンから[運用設定]メニューの[基本]ページ）によって異なります。</t>
  </si>
  <si>
    <t>AR1050346</t>
  </si>
  <si>
    <t>部門コード</t>
  </si>
  <si>
    <t>AR1060001</t>
  </si>
  <si>
    <t>１～15</t>
    <phoneticPr fontId="4"/>
  </si>
  <si>
    <t>部門名</t>
    <phoneticPr fontId="4"/>
  </si>
  <si>
    <t>AR1060002</t>
    <phoneticPr fontId="4"/>
  </si>
  <si>
    <t>個別請求</t>
    <rPh sb="2" eb="4">
      <t>セイキュウ</t>
    </rPh>
    <phoneticPr fontId="38"/>
  </si>
  <si>
    <t>数字</t>
    <rPh sb="0" eb="2">
      <t>スウジ</t>
    </rPh>
    <phoneticPr fontId="41"/>
  </si>
  <si>
    <t>AR1060003</t>
    <phoneticPr fontId="4"/>
  </si>
  <si>
    <t>0：しない　1：する
この項目は、『債権奉行クラウド』をご利用の場合に受け入れできます。
新規データとして空白データを受け入れた場合は、「0：しない」が設定されます。</t>
    <phoneticPr fontId="4"/>
  </si>
  <si>
    <t>AR1060004</t>
  </si>
  <si>
    <t>個別精算</t>
    <phoneticPr fontId="4"/>
  </si>
  <si>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</si>
  <si>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</si>
  <si>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5"/>
  </si>
  <si>
    <t>部門グループコード（階層１）</t>
  </si>
  <si>
    <t>AR1070001</t>
  </si>
  <si>
    <t>部門グループ名（階層１）</t>
  </si>
  <si>
    <t>AR1070002</t>
  </si>
  <si>
    <t>部門グループコード（階層２）</t>
  </si>
  <si>
    <t>AR1070003</t>
  </si>
  <si>
    <t>準必須</t>
    <rPh sb="0" eb="1">
      <t>ジュン</t>
    </rPh>
    <rPh sb="1" eb="3">
      <t>ヒッス</t>
    </rPh>
    <phoneticPr fontId="15"/>
  </si>
  <si>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</si>
  <si>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</si>
  <si>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</si>
  <si>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</si>
  <si>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</si>
  <si>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</si>
  <si>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</si>
  <si>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</si>
  <si>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</si>
  <si>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</si>
  <si>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</si>
  <si>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</si>
  <si>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</si>
  <si>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</si>
  <si>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</si>
  <si>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</si>
  <si>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</si>
  <si>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</si>
  <si>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</si>
  <si>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</si>
  <si>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</si>
  <si>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</si>
  <si>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</si>
  <si>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</si>
  <si>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</si>
  <si>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</si>
  <si>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</si>
  <si>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</si>
  <si>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</si>
  <si>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</si>
  <si>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</si>
  <si>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</si>
  <si>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</si>
  <si>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</si>
  <si>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</si>
  <si>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</si>
  <si>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</si>
  <si>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</si>
  <si>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</si>
  <si>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</si>
  <si>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</si>
  <si>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</si>
  <si>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</si>
  <si>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≪汎用データ例≫</t>
    <phoneticPr fontId="4"/>
  </si>
  <si>
    <t>プロジェクトデータ</t>
    <phoneticPr fontId="4"/>
  </si>
  <si>
    <t>AR1080001</t>
  </si>
  <si>
    <t>AR1080002</t>
  </si>
  <si>
    <t>プロジェクト略称</t>
  </si>
  <si>
    <t>AR1080003</t>
  </si>
  <si>
    <t>AR1080113</t>
  </si>
  <si>
    <t>AR1080114</t>
  </si>
  <si>
    <t>AR1080115</t>
  </si>
  <si>
    <t>【区分】</t>
    <rPh sb="1" eb="3">
      <t>クブン</t>
    </rPh>
    <phoneticPr fontId="15"/>
  </si>
  <si>
    <t>　この項目は、『債権奉行クラウド』または『債務奉行クラウド』をご利用の場合に受け入れできます。</t>
    <phoneticPr fontId="4"/>
  </si>
  <si>
    <t>プロジェクト区分１コード</t>
    <rPh sb="6" eb="8">
      <t>クブン</t>
    </rPh>
    <phoneticPr fontId="15"/>
  </si>
  <si>
    <t>AR1080201</t>
  </si>
  <si>
    <t>桁数は、設定（メインメニュー右上にある[設定]アイコンから[運用設定]メニューの[基本]ページ）によって異なります。</t>
    <phoneticPr fontId="15"/>
  </si>
  <si>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</si>
  <si>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</si>
  <si>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</si>
  <si>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</si>
  <si>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</si>
  <si>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</si>
  <si>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</si>
  <si>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</si>
  <si>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</si>
  <si>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</si>
  <si>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4"/>
  </si>
  <si>
    <t>請求情報</t>
    <rPh sb="0" eb="2">
      <t>セイキュウ</t>
    </rPh>
    <rPh sb="2" eb="4">
      <t>ジョウホウ</t>
    </rPh>
    <phoneticPr fontId="15"/>
  </si>
  <si>
    <t>AR1080301</t>
  </si>
  <si>
    <t>大文字英字</t>
    <rPh sb="0" eb="3">
      <t>オオモジ</t>
    </rPh>
    <rPh sb="3" eb="5">
      <t>エイジ</t>
    </rPh>
    <phoneticPr fontId="38"/>
  </si>
  <si>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</si>
  <si>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</si>
  <si>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</si>
  <si>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</si>
  <si>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</si>
  <si>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</si>
  <si>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</si>
  <si>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</si>
  <si>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</si>
  <si>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</si>
  <si>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</si>
  <si>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</si>
  <si>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</si>
  <si>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</si>
  <si>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</si>
  <si>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</si>
  <si>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</si>
  <si>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</si>
  <si>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</si>
  <si>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</si>
  <si>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</si>
  <si>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</si>
  <si>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</si>
  <si>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</si>
  <si>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</si>
  <si>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</si>
  <si>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</si>
  <si>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</si>
  <si>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</si>
  <si>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</si>
  <si>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</si>
  <si>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</si>
  <si>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</si>
  <si>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</si>
  <si>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</si>
  <si>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</si>
  <si>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</si>
  <si>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</si>
  <si>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</si>
  <si>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</si>
  <si>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</si>
  <si>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</si>
  <si>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</si>
  <si>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</si>
  <si>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</si>
  <si>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</si>
  <si>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</si>
  <si>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</si>
  <si>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</si>
  <si>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</si>
  <si>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</si>
  <si>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</si>
  <si>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</si>
  <si>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</si>
  <si>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</si>
  <si>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</si>
  <si>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</si>
  <si>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</si>
  <si>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</si>
  <si>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</si>
  <si>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</si>
  <si>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</si>
  <si>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</si>
  <si>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</si>
  <si>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</si>
  <si>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</si>
  <si>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</si>
  <si>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</si>
  <si>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</si>
  <si>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</si>
  <si>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</si>
  <si>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</si>
  <si>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</si>
  <si>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</si>
  <si>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</si>
  <si>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</si>
  <si>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</si>
  <si>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</si>
  <si>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</si>
  <si>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</si>
  <si>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</si>
  <si>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</si>
  <si>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</si>
  <si>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</si>
  <si>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</si>
  <si>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</si>
  <si>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</si>
  <si>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</si>
  <si>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</si>
  <si>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</si>
  <si>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</si>
  <si>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</si>
  <si>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</si>
  <si>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</si>
  <si>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</si>
  <si>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</si>
  <si>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</si>
  <si>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</si>
  <si>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</si>
  <si>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</si>
  <si>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</si>
  <si>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</si>
  <si>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</si>
  <si>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</si>
  <si>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</si>
  <si>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</si>
  <si>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</si>
  <si>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</si>
  <si>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</si>
  <si>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</si>
  <si>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</si>
  <si>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</si>
  <si>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</si>
  <si>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</si>
  <si>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</si>
  <si>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</si>
  <si>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</si>
  <si>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</si>
  <si>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</si>
  <si>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</si>
  <si>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</si>
  <si>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</si>
  <si>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</si>
  <si>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</si>
  <si>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</si>
  <si>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</si>
  <si>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</si>
  <si>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</si>
  <si>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</si>
  <si>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</si>
  <si>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</si>
  <si>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</si>
  <si>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</si>
  <si>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</si>
  <si>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</si>
  <si>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</si>
  <si>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</si>
  <si>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</si>
  <si>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</si>
  <si>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</si>
  <si>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</si>
  <si>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</si>
  <si>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</si>
  <si>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</si>
  <si>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</si>
  <si>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</si>
  <si>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</si>
  <si>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</si>
  <si>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</si>
  <si>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</si>
  <si>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</si>
  <si>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</si>
  <si>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</si>
  <si>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</si>
  <si>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</si>
  <si>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</si>
  <si>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</si>
  <si>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</si>
  <si>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</si>
  <si>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</si>
  <si>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</si>
  <si>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</si>
  <si>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</si>
  <si>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</si>
  <si>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</si>
  <si>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</si>
  <si>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</si>
  <si>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</si>
  <si>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</si>
  <si>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</si>
  <si>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</si>
  <si>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</si>
  <si>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</si>
  <si>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</si>
  <si>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</si>
  <si>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</si>
  <si>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</si>
  <si>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</si>
  <si>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</si>
  <si>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</si>
  <si>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</si>
  <si>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</si>
  <si>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</si>
  <si>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</si>
  <si>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</si>
  <si>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</si>
  <si>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</si>
  <si>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</si>
  <si>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</si>
  <si>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</si>
  <si>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</si>
  <si>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</si>
  <si>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</si>
  <si>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</si>
  <si>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</si>
  <si>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</si>
  <si>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</si>
  <si>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</si>
  <si>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</si>
  <si>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</si>
  <si>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</si>
  <si>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</si>
  <si>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</si>
  <si>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</si>
  <si>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</si>
  <si>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</si>
  <si>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</si>
  <si>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</si>
  <si>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</si>
  <si>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</si>
  <si>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</si>
  <si>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</si>
  <si>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</si>
  <si>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</si>
  <si>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</si>
  <si>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</si>
  <si>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</si>
  <si>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</si>
  <si>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5"/>
  </si>
  <si>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</si>
  <si>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</si>
  <si>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</si>
  <si>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</si>
  <si>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</si>
  <si>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</si>
  <si>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</si>
  <si>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</si>
  <si>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</si>
  <si>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</si>
  <si>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</si>
  <si>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</si>
  <si>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</si>
  <si>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</si>
  <si>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</si>
  <si>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</si>
  <si>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</si>
  <si>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</si>
  <si>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</si>
  <si>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</si>
  <si>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</si>
  <si>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</si>
  <si>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</si>
  <si>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</si>
  <si>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</si>
  <si>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</si>
  <si>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</si>
  <si>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</si>
  <si>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</si>
  <si>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</si>
  <si>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</si>
  <si>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</si>
  <si>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</si>
  <si>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</si>
  <si>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</si>
  <si>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</si>
  <si>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</si>
  <si>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</si>
  <si>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</si>
  <si>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</si>
  <si>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</si>
  <si>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</si>
  <si>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</si>
  <si>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</si>
  <si>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</si>
  <si>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</si>
  <si>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</si>
  <si>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</si>
  <si>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</si>
  <si>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</si>
  <si>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</si>
  <si>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</si>
  <si>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</si>
  <si>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</si>
  <si>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</si>
  <si>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</si>
  <si>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</si>
  <si>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</si>
  <si>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</si>
  <si>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</si>
  <si>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</si>
  <si>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</si>
  <si>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</si>
  <si>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</si>
  <si>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</si>
  <si>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</si>
  <si>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</si>
  <si>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</si>
  <si>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</si>
  <si>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</si>
  <si>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</si>
  <si>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</si>
  <si>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</si>
  <si>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</si>
  <si>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</si>
  <si>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</si>
  <si>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</si>
  <si>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</si>
  <si>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</si>
  <si>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</si>
  <si>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</si>
  <si>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</si>
  <si>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</si>
  <si>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</si>
  <si>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</si>
  <si>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</si>
  <si>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</si>
  <si>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</si>
  <si>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</si>
  <si>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</si>
  <si>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</si>
  <si>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</si>
  <si>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</si>
  <si>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</si>
  <si>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3"/>
  </si>
  <si>
    <t>AR1081204</t>
  </si>
  <si>
    <t>AR1081205</t>
  </si>
  <si>
    <t>AR1081206</t>
  </si>
  <si>
    <t>回収予定確定単位設定（共通・営業債権）</t>
    <rPh sb="4" eb="6">
      <t>カクテイ</t>
    </rPh>
    <rPh sb="6" eb="8">
      <t>タンイ</t>
    </rPh>
    <rPh sb="8" eb="10">
      <t>セッテイ</t>
    </rPh>
    <phoneticPr fontId="38"/>
  </si>
  <si>
    <t>AR1081207</t>
  </si>
  <si>
    <t>回収予定確定単位（共通・営業債権）</t>
    <rPh sb="4" eb="6">
      <t>カクテイ</t>
    </rPh>
    <rPh sb="6" eb="8">
      <t>タンイ</t>
    </rPh>
    <phoneticPr fontId="38"/>
  </si>
  <si>
    <t>AR1081208</t>
  </si>
  <si>
    <t>AR1081209</t>
  </si>
  <si>
    <t>請求締日設定（営業外債権）</t>
    <rPh sb="4" eb="6">
      <t>セッテイ</t>
    </rPh>
    <phoneticPr fontId="53"/>
  </si>
  <si>
    <t>AR1081210</t>
  </si>
  <si>
    <t>AR1081211</t>
  </si>
  <si>
    <t>AR1081212</t>
  </si>
  <si>
    <t>回収予定確定単位設定（営業外債権）</t>
    <rPh sb="4" eb="6">
      <t>カクテイ</t>
    </rPh>
    <rPh sb="6" eb="8">
      <t>タンイ</t>
    </rPh>
    <rPh sb="8" eb="10">
      <t>セッテイ</t>
    </rPh>
    <phoneticPr fontId="38"/>
  </si>
  <si>
    <t>AR1081213</t>
  </si>
  <si>
    <t>回収予定確定単位（営業外債権）</t>
    <rPh sb="4" eb="6">
      <t>カクテイ</t>
    </rPh>
    <rPh sb="6" eb="8">
      <t>タンイ</t>
    </rPh>
    <phoneticPr fontId="38"/>
  </si>
  <si>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</si>
  <si>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</si>
  <si>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</si>
  <si>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</si>
  <si>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</si>
  <si>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</si>
  <si>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</si>
  <si>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1"/>
  </si>
  <si>
    <t>回収条件１-回収サイト１-休日回収指定</t>
    <rPh sb="13" eb="15">
      <t>キュウジツ</t>
    </rPh>
    <phoneticPr fontId="38"/>
  </si>
  <si>
    <t>AR1081312</t>
  </si>
  <si>
    <t>AR1081313</t>
  </si>
  <si>
    <t>回収条件１-回収サイト１-回収予定日（設定）</t>
    <rPh sb="17" eb="18">
      <t>ビ</t>
    </rPh>
    <rPh sb="19" eb="21">
      <t>セッテイ</t>
    </rPh>
    <phoneticPr fontId="38"/>
  </si>
  <si>
    <t>AR1081314</t>
  </si>
  <si>
    <t>回収条件１-回収サイト１-回収予定日（月）</t>
    <rPh sb="17" eb="18">
      <t>ビ</t>
    </rPh>
    <rPh sb="19" eb="20">
      <t>ツキ</t>
    </rPh>
    <phoneticPr fontId="38"/>
  </si>
  <si>
    <t>AR1081315</t>
  </si>
  <si>
    <t>回収条件１-回収サイト１-回収予定日（日）</t>
    <rPh sb="17" eb="18">
      <t>ビ</t>
    </rPh>
    <rPh sb="19" eb="20">
      <t>ニチ</t>
    </rPh>
    <phoneticPr fontId="38"/>
  </si>
  <si>
    <t>AR1081316</t>
  </si>
  <si>
    <t>AR1081317</t>
  </si>
  <si>
    <t>回収条件１-回収サイト１-分割割当値</t>
    <rPh sb="13" eb="15">
      <t>ブンカツ</t>
    </rPh>
    <rPh sb="15" eb="17">
      <t>ワリアテ</t>
    </rPh>
    <rPh sb="17" eb="18">
      <t>アタイ</t>
    </rPh>
    <phoneticPr fontId="38"/>
  </si>
  <si>
    <t>AR1081318</t>
  </si>
  <si>
    <t>AR1081321</t>
  </si>
  <si>
    <t>回収条件１-回収サイト２-休日回収指定</t>
    <rPh sb="13" eb="15">
      <t>キュウジツ</t>
    </rPh>
    <phoneticPr fontId="38"/>
  </si>
  <si>
    <t>AR1081322</t>
  </si>
  <si>
    <t>AR1081323</t>
  </si>
  <si>
    <t>回収条件１-回収サイト２-回収予定日（設定）</t>
    <rPh sb="17" eb="18">
      <t>ビ</t>
    </rPh>
    <rPh sb="19" eb="21">
      <t>セッテイ</t>
    </rPh>
    <phoneticPr fontId="38"/>
  </si>
  <si>
    <t>AR1081324</t>
  </si>
  <si>
    <t>回収条件１-回収サイト２-回収予定日（月）</t>
    <rPh sb="17" eb="18">
      <t>ビ</t>
    </rPh>
    <rPh sb="19" eb="20">
      <t>ツキ</t>
    </rPh>
    <phoneticPr fontId="38"/>
  </si>
  <si>
    <t>AR1081325</t>
  </si>
  <si>
    <t>回収条件１-回収サイト２-回収予定日（日）</t>
    <rPh sb="17" eb="18">
      <t>ビ</t>
    </rPh>
    <rPh sb="19" eb="20">
      <t>ニチ</t>
    </rPh>
    <phoneticPr fontId="38"/>
  </si>
  <si>
    <t>AR1081326</t>
  </si>
  <si>
    <t>AR1081327</t>
  </si>
  <si>
    <t>回収条件１-回収サイト２-分割割当値</t>
    <rPh sb="13" eb="15">
      <t>ブンカツ</t>
    </rPh>
    <rPh sb="15" eb="17">
      <t>ワリアテ</t>
    </rPh>
    <rPh sb="17" eb="18">
      <t>アタイ</t>
    </rPh>
    <phoneticPr fontId="38"/>
  </si>
  <si>
    <t>AR1081328</t>
  </si>
  <si>
    <t>AR1081331</t>
  </si>
  <si>
    <t>回収条件１-回収サイト３-休日回収指定</t>
    <rPh sb="13" eb="15">
      <t>キュウジツ</t>
    </rPh>
    <phoneticPr fontId="38"/>
  </si>
  <si>
    <t>AR1081332</t>
  </si>
  <si>
    <t>AR1081333</t>
  </si>
  <si>
    <t>回収条件１-回収サイト３-回収予定日（設定）</t>
    <rPh sb="17" eb="18">
      <t>ビ</t>
    </rPh>
    <rPh sb="19" eb="21">
      <t>セッテイ</t>
    </rPh>
    <phoneticPr fontId="38"/>
  </si>
  <si>
    <t>AR1081334</t>
  </si>
  <si>
    <t>回収条件１-回収サイト３-回収予定日（月）</t>
    <rPh sb="17" eb="18">
      <t>ビ</t>
    </rPh>
    <rPh sb="19" eb="20">
      <t>ツキ</t>
    </rPh>
    <phoneticPr fontId="38"/>
  </si>
  <si>
    <t>AR1081335</t>
  </si>
  <si>
    <t>回収条件１-回収サイト３-回収予定日（日）</t>
    <rPh sb="17" eb="18">
      <t>ビ</t>
    </rPh>
    <rPh sb="19" eb="20">
      <t>ニチ</t>
    </rPh>
    <phoneticPr fontId="38"/>
  </si>
  <si>
    <t>AR1081336</t>
  </si>
  <si>
    <t>AR1081337</t>
  </si>
  <si>
    <t>回収条件１-回収サイト３-分割割当値</t>
    <rPh sb="13" eb="15">
      <t>ブンカツ</t>
    </rPh>
    <rPh sb="15" eb="17">
      <t>ワリアテ</t>
    </rPh>
    <rPh sb="17" eb="18">
      <t>アタイ</t>
    </rPh>
    <phoneticPr fontId="38"/>
  </si>
  <si>
    <t>AR1081338</t>
  </si>
  <si>
    <t>回収条件２-基準額</t>
    <rPh sb="6" eb="8">
      <t>キジュン</t>
    </rPh>
    <rPh sb="8" eb="9">
      <t>ガク</t>
    </rPh>
    <phoneticPr fontId="38"/>
  </si>
  <si>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</si>
  <si>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</si>
  <si>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</si>
  <si>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</si>
  <si>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</si>
  <si>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</si>
  <si>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8"/>
  </si>
  <si>
    <t>AR1081442</t>
  </si>
  <si>
    <t>AR1081443</t>
  </si>
  <si>
    <t>回収条件２-回収サイト１-回収予定日（設定）</t>
    <rPh sb="17" eb="18">
      <t>ビ</t>
    </rPh>
    <rPh sb="19" eb="21">
      <t>セッテイ</t>
    </rPh>
    <phoneticPr fontId="38"/>
  </si>
  <si>
    <t>AR1081444</t>
  </si>
  <si>
    <t>回収条件２-回収サイト１-回収予定日（月）</t>
    <rPh sb="17" eb="18">
      <t>ビ</t>
    </rPh>
    <rPh sb="19" eb="20">
      <t>ツキ</t>
    </rPh>
    <phoneticPr fontId="38"/>
  </si>
  <si>
    <t>AR1081445</t>
  </si>
  <si>
    <t>回収条件２-回収サイト１-回収予定日（日）</t>
    <rPh sb="17" eb="18">
      <t>ビ</t>
    </rPh>
    <rPh sb="19" eb="20">
      <t>ニチ</t>
    </rPh>
    <phoneticPr fontId="38"/>
  </si>
  <si>
    <t>AR1081446</t>
  </si>
  <si>
    <t>AR1081447</t>
  </si>
  <si>
    <t>回収条件２-回収サイト１-分割割当値</t>
    <rPh sb="13" eb="15">
      <t>ブンカツ</t>
    </rPh>
    <rPh sb="15" eb="17">
      <t>ワリアテ</t>
    </rPh>
    <rPh sb="17" eb="18">
      <t>アタイ</t>
    </rPh>
    <phoneticPr fontId="38"/>
  </si>
  <si>
    <t>AR1081448</t>
  </si>
  <si>
    <t>AR1081451</t>
  </si>
  <si>
    <t>回収条件２-回収サイト２-休日回収指定</t>
    <rPh sb="13" eb="15">
      <t>キュウジツ</t>
    </rPh>
    <phoneticPr fontId="38"/>
  </si>
  <si>
    <t>AR1081452</t>
  </si>
  <si>
    <t>AR1081453</t>
  </si>
  <si>
    <t>回収条件２-回収サイト２-回収予定日（設定）</t>
    <rPh sb="17" eb="18">
      <t>ビ</t>
    </rPh>
    <rPh sb="19" eb="21">
      <t>セッテイ</t>
    </rPh>
    <phoneticPr fontId="38"/>
  </si>
  <si>
    <t>AR1081454</t>
  </si>
  <si>
    <t>回収条件２-回収サイト２-回収予定日（月）</t>
    <rPh sb="17" eb="18">
      <t>ビ</t>
    </rPh>
    <rPh sb="19" eb="20">
      <t>ツキ</t>
    </rPh>
    <phoneticPr fontId="38"/>
  </si>
  <si>
    <t>AR1081455</t>
  </si>
  <si>
    <t>回収条件２-回収サイト２-回収予定日（日）</t>
    <rPh sb="17" eb="18">
      <t>ビ</t>
    </rPh>
    <rPh sb="19" eb="20">
      <t>ニチ</t>
    </rPh>
    <phoneticPr fontId="38"/>
  </si>
  <si>
    <t>AR1081456</t>
  </si>
  <si>
    <t>AR1081457</t>
  </si>
  <si>
    <t>回収条件２-回収サイト２-分割割当値</t>
    <rPh sb="13" eb="15">
      <t>ブンカツ</t>
    </rPh>
    <rPh sb="15" eb="17">
      <t>ワリアテ</t>
    </rPh>
    <rPh sb="17" eb="18">
      <t>アタイ</t>
    </rPh>
    <phoneticPr fontId="38"/>
  </si>
  <si>
    <t>AR1081458</t>
  </si>
  <si>
    <t>AR1081461</t>
  </si>
  <si>
    <t>回収条件２-回収サイト３-休日回収指定</t>
    <rPh sb="13" eb="15">
      <t>キュウジツ</t>
    </rPh>
    <phoneticPr fontId="38"/>
  </si>
  <si>
    <t>AR1081462</t>
  </si>
  <si>
    <t>AR1081463</t>
  </si>
  <si>
    <t>回収条件２-回収サイト３-回収予定日（設定）</t>
    <rPh sb="17" eb="18">
      <t>ビ</t>
    </rPh>
    <rPh sb="19" eb="21">
      <t>セッテイ</t>
    </rPh>
    <phoneticPr fontId="38"/>
  </si>
  <si>
    <t>AR1081464</t>
  </si>
  <si>
    <t>回収条件２-回収サイト３-回収予定日（月）</t>
    <rPh sb="17" eb="18">
      <t>ビ</t>
    </rPh>
    <rPh sb="19" eb="20">
      <t>ツキ</t>
    </rPh>
    <phoneticPr fontId="38"/>
  </si>
  <si>
    <t>AR1081465</t>
  </si>
  <si>
    <t>回収条件２-回収サイト３-回収予定日（日）</t>
    <rPh sb="17" eb="18">
      <t>ビ</t>
    </rPh>
    <rPh sb="19" eb="20">
      <t>ニチ</t>
    </rPh>
    <phoneticPr fontId="38"/>
  </si>
  <si>
    <t>AR1081466</t>
  </si>
  <si>
    <t>AR1081467</t>
  </si>
  <si>
    <t>回収条件２-回収サイト３-分割割当値</t>
    <rPh sb="13" eb="15">
      <t>ブンカツ</t>
    </rPh>
    <rPh sb="15" eb="17">
      <t>ワリアテ</t>
    </rPh>
    <rPh sb="17" eb="18">
      <t>アタイ</t>
    </rPh>
    <phoneticPr fontId="38"/>
  </si>
  <si>
    <t>AR1081468</t>
  </si>
  <si>
    <t>回収条件３-基準額</t>
    <rPh sb="6" eb="8">
      <t>キジュン</t>
    </rPh>
    <rPh sb="8" eb="9">
      <t>ガク</t>
    </rPh>
    <phoneticPr fontId="38"/>
  </si>
  <si>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</si>
  <si>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</si>
  <si>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</si>
  <si>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</si>
  <si>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</si>
  <si>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</si>
  <si>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8"/>
  </si>
  <si>
    <t>AR1081572</t>
  </si>
  <si>
    <t>AR1081573</t>
  </si>
  <si>
    <t>回収条件３-回収サイト１-回収予定日（設定）</t>
    <rPh sb="17" eb="18">
      <t>ビ</t>
    </rPh>
    <rPh sb="19" eb="21">
      <t>セッテイ</t>
    </rPh>
    <phoneticPr fontId="38"/>
  </si>
  <si>
    <t>AR1081574</t>
  </si>
  <si>
    <t>回収条件３-回収サイト１-回収予定日（月）</t>
    <rPh sb="17" eb="18">
      <t>ビ</t>
    </rPh>
    <rPh sb="19" eb="20">
      <t>ツキ</t>
    </rPh>
    <phoneticPr fontId="38"/>
  </si>
  <si>
    <t>AR1081575</t>
  </si>
  <si>
    <t>回収条件３-回収サイト１-回収予定日（日）</t>
    <rPh sb="17" eb="18">
      <t>ビ</t>
    </rPh>
    <rPh sb="19" eb="20">
      <t>ニチ</t>
    </rPh>
    <phoneticPr fontId="38"/>
  </si>
  <si>
    <t>AR1081576</t>
  </si>
  <si>
    <t>AR1081577</t>
  </si>
  <si>
    <t>回収条件３-回収サイト１-分割割当値</t>
    <rPh sb="13" eb="15">
      <t>ブンカツ</t>
    </rPh>
    <rPh sb="15" eb="17">
      <t>ワリアテ</t>
    </rPh>
    <rPh sb="17" eb="18">
      <t>アタイ</t>
    </rPh>
    <phoneticPr fontId="38"/>
  </si>
  <si>
    <t>AR1081578</t>
  </si>
  <si>
    <t>AR1081581</t>
  </si>
  <si>
    <t>回収条件３-回収サイト２-休日回収指定</t>
    <rPh sb="13" eb="15">
      <t>キュウジツ</t>
    </rPh>
    <phoneticPr fontId="38"/>
  </si>
  <si>
    <t>AR1081582</t>
  </si>
  <si>
    <t>AR1081583</t>
  </si>
  <si>
    <t>回収条件３-回収サイト２-回収予定日（設定）</t>
    <rPh sb="17" eb="18">
      <t>ビ</t>
    </rPh>
    <rPh sb="19" eb="21">
      <t>セッテイ</t>
    </rPh>
    <phoneticPr fontId="38"/>
  </si>
  <si>
    <t>AR1081584</t>
  </si>
  <si>
    <t>回収条件３-回収サイト２-回収予定日（月）</t>
    <rPh sb="17" eb="18">
      <t>ビ</t>
    </rPh>
    <rPh sb="19" eb="20">
      <t>ツキ</t>
    </rPh>
    <phoneticPr fontId="38"/>
  </si>
  <si>
    <t>AR1081585</t>
  </si>
  <si>
    <t>回収条件３-回収サイト２-回収予定日（日）</t>
    <rPh sb="17" eb="18">
      <t>ビ</t>
    </rPh>
    <rPh sb="19" eb="20">
      <t>ニチ</t>
    </rPh>
    <phoneticPr fontId="38"/>
  </si>
  <si>
    <t>AR1081586</t>
  </si>
  <si>
    <t>AR1081587</t>
  </si>
  <si>
    <t>回収条件３-回収サイト２-分割割当値</t>
    <rPh sb="13" eb="15">
      <t>ブンカツ</t>
    </rPh>
    <rPh sb="15" eb="17">
      <t>ワリアテ</t>
    </rPh>
    <rPh sb="17" eb="18">
      <t>アタイ</t>
    </rPh>
    <phoneticPr fontId="38"/>
  </si>
  <si>
    <t>AR1081588</t>
  </si>
  <si>
    <t>AR1081591</t>
  </si>
  <si>
    <t>回収条件３-回収サイト３-休日回収指定</t>
    <rPh sb="13" eb="15">
      <t>キュウジツ</t>
    </rPh>
    <phoneticPr fontId="38"/>
  </si>
  <si>
    <t>AR1081592</t>
  </si>
  <si>
    <t>AR1081593</t>
  </si>
  <si>
    <t>回収条件３-回収サイト３-回収予定日（設定）</t>
    <rPh sb="17" eb="18">
      <t>ビ</t>
    </rPh>
    <rPh sb="19" eb="21">
      <t>セッテイ</t>
    </rPh>
    <phoneticPr fontId="38"/>
  </si>
  <si>
    <t>AR1081594</t>
  </si>
  <si>
    <t>回収条件３-回収サイト３-回収予定日（月）</t>
    <rPh sb="17" eb="18">
      <t>ビ</t>
    </rPh>
    <rPh sb="19" eb="20">
      <t>ツキ</t>
    </rPh>
    <phoneticPr fontId="38"/>
  </si>
  <si>
    <t>AR1081595</t>
  </si>
  <si>
    <t>回収条件３-回収サイト３-回収予定日（日）</t>
    <rPh sb="17" eb="18">
      <t>ビ</t>
    </rPh>
    <rPh sb="19" eb="20">
      <t>ニチ</t>
    </rPh>
    <phoneticPr fontId="38"/>
  </si>
  <si>
    <t>AR1081596</t>
  </si>
  <si>
    <t>AR1081597</t>
  </si>
  <si>
    <t>回収条件３-回収サイト３-分割割当値</t>
    <rPh sb="13" eb="15">
      <t>ブンカツ</t>
    </rPh>
    <rPh sb="15" eb="17">
      <t>ワリアテ</t>
    </rPh>
    <rPh sb="17" eb="18">
      <t>アタイ</t>
    </rPh>
    <phoneticPr fontId="38"/>
  </si>
  <si>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</si>
  <si>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</si>
  <si>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</si>
  <si>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</si>
  <si>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</si>
  <si>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</si>
  <si>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</si>
  <si>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</si>
  <si>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</si>
  <si>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</si>
  <si>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</si>
  <si>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</si>
  <si>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</si>
  <si>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</si>
  <si>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</si>
  <si>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</si>
  <si>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</si>
  <si>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</si>
  <si>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</si>
  <si>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</si>
  <si>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</si>
  <si>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</si>
  <si>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</si>
  <si>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</si>
  <si>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</si>
  <si>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</si>
  <si>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</si>
  <si>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</si>
  <si>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</si>
  <si>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</si>
  <si>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</si>
  <si>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</si>
  <si>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</si>
  <si>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</si>
  <si>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</si>
  <si>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</si>
  <si>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</si>
  <si>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</si>
  <si>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</si>
  <si>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</si>
  <si>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</si>
  <si>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</si>
  <si>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</si>
  <si>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</si>
  <si>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</si>
  <si>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</si>
  <si>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</si>
  <si>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</si>
  <si>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</si>
  <si>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</si>
  <si>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</si>
  <si>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</si>
  <si>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</si>
  <si>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</si>
  <si>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</si>
  <si>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</si>
  <si>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</si>
  <si>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</si>
  <si>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</si>
  <si>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</si>
  <si>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</si>
  <si>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</si>
  <si>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</si>
  <si>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</si>
  <si>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</si>
  <si>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</si>
  <si>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</si>
  <si>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</si>
  <si>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</si>
  <si>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</si>
  <si>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</si>
  <si>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</si>
  <si>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</si>
  <si>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</si>
  <si>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</si>
  <si>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</si>
  <si>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</si>
  <si>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</si>
  <si>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</si>
  <si>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</si>
  <si>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</si>
  <si>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</si>
  <si>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</si>
  <si>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</si>
  <si>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</si>
  <si>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5"/>
  </si>
  <si>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</si>
  <si>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</si>
  <si>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</si>
  <si>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</si>
  <si>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</si>
  <si>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</si>
  <si>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</si>
  <si>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</si>
  <si>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</si>
  <si>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</si>
  <si>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</si>
  <si>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</si>
  <si>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</si>
  <si>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</si>
  <si>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</si>
  <si>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</si>
  <si>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</si>
  <si>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</si>
  <si>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</si>
  <si>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</si>
  <si>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</si>
  <si>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</si>
  <si>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</si>
  <si>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</si>
  <si>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</si>
  <si>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</si>
  <si>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</si>
  <si>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</si>
  <si>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</si>
  <si>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</si>
  <si>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</si>
  <si>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</si>
  <si>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</si>
  <si>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</si>
  <si>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</si>
  <si>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</si>
  <si>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</si>
  <si>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</si>
  <si>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</si>
  <si>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</si>
  <si>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</si>
  <si>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</si>
  <si>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</si>
  <si>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</si>
  <si>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</si>
  <si>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</si>
  <si>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</si>
  <si>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</si>
  <si>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</si>
  <si>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</si>
  <si>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</si>
  <si>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</si>
  <si>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</si>
  <si>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</si>
  <si>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</si>
  <si>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</si>
  <si>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</si>
  <si>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</si>
  <si>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</si>
  <si>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</si>
  <si>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</si>
  <si>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</si>
  <si>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</si>
  <si>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</si>
  <si>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</si>
  <si>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</si>
  <si>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</si>
  <si>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</si>
  <si>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</si>
  <si>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</si>
  <si>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</si>
  <si>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</si>
  <si>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</si>
  <si>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</si>
  <si>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</si>
  <si>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</si>
  <si>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</si>
  <si>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</si>
  <si>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</si>
  <si>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</si>
  <si>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</si>
  <si>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</si>
  <si>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</si>
  <si>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</si>
  <si>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</si>
  <si>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</si>
  <si>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</si>
  <si>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</si>
  <si>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</si>
  <si>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</si>
  <si>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</si>
  <si>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</si>
  <si>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</si>
  <si>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</si>
  <si>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</si>
  <si>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</si>
  <si>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</si>
  <si>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</si>
  <si>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</si>
  <si>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</si>
  <si>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</si>
  <si>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</si>
  <si>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</si>
  <si>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</si>
  <si>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</si>
  <si>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</si>
  <si>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</si>
  <si>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</si>
  <si>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</si>
  <si>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</si>
  <si>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</si>
  <si>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</si>
  <si>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</si>
  <si>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</si>
  <si>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</si>
  <si>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</si>
  <si>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</si>
  <si>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</si>
  <si>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</si>
  <si>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</si>
  <si>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</si>
  <si>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</si>
  <si>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</si>
  <si>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</si>
  <si>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</si>
  <si>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</si>
  <si>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</si>
  <si>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</si>
  <si>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</si>
  <si>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</si>
  <si>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</si>
  <si>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</si>
  <si>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</si>
  <si>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</si>
  <si>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</si>
  <si>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</si>
  <si>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</si>
  <si>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</si>
  <si>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</si>
  <si>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</si>
  <si>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</si>
  <si>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</si>
  <si>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</si>
  <si>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</si>
  <si>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</si>
  <si>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</si>
  <si>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</si>
  <si>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</si>
  <si>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</si>
  <si>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</si>
  <si>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</si>
  <si>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</si>
  <si>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</si>
  <si>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</si>
  <si>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</si>
  <si>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</si>
  <si>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</si>
  <si>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</si>
  <si>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</si>
  <si>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</si>
  <si>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</si>
  <si>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</si>
  <si>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</si>
  <si>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</si>
  <si>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</si>
  <si>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</si>
  <si>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</si>
  <si>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</si>
  <si>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</si>
  <si>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</si>
  <si>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</si>
  <si>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</si>
  <si>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</si>
  <si>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</si>
  <si>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</si>
  <si>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</si>
  <si>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</si>
  <si>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</si>
  <si>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</si>
  <si>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</si>
  <si>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</si>
  <si>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</si>
  <si>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</si>
  <si>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</si>
  <si>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</si>
  <si>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</si>
  <si>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</si>
  <si>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</si>
  <si>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</si>
  <si>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5"/>
  </si>
  <si>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</si>
  <si>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</si>
  <si>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</si>
  <si>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</si>
  <si>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</si>
  <si>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</si>
  <si>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</si>
  <si>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</si>
  <si>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</si>
  <si>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</si>
  <si>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</si>
  <si>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</si>
  <si>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</si>
  <si>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</si>
  <si>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</si>
  <si>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</si>
  <si>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</si>
  <si>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</si>
  <si>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</si>
  <si>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</si>
  <si>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</si>
  <si>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</si>
  <si>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</si>
  <si>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</si>
  <si>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</si>
  <si>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</si>
  <si>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</si>
  <si>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</si>
  <si>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</si>
  <si>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</si>
  <si>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</si>
  <si>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</si>
  <si>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</si>
  <si>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</si>
  <si>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</si>
  <si>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</si>
  <si>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</si>
  <si>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</si>
  <si>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</si>
  <si>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</si>
  <si>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</si>
  <si>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</si>
  <si>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</si>
  <si>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</si>
  <si>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</si>
  <si>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</si>
  <si>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</si>
  <si>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</si>
  <si>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</si>
  <si>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</si>
  <si>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</si>
  <si>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</si>
  <si>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</si>
  <si>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</si>
  <si>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</si>
  <si>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</si>
  <si>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</si>
  <si>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</si>
  <si>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</si>
  <si>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</si>
  <si>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</si>
  <si>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</si>
  <si>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</si>
  <si>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</si>
  <si>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</si>
  <si>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</si>
  <si>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</si>
  <si>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</si>
  <si>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</si>
  <si>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</si>
  <si>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</si>
  <si>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</si>
  <si>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</si>
  <si>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</si>
  <si>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</si>
  <si>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</si>
  <si>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</si>
  <si>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</si>
  <si>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</si>
  <si>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</si>
  <si>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</si>
  <si>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</si>
  <si>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</si>
  <si>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</si>
  <si>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</si>
  <si>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</si>
  <si>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</si>
  <si>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</si>
  <si>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</si>
  <si>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</si>
  <si>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</si>
  <si>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</si>
  <si>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</si>
  <si>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</si>
  <si>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</si>
  <si>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</si>
  <si>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</si>
  <si>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</si>
  <si>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</si>
  <si>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</si>
  <si>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</si>
  <si>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</si>
  <si>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</si>
  <si>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</si>
  <si>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</si>
  <si>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</si>
  <si>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</si>
  <si>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</si>
  <si>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</si>
  <si>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</si>
  <si>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</si>
  <si>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</si>
  <si>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</si>
  <si>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</si>
  <si>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</si>
  <si>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</si>
  <si>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</si>
  <si>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</si>
  <si>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</si>
  <si>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</si>
  <si>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</si>
  <si>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</si>
  <si>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</si>
  <si>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</si>
  <si>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</si>
  <si>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</si>
  <si>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</si>
  <si>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</si>
  <si>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</si>
  <si>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</si>
  <si>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</si>
  <si>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</si>
  <si>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</si>
  <si>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</si>
  <si>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</si>
  <si>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</si>
  <si>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</si>
  <si>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</si>
  <si>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</si>
  <si>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</si>
  <si>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</si>
  <si>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</si>
  <si>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</si>
  <si>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</si>
  <si>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</si>
  <si>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</si>
  <si>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</si>
  <si>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</si>
  <si>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</si>
  <si>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</si>
  <si>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</si>
  <si>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</si>
  <si>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</si>
  <si>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</si>
  <si>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</si>
  <si>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</si>
  <si>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</si>
  <si>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</si>
  <si>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</si>
  <si>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</si>
  <si>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</si>
  <si>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</si>
  <si>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</si>
  <si>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</si>
  <si>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</si>
  <si>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</si>
  <si>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</si>
  <si>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</si>
  <si>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</si>
  <si>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</si>
  <si>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</si>
  <si>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</si>
  <si>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</si>
  <si>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</si>
  <si>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</si>
  <si>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</si>
  <si>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</si>
  <si>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</si>
  <si>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</si>
  <si>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</si>
  <si>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5"/>
  </si>
  <si>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</si>
  <si>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</si>
  <si>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</si>
  <si>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</si>
  <si>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</si>
  <si>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</si>
  <si>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</si>
  <si>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</si>
  <si>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</si>
  <si>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</si>
  <si>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</si>
  <si>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</si>
  <si>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</si>
  <si>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</si>
  <si>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</si>
  <si>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</si>
  <si>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</si>
  <si>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</si>
  <si>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</si>
  <si>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</si>
  <si>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</si>
  <si>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</si>
  <si>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</si>
  <si>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</si>
  <si>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</si>
  <si>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</si>
  <si>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</si>
  <si>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</si>
  <si>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</si>
  <si>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</si>
  <si>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</si>
  <si>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</si>
  <si>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</si>
  <si>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</si>
  <si>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</si>
  <si>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</si>
  <si>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</si>
  <si>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</si>
  <si>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</si>
  <si>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</si>
  <si>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</si>
  <si>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</si>
  <si>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</si>
  <si>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</si>
  <si>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</si>
  <si>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</si>
  <si>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</si>
  <si>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</si>
  <si>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</si>
  <si>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</si>
  <si>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</si>
  <si>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</si>
  <si>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</si>
  <si>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</si>
  <si>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</si>
  <si>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</si>
  <si>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</si>
  <si>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</si>
  <si>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</si>
  <si>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</si>
  <si>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</si>
  <si>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</si>
  <si>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</si>
  <si>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</si>
  <si>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</si>
  <si>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</si>
  <si>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</si>
  <si>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</si>
  <si>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</si>
  <si>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</si>
  <si>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</si>
  <si>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</si>
  <si>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</si>
  <si>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</si>
  <si>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</si>
  <si>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</si>
  <si>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</si>
  <si>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</si>
  <si>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</si>
  <si>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</si>
  <si>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</si>
  <si>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</si>
  <si>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</si>
  <si>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</si>
  <si>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</si>
  <si>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</si>
  <si>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</si>
  <si>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</si>
  <si>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</si>
  <si>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</si>
  <si>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</si>
  <si>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</si>
  <si>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</si>
  <si>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</si>
  <si>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</si>
  <si>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</si>
  <si>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</si>
  <si>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</si>
  <si>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</si>
  <si>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</si>
  <si>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</si>
  <si>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</si>
  <si>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</si>
  <si>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</si>
  <si>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</si>
  <si>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</si>
  <si>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</si>
  <si>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</si>
  <si>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</si>
  <si>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</si>
  <si>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</si>
  <si>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</si>
  <si>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</si>
  <si>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</si>
  <si>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</si>
  <si>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</si>
  <si>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</si>
  <si>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</si>
  <si>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</si>
  <si>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</si>
  <si>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</si>
  <si>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</si>
  <si>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</si>
  <si>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</si>
  <si>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</si>
  <si>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</si>
  <si>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</si>
  <si>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</si>
  <si>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</si>
  <si>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</si>
  <si>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</si>
  <si>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</si>
  <si>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</si>
  <si>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</si>
  <si>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</si>
  <si>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</si>
  <si>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</si>
  <si>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</si>
  <si>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</si>
  <si>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</si>
  <si>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</si>
  <si>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</si>
  <si>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</si>
  <si>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</si>
  <si>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</si>
  <si>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</si>
  <si>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</si>
  <si>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</si>
  <si>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</si>
  <si>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</si>
  <si>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</si>
  <si>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</si>
  <si>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</si>
  <si>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</si>
  <si>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</si>
  <si>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</si>
  <si>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</si>
  <si>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</si>
  <si>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</si>
  <si>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</si>
  <si>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</si>
  <si>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</si>
  <si>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</si>
  <si>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</si>
  <si>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</si>
  <si>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</si>
  <si>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</si>
  <si>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</si>
  <si>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</si>
  <si>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</si>
  <si>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</si>
  <si>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</si>
  <si>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</si>
  <si>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</si>
  <si>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</si>
  <si>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</si>
  <si>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</si>
  <si>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</si>
  <si>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</si>
  <si>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</si>
  <si>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</si>
  <si>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</si>
  <si>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5"/>
  </si>
  <si>
    <t>AR1084801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</si>
  <si>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</si>
  <si>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</si>
  <si>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</si>
  <si>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</si>
  <si>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</si>
  <si>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</si>
  <si>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</si>
  <si>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</si>
  <si>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</si>
  <si>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</si>
  <si>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</si>
  <si>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</si>
  <si>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</si>
  <si>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</si>
  <si>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</si>
  <si>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</si>
  <si>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</si>
  <si>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</si>
  <si>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</si>
  <si>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</si>
  <si>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</si>
  <si>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</si>
  <si>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</si>
  <si>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</si>
  <si>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</si>
  <si>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</si>
  <si>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</si>
  <si>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</si>
  <si>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</si>
  <si>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</si>
  <si>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</si>
  <si>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</si>
  <si>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</si>
  <si>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</si>
  <si>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</si>
  <si>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</si>
  <si>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</si>
  <si>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</si>
  <si>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</si>
  <si>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</si>
  <si>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</si>
  <si>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</si>
  <si>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</si>
  <si>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</si>
  <si>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</si>
  <si>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</si>
  <si>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</si>
  <si>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</si>
  <si>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</si>
  <si>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</si>
  <si>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</si>
  <si>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</si>
  <si>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</si>
  <si>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</si>
  <si>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</si>
  <si>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</si>
  <si>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</si>
  <si>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</si>
  <si>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</si>
  <si>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</si>
  <si>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</si>
  <si>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</si>
  <si>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</si>
  <si>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</si>
  <si>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</si>
  <si>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</si>
  <si>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</si>
  <si>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</si>
  <si>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</si>
  <si>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</si>
  <si>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</si>
  <si>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</si>
  <si>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</si>
  <si>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</si>
  <si>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</si>
  <si>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</si>
  <si>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</si>
  <si>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</si>
  <si>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</si>
  <si>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</si>
  <si>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</si>
  <si>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</si>
  <si>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</si>
  <si>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</si>
  <si>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</si>
  <si>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</si>
  <si>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</si>
  <si>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</si>
  <si>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</si>
  <si>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</si>
  <si>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</si>
  <si>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</si>
  <si>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</si>
  <si>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</si>
  <si>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</si>
  <si>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5"/>
  </si>
  <si>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</si>
  <si>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</si>
  <si>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</si>
  <si>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</si>
  <si>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</si>
  <si>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</si>
  <si>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</si>
  <si>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</si>
  <si>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</si>
  <si>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</si>
  <si>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</si>
  <si>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</si>
  <si>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</si>
  <si>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</si>
  <si>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</si>
  <si>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</si>
  <si>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</si>
  <si>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</si>
  <si>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</si>
  <si>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</si>
  <si>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</si>
  <si>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</si>
  <si>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</si>
  <si>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</si>
  <si>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</si>
  <si>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</si>
  <si>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</si>
  <si>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</si>
  <si>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</si>
  <si>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</si>
  <si>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</si>
  <si>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</si>
  <si>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</si>
  <si>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</si>
  <si>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</si>
  <si>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</si>
  <si>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</si>
  <si>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</si>
  <si>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</si>
  <si>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</si>
  <si>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</si>
  <si>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</si>
  <si>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</si>
  <si>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</si>
  <si>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</si>
  <si>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</si>
  <si>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</si>
  <si>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</si>
  <si>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</si>
  <si>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</si>
  <si>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</si>
  <si>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</si>
  <si>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</si>
  <si>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</si>
  <si>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</si>
  <si>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</si>
  <si>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</si>
  <si>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</si>
  <si>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5"/>
  </si>
  <si>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</si>
  <si>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</si>
  <si>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</si>
  <si>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</si>
  <si>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</si>
  <si>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</si>
  <si>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</si>
  <si>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</si>
  <si>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</si>
  <si>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</si>
  <si>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</si>
  <si>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</si>
  <si>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</si>
  <si>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</si>
  <si>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</si>
  <si>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</si>
  <si>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</si>
  <si>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</si>
  <si>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</si>
  <si>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</si>
  <si>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</si>
  <si>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</si>
  <si>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</si>
  <si>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</si>
  <si>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</si>
  <si>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</si>
  <si>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</si>
  <si>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</si>
  <si>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</si>
  <si>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</si>
  <si>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</si>
  <si>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</si>
  <si>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</si>
  <si>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</si>
  <si>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</si>
  <si>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</si>
  <si>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</si>
  <si>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</si>
  <si>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</si>
  <si>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</si>
  <si>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</si>
  <si>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</si>
  <si>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</si>
  <si>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</si>
  <si>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</si>
  <si>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</si>
  <si>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</si>
  <si>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</si>
  <si>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</si>
  <si>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</si>
  <si>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</si>
  <si>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</si>
  <si>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</si>
  <si>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</si>
  <si>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</si>
  <si>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</si>
  <si>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5"/>
  </si>
  <si>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</si>
  <si>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</si>
  <si>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</si>
  <si>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</si>
  <si>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</si>
  <si>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</si>
  <si>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</si>
  <si>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</si>
  <si>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</si>
  <si>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</si>
  <si>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</si>
  <si>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</si>
  <si>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</si>
  <si>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</si>
  <si>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</si>
  <si>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</si>
  <si>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</si>
  <si>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</si>
  <si>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</si>
  <si>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</si>
  <si>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</si>
  <si>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</si>
  <si>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</si>
  <si>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</si>
  <si>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</si>
  <si>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</si>
  <si>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</si>
  <si>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</si>
  <si>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</si>
  <si>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</si>
  <si>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</si>
  <si>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</si>
  <si>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</si>
  <si>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</si>
  <si>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</si>
  <si>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</si>
  <si>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</si>
  <si>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</si>
  <si>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</si>
  <si>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</si>
  <si>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</si>
  <si>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</si>
  <si>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</si>
  <si>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</si>
  <si>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</si>
  <si>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</si>
  <si>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</si>
  <si>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</si>
  <si>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</si>
  <si>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</si>
  <si>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</si>
  <si>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</si>
  <si>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</si>
  <si>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</si>
  <si>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</si>
  <si>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</si>
  <si>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</si>
  <si>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</si>
  <si>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</si>
  <si>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</si>
  <si>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</si>
  <si>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</si>
  <si>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</si>
  <si>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</si>
  <si>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</si>
  <si>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</si>
  <si>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</si>
  <si>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</si>
  <si>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</si>
  <si>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</si>
  <si>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</si>
  <si>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</si>
  <si>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</si>
  <si>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</si>
  <si>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</si>
  <si>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</si>
  <si>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</si>
  <si>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</si>
  <si>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</si>
  <si>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</si>
  <si>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</si>
  <si>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</si>
  <si>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</si>
  <si>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</si>
  <si>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</si>
  <si>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</si>
  <si>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</si>
  <si>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</si>
  <si>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</si>
  <si>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8"/>
  </si>
  <si>
    <t>AR1085702</t>
  </si>
  <si>
    <t>設定内容は、「精算情報１」と同様です。
「通貨コード」が未設定の場合は受け入れできません。</t>
    <phoneticPr fontId="4"/>
  </si>
  <si>
    <t>個別精算（共通・営業債務）</t>
    <rPh sb="0" eb="2">
      <t>コベツ</t>
    </rPh>
    <phoneticPr fontId="53"/>
  </si>
  <si>
    <t>AR1085703</t>
  </si>
  <si>
    <t>精算締日設定（共通・営業債務）</t>
    <rPh sb="2" eb="4">
      <t>シメビ</t>
    </rPh>
    <rPh sb="4" eb="6">
      <t>セッテイ</t>
    </rPh>
    <phoneticPr fontId="53"/>
  </si>
  <si>
    <t>AR1085704</t>
  </si>
  <si>
    <t>精算締日（共通・営業債務）コード</t>
  </si>
  <si>
    <t>AR1085705</t>
  </si>
  <si>
    <t>精算単位（共通・営業債務）</t>
    <rPh sb="0" eb="2">
      <t>セイサン</t>
    </rPh>
    <rPh sb="2" eb="4">
      <t>タンイ</t>
    </rPh>
    <phoneticPr fontId="38"/>
  </si>
  <si>
    <t>AR1085706</t>
  </si>
  <si>
    <t>支払予定確定単位設定（共通・営業債務）</t>
    <rPh sb="0" eb="2">
      <t>シハライ</t>
    </rPh>
    <rPh sb="2" eb="4">
      <t>ヨテイ</t>
    </rPh>
    <rPh sb="4" eb="6">
      <t>カクテイ</t>
    </rPh>
    <rPh sb="6" eb="8">
      <t>タンイ</t>
    </rPh>
    <rPh sb="8" eb="10">
      <t>セッテイ</t>
    </rPh>
    <phoneticPr fontId="38"/>
  </si>
  <si>
    <t>AR1085707</t>
  </si>
  <si>
    <t>支払予定確定単位（共通・営業債務）</t>
    <rPh sb="0" eb="2">
      <t>シハライ</t>
    </rPh>
    <rPh sb="2" eb="4">
      <t>ヨテイ</t>
    </rPh>
    <rPh sb="4" eb="6">
      <t>カクテイ</t>
    </rPh>
    <rPh sb="6" eb="8">
      <t>タンイ</t>
    </rPh>
    <phoneticPr fontId="38"/>
  </si>
  <si>
    <t>AR1085708</t>
  </si>
  <si>
    <t>個別精算（営業外債務）</t>
    <rPh sb="0" eb="2">
      <t>コベツ</t>
    </rPh>
    <phoneticPr fontId="53"/>
  </si>
  <si>
    <t>AR1085709</t>
  </si>
  <si>
    <t>精算締日設定（営業外債務）</t>
    <rPh sb="2" eb="4">
      <t>シメビ</t>
    </rPh>
    <rPh sb="4" eb="6">
      <t>セッテイ</t>
    </rPh>
    <phoneticPr fontId="53"/>
  </si>
  <si>
    <t>AR1085710</t>
  </si>
  <si>
    <t>AR1085711</t>
  </si>
  <si>
    <t>精算単位（営業外債務）</t>
    <rPh sb="0" eb="2">
      <t>セイサン</t>
    </rPh>
    <rPh sb="2" eb="4">
      <t>タンイ</t>
    </rPh>
    <phoneticPr fontId="38"/>
  </si>
  <si>
    <t>AR1085712</t>
  </si>
  <si>
    <t>支払予定確定単位設定（営業外債務）</t>
    <rPh sb="0" eb="2">
      <t>シハライ</t>
    </rPh>
    <rPh sb="2" eb="4">
      <t>ヨテイ</t>
    </rPh>
    <rPh sb="4" eb="6">
      <t>カクテイ</t>
    </rPh>
    <rPh sb="6" eb="8">
      <t>タンイ</t>
    </rPh>
    <rPh sb="8" eb="10">
      <t>セッテイ</t>
    </rPh>
    <phoneticPr fontId="38"/>
  </si>
  <si>
    <t>AR1085713</t>
  </si>
  <si>
    <t>支払予定確定単位（営業外債務）</t>
    <rPh sb="0" eb="2">
      <t>シハライ</t>
    </rPh>
    <rPh sb="2" eb="4">
      <t>ヨテイ</t>
    </rPh>
    <rPh sb="4" eb="6">
      <t>カクテイ</t>
    </rPh>
    <rPh sb="6" eb="8">
      <t>タンイ</t>
    </rPh>
    <phoneticPr fontId="38"/>
  </si>
  <si>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</si>
  <si>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</si>
  <si>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</si>
  <si>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</si>
  <si>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</si>
  <si>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4"/>
  </si>
  <si>
    <t>AR1085811</t>
  </si>
  <si>
    <t>支払条件１-支払サイト１-休日支払指定</t>
    <rPh sb="6" eb="8">
      <t>シハライ</t>
    </rPh>
    <rPh sb="13" eb="15">
      <t>キュウジツ</t>
    </rPh>
    <rPh sb="15" eb="17">
      <t>シハライ</t>
    </rPh>
    <rPh sb="17" eb="19">
      <t>シテイ</t>
    </rPh>
    <phoneticPr fontId="38"/>
  </si>
  <si>
    <t>AR1085812</t>
  </si>
  <si>
    <t>支払条件１-支払サイト１-休日パターンコード</t>
    <rPh sb="6" eb="8">
      <t>シハライ</t>
    </rPh>
    <phoneticPr fontId="14"/>
  </si>
  <si>
    <t>AR1085813</t>
  </si>
  <si>
    <t>支払条件１-支払サイト１-支払予定日（設定）</t>
    <rPh sb="13" eb="15">
      <t>シハライ</t>
    </rPh>
    <rPh sb="15" eb="17">
      <t>ヨテイ</t>
    </rPh>
    <rPh sb="17" eb="18">
      <t>ビ</t>
    </rPh>
    <rPh sb="19" eb="21">
      <t>セッテイ</t>
    </rPh>
    <phoneticPr fontId="38"/>
  </si>
  <si>
    <t>AR1085814</t>
  </si>
  <si>
    <t>支払条件１-支払サイト１-支払予定日（月）</t>
    <rPh sb="13" eb="15">
      <t>シハライ</t>
    </rPh>
    <rPh sb="15" eb="17">
      <t>ヨテイ</t>
    </rPh>
    <rPh sb="17" eb="18">
      <t>ビ</t>
    </rPh>
    <rPh sb="19" eb="20">
      <t>ツキ</t>
    </rPh>
    <phoneticPr fontId="38"/>
  </si>
  <si>
    <t>AR1085815</t>
  </si>
  <si>
    <t>支払条件１-支払サイト１-支払予定日（日）</t>
    <rPh sb="13" eb="15">
      <t>シハライ</t>
    </rPh>
    <rPh sb="15" eb="17">
      <t>ヨテイ</t>
    </rPh>
    <rPh sb="17" eb="18">
      <t>ビ</t>
    </rPh>
    <rPh sb="19" eb="20">
      <t>ニチ</t>
    </rPh>
    <phoneticPr fontId="38"/>
  </si>
  <si>
    <t>AR1085816</t>
  </si>
  <si>
    <t>AR1085817</t>
  </si>
  <si>
    <t>支払条件１-支払サイト１-分割割当値</t>
    <rPh sb="13" eb="15">
      <t>ブンカツ</t>
    </rPh>
    <rPh sb="15" eb="17">
      <t>ワリアテ</t>
    </rPh>
    <rPh sb="17" eb="18">
      <t>アタイ</t>
    </rPh>
    <phoneticPr fontId="38"/>
  </si>
  <si>
    <t>AR1085818</t>
  </si>
  <si>
    <t>支払条件１-支払サイト２-支払方法コード</t>
    <rPh sb="6" eb="8">
      <t>シハライ</t>
    </rPh>
    <phoneticPr fontId="14"/>
  </si>
  <si>
    <t>AR1085821</t>
  </si>
  <si>
    <t>支払条件１-支払サイト２-休日支払指定</t>
    <rPh sb="6" eb="8">
      <t>シハライ</t>
    </rPh>
    <rPh sb="13" eb="15">
      <t>キュウジツ</t>
    </rPh>
    <rPh sb="15" eb="17">
      <t>シハライ</t>
    </rPh>
    <rPh sb="17" eb="19">
      <t>シテイ</t>
    </rPh>
    <phoneticPr fontId="38"/>
  </si>
  <si>
    <t>AR1085822</t>
  </si>
  <si>
    <t>支払条件１-支払サイト２-休日パターンコード</t>
    <rPh sb="6" eb="8">
      <t>シハライ</t>
    </rPh>
    <phoneticPr fontId="14"/>
  </si>
  <si>
    <t>AR1085823</t>
  </si>
  <si>
    <t>支払条件１-支払サイト２-支払予定日（設定）</t>
    <rPh sb="13" eb="15">
      <t>シハライ</t>
    </rPh>
    <rPh sb="15" eb="17">
      <t>ヨテイ</t>
    </rPh>
    <rPh sb="17" eb="18">
      <t>ビ</t>
    </rPh>
    <rPh sb="19" eb="21">
      <t>セッテイ</t>
    </rPh>
    <phoneticPr fontId="38"/>
  </si>
  <si>
    <t>AR1085824</t>
  </si>
  <si>
    <t>支払条件１-支払サイト２-支払予定日（月）</t>
    <rPh sb="13" eb="15">
      <t>シハライ</t>
    </rPh>
    <rPh sb="15" eb="17">
      <t>ヨテイ</t>
    </rPh>
    <rPh sb="17" eb="18">
      <t>ビ</t>
    </rPh>
    <rPh sb="19" eb="20">
      <t>ツキ</t>
    </rPh>
    <phoneticPr fontId="38"/>
  </si>
  <si>
    <t>AR1085825</t>
  </si>
  <si>
    <t>支払条件１-支払サイト２-支払予定日（日）</t>
    <rPh sb="13" eb="15">
      <t>シハライ</t>
    </rPh>
    <rPh sb="15" eb="17">
      <t>ヨテイ</t>
    </rPh>
    <rPh sb="17" eb="18">
      <t>ビ</t>
    </rPh>
    <rPh sb="19" eb="20">
      <t>ニチ</t>
    </rPh>
    <phoneticPr fontId="38"/>
  </si>
  <si>
    <t>AR1085826</t>
  </si>
  <si>
    <t>AR1085827</t>
  </si>
  <si>
    <t>支払条件１-支払サイト２-分割割当値</t>
    <rPh sb="13" eb="15">
      <t>ブンカツ</t>
    </rPh>
    <rPh sb="15" eb="17">
      <t>ワリアテ</t>
    </rPh>
    <rPh sb="17" eb="18">
      <t>アタイ</t>
    </rPh>
    <phoneticPr fontId="38"/>
  </si>
  <si>
    <t>AR1085828</t>
  </si>
  <si>
    <t>支払条件１-支払サイト３-支払方法コード</t>
    <rPh sb="6" eb="8">
      <t>シハライ</t>
    </rPh>
    <phoneticPr fontId="14"/>
  </si>
  <si>
    <t>AR1085831</t>
  </si>
  <si>
    <t>支払条件１-支払サイト３-休日支払指定</t>
    <rPh sb="6" eb="8">
      <t>シハライ</t>
    </rPh>
    <rPh sb="13" eb="15">
      <t>キュウジツ</t>
    </rPh>
    <rPh sb="15" eb="17">
      <t>シハライ</t>
    </rPh>
    <rPh sb="17" eb="19">
      <t>シテイ</t>
    </rPh>
    <phoneticPr fontId="38"/>
  </si>
  <si>
    <t>AR1085832</t>
  </si>
  <si>
    <t>支払条件１-支払サイト３-休日パターンコード</t>
    <rPh sb="6" eb="8">
      <t>シハライ</t>
    </rPh>
    <phoneticPr fontId="14"/>
  </si>
  <si>
    <t>AR1085833</t>
  </si>
  <si>
    <t>支払条件１-支払サイト３-支払予定日（設定）</t>
    <rPh sb="13" eb="15">
      <t>シハライ</t>
    </rPh>
    <rPh sb="15" eb="17">
      <t>ヨテイ</t>
    </rPh>
    <rPh sb="17" eb="18">
      <t>ビ</t>
    </rPh>
    <rPh sb="19" eb="21">
      <t>セッテイ</t>
    </rPh>
    <phoneticPr fontId="38"/>
  </si>
  <si>
    <t>AR1085834</t>
  </si>
  <si>
    <t>支払条件１-支払サイト３-支払予定日（月）</t>
    <rPh sb="13" eb="15">
      <t>シハライ</t>
    </rPh>
    <rPh sb="15" eb="17">
      <t>ヨテイ</t>
    </rPh>
    <rPh sb="17" eb="18">
      <t>ビ</t>
    </rPh>
    <rPh sb="19" eb="20">
      <t>ツキ</t>
    </rPh>
    <phoneticPr fontId="38"/>
  </si>
  <si>
    <t>AR1085835</t>
  </si>
  <si>
    <t>支払条件１-支払サイト３-支払予定日（日）</t>
    <rPh sb="13" eb="15">
      <t>シハライ</t>
    </rPh>
    <rPh sb="15" eb="17">
      <t>ヨテイ</t>
    </rPh>
    <rPh sb="17" eb="18">
      <t>ビ</t>
    </rPh>
    <rPh sb="19" eb="20">
      <t>ニチ</t>
    </rPh>
    <phoneticPr fontId="38"/>
  </si>
  <si>
    <t>AR1085836</t>
  </si>
  <si>
    <t>AR1085837</t>
  </si>
  <si>
    <t>支払条件１-支払サイト３-分割割当値</t>
    <rPh sb="13" eb="15">
      <t>ブンカツ</t>
    </rPh>
    <rPh sb="15" eb="17">
      <t>ワリアテ</t>
    </rPh>
    <rPh sb="17" eb="18">
      <t>アタイ</t>
    </rPh>
    <phoneticPr fontId="38"/>
  </si>
  <si>
    <t>AR1085838</t>
  </si>
  <si>
    <t>支払条件２-基準額</t>
    <rPh sb="6" eb="8">
      <t>キジュン</t>
    </rPh>
    <rPh sb="8" eb="9">
      <t>ガク</t>
    </rPh>
    <phoneticPr fontId="38"/>
  </si>
  <si>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</si>
  <si>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</si>
  <si>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</si>
  <si>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</si>
  <si>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</si>
  <si>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4"/>
  </si>
  <si>
    <t>AR1085941</t>
  </si>
  <si>
    <t>支払条件２-支払サイト１-休日支払指定</t>
    <rPh sb="6" eb="8">
      <t>シハライ</t>
    </rPh>
    <rPh sb="13" eb="15">
      <t>キュウジツ</t>
    </rPh>
    <rPh sb="15" eb="17">
      <t>シハライ</t>
    </rPh>
    <rPh sb="17" eb="19">
      <t>シテイ</t>
    </rPh>
    <phoneticPr fontId="38"/>
  </si>
  <si>
    <t>AR1085942</t>
  </si>
  <si>
    <t>支払条件２-支払サイト１-休日パターンコード</t>
    <rPh sb="6" eb="8">
      <t>シハライ</t>
    </rPh>
    <phoneticPr fontId="14"/>
  </si>
  <si>
    <t>AR1085943</t>
  </si>
  <si>
    <t>支払条件２-支払サイト１-支払予定日（設定）</t>
    <rPh sb="13" eb="15">
      <t>シハライ</t>
    </rPh>
    <rPh sb="15" eb="17">
      <t>ヨテイ</t>
    </rPh>
    <rPh sb="17" eb="18">
      <t>ビ</t>
    </rPh>
    <rPh sb="19" eb="21">
      <t>セッテイ</t>
    </rPh>
    <phoneticPr fontId="38"/>
  </si>
  <si>
    <t>AR1085944</t>
  </si>
  <si>
    <t>支払条件２-支払サイト１-支払予定日（月）</t>
    <rPh sb="13" eb="15">
      <t>シハライ</t>
    </rPh>
    <rPh sb="15" eb="17">
      <t>ヨテイ</t>
    </rPh>
    <rPh sb="17" eb="18">
      <t>ビ</t>
    </rPh>
    <rPh sb="19" eb="20">
      <t>ツキ</t>
    </rPh>
    <phoneticPr fontId="38"/>
  </si>
  <si>
    <t>AR1085945</t>
  </si>
  <si>
    <t>支払条件２-支払サイト１-支払予定日（日）</t>
    <rPh sb="13" eb="15">
      <t>シハライ</t>
    </rPh>
    <rPh sb="15" eb="17">
      <t>ヨテイ</t>
    </rPh>
    <rPh sb="17" eb="18">
      <t>ビ</t>
    </rPh>
    <rPh sb="19" eb="20">
      <t>ニチ</t>
    </rPh>
    <phoneticPr fontId="38"/>
  </si>
  <si>
    <t>AR1085946</t>
  </si>
  <si>
    <t>AR1085947</t>
  </si>
  <si>
    <t>支払条件２-支払サイト１-分割割当値</t>
    <rPh sb="13" eb="15">
      <t>ブンカツ</t>
    </rPh>
    <rPh sb="15" eb="17">
      <t>ワリアテ</t>
    </rPh>
    <rPh sb="17" eb="18">
      <t>アタイ</t>
    </rPh>
    <phoneticPr fontId="38"/>
  </si>
  <si>
    <t>AR1085948</t>
  </si>
  <si>
    <t>支払条件２-支払サイト２-支払方法コード</t>
    <rPh sb="6" eb="8">
      <t>シハライ</t>
    </rPh>
    <phoneticPr fontId="14"/>
  </si>
  <si>
    <t>AR1085951</t>
  </si>
  <si>
    <t>支払条件２-支払サイト２-休日支払指定</t>
    <rPh sb="6" eb="8">
      <t>シハライ</t>
    </rPh>
    <rPh sb="13" eb="15">
      <t>キュウジツ</t>
    </rPh>
    <rPh sb="15" eb="17">
      <t>シハライ</t>
    </rPh>
    <rPh sb="17" eb="19">
      <t>シテイ</t>
    </rPh>
    <phoneticPr fontId="38"/>
  </si>
  <si>
    <t>AR1085952</t>
  </si>
  <si>
    <t>支払条件２-支払サイト２-休日パターンコード</t>
    <rPh sb="6" eb="8">
      <t>シハライ</t>
    </rPh>
    <phoneticPr fontId="14"/>
  </si>
  <si>
    <t>AR1085953</t>
  </si>
  <si>
    <t>支払条件２-支払サイト２-支払予定日（設定）</t>
    <rPh sb="13" eb="15">
      <t>シハライ</t>
    </rPh>
    <rPh sb="15" eb="17">
      <t>ヨテイ</t>
    </rPh>
    <rPh sb="17" eb="18">
      <t>ビ</t>
    </rPh>
    <rPh sb="19" eb="21">
      <t>セッテイ</t>
    </rPh>
    <phoneticPr fontId="38"/>
  </si>
  <si>
    <t>AR1085954</t>
  </si>
  <si>
    <t>支払条件２-支払サイト２-支払予定日（月）</t>
    <rPh sb="13" eb="15">
      <t>シハライ</t>
    </rPh>
    <rPh sb="15" eb="17">
      <t>ヨテイ</t>
    </rPh>
    <rPh sb="17" eb="18">
      <t>ビ</t>
    </rPh>
    <rPh sb="19" eb="20">
      <t>ツキ</t>
    </rPh>
    <phoneticPr fontId="38"/>
  </si>
  <si>
    <t>AR1085955</t>
  </si>
  <si>
    <t>支払条件２-支払サイト２-支払予定日（日）</t>
    <rPh sb="13" eb="15">
      <t>シハライ</t>
    </rPh>
    <rPh sb="15" eb="17">
      <t>ヨテイ</t>
    </rPh>
    <rPh sb="17" eb="18">
      <t>ビ</t>
    </rPh>
    <rPh sb="19" eb="20">
      <t>ニチ</t>
    </rPh>
    <phoneticPr fontId="38"/>
  </si>
  <si>
    <t>AR1085956</t>
  </si>
  <si>
    <t>AR1085957</t>
  </si>
  <si>
    <t>支払条件２-支払サイト２-分割割当値</t>
    <rPh sb="13" eb="15">
      <t>ブンカツ</t>
    </rPh>
    <rPh sb="15" eb="17">
      <t>ワリアテ</t>
    </rPh>
    <rPh sb="17" eb="18">
      <t>アタイ</t>
    </rPh>
    <phoneticPr fontId="38"/>
  </si>
  <si>
    <t>AR1085958</t>
  </si>
  <si>
    <t>支払条件２-支払サイト３-支払方法コード</t>
    <rPh sb="6" eb="8">
      <t>シハライ</t>
    </rPh>
    <phoneticPr fontId="14"/>
  </si>
  <si>
    <t>AR1085961</t>
  </si>
  <si>
    <t>支払条件２-支払サイト３-休日支払指定</t>
    <rPh sb="6" eb="8">
      <t>シハライ</t>
    </rPh>
    <rPh sb="13" eb="15">
      <t>キュウジツ</t>
    </rPh>
    <rPh sb="15" eb="17">
      <t>シハライ</t>
    </rPh>
    <rPh sb="17" eb="19">
      <t>シテイ</t>
    </rPh>
    <phoneticPr fontId="38"/>
  </si>
  <si>
    <t>AR1085962</t>
  </si>
  <si>
    <t>支払条件２-支払サイト３-休日パターンコード</t>
    <rPh sb="6" eb="8">
      <t>シハライ</t>
    </rPh>
    <phoneticPr fontId="14"/>
  </si>
  <si>
    <t>AR1085963</t>
  </si>
  <si>
    <t>支払条件２-支払サイト３-支払予定日（設定）</t>
    <rPh sb="13" eb="15">
      <t>シハライ</t>
    </rPh>
    <rPh sb="15" eb="17">
      <t>ヨテイ</t>
    </rPh>
    <rPh sb="17" eb="18">
      <t>ビ</t>
    </rPh>
    <rPh sb="19" eb="21">
      <t>セッテイ</t>
    </rPh>
    <phoneticPr fontId="38"/>
  </si>
  <si>
    <t>AR1085964</t>
  </si>
  <si>
    <t>支払条件２-支払サイト３-支払予定日（月）</t>
    <rPh sb="13" eb="15">
      <t>シハライ</t>
    </rPh>
    <rPh sb="15" eb="17">
      <t>ヨテイ</t>
    </rPh>
    <rPh sb="17" eb="18">
      <t>ビ</t>
    </rPh>
    <rPh sb="19" eb="20">
      <t>ツキ</t>
    </rPh>
    <phoneticPr fontId="38"/>
  </si>
  <si>
    <t>AR1085965</t>
  </si>
  <si>
    <t>支払条件２-支払サイト３-支払予定日（日）</t>
    <rPh sb="13" eb="15">
      <t>シハライ</t>
    </rPh>
    <rPh sb="15" eb="17">
      <t>ヨテイ</t>
    </rPh>
    <rPh sb="17" eb="18">
      <t>ビ</t>
    </rPh>
    <rPh sb="19" eb="20">
      <t>ニチ</t>
    </rPh>
    <phoneticPr fontId="38"/>
  </si>
  <si>
    <t>AR1085966</t>
  </si>
  <si>
    <t>AR1085967</t>
  </si>
  <si>
    <t>支払条件２-支払サイト３-分割割当値</t>
    <rPh sb="13" eb="15">
      <t>ブンカツ</t>
    </rPh>
    <rPh sb="15" eb="17">
      <t>ワリアテ</t>
    </rPh>
    <rPh sb="17" eb="18">
      <t>アタイ</t>
    </rPh>
    <phoneticPr fontId="38"/>
  </si>
  <si>
    <t>AR1085968</t>
  </si>
  <si>
    <t>支払条件３-基準額</t>
    <rPh sb="6" eb="8">
      <t>キジュン</t>
    </rPh>
    <rPh sb="8" eb="9">
      <t>ガク</t>
    </rPh>
    <phoneticPr fontId="38"/>
  </si>
  <si>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</si>
  <si>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</si>
  <si>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</si>
  <si>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</si>
  <si>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</si>
  <si>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4"/>
  </si>
  <si>
    <t>AR1086071</t>
  </si>
  <si>
    <t>支払条件３-支払サイト１-休日支払指定</t>
    <rPh sb="6" eb="8">
      <t>シハライ</t>
    </rPh>
    <rPh sb="13" eb="15">
      <t>キュウジツ</t>
    </rPh>
    <rPh sb="15" eb="17">
      <t>シハライ</t>
    </rPh>
    <rPh sb="17" eb="19">
      <t>シテイ</t>
    </rPh>
    <phoneticPr fontId="38"/>
  </si>
  <si>
    <t>AR1086072</t>
  </si>
  <si>
    <t>支払条件３-支払サイト１-休日パターンコード</t>
    <rPh sb="6" eb="8">
      <t>シハライ</t>
    </rPh>
    <phoneticPr fontId="14"/>
  </si>
  <si>
    <t>AR1086073</t>
  </si>
  <si>
    <t>支払条件３-支払サイト１-支払予定日（設定）</t>
    <rPh sb="13" eb="15">
      <t>シハライ</t>
    </rPh>
    <rPh sb="15" eb="17">
      <t>ヨテイ</t>
    </rPh>
    <rPh sb="17" eb="18">
      <t>ビ</t>
    </rPh>
    <rPh sb="19" eb="21">
      <t>セッテイ</t>
    </rPh>
    <phoneticPr fontId="38"/>
  </si>
  <si>
    <t>AR1086074</t>
  </si>
  <si>
    <t>支払条件３-支払サイト１-支払予定日（月）</t>
    <rPh sb="13" eb="15">
      <t>シハライ</t>
    </rPh>
    <rPh sb="15" eb="17">
      <t>ヨテイ</t>
    </rPh>
    <rPh sb="17" eb="18">
      <t>ビ</t>
    </rPh>
    <rPh sb="19" eb="20">
      <t>ツキ</t>
    </rPh>
    <phoneticPr fontId="38"/>
  </si>
  <si>
    <t>AR1086075</t>
  </si>
  <si>
    <t>支払条件３-支払サイト１-支払予定日（日）</t>
    <rPh sb="13" eb="15">
      <t>シハライ</t>
    </rPh>
    <rPh sb="15" eb="17">
      <t>ヨテイ</t>
    </rPh>
    <rPh sb="17" eb="18">
      <t>ビ</t>
    </rPh>
    <rPh sb="19" eb="20">
      <t>ニチ</t>
    </rPh>
    <phoneticPr fontId="38"/>
  </si>
  <si>
    <t>AR1086076</t>
  </si>
  <si>
    <t>AR1086077</t>
  </si>
  <si>
    <t>支払条件３-支払サイト１-分割割当値</t>
    <rPh sb="13" eb="15">
      <t>ブンカツ</t>
    </rPh>
    <rPh sb="15" eb="17">
      <t>ワリアテ</t>
    </rPh>
    <rPh sb="17" eb="18">
      <t>アタイ</t>
    </rPh>
    <phoneticPr fontId="38"/>
  </si>
  <si>
    <t>AR1086078</t>
  </si>
  <si>
    <t>支払条件３-支払サイト２-支払方法コード</t>
    <rPh sb="6" eb="8">
      <t>シハライ</t>
    </rPh>
    <phoneticPr fontId="14"/>
  </si>
  <si>
    <t>AR1086081</t>
  </si>
  <si>
    <t>支払条件３-支払サイト２-休日支払指定</t>
    <rPh sb="6" eb="8">
      <t>シハライ</t>
    </rPh>
    <rPh sb="13" eb="15">
      <t>キュウジツ</t>
    </rPh>
    <rPh sb="15" eb="17">
      <t>シハライ</t>
    </rPh>
    <rPh sb="17" eb="19">
      <t>シテイ</t>
    </rPh>
    <phoneticPr fontId="38"/>
  </si>
  <si>
    <t>AR1086082</t>
  </si>
  <si>
    <t>支払条件３-支払サイト２-休日パターンコード</t>
    <rPh sb="6" eb="8">
      <t>シハライ</t>
    </rPh>
    <phoneticPr fontId="14"/>
  </si>
  <si>
    <t>AR1086083</t>
  </si>
  <si>
    <t>支払条件３-支払サイト２-支払予定日（設定）</t>
    <rPh sb="13" eb="15">
      <t>シハライ</t>
    </rPh>
    <rPh sb="15" eb="17">
      <t>ヨテイ</t>
    </rPh>
    <rPh sb="17" eb="18">
      <t>ビ</t>
    </rPh>
    <rPh sb="19" eb="21">
      <t>セッテイ</t>
    </rPh>
    <phoneticPr fontId="38"/>
  </si>
  <si>
    <t>AR1086084</t>
  </si>
  <si>
    <t>支払条件３-支払サイト２-支払予定日（月）</t>
    <rPh sb="13" eb="15">
      <t>シハライ</t>
    </rPh>
    <rPh sb="15" eb="17">
      <t>ヨテイ</t>
    </rPh>
    <rPh sb="17" eb="18">
      <t>ビ</t>
    </rPh>
    <rPh sb="19" eb="20">
      <t>ツキ</t>
    </rPh>
    <phoneticPr fontId="38"/>
  </si>
  <si>
    <t>AR1086085</t>
  </si>
  <si>
    <t>支払条件３-支払サイト２-支払予定日（日）</t>
    <rPh sb="13" eb="15">
      <t>シハライ</t>
    </rPh>
    <rPh sb="15" eb="17">
      <t>ヨテイ</t>
    </rPh>
    <rPh sb="17" eb="18">
      <t>ビ</t>
    </rPh>
    <rPh sb="19" eb="20">
      <t>ニチ</t>
    </rPh>
    <phoneticPr fontId="38"/>
  </si>
  <si>
    <t>AR1086086</t>
  </si>
  <si>
    <t>AR1086087</t>
  </si>
  <si>
    <t>支払条件３-支払サイト２-分割割当値</t>
    <rPh sb="13" eb="15">
      <t>ブンカツ</t>
    </rPh>
    <rPh sb="15" eb="17">
      <t>ワリアテ</t>
    </rPh>
    <rPh sb="17" eb="18">
      <t>アタイ</t>
    </rPh>
    <phoneticPr fontId="38"/>
  </si>
  <si>
    <t>AR1086088</t>
  </si>
  <si>
    <t>支払条件３-支払サイト３-支払方法コード</t>
    <rPh sb="6" eb="8">
      <t>シハライ</t>
    </rPh>
    <phoneticPr fontId="14"/>
  </si>
  <si>
    <t>AR1086091</t>
  </si>
  <si>
    <t>支払条件３-支払サイト３-休日支払指定</t>
    <rPh sb="6" eb="8">
      <t>シハライ</t>
    </rPh>
    <rPh sb="13" eb="15">
      <t>キュウジツ</t>
    </rPh>
    <rPh sb="15" eb="17">
      <t>シハライ</t>
    </rPh>
    <rPh sb="17" eb="19">
      <t>シテイ</t>
    </rPh>
    <phoneticPr fontId="38"/>
  </si>
  <si>
    <t>AR1086092</t>
  </si>
  <si>
    <t>支払条件３-支払サイト３-休日パターンコード</t>
    <rPh sb="6" eb="8">
      <t>シハライ</t>
    </rPh>
    <phoneticPr fontId="14"/>
  </si>
  <si>
    <t>AR1086093</t>
  </si>
  <si>
    <t>支払条件３-支払サイト３-支払予定日（設定）</t>
    <rPh sb="13" eb="15">
      <t>シハライ</t>
    </rPh>
    <rPh sb="15" eb="17">
      <t>ヨテイ</t>
    </rPh>
    <rPh sb="17" eb="18">
      <t>ビ</t>
    </rPh>
    <rPh sb="19" eb="21">
      <t>セッテイ</t>
    </rPh>
    <phoneticPr fontId="38"/>
  </si>
  <si>
    <t>AR1086094</t>
  </si>
  <si>
    <t>支払条件３-支払サイト３-支払予定日（月）</t>
    <rPh sb="13" eb="15">
      <t>シハライ</t>
    </rPh>
    <rPh sb="15" eb="17">
      <t>ヨテイ</t>
    </rPh>
    <rPh sb="17" eb="18">
      <t>ビ</t>
    </rPh>
    <rPh sb="19" eb="20">
      <t>ツキ</t>
    </rPh>
    <phoneticPr fontId="38"/>
  </si>
  <si>
    <t>AR1086095</t>
  </si>
  <si>
    <t>支払条件３-支払サイト３-支払予定日（日）</t>
    <rPh sb="13" eb="15">
      <t>シハライ</t>
    </rPh>
    <rPh sb="15" eb="17">
      <t>ヨテイ</t>
    </rPh>
    <rPh sb="17" eb="18">
      <t>ビ</t>
    </rPh>
    <rPh sb="19" eb="20">
      <t>ニチ</t>
    </rPh>
    <phoneticPr fontId="38"/>
  </si>
  <si>
    <t>AR1086096</t>
  </si>
  <si>
    <t>AR1086097</t>
  </si>
  <si>
    <t>支払条件３-支払サイト３-分割割当値</t>
    <rPh sb="13" eb="15">
      <t>ブンカツ</t>
    </rPh>
    <rPh sb="15" eb="17">
      <t>ワリアテ</t>
    </rPh>
    <rPh sb="17" eb="18">
      <t>アタイ</t>
    </rPh>
    <phoneticPr fontId="38"/>
  </si>
  <si>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</si>
  <si>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</si>
  <si>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</si>
  <si>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</si>
  <si>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</si>
  <si>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</si>
  <si>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</si>
  <si>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</si>
  <si>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</si>
  <si>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</si>
  <si>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</si>
  <si>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</si>
  <si>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</si>
  <si>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</si>
  <si>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</si>
  <si>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</si>
  <si>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</si>
  <si>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</si>
  <si>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</si>
  <si>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</si>
  <si>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</si>
  <si>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</si>
  <si>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</si>
  <si>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</si>
  <si>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</si>
  <si>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</si>
  <si>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</si>
  <si>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</si>
  <si>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</si>
  <si>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</si>
  <si>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</si>
  <si>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</si>
  <si>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</si>
  <si>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</si>
  <si>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</si>
  <si>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</si>
  <si>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</si>
  <si>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</si>
  <si>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</si>
  <si>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</si>
  <si>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</si>
  <si>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</si>
  <si>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</si>
  <si>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</si>
  <si>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</si>
  <si>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</si>
  <si>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</si>
  <si>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</si>
  <si>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</si>
  <si>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</si>
  <si>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</si>
  <si>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</si>
  <si>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</si>
  <si>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</si>
  <si>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</si>
  <si>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</si>
  <si>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</si>
  <si>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</si>
  <si>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</si>
  <si>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</si>
  <si>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</si>
  <si>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</si>
  <si>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</si>
  <si>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</si>
  <si>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</si>
  <si>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</si>
  <si>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</si>
  <si>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</si>
  <si>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</si>
  <si>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</si>
  <si>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</si>
  <si>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</si>
  <si>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</si>
  <si>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</si>
  <si>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</si>
  <si>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</si>
  <si>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</si>
  <si>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</si>
  <si>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</si>
  <si>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</si>
  <si>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</si>
  <si>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</si>
  <si>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</si>
  <si>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</si>
  <si>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5"/>
  </si>
  <si>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</si>
  <si>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</si>
  <si>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</si>
  <si>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</si>
  <si>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</si>
  <si>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</si>
  <si>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</si>
  <si>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</si>
  <si>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</si>
  <si>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</si>
  <si>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</si>
  <si>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</si>
  <si>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</si>
  <si>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</si>
  <si>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</si>
  <si>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</si>
  <si>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</si>
  <si>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</si>
  <si>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</si>
  <si>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</si>
  <si>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</si>
  <si>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</si>
  <si>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</si>
  <si>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</si>
  <si>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</si>
  <si>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</si>
  <si>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</si>
  <si>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</si>
  <si>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</si>
  <si>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</si>
  <si>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</si>
  <si>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</si>
  <si>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</si>
  <si>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</si>
  <si>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</si>
  <si>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</si>
  <si>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</si>
  <si>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</si>
  <si>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</si>
  <si>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</si>
  <si>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</si>
  <si>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</si>
  <si>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</si>
  <si>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</si>
  <si>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</si>
  <si>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</si>
  <si>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</si>
  <si>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</si>
  <si>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</si>
  <si>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</si>
  <si>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</si>
  <si>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</si>
  <si>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</si>
  <si>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</si>
  <si>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</si>
  <si>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</si>
  <si>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</si>
  <si>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</si>
  <si>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</si>
  <si>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</si>
  <si>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</si>
  <si>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</si>
  <si>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</si>
  <si>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</si>
  <si>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</si>
  <si>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</si>
  <si>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</si>
  <si>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</si>
  <si>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</si>
  <si>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</si>
  <si>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</si>
  <si>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</si>
  <si>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</si>
  <si>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</si>
  <si>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</si>
  <si>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</si>
  <si>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</si>
  <si>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</si>
  <si>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</si>
  <si>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</si>
  <si>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</si>
  <si>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</si>
  <si>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</si>
  <si>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</si>
  <si>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</si>
  <si>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</si>
  <si>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</si>
  <si>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</si>
  <si>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</si>
  <si>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</si>
  <si>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</si>
  <si>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</si>
  <si>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</si>
  <si>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</si>
  <si>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</si>
  <si>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</si>
  <si>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</si>
  <si>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</si>
  <si>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</si>
  <si>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</si>
  <si>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</si>
  <si>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</si>
  <si>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</si>
  <si>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</si>
  <si>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</si>
  <si>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</si>
  <si>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</si>
  <si>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</si>
  <si>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</si>
  <si>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</si>
  <si>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</si>
  <si>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</si>
  <si>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</si>
  <si>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</si>
  <si>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</si>
  <si>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</si>
  <si>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</si>
  <si>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</si>
  <si>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</si>
  <si>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</si>
  <si>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</si>
  <si>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</si>
  <si>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</si>
  <si>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</si>
  <si>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</si>
  <si>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</si>
  <si>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</si>
  <si>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</si>
  <si>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</si>
  <si>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</si>
  <si>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</si>
  <si>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</si>
  <si>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</si>
  <si>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</si>
  <si>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</si>
  <si>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</si>
  <si>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</si>
  <si>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</si>
  <si>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</si>
  <si>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</si>
  <si>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</si>
  <si>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</si>
  <si>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</si>
  <si>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</si>
  <si>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</si>
  <si>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</si>
  <si>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</si>
  <si>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</si>
  <si>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</si>
  <si>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</si>
  <si>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</si>
  <si>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</si>
  <si>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</si>
  <si>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</si>
  <si>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</si>
  <si>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</si>
  <si>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</si>
  <si>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</si>
  <si>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</si>
  <si>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</si>
  <si>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</si>
  <si>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</si>
  <si>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</si>
  <si>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</si>
  <si>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</si>
  <si>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</si>
  <si>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</si>
  <si>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</si>
  <si>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</si>
  <si>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</si>
  <si>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</si>
  <si>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</si>
  <si>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</si>
  <si>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</si>
  <si>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</si>
  <si>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</si>
  <si>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</si>
  <si>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</si>
  <si>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</si>
  <si>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</si>
  <si>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</si>
  <si>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</si>
  <si>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</si>
  <si>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</si>
  <si>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5"/>
  </si>
  <si>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</si>
  <si>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</si>
  <si>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</si>
  <si>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</si>
  <si>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</si>
  <si>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</si>
  <si>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</si>
  <si>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</si>
  <si>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</si>
  <si>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</si>
  <si>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</si>
  <si>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</si>
  <si>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</si>
  <si>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</si>
  <si>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</si>
  <si>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</si>
  <si>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</si>
  <si>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</si>
  <si>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</si>
  <si>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</si>
  <si>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</si>
  <si>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</si>
  <si>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</si>
  <si>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</si>
  <si>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</si>
  <si>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</si>
  <si>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</si>
  <si>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</si>
  <si>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</si>
  <si>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</si>
  <si>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</si>
  <si>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</si>
  <si>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</si>
  <si>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</si>
  <si>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</si>
  <si>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</si>
  <si>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</si>
  <si>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</si>
  <si>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</si>
  <si>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</si>
  <si>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</si>
  <si>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</si>
  <si>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</si>
  <si>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</si>
  <si>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</si>
  <si>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</si>
  <si>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</si>
  <si>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</si>
  <si>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</si>
  <si>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</si>
  <si>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</si>
  <si>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</si>
  <si>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</si>
  <si>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</si>
  <si>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</si>
  <si>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</si>
  <si>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</si>
  <si>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</si>
  <si>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</si>
  <si>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</si>
  <si>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</si>
  <si>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</si>
  <si>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</si>
  <si>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</si>
  <si>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</si>
  <si>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</si>
  <si>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</si>
  <si>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</si>
  <si>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</si>
  <si>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</si>
  <si>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</si>
  <si>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</si>
  <si>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</si>
  <si>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</si>
  <si>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</si>
  <si>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</si>
  <si>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</si>
  <si>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</si>
  <si>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</si>
  <si>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</si>
  <si>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</si>
  <si>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</si>
  <si>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</si>
  <si>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</si>
  <si>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</si>
  <si>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</si>
  <si>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</si>
  <si>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</si>
  <si>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</si>
  <si>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</si>
  <si>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</si>
  <si>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</si>
  <si>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</si>
  <si>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</si>
  <si>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</si>
  <si>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</si>
  <si>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</si>
  <si>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</si>
  <si>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</si>
  <si>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</si>
  <si>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</si>
  <si>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</si>
  <si>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</si>
  <si>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</si>
  <si>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</si>
  <si>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</si>
  <si>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</si>
  <si>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</si>
  <si>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</si>
  <si>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</si>
  <si>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</si>
  <si>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</si>
  <si>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</si>
  <si>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</si>
  <si>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</si>
  <si>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</si>
  <si>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</si>
  <si>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</si>
  <si>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</si>
  <si>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</si>
  <si>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</si>
  <si>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</si>
  <si>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</si>
  <si>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</si>
  <si>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</si>
  <si>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</si>
  <si>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</si>
  <si>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</si>
  <si>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</si>
  <si>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</si>
  <si>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</si>
  <si>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</si>
  <si>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</si>
  <si>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</si>
  <si>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</si>
  <si>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</si>
  <si>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</si>
  <si>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</si>
  <si>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</si>
  <si>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</si>
  <si>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</si>
  <si>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</si>
  <si>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</si>
  <si>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</si>
  <si>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</si>
  <si>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</si>
  <si>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</si>
  <si>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</si>
  <si>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</si>
  <si>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</si>
  <si>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</si>
  <si>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</si>
  <si>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</si>
  <si>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</si>
  <si>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</si>
  <si>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</si>
  <si>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</si>
  <si>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</si>
  <si>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</si>
  <si>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</si>
  <si>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</si>
  <si>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</si>
  <si>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</si>
  <si>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</si>
  <si>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</si>
  <si>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</si>
  <si>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</si>
  <si>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</si>
  <si>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</si>
  <si>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</si>
  <si>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</si>
  <si>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</si>
  <si>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</si>
  <si>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</si>
  <si>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</si>
  <si>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</si>
  <si>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</si>
  <si>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</si>
  <si>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</si>
  <si>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</si>
  <si>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5"/>
  </si>
  <si>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</si>
  <si>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</si>
  <si>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</si>
  <si>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</si>
  <si>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</si>
  <si>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</si>
  <si>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</si>
  <si>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</si>
  <si>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</si>
  <si>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</si>
  <si>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</si>
  <si>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</si>
  <si>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</si>
  <si>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</si>
  <si>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</si>
  <si>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</si>
  <si>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</si>
  <si>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</si>
  <si>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</si>
  <si>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</si>
  <si>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</si>
  <si>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</si>
  <si>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</si>
  <si>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</si>
  <si>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</si>
  <si>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</si>
  <si>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</si>
  <si>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</si>
  <si>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</si>
  <si>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</si>
  <si>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</si>
  <si>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</si>
  <si>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</si>
  <si>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</si>
  <si>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</si>
  <si>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</si>
  <si>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</si>
  <si>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</si>
  <si>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</si>
  <si>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</si>
  <si>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</si>
  <si>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</si>
  <si>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</si>
  <si>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</si>
  <si>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</si>
  <si>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</si>
  <si>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</si>
  <si>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</si>
  <si>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</si>
  <si>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</si>
  <si>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</si>
  <si>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</si>
  <si>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</si>
  <si>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</si>
  <si>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</si>
  <si>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</si>
  <si>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</si>
  <si>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</si>
  <si>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</si>
  <si>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</si>
  <si>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</si>
  <si>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</si>
  <si>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</si>
  <si>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</si>
  <si>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</si>
  <si>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</si>
  <si>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</si>
  <si>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</si>
  <si>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</si>
  <si>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</si>
  <si>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</si>
  <si>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</si>
  <si>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</si>
  <si>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</si>
  <si>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</si>
  <si>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</si>
  <si>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</si>
  <si>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</si>
  <si>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</si>
  <si>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</si>
  <si>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</si>
  <si>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</si>
  <si>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</si>
  <si>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</si>
  <si>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</si>
  <si>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</si>
  <si>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</si>
  <si>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</si>
  <si>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</si>
  <si>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</si>
  <si>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</si>
  <si>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</si>
  <si>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</si>
  <si>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</si>
  <si>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</si>
  <si>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</si>
  <si>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</si>
  <si>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</si>
  <si>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</si>
  <si>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</si>
  <si>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</si>
  <si>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</si>
  <si>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</si>
  <si>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</si>
  <si>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</si>
  <si>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</si>
  <si>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</si>
  <si>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</si>
  <si>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</si>
  <si>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</si>
  <si>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</si>
  <si>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</si>
  <si>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</si>
  <si>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</si>
  <si>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</si>
  <si>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</si>
  <si>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</si>
  <si>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</si>
  <si>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</si>
  <si>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</si>
  <si>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</si>
  <si>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</si>
  <si>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</si>
  <si>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</si>
  <si>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</si>
  <si>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</si>
  <si>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</si>
  <si>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</si>
  <si>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</si>
  <si>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</si>
  <si>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</si>
  <si>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</si>
  <si>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</si>
  <si>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</si>
  <si>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</si>
  <si>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</si>
  <si>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</si>
  <si>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</si>
  <si>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</si>
  <si>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</si>
  <si>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</si>
  <si>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</si>
  <si>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</si>
  <si>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</si>
  <si>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</si>
  <si>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</si>
  <si>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</si>
  <si>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</si>
  <si>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</si>
  <si>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</si>
  <si>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</si>
  <si>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</si>
  <si>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</si>
  <si>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</si>
  <si>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</si>
  <si>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</si>
  <si>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</si>
  <si>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</si>
  <si>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</si>
  <si>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</si>
  <si>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</si>
  <si>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</si>
  <si>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</si>
  <si>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</si>
  <si>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</si>
  <si>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</si>
  <si>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</si>
  <si>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</si>
  <si>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</si>
  <si>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</si>
  <si>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</si>
  <si>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</si>
  <si>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</si>
  <si>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</si>
  <si>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</si>
  <si>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</si>
  <si>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</si>
  <si>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</si>
  <si>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</si>
  <si>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</si>
  <si>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</si>
  <si>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5"/>
  </si>
  <si>
    <t>プロジェクト区分コード</t>
    <rPh sb="6" eb="8">
      <t>クブン</t>
    </rPh>
    <phoneticPr fontId="28"/>
  </si>
  <si>
    <t>AR1090001</t>
    <phoneticPr fontId="4"/>
  </si>
  <si>
    <t>４～10</t>
    <phoneticPr fontId="4"/>
  </si>
  <si>
    <t>プロジェクト区分名</t>
    <rPh sb="6" eb="8">
      <t>クブン</t>
    </rPh>
    <rPh sb="8" eb="9">
      <t>メイ</t>
    </rPh>
    <phoneticPr fontId="41"/>
  </si>
  <si>
    <t>AR1090002</t>
    <phoneticPr fontId="4"/>
  </si>
  <si>
    <t>30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</si>
  <si>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</si>
  <si>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</si>
  <si>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</si>
  <si>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</si>
  <si>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</si>
  <si>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担当者データ</t>
    <phoneticPr fontId="4"/>
  </si>
  <si>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</si>
  <si>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</si>
  <si>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</si>
  <si>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</si>
  <si>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</si>
  <si>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</si>
  <si>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</si>
  <si>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</si>
  <si>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</si>
  <si>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</si>
  <si>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</si>
  <si>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</si>
  <si>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</si>
  <si>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</si>
  <si>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</si>
  <si>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</si>
  <si>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</si>
  <si>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</si>
  <si>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</si>
  <si>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担当者区分データ</t>
    <phoneticPr fontId="4"/>
  </si>
  <si>
    <t>担当者区分コード</t>
    <rPh sb="3" eb="5">
      <t>クブン</t>
    </rPh>
    <phoneticPr fontId="1"/>
  </si>
  <si>
    <t>AR1120001</t>
  </si>
  <si>
    <t>担当者区分名</t>
    <rPh sb="3" eb="5">
      <t>クブン</t>
    </rPh>
    <rPh sb="5" eb="6">
      <t>メイ</t>
    </rPh>
    <phoneticPr fontId="15"/>
  </si>
  <si>
    <t>AR1120002</t>
  </si>
  <si>
    <t>為替レートデータ</t>
    <phoneticPr fontId="4"/>
  </si>
  <si>
    <t>『外貨入力 for 奉行クラウド』をご利用の場合</t>
    <phoneticPr fontId="4"/>
  </si>
  <si>
    <t>【ヘッダー】</t>
    <phoneticPr fontId="4"/>
  </si>
  <si>
    <t>為替レート種別コード</t>
    <rPh sb="0" eb="2">
      <t>カワセ</t>
    </rPh>
    <rPh sb="5" eb="7">
      <t>シュベツ</t>
    </rPh>
    <phoneticPr fontId="28"/>
  </si>
  <si>
    <t>MD1020001</t>
  </si>
  <si>
    <t>英数</t>
  </si>
  <si>
    <t>為替レート種別名</t>
    <rPh sb="0" eb="2">
      <t>カワセ</t>
    </rPh>
    <rPh sb="5" eb="7">
      <t>シュベツ</t>
    </rPh>
    <rPh sb="7" eb="8">
      <t>ナ</t>
    </rPh>
    <phoneticPr fontId="28"/>
  </si>
  <si>
    <t>MD1020002</t>
  </si>
  <si>
    <t>文字</t>
    <rPh sb="0" eb="2">
      <t>モジ</t>
    </rPh>
    <phoneticPr fontId="28"/>
  </si>
  <si>
    <t>為替レート種別略称</t>
    <rPh sb="0" eb="2">
      <t>カワセ</t>
    </rPh>
    <rPh sb="5" eb="7">
      <t>シュベツ</t>
    </rPh>
    <rPh sb="7" eb="9">
      <t>リャクショウ</t>
    </rPh>
    <phoneticPr fontId="28"/>
  </si>
  <si>
    <t>MD1020003</t>
  </si>
  <si>
    <t>入力単位</t>
    <rPh sb="0" eb="2">
      <t>ニュウリョク</t>
    </rPh>
    <rPh sb="2" eb="4">
      <t>タンイ</t>
    </rPh>
    <phoneticPr fontId="23"/>
  </si>
  <si>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</si>
  <si>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3"/>
  </si>
  <si>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</si>
  <si>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</si>
  <si>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</si>
  <si>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</si>
  <si>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2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</si>
  <si>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</si>
  <si>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8"/>
  </si>
  <si>
    <t>為替レート日付（終了）</t>
    <rPh sb="0" eb="2">
      <t>カワセ</t>
    </rPh>
    <rPh sb="5" eb="7">
      <t>ヒヅケ</t>
    </rPh>
    <rPh sb="8" eb="10">
      <t>シュウリョウ</t>
    </rPh>
    <phoneticPr fontId="2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</si>
  <si>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</si>
  <si>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8"/>
  </si>
  <si>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</si>
  <si>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3"/>
  </si>
  <si>
    <t>摘要コード</t>
    <rPh sb="0" eb="2">
      <t>テキヨウ</t>
    </rPh>
    <phoneticPr fontId="15"/>
  </si>
  <si>
    <t>AR1130001</t>
  </si>
  <si>
    <t>摘要内容</t>
    <rPh sb="0" eb="2">
      <t>テキヨウ</t>
    </rPh>
    <rPh sb="2" eb="4">
      <t>ナイヨウ</t>
    </rPh>
    <phoneticPr fontId="15"/>
  </si>
  <si>
    <t>AR1130002</t>
  </si>
  <si>
    <t>AR1130003</t>
  </si>
  <si>
    <t>法人口座データ</t>
    <phoneticPr fontId="4"/>
  </si>
  <si>
    <t>【基本】</t>
    <rPh sb="1" eb="3">
      <t>キホン</t>
    </rPh>
    <phoneticPr fontId="30"/>
  </si>
  <si>
    <t>【ヘッダー情報】</t>
    <rPh sb="5" eb="7">
      <t>ジョウホウ</t>
    </rPh>
    <phoneticPr fontId="42"/>
  </si>
  <si>
    <t>法人口座コード</t>
    <rPh sb="0" eb="2">
      <t>ホウジン</t>
    </rPh>
    <rPh sb="2" eb="4">
      <t>コウザ</t>
    </rPh>
    <phoneticPr fontId="46"/>
  </si>
  <si>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</si>
  <si>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</si>
  <si>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</si>
  <si>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</si>
  <si>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40"/>
  </si>
  <si>
    <t>BK1010101</t>
  </si>
  <si>
    <t>BK1010102</t>
  </si>
  <si>
    <t>支店住所</t>
    <rPh sb="0" eb="2">
      <t>シテン</t>
    </rPh>
    <rPh sb="2" eb="4">
      <t>ジュウショ</t>
    </rPh>
    <phoneticPr fontId="46"/>
  </si>
  <si>
    <t>BK1010103</t>
  </si>
  <si>
    <t>文字</t>
    <rPh sb="0" eb="2">
      <t>モジ</t>
    </rPh>
    <phoneticPr fontId="40"/>
  </si>
  <si>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</si>
  <si>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</si>
  <si>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</si>
  <si>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</si>
  <si>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</si>
  <si>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1"/>
  </si>
  <si>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</si>
  <si>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</si>
  <si>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</si>
  <si>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</si>
  <si>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</si>
  <si>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</si>
  <si>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</si>
  <si>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</si>
  <si>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0"/>
  </si>
  <si>
    <t>この項目は、『蔵奉行クラウド』または『債務奉行クラウド』をご利用の場合に受け入れできます。</t>
    <phoneticPr fontId="30"/>
  </si>
  <si>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</si>
  <si>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</si>
  <si>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</si>
  <si>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</si>
  <si>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</si>
  <si>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</si>
  <si>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30"/>
  </si>
  <si>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</si>
  <si>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</si>
  <si>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</si>
  <si>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</si>
  <si>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</si>
  <si>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</si>
  <si>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</si>
  <si>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</si>
  <si>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</si>
  <si>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得意先データ</t>
    <phoneticPr fontId="4"/>
  </si>
  <si>
    <t>[得意先]メニューで、各項目の初期値を設定できます。新規データとして空白データを受け入れた場合は、初期値の内容が設定されます。</t>
    <phoneticPr fontId="4"/>
  </si>
  <si>
    <t>【基本】</t>
    <rPh sb="1" eb="3">
      <t>キホン</t>
    </rPh>
    <phoneticPr fontId="15"/>
  </si>
  <si>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</si>
  <si>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</si>
  <si>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5"/>
  </si>
  <si>
    <t>法人番号</t>
    <rPh sb="0" eb="2">
      <t>ホウジン</t>
    </rPh>
    <rPh sb="2" eb="4">
      <t>バンゴウ</t>
    </rPh>
    <phoneticPr fontId="15"/>
  </si>
  <si>
    <t>AR2010002</t>
  </si>
  <si>
    <t>個人事業主として取引先を登録している場合は、１桁目に半角スペースを入力することで、12桁の個人番号を受け入れられます。</t>
    <rPh sb="2" eb="5">
      <t>ジギョウヌシ</t>
    </rPh>
    <phoneticPr fontId="15"/>
  </si>
  <si>
    <t>得意先名</t>
    <rPh sb="0" eb="2">
      <t>トクイ</t>
    </rPh>
    <rPh sb="3" eb="4">
      <t>ナ</t>
    </rPh>
    <phoneticPr fontId="1"/>
  </si>
  <si>
    <t>AR2010003</t>
  </si>
  <si>
    <t>得意先名カナ</t>
    <rPh sb="0" eb="2">
      <t>トクイ</t>
    </rPh>
    <rPh sb="3" eb="4">
      <t>メイ</t>
    </rPh>
    <phoneticPr fontId="15"/>
  </si>
  <si>
    <t>AR2010004</t>
  </si>
  <si>
    <t>事業所名</t>
    <rPh sb="0" eb="3">
      <t>ジギョウショ</t>
    </rPh>
    <rPh sb="3" eb="4">
      <t>メイ</t>
    </rPh>
    <phoneticPr fontId="1"/>
  </si>
  <si>
    <t>AR2010005</t>
  </si>
  <si>
    <t>事業所名カナ</t>
    <rPh sb="0" eb="3">
      <t>ジギョウショ</t>
    </rPh>
    <rPh sb="3" eb="4">
      <t>メイ</t>
    </rPh>
    <phoneticPr fontId="15"/>
  </si>
  <si>
    <t>AR2010006</t>
  </si>
  <si>
    <t>得意先略称</t>
    <rPh sb="0" eb="2">
      <t>トクイ</t>
    </rPh>
    <rPh sb="3" eb="5">
      <t>リャクショウ</t>
    </rPh>
    <phoneticPr fontId="15"/>
  </si>
  <si>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</si>
  <si>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</si>
  <si>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</si>
  <si>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</si>
  <si>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</si>
  <si>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敬称</t>
    <rPh sb="0" eb="2">
      <t>ケイショウ</t>
    </rPh>
    <phoneticPr fontId="15"/>
  </si>
  <si>
    <t>AR2010102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</si>
  <si>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</si>
  <si>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1"/>
  </si>
  <si>
    <t>AR2010103</t>
  </si>
  <si>
    <t>都道府県</t>
    <rPh sb="0" eb="4">
      <t>トドウフケン</t>
    </rPh>
    <phoneticPr fontId="15"/>
  </si>
  <si>
    <t>AR2010104</t>
  </si>
  <si>
    <t>市区町村</t>
    <rPh sb="0" eb="2">
      <t>シク</t>
    </rPh>
    <rPh sb="2" eb="4">
      <t>チョウソン</t>
    </rPh>
    <phoneticPr fontId="15"/>
  </si>
  <si>
    <t>AR2010105</t>
  </si>
  <si>
    <t>番地</t>
    <rPh sb="0" eb="2">
      <t>バンチ</t>
    </rPh>
    <phoneticPr fontId="15"/>
  </si>
  <si>
    <t>AR2010106</t>
  </si>
  <si>
    <t>ビル等</t>
    <rPh sb="2" eb="3">
      <t>ナド</t>
    </rPh>
    <phoneticPr fontId="15"/>
  </si>
  <si>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</si>
  <si>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</si>
  <si>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</si>
  <si>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</si>
  <si>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</si>
  <si>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</si>
  <si>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</si>
  <si>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</si>
  <si>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</si>
  <si>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</si>
  <si>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</si>
  <si>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</si>
  <si>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</si>
  <si>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</si>
  <si>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</si>
  <si>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</si>
  <si>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</si>
  <si>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</si>
  <si>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</si>
  <si>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</si>
  <si>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</si>
  <si>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</si>
  <si>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5"/>
  </si>
  <si>
    <t>AR2010201</t>
  </si>
  <si>
    <t>ご担当 － 電話番号</t>
    <rPh sb="1" eb="3">
      <t>タントウ</t>
    </rPh>
    <rPh sb="6" eb="8">
      <t>デンワ</t>
    </rPh>
    <rPh sb="8" eb="10">
      <t>バンゴウ</t>
    </rPh>
    <phoneticPr fontId="15"/>
  </si>
  <si>
    <t>AR2010202</t>
  </si>
  <si>
    <t>ご担当 － ＦＡＸ番号</t>
    <rPh sb="1" eb="3">
      <t>タントウ</t>
    </rPh>
    <rPh sb="9" eb="11">
      <t>バンゴウ</t>
    </rPh>
    <phoneticPr fontId="15"/>
  </si>
  <si>
    <t>AR2010203</t>
  </si>
  <si>
    <t>ご担当 － 役職</t>
    <rPh sb="6" eb="8">
      <t>ヤクショク</t>
    </rPh>
    <phoneticPr fontId="15"/>
  </si>
  <si>
    <t>AR2010204</t>
  </si>
  <si>
    <t>ご担当 － 担当者名</t>
    <rPh sb="6" eb="9">
      <t>タントウシャ</t>
    </rPh>
    <rPh sb="9" eb="10">
      <t>メイ</t>
    </rPh>
    <phoneticPr fontId="15"/>
  </si>
  <si>
    <t>AR2010205</t>
  </si>
  <si>
    <t>ご担当 － 携帯番号</t>
    <rPh sb="6" eb="8">
      <t>ケイタイ</t>
    </rPh>
    <rPh sb="8" eb="10">
      <t>バンゴウ</t>
    </rPh>
    <phoneticPr fontId="15"/>
  </si>
  <si>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</si>
  <si>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</si>
  <si>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</si>
  <si>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</si>
  <si>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</si>
  <si>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5"/>
  </si>
  <si>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</si>
  <si>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</si>
  <si>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</si>
  <si>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</si>
  <si>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</si>
  <si>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</si>
  <si>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</si>
  <si>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</si>
  <si>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主セグメント１</t>
    <rPh sb="0" eb="1">
      <t>シュ</t>
    </rPh>
    <phoneticPr fontId="0"/>
  </si>
  <si>
    <t>SD2010301</t>
    <phoneticPr fontId="4"/>
  </si>
  <si>
    <t>１～20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</si>
  <si>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4"/>
  </si>
  <si>
    <t>主セグメント２</t>
    <rPh sb="0" eb="1">
      <t>シュ</t>
    </rPh>
    <phoneticPr fontId="0"/>
  </si>
  <si>
    <t>SD2010302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</si>
  <si>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4"/>
  </si>
  <si>
    <t>【販売】</t>
    <rPh sb="1" eb="3">
      <t>ハンバイ</t>
    </rPh>
    <phoneticPr fontId="15"/>
  </si>
  <si>
    <t>スポット区分</t>
    <rPh sb="4" eb="6">
      <t>クブン</t>
    </rPh>
    <phoneticPr fontId="15"/>
  </si>
  <si>
    <t>AR2010401</t>
  </si>
  <si>
    <t>１</t>
    <phoneticPr fontId="4"/>
  </si>
  <si>
    <t>0：通常得意先　1：スポット得意先</t>
    <rPh sb="2" eb="4">
      <t>ツウジョウ</t>
    </rPh>
    <rPh sb="4" eb="6">
      <t>トクイ</t>
    </rPh>
    <rPh sb="6" eb="7">
      <t>サキ</t>
    </rPh>
    <rPh sb="14" eb="16">
      <t>トクイ</t>
    </rPh>
    <rPh sb="16" eb="17">
      <t>サキ</t>
    </rPh>
    <phoneticPr fontId="15"/>
  </si>
  <si>
    <t>取引通貨コード</t>
    <rPh sb="0" eb="2">
      <t>トリヒキ</t>
    </rPh>
    <rPh sb="2" eb="4">
      <t>ツウカ</t>
    </rPh>
    <phoneticPr fontId="53"/>
  </si>
  <si>
    <t>AR2010403</t>
  </si>
  <si>
    <t>大文字英字</t>
    <rPh sb="0" eb="5">
      <t>オオモジエイジ</t>
    </rPh>
    <phoneticPr fontId="53"/>
  </si>
  <si>
    <t>為替レート種別コード</t>
    <phoneticPr fontId="53"/>
  </si>
  <si>
    <t>AR2010404</t>
  </si>
  <si>
    <t>英数</t>
    <rPh sb="0" eb="2">
      <t>エイスウ</t>
    </rPh>
    <phoneticPr fontId="5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</si>
  <si>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</si>
  <si>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</si>
  <si>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</si>
  <si>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</si>
  <si>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5"/>
  </si>
  <si>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</si>
  <si>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</si>
  <si>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</si>
  <si>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</si>
  <si>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</si>
  <si>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</si>
  <si>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</si>
  <si>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</si>
  <si>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SD2010408</t>
  </si>
  <si>
    <t>0：出荷基準　１：検収基準
この項目は、『蔵奉行クラウド』をご利用の場合に受け入れできます。</t>
    <rPh sb="21" eb="22">
      <t>クラ</t>
    </rPh>
    <phoneticPr fontId="15"/>
  </si>
  <si>
    <t>受注納品期日</t>
    <rPh sb="0" eb="2">
      <t>ジュチュウ</t>
    </rPh>
    <rPh sb="2" eb="4">
      <t>ノウヒン</t>
    </rPh>
    <rPh sb="4" eb="6">
      <t>キジツ</t>
    </rPh>
    <phoneticPr fontId="15"/>
  </si>
  <si>
    <t>SD2010401</t>
  </si>
  <si>
    <t>0：当日　１～99：日後</t>
  </si>
  <si>
    <t>売上端数処理額</t>
    <rPh sb="6" eb="7">
      <t>ガク</t>
    </rPh>
    <phoneticPr fontId="15"/>
  </si>
  <si>
    <t>SD2010402</t>
  </si>
  <si>
    <t>1／10／100／1,000／10,000／100,000／1,000,000／10,000,000／100,000,000</t>
    <phoneticPr fontId="4"/>
  </si>
  <si>
    <t>売上端数処理</t>
  </si>
  <si>
    <t>SD2010403</t>
  </si>
  <si>
    <t>0：切り上げ　1：四捨五入　2：切り捨て</t>
  </si>
  <si>
    <t>売価No.</t>
    <rPh sb="0" eb="2">
      <t>バイカ</t>
    </rPh>
    <phoneticPr fontId="1"/>
  </si>
  <si>
    <t>SD2010411</t>
  </si>
  <si>
    <t>仕切り率</t>
    <rPh sb="0" eb="2">
      <t>シキ</t>
    </rPh>
    <rPh sb="3" eb="4">
      <t>リツ</t>
    </rPh>
    <phoneticPr fontId="1"/>
  </si>
  <si>
    <t>SD2010412</t>
  </si>
  <si>
    <t>整数３桁　小数２桁
形式は、表紙の「金額・数量の形式」参照</t>
    <phoneticPr fontId="4"/>
  </si>
  <si>
    <t>見積書フォームコード</t>
    <rPh sb="0" eb="3">
      <t>ミツモリショ</t>
    </rPh>
    <phoneticPr fontId="0"/>
  </si>
  <si>
    <t>この項目は、『Sシステム』または『奉行Ｖ ERPクラウド』をご利用の場合に受け入れできます。</t>
    <phoneticPr fontId="15"/>
  </si>
  <si>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</si>
  <si>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</si>
  <si>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</si>
  <si>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4"/>
  </si>
  <si>
    <t>債権部門指定</t>
    <rPh sb="2" eb="4">
      <t>ブモン</t>
    </rPh>
    <rPh sb="4" eb="6">
      <t>シテイ</t>
    </rPh>
    <phoneticPr fontId="15"/>
  </si>
  <si>
    <t>0：固定　1：売上</t>
    <rPh sb="2" eb="4">
      <t>コテイ</t>
    </rPh>
    <rPh sb="7" eb="9">
      <t>ウリアゲ</t>
    </rPh>
    <phoneticPr fontId="1"/>
  </si>
  <si>
    <t>債権主部門コード</t>
    <rPh sb="2" eb="3">
      <t>シュ</t>
    </rPh>
    <rPh sb="3" eb="5">
      <t>ブモン</t>
    </rPh>
    <phoneticPr fontId="0"/>
  </si>
  <si>
    <t>AR2010409</t>
  </si>
  <si>
    <t>債権プロジェクト指定</t>
    <rPh sb="8" eb="10">
      <t>シテイ</t>
    </rPh>
    <phoneticPr fontId="1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</si>
  <si>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</si>
  <si>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</si>
  <si>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</si>
  <si>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</si>
  <si>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5"/>
  </si>
  <si>
    <t>債権工程／工種指定</t>
    <rPh sb="7" eb="9">
      <t>シテイ</t>
    </rPh>
    <phoneticPr fontId="15"/>
  </si>
  <si>
    <t>AR2010420</t>
  </si>
  <si>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</si>
  <si>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</si>
  <si>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AR2010411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</si>
  <si>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</si>
  <si>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補助科目優先コード指定</t>
  </si>
  <si>
    <t>AR2010421</t>
  </si>
  <si>
    <t>0：使用しない　1：使用する</t>
    <rPh sb="2" eb="4">
      <t>シヨウ</t>
    </rPh>
    <rPh sb="10" eb="12">
      <t>シヨウ</t>
    </rPh>
    <phoneticPr fontId="1"/>
  </si>
  <si>
    <t>補助科目優先コード</t>
  </si>
  <si>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</si>
  <si>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</si>
  <si>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t>
    <rPh sb="1" eb="4">
      <t>ショウヒゼイ</t>
    </rPh>
    <phoneticPr fontId="15"/>
  </si>
  <si>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</si>
  <si>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</si>
  <si>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</si>
  <si>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</si>
  <si>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</si>
  <si>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5"/>
  </si>
  <si>
    <t>1：国内　2：輸出　3：国外　9：科目優先</t>
    <rPh sb="7" eb="9">
      <t>ユシュツ</t>
    </rPh>
    <phoneticPr fontId="15"/>
  </si>
  <si>
    <t>消費税自動計算</t>
    <rPh sb="0" eb="7">
      <t>ショウヒゼイジドウケイサン</t>
    </rPh>
    <phoneticPr fontId="15"/>
  </si>
  <si>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</si>
  <si>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5"/>
  </si>
  <si>
    <t>【請求】</t>
    <rPh sb="1" eb="3">
      <t>セイキュウ</t>
    </rPh>
    <phoneticPr fontId="15"/>
  </si>
  <si>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</si>
  <si>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</si>
  <si>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</si>
  <si>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</si>
  <si>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</si>
  <si>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5"/>
  </si>
  <si>
    <t>通貨コード</t>
    <rPh sb="0" eb="2">
      <t>ツウカ</t>
    </rPh>
    <phoneticPr fontId="11"/>
  </si>
  <si>
    <t>AR2010801</t>
  </si>
  <si>
    <t>大文字英字</t>
    <rPh sb="0" eb="5">
      <t>オオモジエイジ</t>
    </rPh>
    <phoneticPr fontId="11"/>
  </si>
  <si>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</si>
  <si>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AR2010802</t>
  </si>
  <si>
    <t>0：しない　1：する
この項目は、『債権奉行クラウド』をご利用の場合に受け入れできます。</t>
    <phoneticPr fontId="4"/>
  </si>
  <si>
    <t>請求締日コード</t>
    <rPh sb="2" eb="3">
      <t>シ</t>
    </rPh>
    <rPh sb="3" eb="4">
      <t>ビ</t>
    </rPh>
    <phoneticPr fontId="15"/>
  </si>
  <si>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</si>
  <si>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</si>
  <si>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</si>
  <si>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</si>
  <si>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</si>
  <si>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5"/>
  </si>
  <si>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</si>
  <si>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</si>
  <si>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5"/>
  </si>
  <si>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</si>
  <si>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5"/>
  </si>
  <si>
    <t>請求単位（営業外債権）</t>
    <rPh sb="2" eb="4">
      <t>タンイ</t>
    </rPh>
    <rPh sb="5" eb="8">
      <t>エイギョウガイ</t>
    </rPh>
    <rPh sb="8" eb="10">
      <t>サイケン</t>
    </rPh>
    <phoneticPr fontId="15"/>
  </si>
  <si>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</si>
  <si>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</si>
  <si>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</si>
  <si>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</si>
  <si>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5"/>
  </si>
  <si>
    <t>AR2010902</t>
  </si>
  <si>
    <t>0：分割しない　1：割合で分割　2：金額で分割</t>
    <rPh sb="2" eb="4">
      <t>ブンカツ</t>
    </rPh>
    <rPh sb="10" eb="12">
      <t>ワリアイ</t>
    </rPh>
    <rPh sb="13" eb="15">
      <t>ブンカツ</t>
    </rPh>
    <rPh sb="18" eb="20">
      <t>キンガク</t>
    </rPh>
    <rPh sb="21" eb="23">
      <t>ブンカツ</t>
    </rPh>
    <phoneticPr fontId="15"/>
  </si>
  <si>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</si>
  <si>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5"/>
  </si>
  <si>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</si>
  <si>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</si>
  <si>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</si>
  <si>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</si>
  <si>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</si>
  <si>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</si>
  <si>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</si>
  <si>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</si>
  <si>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5"/>
  </si>
  <si>
    <t>AR2010914</t>
  </si>
  <si>
    <t>0：月日指定　1：月指定　2：日指定</t>
    <rPh sb="2" eb="4">
      <t>ツキヒ</t>
    </rPh>
    <rPh sb="4" eb="6">
      <t>シテイ</t>
    </rPh>
    <rPh sb="9" eb="10">
      <t>ツキ</t>
    </rPh>
    <rPh sb="10" eb="12">
      <t>シテイ</t>
    </rPh>
    <rPh sb="15" eb="16">
      <t>ニチ</t>
    </rPh>
    <rPh sb="16" eb="18">
      <t>シテイ</t>
    </rPh>
    <phoneticPr fontId="15"/>
  </si>
  <si>
    <t>回収条件１-回収サイト１-回収予定日（月）</t>
    <rPh sb="19" eb="20">
      <t>ツキ</t>
    </rPh>
    <phoneticPr fontId="15"/>
  </si>
  <si>
    <t>AR2010915</t>
  </si>
  <si>
    <t>回収条件１-回収サイト１-回収予定日（日）</t>
    <rPh sb="19" eb="20">
      <t>ニチ</t>
    </rPh>
    <phoneticPr fontId="15"/>
  </si>
  <si>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</si>
  <si>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</si>
  <si>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</si>
  <si>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5"/>
  </si>
  <si>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</si>
  <si>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</si>
  <si>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</si>
  <si>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</si>
  <si>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</si>
  <si>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</si>
  <si>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</si>
  <si>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5"/>
  </si>
  <si>
    <t>AR2010924</t>
  </si>
  <si>
    <t>回収条件１-回収サイト２-回収予定日（月）</t>
    <rPh sb="19" eb="20">
      <t>ツキ</t>
    </rPh>
    <phoneticPr fontId="15"/>
  </si>
  <si>
    <t>AR2010925</t>
  </si>
  <si>
    <t>回収条件１-回収サイト２-回収予定日（日）</t>
    <rPh sb="19" eb="20">
      <t>ニチ</t>
    </rPh>
    <phoneticPr fontId="15"/>
  </si>
  <si>
    <t>AR2010926</t>
  </si>
  <si>
    <t>AR2010927</t>
  </si>
  <si>
    <t>回収条件１-回収サイト２-分割割当値</t>
    <rPh sb="13" eb="15">
      <t>ブンカツ</t>
    </rPh>
    <rPh sb="15" eb="17">
      <t>ワリアテ</t>
    </rPh>
    <rPh sb="17" eb="18">
      <t>アタイ</t>
    </rPh>
    <phoneticPr fontId="15"/>
  </si>
  <si>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</si>
  <si>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</si>
  <si>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</si>
  <si>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</si>
  <si>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</si>
  <si>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</si>
  <si>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5"/>
  </si>
  <si>
    <t>AR2010934</t>
  </si>
  <si>
    <t>回収条件１-回収サイト３-回収予定日（月）</t>
    <rPh sb="19" eb="20">
      <t>ツキ</t>
    </rPh>
    <phoneticPr fontId="15"/>
  </si>
  <si>
    <t>AR2010935</t>
  </si>
  <si>
    <t>回収条件１-回収サイト３-回収予定日（日）</t>
    <rPh sb="19" eb="20">
      <t>ニチ</t>
    </rPh>
    <phoneticPr fontId="15"/>
  </si>
  <si>
    <t>AR2010936</t>
  </si>
  <si>
    <t>AR2010937</t>
  </si>
  <si>
    <t>回収条件１-回収サイト３-分割割当値</t>
    <rPh sb="13" eb="15">
      <t>ブンカツ</t>
    </rPh>
    <rPh sb="15" eb="17">
      <t>ワリアテ</t>
    </rPh>
    <rPh sb="17" eb="18">
      <t>アタイ</t>
    </rPh>
    <phoneticPr fontId="15"/>
  </si>
  <si>
    <t>AR2010938</t>
  </si>
  <si>
    <t>回収条件２-基準額</t>
    <rPh sb="6" eb="8">
      <t>キジュン</t>
    </rPh>
    <rPh sb="8" eb="9">
      <t>ガク</t>
    </rPh>
    <phoneticPr fontId="15"/>
  </si>
  <si>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</si>
  <si>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</si>
  <si>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5"/>
  </si>
  <si>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</si>
  <si>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</si>
  <si>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</si>
  <si>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</si>
  <si>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</si>
  <si>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</si>
  <si>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</si>
  <si>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5"/>
  </si>
  <si>
    <t>AR2011044</t>
  </si>
  <si>
    <t>回収条件２-回収サイト１-回収予定日（月）</t>
    <rPh sb="19" eb="20">
      <t>ツキ</t>
    </rPh>
    <phoneticPr fontId="15"/>
  </si>
  <si>
    <t>AR2011045</t>
  </si>
  <si>
    <t>回収条件２-回収サイト１-回収予定日（日）</t>
    <rPh sb="19" eb="20">
      <t>ニチ</t>
    </rPh>
    <phoneticPr fontId="15"/>
  </si>
  <si>
    <t>AR2011046</t>
  </si>
  <si>
    <t>AR2011047</t>
  </si>
  <si>
    <t>回収条件２-回収サイト１-分割割当値</t>
    <rPh sb="13" eb="15">
      <t>ブンカツ</t>
    </rPh>
    <rPh sb="15" eb="17">
      <t>ワリアテ</t>
    </rPh>
    <rPh sb="17" eb="18">
      <t>アタイ</t>
    </rPh>
    <phoneticPr fontId="15"/>
  </si>
  <si>
    <t>AR2011048</t>
  </si>
  <si>
    <t>AR2011051</t>
  </si>
  <si>
    <t>回収条件２-回収サイト２-休日回収指定</t>
  </si>
  <si>
    <t>AR2011052</t>
  </si>
  <si>
    <t>AR2011053</t>
  </si>
  <si>
    <t>回収条件２-回収サイト２-回収予定日（設定）</t>
    <rPh sb="19" eb="21">
      <t>セッテイ</t>
    </rPh>
    <phoneticPr fontId="15"/>
  </si>
  <si>
    <t>AR2011054</t>
  </si>
  <si>
    <t>回収条件２-回収サイト２-回収予定日（月）</t>
    <rPh sb="19" eb="20">
      <t>ツキ</t>
    </rPh>
    <phoneticPr fontId="15"/>
  </si>
  <si>
    <t>AR2011055</t>
  </si>
  <si>
    <t>回収条件２-回収サイト２-回収予定日（日）</t>
    <rPh sb="19" eb="20">
      <t>ニチ</t>
    </rPh>
    <phoneticPr fontId="15"/>
  </si>
  <si>
    <t>AR2011056</t>
  </si>
  <si>
    <t>AR2011057</t>
  </si>
  <si>
    <t>回収条件２-回収サイト２-分割割当値</t>
    <rPh sb="13" eb="15">
      <t>ブンカツ</t>
    </rPh>
    <rPh sb="15" eb="17">
      <t>ワリアテ</t>
    </rPh>
    <rPh sb="17" eb="18">
      <t>アタイ</t>
    </rPh>
    <phoneticPr fontId="15"/>
  </si>
  <si>
    <t>AR2011058</t>
  </si>
  <si>
    <t>AR2011061</t>
  </si>
  <si>
    <t>回収条件２-回収サイト３-休日回収指定</t>
  </si>
  <si>
    <t>AR2011062</t>
  </si>
  <si>
    <t>AR2011063</t>
  </si>
  <si>
    <t>回収条件２-回収サイト３-回収予定日（設定）</t>
    <rPh sb="19" eb="21">
      <t>セッテイ</t>
    </rPh>
    <phoneticPr fontId="15"/>
  </si>
  <si>
    <t>AR2011064</t>
  </si>
  <si>
    <t>回収条件２-回収サイト３-回収予定日（月）</t>
    <rPh sb="19" eb="20">
      <t>ツキ</t>
    </rPh>
    <phoneticPr fontId="15"/>
  </si>
  <si>
    <t>AR2011065</t>
  </si>
  <si>
    <t>回収条件２-回収サイト３-回収予定日（日）</t>
    <rPh sb="19" eb="20">
      <t>ニチ</t>
    </rPh>
    <phoneticPr fontId="15"/>
  </si>
  <si>
    <t>AR2011066</t>
  </si>
  <si>
    <t>AR2011067</t>
  </si>
  <si>
    <t>回収条件２-回収サイト３-分割割当値</t>
    <rPh sb="13" eb="15">
      <t>ブンカツ</t>
    </rPh>
    <rPh sb="15" eb="17">
      <t>ワリアテ</t>
    </rPh>
    <rPh sb="17" eb="18">
      <t>アタイ</t>
    </rPh>
    <phoneticPr fontId="15"/>
  </si>
  <si>
    <t>AR2011068</t>
  </si>
  <si>
    <t>回収条件３-基準額</t>
    <rPh sb="6" eb="8">
      <t>キジュン</t>
    </rPh>
    <rPh sb="8" eb="9">
      <t>ガク</t>
    </rPh>
    <phoneticPr fontId="15"/>
  </si>
  <si>
    <t>AR2011161</t>
    <phoneticPr fontId="4"/>
  </si>
  <si>
    <t>設定内容は、「回収条件２」と同様です。
「回収条件３-基準額」が「0」の場合は受け入れできません。</t>
    <phoneticPr fontId="4"/>
  </si>
  <si>
    <t>回収条件３-分割</t>
    <rPh sb="6" eb="8">
      <t>ブンカツ</t>
    </rPh>
    <phoneticPr fontId="15"/>
  </si>
  <si>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</si>
  <si>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</si>
  <si>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</si>
  <si>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</si>
  <si>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</si>
  <si>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</si>
  <si>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</si>
  <si>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5"/>
  </si>
  <si>
    <t>AR2011174</t>
  </si>
  <si>
    <t>回収条件３-回収サイト１-回収予定日（月）</t>
    <rPh sb="19" eb="20">
      <t>ツキ</t>
    </rPh>
    <phoneticPr fontId="15"/>
  </si>
  <si>
    <t>AR2011175</t>
  </si>
  <si>
    <t>回収条件３-回収サイト１-回収予定日（日）</t>
    <rPh sb="19" eb="20">
      <t>ニチ</t>
    </rPh>
    <phoneticPr fontId="15"/>
  </si>
  <si>
    <t>AR2011176</t>
  </si>
  <si>
    <t>AR2011177</t>
  </si>
  <si>
    <t>回収条件３-回収サイト１-分割割当値</t>
    <rPh sb="13" eb="15">
      <t>ブンカツ</t>
    </rPh>
    <rPh sb="15" eb="17">
      <t>ワリアテ</t>
    </rPh>
    <rPh sb="17" eb="18">
      <t>アタイ</t>
    </rPh>
    <phoneticPr fontId="15"/>
  </si>
  <si>
    <t>AR2011178</t>
  </si>
  <si>
    <t>AR2011181</t>
  </si>
  <si>
    <t>回収条件３-回収サイト２-休日回収指定</t>
  </si>
  <si>
    <t>AR2011182</t>
  </si>
  <si>
    <t>AR2011183</t>
    <phoneticPr fontId="4"/>
  </si>
  <si>
    <t>回収条件３-回収サイト２-回収予定日（設定）</t>
    <rPh sb="19" eb="21">
      <t>セッテイ</t>
    </rPh>
    <phoneticPr fontId="15"/>
  </si>
  <si>
    <t>AR2011184</t>
  </si>
  <si>
    <t>回収条件３-回収サイト２-回収予定日（月）</t>
    <rPh sb="19" eb="20">
      <t>ツキ</t>
    </rPh>
    <phoneticPr fontId="15"/>
  </si>
  <si>
    <t>AR2011185</t>
  </si>
  <si>
    <t>回収条件３-回収サイト２-回収予定日（日）</t>
    <rPh sb="19" eb="20">
      <t>ニチ</t>
    </rPh>
    <phoneticPr fontId="15"/>
  </si>
  <si>
    <t>AR2011186</t>
  </si>
  <si>
    <t>AR2011187</t>
  </si>
  <si>
    <t>回収条件３-回収サイト２-分割割当値</t>
    <rPh sb="13" eb="15">
      <t>ブンカツ</t>
    </rPh>
    <rPh sb="15" eb="17">
      <t>ワリアテ</t>
    </rPh>
    <rPh sb="17" eb="18">
      <t>アタイ</t>
    </rPh>
    <phoneticPr fontId="15"/>
  </si>
  <si>
    <t>AR2011188</t>
  </si>
  <si>
    <t>AR2011191</t>
  </si>
  <si>
    <t>回収条件３-回収サイト３-休日回収指定</t>
  </si>
  <si>
    <t>AR2011192</t>
  </si>
  <si>
    <t>AR2011193</t>
  </si>
  <si>
    <t>回収条件３-回収サイト３-回収予定日（設定）</t>
    <rPh sb="19" eb="21">
      <t>セッテイ</t>
    </rPh>
    <phoneticPr fontId="15"/>
  </si>
  <si>
    <t>AR2011194</t>
  </si>
  <si>
    <t>回収条件３-回収サイト３-回収予定日（月）</t>
    <rPh sb="19" eb="20">
      <t>ツキ</t>
    </rPh>
    <phoneticPr fontId="15"/>
  </si>
  <si>
    <t>AR2011195</t>
  </si>
  <si>
    <t>回収条件３-回収サイト３-回収予定日（日）</t>
    <rPh sb="19" eb="20">
      <t>ニチ</t>
    </rPh>
    <phoneticPr fontId="15"/>
  </si>
  <si>
    <t>AR2011196</t>
  </si>
  <si>
    <t>AR2011197</t>
  </si>
  <si>
    <t>回収条件３-回収サイト３-分割割当値</t>
    <rPh sb="13" eb="15">
      <t>ブンカツ</t>
    </rPh>
    <rPh sb="15" eb="17">
      <t>ワリアテ</t>
    </rPh>
    <rPh sb="17" eb="18">
      <t>アタイ</t>
    </rPh>
    <phoneticPr fontId="15"/>
  </si>
  <si>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</si>
  <si>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</si>
  <si>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</si>
  <si>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</si>
  <si>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5"/>
  </si>
  <si>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</si>
  <si>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</si>
  <si>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</si>
  <si>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</si>
  <si>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</si>
  <si>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</si>
  <si>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</si>
  <si>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</si>
  <si>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</si>
  <si>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</si>
  <si>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</si>
  <si>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</si>
  <si>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</si>
  <si>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</si>
  <si>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</si>
  <si>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</si>
  <si>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</si>
  <si>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</si>
  <si>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</si>
  <si>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</si>
  <si>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</si>
  <si>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</si>
  <si>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</si>
  <si>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</si>
  <si>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</si>
  <si>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</si>
  <si>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</si>
  <si>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</si>
  <si>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</si>
  <si>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</si>
  <si>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</si>
  <si>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</si>
  <si>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</si>
  <si>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</si>
  <si>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</si>
  <si>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</si>
  <si>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</si>
  <si>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</si>
  <si>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</si>
  <si>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</si>
  <si>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</si>
  <si>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</si>
  <si>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</si>
  <si>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</si>
  <si>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</si>
  <si>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</si>
  <si>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</si>
  <si>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</si>
  <si>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</si>
  <si>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</si>
  <si>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</si>
  <si>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</si>
  <si>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</si>
  <si>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</si>
  <si>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</si>
  <si>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</si>
  <si>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</si>
  <si>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</si>
  <si>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</si>
  <si>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</si>
  <si>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</si>
  <si>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</si>
  <si>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</si>
  <si>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</si>
  <si>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</si>
  <si>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</si>
  <si>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</si>
  <si>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</si>
  <si>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</si>
  <si>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</si>
  <si>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</si>
  <si>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</si>
  <si>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</si>
  <si>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</si>
  <si>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</si>
  <si>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</si>
  <si>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</si>
  <si>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</si>
  <si>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</si>
  <si>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</si>
  <si>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</si>
  <si>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</si>
  <si>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</si>
  <si>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</si>
  <si>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</si>
  <si>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
「通貨コード」が未設定の場合は受け入れできません。</t>
    <phoneticPr fontId="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</si>
  <si>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</si>
  <si>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</si>
  <si>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</si>
  <si>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</si>
  <si>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</si>
  <si>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</si>
  <si>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</si>
  <si>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</si>
  <si>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5"/>
  </si>
  <si>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</si>
  <si>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</si>
  <si>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</si>
  <si>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</si>
  <si>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</si>
  <si>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</si>
  <si>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</si>
  <si>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</si>
  <si>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</si>
  <si>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</si>
  <si>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</si>
  <si>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</si>
  <si>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</si>
  <si>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</si>
  <si>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</si>
  <si>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</si>
  <si>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</si>
  <si>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</si>
  <si>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</si>
  <si>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</si>
  <si>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</si>
  <si>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</si>
  <si>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</si>
  <si>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</si>
  <si>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</si>
  <si>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</si>
  <si>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</si>
  <si>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</si>
  <si>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</si>
  <si>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</si>
  <si>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</si>
  <si>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</si>
  <si>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</si>
  <si>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</si>
  <si>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</si>
  <si>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</si>
  <si>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</si>
  <si>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</si>
  <si>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</si>
  <si>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</si>
  <si>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</si>
  <si>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</si>
  <si>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</si>
  <si>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</si>
  <si>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</si>
  <si>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</si>
  <si>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</si>
  <si>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</si>
  <si>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</si>
  <si>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</si>
  <si>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</si>
  <si>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</si>
  <si>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</si>
  <si>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</si>
  <si>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</si>
  <si>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</si>
  <si>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</si>
  <si>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</si>
  <si>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</si>
  <si>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</si>
  <si>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</si>
  <si>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</si>
  <si>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</si>
  <si>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</si>
  <si>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</si>
  <si>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</si>
  <si>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</si>
  <si>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</si>
  <si>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</si>
  <si>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</si>
  <si>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</si>
  <si>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</si>
  <si>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</si>
  <si>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</si>
  <si>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</si>
  <si>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</si>
  <si>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</si>
  <si>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</si>
  <si>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</si>
  <si>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</si>
  <si>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</si>
  <si>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</si>
  <si>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</si>
  <si>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</si>
  <si>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</si>
  <si>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</si>
  <si>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</si>
  <si>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</si>
  <si>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</si>
  <si>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</si>
  <si>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</si>
  <si>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</si>
  <si>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</si>
  <si>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</si>
  <si>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</si>
  <si>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</si>
  <si>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</si>
  <si>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</si>
  <si>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</si>
  <si>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</si>
  <si>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</si>
  <si>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</si>
  <si>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</si>
  <si>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</si>
  <si>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</si>
  <si>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</si>
  <si>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</si>
  <si>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</si>
  <si>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</si>
  <si>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</si>
  <si>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</si>
  <si>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</si>
  <si>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</si>
  <si>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</si>
  <si>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</si>
  <si>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</si>
  <si>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</si>
  <si>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</si>
  <si>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</si>
  <si>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</si>
  <si>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</si>
  <si>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</si>
  <si>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</si>
  <si>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</si>
  <si>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</si>
  <si>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</si>
  <si>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</si>
  <si>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</si>
  <si>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</si>
  <si>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</si>
  <si>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</si>
  <si>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</si>
  <si>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</si>
  <si>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</si>
  <si>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</si>
  <si>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</si>
  <si>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</si>
  <si>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</si>
  <si>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</si>
  <si>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</si>
  <si>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</si>
  <si>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</si>
  <si>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</si>
  <si>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</si>
  <si>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</si>
  <si>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</si>
  <si>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</si>
  <si>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</si>
  <si>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</si>
  <si>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</si>
  <si>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</si>
  <si>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</si>
  <si>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</si>
  <si>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</si>
  <si>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</si>
  <si>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</si>
  <si>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</si>
  <si>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</si>
  <si>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</si>
  <si>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</si>
  <si>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</si>
  <si>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</si>
  <si>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</si>
  <si>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</si>
  <si>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</si>
  <si>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</si>
  <si>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</si>
  <si>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　※この項目は、以下のすべての条件に該当する場合に受け入れできます。
・『債権奉行クラウドＶ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</si>
  <si>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</si>
  <si>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</si>
  <si>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</si>
  <si>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</si>
  <si>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</si>
  <si>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</si>
  <si>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</si>
  <si>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</si>
  <si>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</si>
  <si>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</si>
  <si>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5"/>
  </si>
  <si>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</si>
  <si>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</si>
  <si>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</si>
  <si>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</si>
  <si>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</si>
  <si>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</si>
  <si>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</si>
  <si>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</si>
  <si>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</si>
  <si>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</si>
  <si>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</si>
  <si>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</si>
  <si>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</si>
  <si>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</si>
  <si>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</si>
  <si>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</si>
  <si>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</si>
  <si>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</si>
  <si>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</si>
  <si>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</si>
  <si>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</si>
  <si>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</si>
  <si>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</si>
  <si>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</si>
  <si>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</si>
  <si>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</si>
  <si>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</si>
  <si>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</si>
  <si>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</si>
  <si>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</si>
  <si>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</si>
  <si>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</si>
  <si>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</si>
  <si>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</si>
  <si>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</si>
  <si>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</si>
  <si>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</si>
  <si>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</si>
  <si>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</si>
  <si>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</si>
  <si>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</si>
  <si>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</si>
  <si>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</si>
  <si>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</si>
  <si>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</si>
  <si>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</si>
  <si>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</si>
  <si>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</si>
  <si>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</si>
  <si>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</si>
  <si>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</si>
  <si>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</si>
  <si>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</si>
  <si>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</si>
  <si>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</si>
  <si>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</si>
  <si>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</si>
  <si>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</si>
  <si>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</si>
  <si>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</si>
  <si>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</si>
  <si>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</si>
  <si>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</si>
  <si>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</si>
  <si>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</si>
  <si>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</si>
  <si>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</si>
  <si>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</si>
  <si>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</si>
  <si>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</si>
  <si>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</si>
  <si>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</si>
  <si>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</si>
  <si>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</si>
  <si>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</si>
  <si>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</si>
  <si>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</si>
  <si>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</si>
  <si>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</si>
  <si>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</si>
  <si>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</si>
  <si>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</si>
  <si>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</si>
  <si>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</si>
  <si>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</si>
  <si>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5"/>
  </si>
  <si>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</si>
  <si>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</si>
  <si>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</si>
  <si>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</si>
  <si>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</si>
  <si>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</si>
  <si>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</si>
  <si>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</si>
  <si>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</si>
  <si>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</si>
  <si>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</si>
  <si>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</si>
  <si>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</si>
  <si>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</si>
  <si>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</si>
  <si>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</si>
  <si>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</si>
  <si>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</si>
  <si>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</si>
  <si>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</si>
  <si>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</si>
  <si>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</si>
  <si>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</si>
  <si>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</si>
  <si>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</si>
  <si>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</si>
  <si>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</si>
  <si>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</si>
  <si>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</si>
  <si>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</si>
  <si>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</si>
  <si>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</si>
  <si>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</si>
  <si>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</si>
  <si>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</si>
  <si>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</si>
  <si>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</si>
  <si>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</si>
  <si>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</si>
  <si>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</si>
  <si>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</si>
  <si>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</si>
  <si>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</si>
  <si>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</si>
  <si>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</si>
  <si>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</si>
  <si>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</si>
  <si>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</si>
  <si>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</si>
  <si>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</si>
  <si>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</si>
  <si>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</si>
  <si>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</si>
  <si>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</si>
  <si>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</si>
  <si>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</si>
  <si>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</si>
  <si>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</si>
  <si>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</si>
  <si>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</si>
  <si>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</si>
  <si>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</si>
  <si>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</si>
  <si>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</si>
  <si>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</si>
  <si>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</si>
  <si>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</si>
  <si>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</si>
  <si>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</si>
  <si>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</si>
  <si>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</si>
  <si>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</si>
  <si>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</si>
  <si>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</si>
  <si>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</si>
  <si>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</si>
  <si>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</si>
  <si>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</si>
  <si>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</si>
  <si>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</si>
  <si>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</si>
  <si>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</si>
  <si>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</si>
  <si>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</si>
  <si>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</si>
  <si>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</si>
  <si>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</si>
  <si>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</si>
  <si>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</si>
  <si>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</si>
  <si>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</si>
  <si>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</si>
  <si>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</si>
  <si>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</si>
  <si>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</si>
  <si>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</si>
  <si>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</si>
  <si>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</si>
  <si>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</si>
  <si>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</si>
  <si>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</si>
  <si>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</si>
  <si>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</si>
  <si>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</si>
  <si>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</si>
  <si>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</si>
  <si>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</si>
  <si>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</si>
  <si>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</si>
  <si>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</si>
  <si>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</si>
  <si>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</si>
  <si>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</si>
  <si>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</si>
  <si>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</si>
  <si>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</si>
  <si>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</si>
  <si>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</si>
  <si>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</si>
  <si>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</si>
  <si>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</si>
  <si>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</si>
  <si>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</si>
  <si>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</si>
  <si>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</si>
  <si>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</si>
  <si>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</si>
  <si>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</si>
  <si>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</si>
  <si>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</si>
  <si>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</si>
  <si>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</si>
  <si>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</si>
  <si>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</si>
  <si>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</si>
  <si>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</si>
  <si>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</si>
  <si>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</si>
  <si>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</si>
  <si>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</si>
  <si>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</si>
  <si>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</si>
  <si>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</si>
  <si>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</si>
  <si>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</si>
  <si>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</si>
  <si>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</si>
  <si>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</si>
  <si>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</si>
  <si>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</si>
  <si>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</si>
  <si>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</si>
  <si>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</si>
  <si>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</si>
  <si>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</si>
  <si>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</si>
  <si>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</si>
  <si>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</si>
  <si>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</si>
  <si>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</si>
  <si>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</si>
  <si>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</si>
  <si>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</si>
  <si>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</si>
  <si>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</si>
  <si>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</si>
  <si>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</si>
  <si>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</si>
  <si>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</si>
  <si>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</si>
  <si>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</si>
  <si>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</si>
  <si>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</si>
  <si>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</si>
  <si>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</si>
  <si>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</si>
  <si>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</si>
  <si>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</si>
  <si>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</si>
  <si>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</si>
  <si>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</si>
  <si>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</si>
  <si>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</si>
  <si>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</si>
  <si>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</si>
  <si>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</si>
  <si>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</si>
  <si>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</si>
  <si>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</si>
  <si>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</si>
  <si>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</si>
  <si>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</si>
  <si>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</si>
  <si>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</si>
  <si>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</si>
  <si>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</si>
  <si>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</si>
  <si>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</si>
  <si>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</si>
  <si>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</si>
  <si>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</si>
  <si>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</si>
  <si>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</si>
  <si>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</si>
  <si>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</si>
  <si>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</si>
  <si>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</si>
  <si>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</si>
  <si>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</si>
  <si>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</si>
  <si>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</si>
  <si>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</si>
  <si>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</si>
  <si>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</si>
  <si>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</si>
  <si>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</si>
  <si>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</si>
  <si>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</si>
  <si>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</si>
  <si>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</si>
  <si>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</si>
  <si>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</si>
  <si>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</si>
  <si>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</si>
  <si>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</si>
  <si>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</si>
  <si>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</si>
  <si>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</si>
  <si>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</si>
  <si>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</si>
  <si>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</si>
  <si>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</si>
  <si>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</si>
  <si>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</si>
  <si>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</si>
  <si>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</si>
  <si>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</si>
  <si>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</si>
  <si>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</si>
  <si>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</si>
  <si>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</si>
  <si>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</si>
  <si>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</si>
  <si>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</si>
  <si>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</si>
  <si>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</si>
  <si>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</si>
  <si>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</si>
  <si>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</si>
  <si>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</si>
  <si>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</si>
  <si>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</si>
  <si>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</si>
  <si>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</si>
  <si>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</si>
  <si>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</si>
  <si>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</si>
  <si>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1</t>
    <phoneticPr fontId="4"/>
  </si>
  <si>
    <t>AR2014298</t>
  </si>
  <si>
    <t>請求情報５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</si>
  <si>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</si>
  <si>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</si>
  <si>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</si>
  <si>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</si>
  <si>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</si>
  <si>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</si>
  <si>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</si>
  <si>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</si>
  <si>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</si>
  <si>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</si>
  <si>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</si>
  <si>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</si>
  <si>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</si>
  <si>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</si>
  <si>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</si>
  <si>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</si>
  <si>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</si>
  <si>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</si>
  <si>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</si>
  <si>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</si>
  <si>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</si>
  <si>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</si>
  <si>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</si>
  <si>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</si>
  <si>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</si>
  <si>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</si>
  <si>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</si>
  <si>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</si>
  <si>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</si>
  <si>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</si>
  <si>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</si>
  <si>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</si>
  <si>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</si>
  <si>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</si>
  <si>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</si>
  <si>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</si>
  <si>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</si>
  <si>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</si>
  <si>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</si>
  <si>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</si>
  <si>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</si>
  <si>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</si>
  <si>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</si>
  <si>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</si>
  <si>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</si>
  <si>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</si>
  <si>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</si>
  <si>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</si>
  <si>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</si>
  <si>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</si>
  <si>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</si>
  <si>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</si>
  <si>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</si>
  <si>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</si>
  <si>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</si>
  <si>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</si>
  <si>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</si>
  <si>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</si>
  <si>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</si>
  <si>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</si>
  <si>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</si>
  <si>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</si>
  <si>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</si>
  <si>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</si>
  <si>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</si>
  <si>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</si>
  <si>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</si>
  <si>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</si>
  <si>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</si>
  <si>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</si>
  <si>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</si>
  <si>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</si>
  <si>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</si>
  <si>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</si>
  <si>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</si>
  <si>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</si>
  <si>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</si>
  <si>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</si>
  <si>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</si>
  <si>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</si>
  <si>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</si>
  <si>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</si>
  <si>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</si>
  <si>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</si>
  <si>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</si>
  <si>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</si>
  <si>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</si>
  <si>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</si>
  <si>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</si>
  <si>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</si>
  <si>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</si>
  <si>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</si>
  <si>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</si>
  <si>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</si>
  <si>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</si>
  <si>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</si>
  <si>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</si>
  <si>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</si>
  <si>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</si>
  <si>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</si>
  <si>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</si>
  <si>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</si>
  <si>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</si>
  <si>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</si>
  <si>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</si>
  <si>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</si>
  <si>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</si>
  <si>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</si>
  <si>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</si>
  <si>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</si>
  <si>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</si>
  <si>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</si>
  <si>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</si>
  <si>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</si>
  <si>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</si>
  <si>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</si>
  <si>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</si>
  <si>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</si>
  <si>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</si>
  <si>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</si>
  <si>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</si>
  <si>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</si>
  <si>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</si>
  <si>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</si>
  <si>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</si>
  <si>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</si>
  <si>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</si>
  <si>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</si>
  <si>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</si>
  <si>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</si>
  <si>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</si>
  <si>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</si>
  <si>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</si>
  <si>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</si>
  <si>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</si>
  <si>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</si>
  <si>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</si>
  <si>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</si>
  <si>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</si>
  <si>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</si>
  <si>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</si>
  <si>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</si>
  <si>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</si>
  <si>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</si>
  <si>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</si>
  <si>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</si>
  <si>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</si>
  <si>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</si>
  <si>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</si>
  <si>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</si>
  <si>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</si>
  <si>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</si>
  <si>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</si>
  <si>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</si>
  <si>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</si>
  <si>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</si>
  <si>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</si>
  <si>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</si>
  <si>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</si>
  <si>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</si>
  <si>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</si>
  <si>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</si>
  <si>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</si>
  <si>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</si>
  <si>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</si>
  <si>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</si>
  <si>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</si>
  <si>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</si>
  <si>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</si>
  <si>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</si>
  <si>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</si>
  <si>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</si>
  <si>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</si>
  <si>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</si>
  <si>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</si>
  <si>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</si>
  <si>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</si>
  <si>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</si>
  <si>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</si>
  <si>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</si>
  <si>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</si>
  <si>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</si>
  <si>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</si>
  <si>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</si>
  <si>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</si>
  <si>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</si>
  <si>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</si>
  <si>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</si>
  <si>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</si>
  <si>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</si>
  <si>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</si>
  <si>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</si>
  <si>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</si>
  <si>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</si>
  <si>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</si>
  <si>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</si>
  <si>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</si>
  <si>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</si>
  <si>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</si>
  <si>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</si>
  <si>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</si>
  <si>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</si>
  <si>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</si>
  <si>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</si>
  <si>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</si>
  <si>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</si>
  <si>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</si>
  <si>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</si>
  <si>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</si>
  <si>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</si>
  <si>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</si>
  <si>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</si>
  <si>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</si>
  <si>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</si>
  <si>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</si>
  <si>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</si>
  <si>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5"/>
  </si>
  <si>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</si>
  <si>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</si>
  <si>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</si>
  <si>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</si>
  <si>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</si>
  <si>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</si>
  <si>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5"/>
  </si>
  <si>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</si>
  <si>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5"/>
  </si>
  <si>
    <t>AR2015426</t>
  </si>
  <si>
    <t>この項目は、『債権奉行クラウド』をご利用の場合に受け入れできます。
桁数は、設定（メインメニュー右上にある[設定]アイコンから[運用設定]メニューの[基本]ページ）によって異なります。</t>
    <phoneticPr fontId="4"/>
  </si>
  <si>
    <t>非連結科目コード</t>
    <rPh sb="3" eb="5">
      <t>カモク</t>
    </rPh>
    <phoneticPr fontId="15"/>
  </si>
  <si>
    <t>３～１0</t>
  </si>
  <si>
    <t>非連結補助科目コード</t>
    <rPh sb="3" eb="5">
      <t>ホジョ</t>
    </rPh>
    <rPh sb="5" eb="7">
      <t>カモク</t>
    </rPh>
    <phoneticPr fontId="15"/>
  </si>
  <si>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</si>
  <si>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</si>
  <si>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</si>
  <si>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</si>
  <si>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</si>
  <si>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5"/>
  </si>
  <si>
    <t>SD2010801</t>
  </si>
  <si>
    <t>統一伝票店コード</t>
    <rPh sb="0" eb="2">
      <t>トウイツ</t>
    </rPh>
    <rPh sb="2" eb="4">
      <t>デンピョウ</t>
    </rPh>
    <rPh sb="4" eb="5">
      <t>ミセ</t>
    </rPh>
    <phoneticPr fontId="15"/>
  </si>
  <si>
    <t>SD2010802</t>
  </si>
  <si>
    <t>統一伝票価格表コード</t>
    <rPh sb="0" eb="2">
      <t>トウイツ</t>
    </rPh>
    <rPh sb="2" eb="4">
      <t>デンピョウ</t>
    </rPh>
    <rPh sb="4" eb="6">
      <t>カカク</t>
    </rPh>
    <rPh sb="6" eb="7">
      <t>ヒョウ</t>
    </rPh>
    <phoneticPr fontId="15"/>
  </si>
  <si>
    <t>半角英数字</t>
    <rPh sb="0" eb="2">
      <t>ハンカク</t>
    </rPh>
    <rPh sb="2" eb="4">
      <t>エイスウ</t>
    </rPh>
    <rPh sb="4" eb="5">
      <t>ジ</t>
    </rPh>
    <phoneticPr fontId="1"/>
  </si>
  <si>
    <t>値入れ元単価</t>
    <rPh sb="0" eb="2">
      <t>ネイレ</t>
    </rPh>
    <rPh sb="3" eb="4">
      <t>モト</t>
    </rPh>
    <rPh sb="4" eb="6">
      <t>タンカ</t>
    </rPh>
    <phoneticPr fontId="15"/>
  </si>
  <si>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</si>
  <si>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5"/>
  </si>
  <si>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</si>
  <si>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5"/>
  </si>
  <si>
    <t>SD2010806</t>
  </si>
  <si>
    <t>税抜税込</t>
    <rPh sb="0" eb="1">
      <t>ゼイ</t>
    </rPh>
    <rPh sb="1" eb="2">
      <t>ヌ</t>
    </rPh>
    <rPh sb="2" eb="4">
      <t>ゼイコミ</t>
    </rPh>
    <phoneticPr fontId="15"/>
  </si>
  <si>
    <t>SD2010807</t>
  </si>
  <si>
    <t>売価金額端数処理方法</t>
    <rPh sb="2" eb="4">
      <t>キンガク</t>
    </rPh>
    <phoneticPr fontId="15"/>
  </si>
  <si>
    <t>SD2010808</t>
  </si>
  <si>
    <t>0：切り上げ　1：四捨五入　2：切り捨て
新規データとして空白データを受け入れた場合は、「2：切り捨て」が設定されます。</t>
  </si>
  <si>
    <t>SD2010809</t>
  </si>
  <si>
    <t>10</t>
    <phoneticPr fontId="4"/>
  </si>
  <si>
    <t>14</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</si>
  <si>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</si>
  <si>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</si>
  <si>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</si>
  <si>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</si>
  <si>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</si>
  <si>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</si>
  <si>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</si>
  <si>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</si>
  <si>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</si>
  <si>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</si>
  <si>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15</t>
    <phoneticPr fontId="4"/>
  </si>
  <si>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</si>
  <si>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</si>
  <si>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</si>
  <si>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</si>
  <si>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</si>
  <si>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</si>
  <si>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</si>
  <si>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4"/>
  </si>
  <si>
    <t>5</t>
    <phoneticPr fontId="4"/>
  </si>
  <si>
    <t>形式は、表紙の「金額・数量の形式」参照</t>
    <phoneticPr fontId="4"/>
  </si>
  <si>
    <t>【配信】</t>
    <rPh sb="1" eb="3">
      <t>ハイシン</t>
    </rPh>
    <phoneticPr fontId="0"/>
  </si>
  <si>
    <t>　『奉行Edge 請求管理電子化クラウド』をご利用の場合に受け入れできます。</t>
    <phoneticPr fontId="0"/>
  </si>
  <si>
    <t>SD2010905</t>
  </si>
  <si>
    <t>SD2010906</t>
  </si>
  <si>
    <t>１～２0</t>
  </si>
  <si>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</si>
  <si>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</si>
  <si>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</si>
  <si>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</si>
  <si>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</si>
  <si>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</si>
  <si>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</si>
  <si>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</si>
  <si>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</si>
  <si>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5"/>
  </si>
  <si>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5"/>
  </si>
  <si>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</si>
  <si>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5"/>
  </si>
  <si>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</si>
  <si>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得意先区分データ</t>
    <phoneticPr fontId="4"/>
  </si>
  <si>
    <t>得意／請求先区分コード</t>
    <rPh sb="0" eb="2">
      <t>トクイ</t>
    </rPh>
    <rPh sb="3" eb="5">
      <t>セイキュウ</t>
    </rPh>
    <rPh sb="5" eb="6">
      <t>サキ</t>
    </rPh>
    <rPh sb="6" eb="8">
      <t>クブン</t>
    </rPh>
    <phoneticPr fontId="15"/>
  </si>
  <si>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</si>
  <si>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</si>
  <si>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5"/>
  </si>
  <si>
    <t>AR2020002</t>
  </si>
  <si>
    <t>請求締日データ</t>
    <phoneticPr fontId="4"/>
  </si>
  <si>
    <t>請求締日コード</t>
    <rPh sb="0" eb="2">
      <t>セイキュウ</t>
    </rPh>
    <rPh sb="2" eb="4">
      <t>シメビ</t>
    </rPh>
    <phoneticPr fontId="1"/>
  </si>
  <si>
    <t>AR2030001</t>
  </si>
  <si>
    <t>請求締日名</t>
    <rPh sb="0" eb="2">
      <t>セイキュウ</t>
    </rPh>
    <rPh sb="2" eb="4">
      <t>シメビ</t>
    </rPh>
    <rPh sb="4" eb="5">
      <t>メイ</t>
    </rPh>
    <phoneticPr fontId="15"/>
  </si>
  <si>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</si>
  <si>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</si>
  <si>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</si>
  <si>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</si>
  <si>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</si>
  <si>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</si>
  <si>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</si>
  <si>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</si>
  <si>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</si>
  <si>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</si>
  <si>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</si>
  <si>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</si>
  <si>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</si>
  <si>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</si>
  <si>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直送先データ</t>
    <phoneticPr fontId="4"/>
  </si>
  <si>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</si>
  <si>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</si>
  <si>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</si>
  <si>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</si>
  <si>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</si>
  <si>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</si>
  <si>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</si>
  <si>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文字</t>
    <rPh sb="0" eb="2">
      <t>モジ</t>
    </rPh>
    <phoneticPr fontId="73"/>
  </si>
  <si>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</si>
  <si>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</si>
  <si>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</si>
  <si>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</si>
  <si>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</si>
  <si>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</si>
  <si>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5"/>
  </si>
  <si>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</si>
  <si>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</si>
  <si>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</si>
  <si>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</si>
  <si>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</si>
  <si>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</si>
  <si>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</si>
  <si>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</si>
  <si>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</si>
  <si>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</si>
  <si>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</si>
  <si>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</si>
  <si>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</si>
  <si>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</si>
  <si>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</si>
  <si>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</si>
  <si>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</si>
  <si>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</si>
  <si>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</si>
  <si>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</si>
  <si>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</si>
  <si>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</si>
  <si>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</si>
  <si>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</si>
  <si>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</si>
  <si>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5"/>
  </si>
  <si>
    <t>SD2030025</t>
  </si>
  <si>
    <t>0：当日　１～99：日後
新規データとして空白データを受け入れた場合は、「0：当日」が設定されます。</t>
    <rPh sb="13" eb="15">
      <t>シンキ</t>
    </rPh>
    <rPh sb="21" eb="23">
      <t>クウハク</t>
    </rPh>
    <rPh sb="39" eb="41">
      <t>トウジツ</t>
    </rPh>
    <phoneticPr fontId="15"/>
  </si>
  <si>
    <t>得意先コード</t>
    <rPh sb="0" eb="3">
      <t>トクイサキ</t>
    </rPh>
    <phoneticPr fontId="15"/>
  </si>
  <si>
    <t>SD2030026</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</si>
  <si>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</si>
  <si>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</si>
  <si>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</si>
  <si>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</si>
  <si>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</si>
  <si>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</si>
  <si>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</si>
  <si>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</si>
  <si>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</si>
  <si>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4"/>
  </si>
  <si>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</si>
  <si>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2"/>
  </si>
  <si>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</si>
  <si>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8"/>
  </si>
  <si>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</si>
  <si>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</si>
  <si>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</si>
  <si>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</si>
  <si>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</si>
  <si>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</si>
  <si>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</si>
  <si>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</si>
  <si>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2"/>
  </si>
  <si>
    <t>債権伝票データ</t>
    <phoneticPr fontId="4"/>
  </si>
  <si>
    <t>区切</t>
    <rPh sb="0" eb="2">
      <t>クギ</t>
    </rPh>
    <phoneticPr fontId="15"/>
  </si>
  <si>
    <t>AR3010000</t>
  </si>
  <si>
    <t>半角</t>
    <rPh sb="0" eb="2">
      <t>ハンカク</t>
    </rPh>
    <phoneticPr fontId="15"/>
  </si>
  <si>
    <t>必須</t>
    <rPh sb="0" eb="2">
      <t>ヒッス</t>
    </rPh>
    <phoneticPr fontId="15"/>
  </si>
  <si>
    <t>【ヘッダー情報】</t>
    <rPh sb="5" eb="7">
      <t>ジョウホウ</t>
    </rPh>
    <phoneticPr fontId="15"/>
  </si>
  <si>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</si>
  <si>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</si>
  <si>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4"/>
  </si>
  <si>
    <t>債権日付</t>
    <rPh sb="0" eb="2">
      <t>サイケン</t>
    </rPh>
    <rPh sb="2" eb="4">
      <t>ヒヅケ</t>
    </rPh>
    <phoneticPr fontId="15"/>
  </si>
  <si>
    <t>AR3010001</t>
  </si>
  <si>
    <t>文字</t>
    <rPh sb="0" eb="2">
      <t>モジ</t>
    </rPh>
    <phoneticPr fontId="32"/>
  </si>
  <si>
    <t>請求日付</t>
    <rPh sb="0" eb="2">
      <t>セイキュウ</t>
    </rPh>
    <rPh sb="2" eb="4">
      <t>ヒヅケ</t>
    </rPh>
    <phoneticPr fontId="15"/>
  </si>
  <si>
    <t>AR3010002</t>
  </si>
  <si>
    <t>形式は、表紙の「日付の形式」参照
空白データを受け入れた場合は、債権日付と同じ日付が設定されます。</t>
    <rPh sb="32" eb="34">
      <t>サイケン</t>
    </rPh>
    <phoneticPr fontId="1"/>
  </si>
  <si>
    <t>伝票No.</t>
    <rPh sb="0" eb="2">
      <t>デンピョウ</t>
    </rPh>
    <phoneticPr fontId="15"/>
  </si>
  <si>
    <t>AR3010003</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</si>
  <si>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</si>
  <si>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15"/>
  </si>
  <si>
    <t>AR3010004</t>
  </si>
  <si>
    <t>桁数は、設定（メインメニュー右上にある[設定]アイコンから[運用設定]メニューの[取引先管理]ページ）によって異なります。</t>
    <rPh sb="41" eb="43">
      <t>トリヒキ</t>
    </rPh>
    <rPh sb="43" eb="44">
      <t>サキ</t>
    </rPh>
    <phoneticPr fontId="15"/>
  </si>
  <si>
    <t>請求先名</t>
    <rPh sb="0" eb="2">
      <t>セイキュウ</t>
    </rPh>
    <rPh sb="2" eb="3">
      <t>サキ</t>
    </rPh>
    <rPh sb="3" eb="4">
      <t>メイ</t>
    </rPh>
    <phoneticPr fontId="15"/>
  </si>
  <si>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</si>
  <si>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</si>
  <si>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</si>
  <si>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</si>
  <si>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</si>
  <si>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</si>
  <si>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</si>
  <si>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</si>
  <si>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</si>
  <si>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</si>
  <si>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5"/>
  </si>
  <si>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5"/>
  </si>
  <si>
    <t>請求部門コード</t>
    <rPh sb="0" eb="2">
      <t>セイキュウ</t>
    </rPh>
    <phoneticPr fontId="15"/>
  </si>
  <si>
    <t>AR3010013</t>
  </si>
  <si>
    <t>この項目は、『債権奉行クラウド』をご利用の場合に受け入れできます。</t>
  </si>
  <si>
    <t>担当者コード</t>
  </si>
  <si>
    <t>AR3010014</t>
  </si>
  <si>
    <t>請求プロジェクトコード</t>
    <rPh sb="0" eb="2">
      <t>セイキュウ</t>
    </rPh>
    <phoneticPr fontId="15"/>
  </si>
  <si>
    <t>AR3010015</t>
  </si>
  <si>
    <t>AR3010016</t>
  </si>
  <si>
    <t>取引通貨</t>
    <rPh sb="0" eb="2">
      <t>トリヒキ</t>
    </rPh>
    <rPh sb="2" eb="4">
      <t>ツウカ</t>
    </rPh>
    <phoneticPr fontId="15"/>
  </si>
  <si>
    <t>AR3010017</t>
  </si>
  <si>
    <t>3</t>
    <phoneticPr fontId="4"/>
  </si>
  <si>
    <t>大文字英字</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</si>
  <si>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</si>
  <si>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為替レート種別コード</t>
    <rPh sb="5" eb="7">
      <t>シュベツ</t>
    </rPh>
    <phoneticPr fontId="4"/>
  </si>
  <si>
    <t>AR3010018</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</si>
  <si>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</si>
  <si>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為替レート</t>
    <phoneticPr fontId="1"/>
  </si>
  <si>
    <t>AR3010019</t>
  </si>
  <si>
    <t>整数６桁　小数９桁
形式は、表紙の「金額・数量の形式」参照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</si>
  <si>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15"/>
  </si>
  <si>
    <t>AR3010020</t>
  </si>
  <si>
    <t>債権セグメント１コード</t>
    <rPh sb="0" eb="2">
      <t>サイケン</t>
    </rPh>
    <phoneticPr fontId="15"/>
  </si>
  <si>
    <t>AR3010078</t>
    <phoneticPr fontId="4"/>
  </si>
  <si>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</si>
  <si>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債権セグメント２コード</t>
    <rPh sb="0" eb="2">
      <t>サイケン</t>
    </rPh>
    <phoneticPr fontId="15"/>
  </si>
  <si>
    <t>AR3010079</t>
    <phoneticPr fontId="4"/>
  </si>
  <si>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</si>
  <si>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5"/>
  </si>
  <si>
    <t>AR3010021</t>
  </si>
  <si>
    <t>債権工程／工種コード</t>
    <rPh sb="0" eb="2">
      <t>サイケン</t>
    </rPh>
    <phoneticPr fontId="15"/>
  </si>
  <si>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</si>
  <si>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</si>
  <si>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</si>
  <si>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</si>
  <si>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</si>
  <si>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</si>
  <si>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</si>
  <si>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5"/>
  </si>
  <si>
    <t>　この項目は、「回収予定確定単位」が「0：債権伝票」の場合に受け入れできます。</t>
    <phoneticPr fontId="4"/>
  </si>
  <si>
    <t>回収予定１</t>
    <rPh sb="0" eb="2">
      <t>カイシュウ</t>
    </rPh>
    <rPh sb="2" eb="4">
      <t>ヨテイ</t>
    </rPh>
    <phoneticPr fontId="41"/>
  </si>
  <si>
    <t>回収方法１コード</t>
    <phoneticPr fontId="4"/>
  </si>
  <si>
    <t>AR3010601</t>
  </si>
  <si>
    <t>4～10</t>
    <phoneticPr fontId="4"/>
  </si>
  <si>
    <t>準必須</t>
    <rPh sb="0" eb="1">
      <t>ジュン</t>
    </rPh>
    <rPh sb="1" eb="3">
      <t>ヒッス</t>
    </rPh>
    <phoneticPr fontId="1"/>
  </si>
  <si>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</si>
  <si>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4"/>
  </si>
  <si>
    <t>AR3010602</t>
  </si>
  <si>
    <r>
      <t>形式は、表紙の「日付の形式」参照
【必須になる条件】
　「</t>
    </r>
    <r>
      <rPr>
        <sz val="9"/>
        <color theme="1"/>
        <rFont val="メイリオ"/>
        <family val="3"/>
        <charset val="128"/>
      </rPr>
      <t>回収予定１」を受け入れる場合</t>
    </r>
    <phoneticPr fontId="4"/>
  </si>
  <si>
    <t>AR3010603</t>
  </si>
  <si>
    <t>回収予定額１</t>
    <phoneticPr fontId="4"/>
  </si>
  <si>
    <t>16</t>
    <phoneticPr fontId="4"/>
  </si>
  <si>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</si>
  <si>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</si>
  <si>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</si>
  <si>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数字</t>
    <phoneticPr fontId="4"/>
  </si>
  <si>
    <t>振込依頼人名カナ１</t>
    <phoneticPr fontId="4"/>
  </si>
  <si>
    <t>AR3010605</t>
    <phoneticPr fontId="4"/>
  </si>
  <si>
    <t>48</t>
    <phoneticPr fontId="4"/>
  </si>
  <si>
    <t>英数カナ</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</si>
  <si>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</si>
  <si>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5"/>
  </si>
  <si>
    <t>設定内容は、「回収予定１」と同様です。</t>
  </si>
  <si>
    <t>回収方法２コード</t>
  </si>
  <si>
    <t>AR3010611</t>
  </si>
  <si>
    <t>設定内容は、「回収予定１」と同様です。</t>
    <phoneticPr fontId="4"/>
  </si>
  <si>
    <t>回収予定日２</t>
  </si>
  <si>
    <t>AR3010612</t>
  </si>
  <si>
    <t>回収予定額２</t>
  </si>
  <si>
    <t>AR3010613</t>
  </si>
  <si>
    <t>AR3010614</t>
  </si>
  <si>
    <t>AR3010615</t>
  </si>
  <si>
    <t>回収予定３</t>
    <rPh sb="0" eb="2">
      <t>カイシュウ</t>
    </rPh>
    <rPh sb="2" eb="4">
      <t>ヨテイ</t>
    </rPh>
    <phoneticPr fontId="15"/>
  </si>
  <si>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</si>
  <si>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</si>
  <si>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</si>
  <si>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</si>
  <si>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</si>
  <si>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</si>
  <si>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</si>
  <si>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</si>
  <si>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5"/>
  </si>
  <si>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</si>
  <si>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</si>
  <si>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</si>
  <si>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</si>
  <si>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</si>
  <si>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</si>
  <si>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</si>
  <si>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</si>
  <si>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5"/>
  </si>
  <si>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</si>
  <si>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</si>
  <si>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</si>
  <si>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</si>
  <si>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</si>
  <si>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</si>
  <si>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</si>
  <si>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</si>
  <si>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5"/>
  </si>
  <si>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</si>
  <si>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</si>
  <si>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</si>
  <si>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</si>
  <si>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</si>
  <si>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</si>
  <si>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</si>
  <si>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</si>
  <si>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5"/>
  </si>
  <si>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</si>
  <si>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</si>
  <si>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</si>
  <si>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</si>
  <si>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</si>
  <si>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</si>
  <si>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</si>
  <si>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</si>
  <si>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5"/>
  </si>
  <si>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</si>
  <si>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</si>
  <si>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</si>
  <si>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</si>
  <si>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</si>
  <si>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</si>
  <si>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</si>
  <si>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</si>
  <si>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5"/>
  </si>
  <si>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</si>
  <si>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</si>
  <si>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</si>
  <si>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</si>
  <si>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</si>
  <si>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</si>
  <si>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</si>
  <si>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</si>
  <si>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5"/>
  </si>
  <si>
    <t>回収方法10コード</t>
  </si>
  <si>
    <t>AR3010691</t>
  </si>
  <si>
    <t>回収予定日10</t>
  </si>
  <si>
    <t>AR3010692</t>
  </si>
  <si>
    <t>回収予定額10</t>
  </si>
  <si>
    <t>AR3010693</t>
  </si>
  <si>
    <t>AR3010694</t>
  </si>
  <si>
    <t>AR3010695</t>
  </si>
  <si>
    <t>回収予定11</t>
    <rPh sb="0" eb="2">
      <t>カイシュウ</t>
    </rPh>
    <rPh sb="2" eb="4">
      <t>ヨテイ</t>
    </rPh>
    <phoneticPr fontId="15"/>
  </si>
  <si>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</si>
  <si>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</si>
  <si>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</si>
  <si>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</si>
  <si>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</si>
  <si>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</si>
  <si>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</si>
  <si>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</si>
  <si>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</si>
  <si>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</si>
  <si>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5"/>
  </si>
  <si>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</si>
  <si>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</si>
  <si>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</si>
  <si>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</si>
  <si>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</si>
  <si>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</si>
  <si>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</si>
  <si>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</si>
  <si>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</si>
  <si>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</si>
  <si>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5"/>
  </si>
  <si>
    <t>証憑No.１</t>
    <rPh sb="0" eb="2">
      <t>ショウヒョウ</t>
    </rPh>
    <phoneticPr fontId="15"/>
  </si>
  <si>
    <t>AR3011001</t>
  </si>
  <si>
    <t>英数カナ</t>
    <rPh sb="0" eb="2">
      <t>エイスウ</t>
    </rPh>
    <phoneticPr fontId="32"/>
  </si>
  <si>
    <t>証憑ファイルパス１</t>
    <rPh sb="0" eb="2">
      <t>ショウヒョウ</t>
    </rPh>
    <phoneticPr fontId="15"/>
  </si>
  <si>
    <t>AR3011002</t>
  </si>
  <si>
    <t>証憑No.２</t>
    <rPh sb="0" eb="2">
      <t>ショウヒョウ</t>
    </rPh>
    <phoneticPr fontId="1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</si>
  <si>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</si>
  <si>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</si>
  <si>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5"/>
  </si>
  <si>
    <t>AR3011012</t>
  </si>
  <si>
    <t>証憑No.３</t>
    <rPh sb="0" eb="2">
      <t>ショウヒョウ</t>
    </rPh>
    <phoneticPr fontId="1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</si>
  <si>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</si>
  <si>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</si>
  <si>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5"/>
  </si>
  <si>
    <t>AR3011022</t>
  </si>
  <si>
    <t>証憑No.４</t>
    <rPh sb="0" eb="2">
      <t>ショウヒョウ</t>
    </rPh>
    <phoneticPr fontId="15"/>
  </si>
  <si>
    <t>AR3011031</t>
    <phoneticPr fontId="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</si>
  <si>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</si>
  <si>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5"/>
  </si>
  <si>
    <t>AR3011032</t>
    <phoneticPr fontId="4"/>
  </si>
  <si>
    <t>証憑No.５</t>
    <rPh sb="0" eb="2">
      <t>ショウヒョウ</t>
    </rPh>
    <phoneticPr fontId="15"/>
  </si>
  <si>
    <t>AR3011041</t>
    <phoneticPr fontId="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</si>
  <si>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</si>
  <si>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5"/>
  </si>
  <si>
    <t>AR3011042</t>
    <phoneticPr fontId="4"/>
  </si>
  <si>
    <t>【明細共通情報】</t>
    <rPh sb="3" eb="5">
      <t>キョウツウ</t>
    </rPh>
    <phoneticPr fontId="1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</si>
  <si>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</si>
  <si>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</si>
  <si>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</si>
  <si>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</si>
  <si>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5"/>
  </si>
  <si>
    <t>AR3010203</t>
  </si>
  <si>
    <t>AR3010204</t>
  </si>
  <si>
    <t>【債権情報】</t>
    <phoneticPr fontId="4"/>
  </si>
  <si>
    <t>　「明細種別」が「6：付箋」以外の場合に受け入れできます。</t>
    <phoneticPr fontId="4"/>
  </si>
  <si>
    <t>AR3010301</t>
  </si>
  <si>
    <t>債権セグメント１コード</t>
    <phoneticPr fontId="4"/>
  </si>
  <si>
    <t>AR3010325</t>
    <phoneticPr fontId="4"/>
  </si>
  <si>
    <t>債権セグメント１コード</t>
    <phoneticPr fontId="4"/>
  </si>
  <si>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4"/>
  </si>
  <si>
    <t>債権セグメント２コード</t>
    <phoneticPr fontId="4"/>
  </si>
  <si>
    <t>AR3010326</t>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</si>
  <si>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4"/>
  </si>
  <si>
    <t>債権プロジェクトコード</t>
  </si>
  <si>
    <t>AR3010302</t>
  </si>
  <si>
    <t>AR3010303</t>
  </si>
  <si>
    <t>債権科目コード</t>
  </si>
  <si>
    <t>AR3010304</t>
  </si>
  <si>
    <t>債権補助科目コード</t>
  </si>
  <si>
    <t>AR3010305</t>
  </si>
  <si>
    <t>債権額</t>
    <rPh sb="0" eb="2">
      <t>サイケン</t>
    </rPh>
    <phoneticPr fontId="15"/>
  </si>
  <si>
    <t>AR3010306</t>
  </si>
  <si>
    <t>整数13桁　小数２桁　マイナスも可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</si>
  <si>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債権額（国内）</t>
    <rPh sb="0" eb="2">
      <t>サイケン</t>
    </rPh>
    <rPh sb="4" eb="6">
      <t>コクナイ</t>
    </rPh>
    <phoneticPr fontId="1"/>
  </si>
  <si>
    <t>AR3010307</t>
  </si>
  <si>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</si>
  <si>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</si>
  <si>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</si>
  <si>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</si>
  <si>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</si>
  <si>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</si>
  <si>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</si>
  <si>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</si>
  <si>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5"/>
  </si>
  <si>
    <t>　「明細種別」が「6：付箋」以外の場合に受け入れできます。</t>
    <phoneticPr fontId="15"/>
  </si>
  <si>
    <t>売上部門コード</t>
    <rPh sb="0" eb="2">
      <t>ウリアゲ</t>
    </rPh>
    <phoneticPr fontId="15"/>
  </si>
  <si>
    <t>AR3010401</t>
  </si>
  <si>
    <t>売上セグメント１コード</t>
    <rPh sb="0" eb="2">
      <t>ウリアゲ</t>
    </rPh>
    <phoneticPr fontId="15"/>
  </si>
  <si>
    <t>AR3010440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</si>
  <si>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</si>
  <si>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15"/>
  </si>
  <si>
    <t>AR3010441</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</si>
  <si>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</si>
  <si>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15"/>
  </si>
  <si>
    <t>AR3010402</t>
  </si>
  <si>
    <t>売上工程／工種コード</t>
    <rPh sb="0" eb="2">
      <t>ウリアゲ</t>
    </rPh>
    <phoneticPr fontId="15"/>
  </si>
  <si>
    <t>AR3010403</t>
  </si>
  <si>
    <t>AR3010404</t>
  </si>
  <si>
    <t>売上補助科目コード</t>
    <rPh sb="0" eb="2">
      <t>ウリアゲ</t>
    </rPh>
    <phoneticPr fontId="15"/>
  </si>
  <si>
    <t>AR3010405</t>
  </si>
  <si>
    <t>売上消費税率種別</t>
    <rPh sb="0" eb="2">
      <t>ウリアゲ</t>
    </rPh>
    <rPh sb="6" eb="8">
      <t>シュベツ</t>
    </rPh>
    <phoneticPr fontId="15"/>
  </si>
  <si>
    <t>AR3010406</t>
  </si>
  <si>
    <t>売上消費税率</t>
    <rPh sb="0" eb="2">
      <t>ウリアゲ</t>
    </rPh>
    <phoneticPr fontId="1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</si>
  <si>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</si>
  <si>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5"/>
  </si>
  <si>
    <t>売上申告書計算区分コード</t>
    <rPh sb="0" eb="2">
      <t>ウリアゲ</t>
    </rPh>
    <rPh sb="2" eb="4">
      <t>シンコク</t>
    </rPh>
    <rPh sb="4" eb="5">
      <t>ショ</t>
    </rPh>
    <rPh sb="5" eb="9">
      <t>ケイサンクブン</t>
    </rPh>
    <phoneticPr fontId="15"/>
  </si>
  <si>
    <t>AR3010408</t>
  </si>
  <si>
    <t>売上消費税自動計算</t>
    <rPh sb="0" eb="2">
      <t>ウリアゲ</t>
    </rPh>
    <rPh sb="2" eb="5">
      <t>ショウヒゼイ</t>
    </rPh>
    <rPh sb="5" eb="7">
      <t>ジドウ</t>
    </rPh>
    <rPh sb="7" eb="9">
      <t>ケイサン</t>
    </rPh>
    <phoneticPr fontId="15"/>
  </si>
  <si>
    <t>AR3010409</t>
  </si>
  <si>
    <t>売上消費税端数処理</t>
    <rPh sb="0" eb="2">
      <t>ウリアゲ</t>
    </rPh>
    <rPh sb="2" eb="5">
      <t>ショウヒゼイ</t>
    </rPh>
    <rPh sb="5" eb="7">
      <t>ハスウ</t>
    </rPh>
    <rPh sb="7" eb="9">
      <t>ショリ</t>
    </rPh>
    <phoneticPr fontId="15"/>
  </si>
  <si>
    <t>AR3010410</t>
  </si>
  <si>
    <t>売上事業区分コード</t>
    <rPh sb="0" eb="2">
      <t>ウリアゲ</t>
    </rPh>
    <rPh sb="2" eb="4">
      <t>ジギョウ</t>
    </rPh>
    <rPh sb="4" eb="6">
      <t>クブン</t>
    </rPh>
    <phoneticPr fontId="15"/>
  </si>
  <si>
    <t>AR3010416</t>
  </si>
  <si>
    <t>売上額</t>
    <rPh sb="0" eb="2">
      <t>ウリアゲ</t>
    </rPh>
    <rPh sb="2" eb="3">
      <t>ガク</t>
    </rPh>
    <phoneticPr fontId="15"/>
  </si>
  <si>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</si>
  <si>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</si>
  <si>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売上消費税</t>
    <rPh sb="0" eb="2">
      <t>ウリアゲ</t>
    </rPh>
    <phoneticPr fontId="15"/>
  </si>
  <si>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</si>
  <si>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空白データを受け入れた場合は、「売上額」、「売上消費税率」をもとに設定されます。</t>
    <phoneticPr fontId="4"/>
  </si>
  <si>
    <t>売上額（国内）</t>
    <rPh sb="0" eb="2">
      <t>ウリアゲ</t>
    </rPh>
    <rPh sb="2" eb="3">
      <t>ガク</t>
    </rPh>
    <rPh sb="4" eb="6">
      <t>コクナイ</t>
    </rPh>
    <phoneticPr fontId="1"/>
  </si>
  <si>
    <t>AR3010413</t>
  </si>
  <si>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</si>
  <si>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売上消費税（国内）</t>
    <rPh sb="0" eb="2">
      <t>ウリアゲ</t>
    </rPh>
    <rPh sb="2" eb="5">
      <t>ショウヒゼイ</t>
    </rPh>
    <rPh sb="6" eb="8">
      <t>コクナイ</t>
    </rPh>
    <phoneticPr fontId="1"/>
  </si>
  <si>
    <t>AR3010414</t>
  </si>
  <si>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空白データを受け入れた場合は、「売上額（国内）」、「売上消費税率」をもとに設定されます。</t>
    <phoneticPr fontId="4"/>
  </si>
  <si>
    <t>売上摘要</t>
    <rPh sb="0" eb="2">
      <t>ウリアゲ</t>
    </rPh>
    <rPh sb="2" eb="4">
      <t>テキヨウ</t>
    </rPh>
    <phoneticPr fontId="15"/>
  </si>
  <si>
    <t>AR3010415</t>
  </si>
  <si>
    <t>【控除情報】</t>
    <rPh sb="1" eb="3">
      <t>コウジョ</t>
    </rPh>
    <rPh sb="3" eb="5">
      <t>ジョウホウ</t>
    </rPh>
    <phoneticPr fontId="15"/>
  </si>
  <si>
    <t>　「控除種別」が「11：付箋」の場合は受け入れできません。</t>
    <phoneticPr fontId="4"/>
  </si>
  <si>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</si>
  <si>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</si>
  <si>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5"/>
  </si>
  <si>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</si>
  <si>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</si>
  <si>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5"/>
  </si>
  <si>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</si>
  <si>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</si>
  <si>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5"/>
  </si>
  <si>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</si>
  <si>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</si>
  <si>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5"/>
  </si>
  <si>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</si>
  <si>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</si>
  <si>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5"/>
  </si>
  <si>
    <t>AR3010523</t>
  </si>
  <si>
    <t>AR3010524</t>
  </si>
  <si>
    <t>振替元明細行番号</t>
    <rPh sb="3" eb="5">
      <t>メイサイ</t>
    </rPh>
    <rPh sb="5" eb="8">
      <t>ギョウバンゴウ</t>
    </rPh>
    <phoneticPr fontId="15"/>
  </si>
  <si>
    <t>AR3010525</t>
  </si>
  <si>
    <t>AR3010503</t>
  </si>
  <si>
    <t>AR3010564</t>
    <phoneticPr fontId="4"/>
  </si>
  <si>
    <t>AR3010565</t>
    <phoneticPr fontId="4"/>
  </si>
  <si>
    <t>AR3010504</t>
  </si>
  <si>
    <t>AR3010505</t>
  </si>
  <si>
    <t>AR3010506</t>
  </si>
  <si>
    <t>控除補助科目コード</t>
    <phoneticPr fontId="4"/>
  </si>
  <si>
    <t>AR3010507</t>
  </si>
  <si>
    <t>控除消費税率種別</t>
  </si>
  <si>
    <t>AR3010508</t>
  </si>
  <si>
    <t>控除消費税率</t>
    <rPh sb="0" eb="2">
      <t>コウジョ</t>
    </rPh>
    <phoneticPr fontId="1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</si>
  <si>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</si>
  <si>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5"/>
  </si>
  <si>
    <t>控除申告書計算区分コード</t>
  </si>
  <si>
    <t>AR3010510</t>
  </si>
  <si>
    <t>控除消費税自動計算</t>
    <rPh sb="0" eb="2">
      <t>コウジョ</t>
    </rPh>
    <phoneticPr fontId="15"/>
  </si>
  <si>
    <t>AR3010511</t>
  </si>
  <si>
    <t>控除消費税端数処理</t>
  </si>
  <si>
    <t>AR3010512</t>
  </si>
  <si>
    <t>控除事業区分コード</t>
    <rPh sb="0" eb="2">
      <t>コウジョ</t>
    </rPh>
    <rPh sb="2" eb="4">
      <t>ジギョウ</t>
    </rPh>
    <rPh sb="4" eb="6">
      <t>クブン</t>
    </rPh>
    <phoneticPr fontId="15"/>
  </si>
  <si>
    <t>AR3010518</t>
  </si>
  <si>
    <t>AR3010513</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</si>
  <si>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</si>
  <si>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控除消費税</t>
  </si>
  <si>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</si>
  <si>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</si>
  <si>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</si>
  <si>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</si>
  <si>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</si>
  <si>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</si>
  <si>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</si>
  <si>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5"/>
  </si>
  <si>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</si>
  <si>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</si>
  <si>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</si>
  <si>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</si>
  <si>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</si>
  <si>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5"/>
  </si>
  <si>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</si>
  <si>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</si>
  <si>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</si>
  <si>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</si>
  <si>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</si>
  <si>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</si>
  <si>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</si>
  <si>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</si>
  <si>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</si>
  <si>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</si>
  <si>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</si>
  <si>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</si>
  <si>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5"/>
  </si>
  <si>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</si>
  <si>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</si>
  <si>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</si>
  <si>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4"/>
  </si>
  <si>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</si>
  <si>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</si>
  <si>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</si>
  <si>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</si>
  <si>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</si>
  <si>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</si>
  <si>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5"/>
  </si>
  <si>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5"/>
  </si>
  <si>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</si>
  <si>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</si>
  <si>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</si>
  <si>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5"/>
  </si>
  <si>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</si>
  <si>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</si>
  <si>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</si>
  <si>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</si>
  <si>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</si>
  <si>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</si>
  <si>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</si>
  <si>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</si>
  <si>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4"/>
  </si>
  <si>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</si>
  <si>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</si>
  <si>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</si>
  <si>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</si>
  <si>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</si>
  <si>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</si>
  <si>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</si>
  <si>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</si>
  <si>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入金情報データ</t>
    <phoneticPr fontId="4"/>
  </si>
  <si>
    <t>入金日付</t>
    <rPh sb="0" eb="2">
      <t>ニュウキン</t>
    </rPh>
    <rPh sb="2" eb="4">
      <t>ヒヅケ</t>
    </rPh>
    <phoneticPr fontId="15"/>
  </si>
  <si>
    <t>AR3080001</t>
  </si>
  <si>
    <t>入金先コード</t>
  </si>
  <si>
    <t>AR3080002</t>
  </si>
  <si>
    <t>入金先名</t>
    <rPh sb="3" eb="4">
      <t>メイ</t>
    </rPh>
    <phoneticPr fontId="15"/>
  </si>
  <si>
    <t>AR3080003</t>
  </si>
  <si>
    <t>入金先事業所名</t>
    <rPh sb="3" eb="6">
      <t>ジギョウショ</t>
    </rPh>
    <rPh sb="6" eb="7">
      <t>メイ</t>
    </rPh>
    <phoneticPr fontId="15"/>
  </si>
  <si>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</si>
  <si>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</si>
  <si>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</si>
  <si>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</si>
  <si>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5"/>
  </si>
  <si>
    <t>AR3080006</t>
  </si>
  <si>
    <t>0：銀行振込　1：電子記録債権　2：ファクタリング　3：手形　4：期日現金　7：値引・調整　8：相殺　9：その他　10：現金　11：小切手
※「１：電子記録債権」「2：ファクタリング」「3：手形」「4：期日現金」は、『債権奉行クラウド』をご利用の場合に指定できます。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103" eb="105">
      <t>ゲンキン</t>
    </rPh>
    <rPh sb="109" eb="111">
      <t>サイケン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</si>
  <si>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</si>
  <si>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</si>
  <si>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5"/>
  </si>
  <si>
    <t>AR3080044</t>
  </si>
  <si>
    <t>取引通貨コード</t>
    <rPh sb="0" eb="2">
      <t>トリヒキ</t>
    </rPh>
    <rPh sb="2" eb="4">
      <t>ツウカ</t>
    </rPh>
    <phoneticPr fontId="1"/>
  </si>
  <si>
    <t>AR3080008</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</si>
  <si>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</si>
  <si>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入金額</t>
    <rPh sb="0" eb="2">
      <t>ニュウキン</t>
    </rPh>
    <rPh sb="2" eb="3">
      <t>ガク</t>
    </rPh>
    <phoneticPr fontId="15"/>
  </si>
  <si>
    <t>AR3080009</t>
  </si>
  <si>
    <t>16</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</si>
  <si>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</si>
  <si>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振込手数料</t>
    <rPh sb="0" eb="2">
      <t>フリコミ</t>
    </rPh>
    <rPh sb="2" eb="5">
      <t>テスウリョウ</t>
    </rPh>
    <phoneticPr fontId="15"/>
  </si>
  <si>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</si>
  <si>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</si>
  <si>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入金情報No.</t>
    <rPh sb="0" eb="2">
      <t>ニュウキン</t>
    </rPh>
    <rPh sb="2" eb="4">
      <t>ジョウホウ</t>
    </rPh>
    <phoneticPr fontId="15"/>
  </si>
  <si>
    <t>AR3080010</t>
  </si>
  <si>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</si>
  <si>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</si>
  <si>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</si>
  <si>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</si>
  <si>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</si>
  <si>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3"/>
  </si>
  <si>
    <t>入金伝票入金日付</t>
  </si>
  <si>
    <t>AR3080202</t>
  </si>
  <si>
    <t>形式は、表紙の「日付の形式」参照
空白データを受け入れた場合は、「入金日付」が設定されます。</t>
    <rPh sb="33" eb="37">
      <t>ニュウキンヒヅケ</t>
    </rPh>
    <phoneticPr fontId="15"/>
  </si>
  <si>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</si>
  <si>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</si>
  <si>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4"/>
  </si>
  <si>
    <t>AR3080205</t>
  </si>
  <si>
    <t>AR3080206</t>
  </si>
  <si>
    <t>AR3080207</t>
  </si>
  <si>
    <t>AR3080208</t>
  </si>
  <si>
    <t>回収方法コード</t>
  </si>
  <si>
    <t>AR3080209</t>
  </si>
  <si>
    <t>入金科目コード</t>
    <rPh sb="0" eb="2">
      <t>ニュウキン</t>
    </rPh>
    <rPh sb="2" eb="4">
      <t>カモク</t>
    </rPh>
    <phoneticPr fontId="15"/>
  </si>
  <si>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</si>
  <si>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</si>
  <si>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5"/>
  </si>
  <si>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</si>
  <si>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</si>
  <si>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</si>
  <si>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</si>
  <si>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入金セグメント１コード</t>
    <phoneticPr fontId="4"/>
  </si>
  <si>
    <t>AR3080223</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</si>
  <si>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</si>
  <si>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</si>
  <si>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</si>
  <si>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</si>
  <si>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</si>
  <si>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</si>
  <si>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</si>
  <si>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</si>
  <si>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AR3080215</t>
  </si>
  <si>
    <t>英数</t>
    <rPh sb="0" eb="2">
      <t>エイスウ</t>
    </rPh>
    <phoneticPr fontId="1"/>
  </si>
  <si>
    <t>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</si>
  <si>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為替レート</t>
    <phoneticPr fontId="1"/>
  </si>
  <si>
    <t>AR3080216</t>
  </si>
  <si>
    <t>整数６桁　小数９桁
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</si>
  <si>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15"/>
  </si>
  <si>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</si>
  <si>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</si>
  <si>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38"/>
  </si>
  <si>
    <t>AR3080218</t>
  </si>
  <si>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8"/>
  </si>
  <si>
    <t>期日債権番号</t>
    <rPh sb="0" eb="2">
      <t>キジツ</t>
    </rPh>
    <rPh sb="2" eb="4">
      <t>サイケン</t>
    </rPh>
    <rPh sb="4" eb="6">
      <t>バンゴウ</t>
    </rPh>
    <phoneticPr fontId="38"/>
  </si>
  <si>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</si>
  <si>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</si>
  <si>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8"/>
  </si>
  <si>
    <t>決済日付</t>
    <rPh sb="0" eb="2">
      <t>ケッサイ</t>
    </rPh>
    <rPh sb="2" eb="4">
      <t>ヒヅケ</t>
    </rPh>
    <phoneticPr fontId="38"/>
  </si>
  <si>
    <t>AR3080222</t>
  </si>
  <si>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8"/>
  </si>
  <si>
    <t>【入金伝票 ‐ 明細情報】</t>
  </si>
  <si>
    <t>明細回収部門コード</t>
    <rPh sb="2" eb="4">
      <t>カイシュウ</t>
    </rPh>
    <rPh sb="4" eb="6">
      <t>ブモン</t>
    </rPh>
    <phoneticPr fontId="15"/>
  </si>
  <si>
    <t>AR3080301</t>
  </si>
  <si>
    <t>明細回収セグメント１コード</t>
    <phoneticPr fontId="4"/>
  </si>
  <si>
    <t>AR3080308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</si>
  <si>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</si>
  <si>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</si>
  <si>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</si>
  <si>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</si>
  <si>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</si>
  <si>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</si>
  <si>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</si>
  <si>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5"/>
  </si>
  <si>
    <t>AR3080304</t>
  </si>
  <si>
    <t>明細補助科目コード</t>
  </si>
  <si>
    <t>AR3080305</t>
  </si>
  <si>
    <t>明細金額（国内）</t>
    <rPh sb="0" eb="2">
      <t>メイサイ</t>
    </rPh>
    <phoneticPr fontId="1"/>
  </si>
  <si>
    <t>AR3080306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</si>
  <si>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</si>
  <si>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15"/>
  </si>
  <si>
    <t>AR3080307</t>
  </si>
  <si>
    <t>この項目は、「入金区分」が「0：指定なし」以外の場合に受け入れできます。</t>
  </si>
  <si>
    <t>【入金伝票 ‐ 明細付箋情報】</t>
  </si>
  <si>
    <t>明細付箋色</t>
    <rPh sb="0" eb="2">
      <t>メイサイ</t>
    </rPh>
    <phoneticPr fontId="15"/>
  </si>
  <si>
    <t>AR3080401</t>
  </si>
  <si>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</si>
  <si>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5"/>
  </si>
  <si>
    <t>AR3080402</t>
  </si>
  <si>
    <t>【入金伝票 ‐ 控除明細情報】</t>
  </si>
  <si>
    <t>控除部門コード</t>
    <rPh sb="0" eb="2">
      <t>コウジョ</t>
    </rPh>
    <rPh sb="2" eb="4">
      <t>ブモン</t>
    </rPh>
    <phoneticPr fontId="15"/>
  </si>
  <si>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</si>
  <si>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</si>
  <si>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</si>
  <si>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</si>
  <si>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4"/>
  </si>
  <si>
    <t>控除セグメント２コード</t>
    <phoneticPr fontId="4"/>
  </si>
  <si>
    <t>AR3080519</t>
    <phoneticPr fontId="4"/>
  </si>
  <si>
    <t>1～20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</si>
  <si>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4"/>
  </si>
  <si>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</si>
  <si>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</si>
  <si>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</si>
  <si>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</si>
  <si>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</si>
  <si>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</si>
  <si>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</si>
  <si>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</si>
  <si>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</si>
  <si>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</si>
  <si>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</si>
  <si>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5"/>
  </si>
  <si>
    <t>AR3080508</t>
  </si>
  <si>
    <t>AR3080509</t>
  </si>
  <si>
    <t>控除消費税端数処理</t>
    <rPh sb="0" eb="2">
      <t>コウジョ</t>
    </rPh>
    <phoneticPr fontId="15"/>
  </si>
  <si>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</si>
  <si>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</si>
  <si>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</si>
  <si>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</si>
  <si>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</si>
  <si>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</si>
  <si>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</si>
  <si>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</si>
  <si>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</si>
  <si>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</si>
  <si>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1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</si>
  <si>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</si>
  <si>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</si>
  <si>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</si>
  <si>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5"/>
  </si>
  <si>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</si>
  <si>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</si>
  <si>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5"/>
  </si>
  <si>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</si>
  <si>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</si>
  <si>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</si>
  <si>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</si>
  <si>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</si>
  <si>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</si>
  <si>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</si>
  <si>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</si>
  <si>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</si>
  <si>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</si>
  <si>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</si>
  <si>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</si>
  <si>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5"/>
  </si>
  <si>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</si>
  <si>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5"/>
  </si>
  <si>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</si>
  <si>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</si>
  <si>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5"/>
  </si>
  <si>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</si>
  <si>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</si>
  <si>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5"/>
  </si>
  <si>
    <t>AR3020001</t>
  </si>
  <si>
    <t>0：即時売上　1：債権回収　2：前受金　3：仮受金
空白データを受け入れた場合は、「0：即時売上」が設定されます。
「1：債権回収」を受け入れる場合は、欄外の【入金区分「1：債権回収」の入金伝票を受け入れる場合】参照</t>
    <phoneticPr fontId="4"/>
  </si>
  <si>
    <t>AR3020002</t>
  </si>
  <si>
    <t>AR3020003</t>
  </si>
  <si>
    <t>桁数は、設定（メインメニュー右上にある[設定]アイコンから[運用設定]メニューの[基本]ページ）によって異なります。
詳細は、表紙の「伝票の伝票No.」参照</t>
    <phoneticPr fontId="4"/>
  </si>
  <si>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</si>
  <si>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5"/>
  </si>
  <si>
    <t>入金情報入金日付</t>
    <rPh sb="0" eb="2">
      <t>ニュウキン</t>
    </rPh>
    <rPh sb="2" eb="4">
      <t>ジョウホウ</t>
    </rPh>
    <rPh sb="4" eb="6">
      <t>ニュウキン</t>
    </rPh>
    <rPh sb="6" eb="8">
      <t>ヒヅケ</t>
    </rPh>
    <phoneticPr fontId="15"/>
  </si>
  <si>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</si>
  <si>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5"/>
  </si>
  <si>
    <t>入金情報回収種別</t>
    <rPh sb="0" eb="2">
      <t>ニュウキン</t>
    </rPh>
    <rPh sb="2" eb="4">
      <t>ジョウホウ</t>
    </rPh>
    <rPh sb="4" eb="6">
      <t>カイシュウ</t>
    </rPh>
    <rPh sb="6" eb="8">
      <t>シュベツ</t>
    </rPh>
    <phoneticPr fontId="15"/>
  </si>
  <si>
    <t>AR3020026</t>
  </si>
  <si>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15"/>
  </si>
  <si>
    <t>0：銀行振込　1：電子記録債権　2：ファクタリング債務　3：支払手形　4：期日支払　9：その他　10：現金　11：小切手
この項目を指定して入金情報を特定できます。
※該当の入金情報が複数検索された場合は、未受入となります。</t>
    <rPh sb="63" eb="65">
      <t>コウモク</t>
    </rPh>
    <rPh sb="66" eb="68">
      <t>シテイ</t>
    </rPh>
    <rPh sb="70" eb="72">
      <t>ニュウキン</t>
    </rPh>
    <rPh sb="72" eb="74">
      <t>ジョウホウ</t>
    </rPh>
    <rPh sb="75" eb="77">
      <t>トクテイ</t>
    </rPh>
    <rPh sb="87" eb="89">
      <t>ニュウキン</t>
    </rPh>
    <rPh sb="89" eb="91">
      <t>ジョウホウ</t>
    </rPh>
    <phoneticPr fontId="15"/>
  </si>
  <si>
    <t>入金情報法人口座</t>
    <rPh sb="0" eb="2">
      <t>ニュウキン</t>
    </rPh>
    <rPh sb="2" eb="4">
      <t>ジョウホウ</t>
    </rPh>
    <rPh sb="4" eb="6">
      <t>ホウジン</t>
    </rPh>
    <rPh sb="6" eb="8">
      <t>コウザ</t>
    </rPh>
    <phoneticPr fontId="15"/>
  </si>
  <si>
    <t>AR3020027</t>
  </si>
  <si>
    <t>入金情報入金額</t>
    <rPh sb="0" eb="2">
      <t>ニュウキン</t>
    </rPh>
    <rPh sb="2" eb="4">
      <t>ジョウホウ</t>
    </rPh>
    <rPh sb="4" eb="6">
      <t>ニュウキン</t>
    </rPh>
    <rPh sb="6" eb="7">
      <t>ガク</t>
    </rPh>
    <phoneticPr fontId="15"/>
  </si>
  <si>
    <t>AR3020028</t>
  </si>
  <si>
    <t>AR3020004</t>
  </si>
  <si>
    <t>AR3020005</t>
  </si>
  <si>
    <t>AR3020006</t>
  </si>
  <si>
    <t>AR3020035</t>
  </si>
  <si>
    <t>AR3020007</t>
  </si>
  <si>
    <t>請求宛先コード</t>
    <rPh sb="0" eb="2">
      <t>セイキュウ</t>
    </rPh>
    <rPh sb="2" eb="4">
      <t>アテサキ</t>
    </rPh>
    <phoneticPr fontId="15"/>
  </si>
  <si>
    <t>AR3020008</t>
  </si>
  <si>
    <t>この項目は、『債権奉行クラウド』をご利用の場合、かつ以下のいずれかの場合に受け入れできます。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</si>
  <si>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5"/>
  </si>
  <si>
    <t>AR3020009</t>
  </si>
  <si>
    <t>AR3020010</t>
  </si>
  <si>
    <t>AR3020012</t>
  </si>
  <si>
    <t>請求単位</t>
    <rPh sb="0" eb="2">
      <t>セイキュウ</t>
    </rPh>
    <rPh sb="2" eb="4">
      <t>タンイ</t>
    </rPh>
    <phoneticPr fontId="15"/>
  </si>
  <si>
    <t>AR3020011</t>
  </si>
  <si>
    <t>回収方法コード</t>
    <phoneticPr fontId="4"/>
  </si>
  <si>
    <t>AR3020013</t>
  </si>
  <si>
    <t>回収種別</t>
    <rPh sb="0" eb="4">
      <t>カイシュウシュベツ</t>
    </rPh>
    <phoneticPr fontId="0"/>
  </si>
  <si>
    <t>AR3020084</t>
  </si>
  <si>
    <t>0：銀行振込　1：電子記録債権　2：ファクタリング　3：手形　4：期日現金　7：値引・調整　8：相殺　9：その他　10：現金　11：小切手
この項目は、『債権奉行クラウド』をご利用の場合に受け入れできます。</t>
    <rPh sb="77" eb="79">
      <t>サイケン</t>
    </rPh>
    <phoneticPr fontId="4"/>
  </si>
  <si>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</si>
  <si>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</si>
  <si>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</si>
  <si>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</si>
  <si>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</si>
  <si>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</si>
  <si>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</si>
  <si>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AR3020092</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</si>
  <si>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4"/>
  </si>
  <si>
    <t>AR3020093</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</si>
  <si>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</si>
  <si>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</si>
  <si>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</si>
  <si>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</si>
  <si>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5"/>
  </si>
  <si>
    <t>AR3020019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</si>
  <si>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</si>
  <si>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AR3020020</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</si>
  <si>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</si>
  <si>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AR3020021</t>
  </si>
  <si>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</si>
  <si>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入金処理額</t>
    <rPh sb="0" eb="2">
      <t>ニュウキン</t>
    </rPh>
    <rPh sb="2" eb="4">
      <t>ショリ</t>
    </rPh>
    <rPh sb="4" eb="5">
      <t>ガク</t>
    </rPh>
    <phoneticPr fontId="15"/>
  </si>
  <si>
    <t>AR3020030</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</si>
  <si>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</si>
  <si>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AR3020031</t>
  </si>
  <si>
    <t>摘要</t>
    <rPh sb="0" eb="2">
      <t>テキヨウ</t>
    </rPh>
    <phoneticPr fontId="0"/>
  </si>
  <si>
    <t>AR3020022</t>
  </si>
  <si>
    <t>ファクタリング会社コード</t>
    <rPh sb="7" eb="9">
      <t>カイシャ</t>
    </rPh>
    <phoneticPr fontId="53"/>
  </si>
  <si>
    <t>AR3020085</t>
  </si>
  <si>
    <t>英数カナ</t>
    <rPh sb="0" eb="2">
      <t>エイスウ</t>
    </rPh>
    <phoneticPr fontId="73"/>
  </si>
  <si>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3"/>
  </si>
  <si>
    <t>期日債権番号</t>
    <rPh sb="0" eb="2">
      <t>キジツ</t>
    </rPh>
    <rPh sb="2" eb="4">
      <t>サイケン</t>
    </rPh>
    <rPh sb="4" eb="6">
      <t>バンゴウ</t>
    </rPh>
    <phoneticPr fontId="53"/>
  </si>
  <si>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</si>
  <si>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3"/>
  </si>
  <si>
    <t>決済日付</t>
    <rPh sb="0" eb="4">
      <t>ケッサイヒヅケ</t>
    </rPh>
    <phoneticPr fontId="53"/>
  </si>
  <si>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</si>
  <si>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</si>
  <si>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</si>
  <si>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5"/>
  </si>
  <si>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</si>
  <si>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</si>
  <si>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</si>
  <si>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【証憑】</t>
    <rPh sb="1" eb="3">
      <t>ショウヒョウ</t>
    </rPh>
    <phoneticPr fontId="1"/>
  </si>
  <si>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</si>
  <si>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</si>
  <si>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</si>
  <si>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</si>
  <si>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</si>
  <si>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</si>
  <si>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</si>
  <si>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</si>
  <si>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</si>
  <si>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</si>
  <si>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</si>
  <si>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</si>
  <si>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</si>
  <si>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</si>
  <si>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</si>
  <si>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</si>
  <si>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</si>
  <si>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</si>
  <si>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15"/>
  </si>
  <si>
    <t>AR3020218</t>
  </si>
  <si>
    <t>英数カナ</t>
    <rPh sb="0" eb="2">
      <t>エイスウ</t>
    </rPh>
    <phoneticPr fontId="6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</si>
  <si>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5"/>
  </si>
  <si>
    <t>AR3020219</t>
  </si>
  <si>
    <t>この項目は、「入金区分」が「1：債権回収」の場合に受け入れできます。
詳細は、欄外の【入金区分「1：債権回収」の入金伝票を受け入れる場合】参照</t>
    <rPh sb="56" eb="58">
      <t>ニュウキン</t>
    </rPh>
    <phoneticPr fontId="15"/>
  </si>
  <si>
    <t>債権伝票請求先コード</t>
    <rPh sb="0" eb="2">
      <t>サイケン</t>
    </rPh>
    <rPh sb="2" eb="4">
      <t>デンピョウ</t>
    </rPh>
    <rPh sb="4" eb="6">
      <t>セイキュウ</t>
    </rPh>
    <rPh sb="6" eb="7">
      <t>サキ</t>
    </rPh>
    <phoneticPr fontId="15"/>
  </si>
  <si>
    <t>AR3020220</t>
  </si>
  <si>
    <t>債権伝票請求部門コード</t>
    <rPh sb="0" eb="2">
      <t>サイケン</t>
    </rPh>
    <rPh sb="2" eb="4">
      <t>デンピョウ</t>
    </rPh>
    <rPh sb="4" eb="6">
      <t>セイキュウ</t>
    </rPh>
    <rPh sb="6" eb="8">
      <t>ブモン</t>
    </rPh>
    <phoneticPr fontId="15"/>
  </si>
  <si>
    <t>AR3020221</t>
  </si>
  <si>
    <t>債権伝票ＯＢＣｉＤ</t>
    <rPh sb="0" eb="2">
      <t>サイケン</t>
    </rPh>
    <phoneticPr fontId="15"/>
  </si>
  <si>
    <t>AR3020222</t>
  </si>
  <si>
    <t>債権伝票明細行番号</t>
    <rPh sb="0" eb="2">
      <t>サイケン</t>
    </rPh>
    <rPh sb="4" eb="6">
      <t>メイサイ</t>
    </rPh>
    <rPh sb="6" eb="9">
      <t>ギョウバンゴウ</t>
    </rPh>
    <phoneticPr fontId="15"/>
  </si>
  <si>
    <t>AR3020223</t>
  </si>
  <si>
    <t>AR3020202</t>
  </si>
  <si>
    <t>明細回収セグメント１コード</t>
    <rPh sb="2" eb="4">
      <t>カイシュウ</t>
    </rPh>
    <phoneticPr fontId="15"/>
  </si>
  <si>
    <t>AR3020261</t>
    <phoneticPr fontId="4"/>
  </si>
  <si>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</si>
  <si>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明細回収セグメント２コード</t>
    <rPh sb="2" eb="4">
      <t>カイシュウ</t>
    </rPh>
    <phoneticPr fontId="15"/>
  </si>
  <si>
    <t>AR3020262</t>
    <phoneticPr fontId="4"/>
  </si>
  <si>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</si>
  <si>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明細回収プロジェクトコード</t>
    <rPh sb="2" eb="4">
      <t>カイシュウ</t>
    </rPh>
    <phoneticPr fontId="15"/>
  </si>
  <si>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</si>
  <si>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</si>
  <si>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</si>
  <si>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</si>
  <si>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</si>
  <si>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</si>
  <si>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</si>
  <si>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</si>
  <si>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4"/>
  </si>
  <si>
    <t>AR3020209</t>
  </si>
  <si>
    <t>AR3020210</t>
  </si>
  <si>
    <t>AR3020211</t>
  </si>
  <si>
    <t>AR3020217</t>
  </si>
  <si>
    <t>明細金額</t>
    <rPh sb="0" eb="2">
      <t>メイサイ</t>
    </rPh>
    <phoneticPr fontId="15"/>
  </si>
  <si>
    <t>AR3020212</t>
  </si>
  <si>
    <t>16</t>
    <phoneticPr fontId="4"/>
  </si>
  <si>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</si>
  <si>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AR3020213</t>
  </si>
  <si>
    <t>整数13桁　小数２桁 　マイナスも可　
形式は、表紙の「数量・金額の形式」参照
この項目は、以下のすべての条件に該当する場合に受け入れできます。
・『債権奉行』をご利用の場合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</si>
  <si>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</si>
  <si>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</si>
  <si>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</si>
  <si>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</si>
  <si>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空白データを受け入れた場合は、「明細金額（国内）」、「明細消費税率」をもとに設定されます。</t>
  </si>
  <si>
    <t>明細摘要</t>
    <rPh sb="0" eb="2">
      <t>メイサイ</t>
    </rPh>
    <rPh sb="2" eb="4">
      <t>テキヨウ</t>
    </rPh>
    <phoneticPr fontId="4"/>
  </si>
  <si>
    <t>AR3020216</t>
    <phoneticPr fontId="4"/>
  </si>
  <si>
    <t>200</t>
    <phoneticPr fontId="4"/>
  </si>
  <si>
    <t>【控除明細情報】</t>
    <rPh sb="1" eb="3">
      <t>コウジョ</t>
    </rPh>
    <rPh sb="3" eb="5">
      <t>メイサイ</t>
    </rPh>
    <rPh sb="5" eb="7">
      <t>ジョウホウ</t>
    </rPh>
    <phoneticPr fontId="15"/>
  </si>
  <si>
    <t>　控除種別が「14：付箋」の場合は受け入れできません。</t>
    <rPh sb="1" eb="3">
      <t>コウジョ</t>
    </rPh>
    <phoneticPr fontId="15"/>
  </si>
  <si>
    <t>控除種別</t>
    <rPh sb="0" eb="2">
      <t>コウジョ</t>
    </rPh>
    <rPh sb="2" eb="4">
      <t>シュベツ</t>
    </rPh>
    <phoneticPr fontId="1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</si>
  <si>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</si>
  <si>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5"/>
  </si>
  <si>
    <t>控除種別(補助)</t>
    <rPh sb="0" eb="2">
      <t>コウジョ</t>
    </rPh>
    <rPh sb="2" eb="4">
      <t>シュベツ</t>
    </rPh>
    <phoneticPr fontId="1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</si>
  <si>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</si>
  <si>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</si>
  <si>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</si>
  <si>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</si>
  <si>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</si>
  <si>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</si>
  <si>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</si>
  <si>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</si>
  <si>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</si>
  <si>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</si>
  <si>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</si>
  <si>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AR3020303</t>
  </si>
  <si>
    <t>控除セグメント１コード</t>
    <rPh sb="0" eb="2">
      <t>コウジョ</t>
    </rPh>
    <phoneticPr fontId="15"/>
  </si>
  <si>
    <t>AR3020374</t>
    <phoneticPr fontId="4"/>
  </si>
  <si>
    <t>控除セグメント２コード</t>
    <rPh sb="0" eb="2">
      <t>コウジョ</t>
    </rPh>
    <phoneticPr fontId="15"/>
  </si>
  <si>
    <t>AR3020375</t>
    <phoneticPr fontId="4"/>
  </si>
  <si>
    <t>控除プロジェクトコード</t>
    <rPh sb="0" eb="2">
      <t>コウジョ</t>
    </rPh>
    <phoneticPr fontId="15"/>
  </si>
  <si>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</si>
  <si>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</si>
  <si>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</si>
  <si>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</si>
  <si>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</si>
  <si>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</si>
  <si>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</si>
  <si>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</si>
  <si>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</si>
  <si>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</si>
  <si>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</si>
  <si>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</si>
  <si>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</si>
  <si>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</si>
  <si>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</si>
  <si>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</si>
  <si>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AR3020316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</si>
  <si>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</si>
  <si>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</si>
  <si>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　明細種別が「14：付箋」の場合は受け入れできません。</t>
    <phoneticPr fontId="0"/>
  </si>
  <si>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</si>
  <si>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</si>
  <si>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</si>
  <si>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</si>
  <si>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</si>
  <si>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8"/>
  </si>
  <si>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</si>
  <si>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</si>
  <si>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</si>
  <si>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</si>
  <si>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</si>
  <si>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</si>
  <si>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</si>
  <si>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</si>
  <si>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</si>
  <si>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</si>
  <si>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</si>
  <si>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</si>
  <si>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</si>
  <si>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</si>
  <si>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</si>
  <si>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</si>
  <si>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</si>
  <si>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</si>
  <si>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</si>
  <si>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</si>
  <si>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</si>
  <si>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</si>
  <si>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</si>
  <si>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</si>
  <si>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</si>
  <si>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</si>
  <si>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</si>
  <si>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</si>
  <si>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</si>
  <si>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</si>
  <si>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</si>
  <si>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</si>
  <si>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</si>
  <si>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</si>
  <si>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</si>
  <si>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「明細種別」</t>
    <phoneticPr fontId="4"/>
  </si>
  <si>
    <t>　　　　　「控除種別」</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</si>
  <si>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</si>
  <si>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</si>
  <si>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</si>
  <si>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</si>
  <si>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</si>
  <si>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</si>
  <si>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</si>
  <si>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</si>
  <si>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</si>
  <si>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</si>
  <si>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</si>
  <si>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</si>
  <si>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</si>
  <si>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</si>
  <si>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</si>
  <si>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</si>
  <si>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</si>
  <si>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</si>
  <si>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</si>
  <si>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</si>
  <si>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</si>
  <si>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</si>
  <si>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</si>
  <si>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</si>
  <si>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</si>
  <si>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</si>
  <si>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</si>
  <si>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</si>
  <si>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</si>
  <si>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</si>
  <si>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</si>
  <si>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</si>
  <si>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</si>
  <si>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 未消込の債権</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</si>
  <si>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</si>
  <si>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</si>
  <si>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</si>
  <si>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</si>
  <si>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</si>
  <si>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8"/>
  </si>
  <si>
    <t>　　　以下の項目を設定して充当・返金対象を指定します。</t>
    <rPh sb="3" eb="5">
      <t>イカ</t>
    </rPh>
    <rPh sb="16" eb="18">
      <t>ヘンキン</t>
    </rPh>
    <phoneticPr fontId="8"/>
  </si>
  <si>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</si>
  <si>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　　・「振替元明細行番号」が空白の場合は、該当の入金伝票の中で上から順に消込可能な明細が自動的に特定されます。</t>
    <phoneticPr fontId="4"/>
  </si>
  <si>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</si>
  <si>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</si>
  <si>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</si>
  <si>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</si>
  <si>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</si>
  <si>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</si>
  <si>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</si>
  <si>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</si>
  <si>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</si>
  <si>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</si>
  <si>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5"/>
  </si>
  <si>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</si>
  <si>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</si>
  <si>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</si>
  <si>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</si>
  <si>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</si>
  <si>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</si>
  <si>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</si>
  <si>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</si>
  <si>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</si>
  <si>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</si>
  <si>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5"/>
  </si>
  <si>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</si>
  <si>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5"/>
  </si>
  <si>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5"/>
  </si>
  <si>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</si>
  <si>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</si>
  <si>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</si>
  <si>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</si>
  <si>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債権残高データ</t>
    <phoneticPr fontId="4"/>
  </si>
  <si>
    <t>「*」各伝票の１明細目に必ず付けます。</t>
  </si>
  <si>
    <t>請求先コード</t>
    <rPh sb="0" eb="2">
      <t>セイキュウ</t>
    </rPh>
    <phoneticPr fontId="15"/>
  </si>
  <si>
    <t>請求先名</t>
    <rPh sb="0" eb="2">
      <t>セイキュウ</t>
    </rPh>
    <rPh sb="3" eb="4">
      <t>メイ</t>
    </rPh>
    <phoneticPr fontId="15"/>
  </si>
  <si>
    <t>請求先事業所名</t>
    <rPh sb="0" eb="2">
      <t>セイキュウ</t>
    </rPh>
    <rPh sb="2" eb="3">
      <t>サキ</t>
    </rPh>
    <rPh sb="3" eb="6">
      <t>ジギョウショ</t>
    </rPh>
    <phoneticPr fontId="15"/>
  </si>
  <si>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</si>
  <si>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</si>
  <si>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</si>
  <si>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</si>
  <si>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</si>
  <si>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</si>
  <si>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</si>
  <si>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AR3010078</t>
    <phoneticPr fontId="4"/>
  </si>
  <si>
    <t>回収予定１</t>
    <rPh sb="0" eb="2">
      <t>カイシュウ</t>
    </rPh>
    <rPh sb="2" eb="4">
      <t>ヨテイ</t>
    </rPh>
    <phoneticPr fontId="15"/>
  </si>
  <si>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</si>
  <si>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</si>
  <si>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</si>
  <si>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回収予定額１</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</si>
  <si>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</si>
  <si>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AR3010604</t>
  </si>
  <si>
    <t>AR3010605</t>
  </si>
  <si>
    <t>回収予定2</t>
    <rPh sb="0" eb="2">
      <t>カイシュウ</t>
    </rPh>
    <rPh sb="2" eb="4">
      <t>ヨテイ</t>
    </rPh>
    <phoneticPr fontId="15"/>
  </si>
  <si>
    <t>回収予定3</t>
    <rPh sb="0" eb="2">
      <t>カイシュウ</t>
    </rPh>
    <rPh sb="2" eb="4">
      <t>ヨテイ</t>
    </rPh>
    <phoneticPr fontId="15"/>
  </si>
  <si>
    <t>任意項目名</t>
    <rPh sb="4" eb="5">
      <t>メイ</t>
    </rPh>
    <phoneticPr fontId="15"/>
  </si>
  <si>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</si>
  <si>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</si>
  <si>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AR3010326</t>
    <phoneticPr fontId="4"/>
  </si>
  <si>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</si>
  <si>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</si>
  <si>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</si>
  <si>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</si>
  <si>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</si>
  <si>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5"/>
  </si>
  <si>
    <t>【必須になる条件】
「債権科目コード」を設定していない場合は、「付箋色」または「付箋メモ」が必須です。</t>
    <rPh sb="11" eb="13">
      <t>サイケン</t>
    </rPh>
    <phoneticPr fontId="15"/>
  </si>
  <si>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5"/>
  </si>
  <si>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</si>
  <si>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</si>
  <si>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</si>
  <si>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5"/>
  </si>
  <si>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</si>
  <si>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5"/>
  </si>
  <si>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</si>
  <si>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5"/>
  </si>
  <si>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</si>
  <si>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</si>
  <si>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</si>
  <si>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</si>
  <si>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</si>
  <si>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</si>
  <si>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</si>
  <si>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</si>
  <si>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</si>
  <si>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</si>
  <si>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5"/>
  </si>
  <si>
    <t>請求部門コード</t>
    <rPh sb="0" eb="2">
      <t>セイキュウ</t>
    </rPh>
    <rPh sb="2" eb="4">
      <t>ブモン</t>
    </rPh>
    <phoneticPr fontId="0"/>
  </si>
  <si>
    <t>債権区分</t>
    <rPh sb="0" eb="2">
      <t>サイケン</t>
    </rPh>
    <phoneticPr fontId="15"/>
  </si>
  <si>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</si>
  <si>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</si>
  <si>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</si>
  <si>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5"/>
  </si>
  <si>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</si>
  <si>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</si>
  <si>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1"/>
  </si>
  <si>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</si>
  <si>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</si>
  <si>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</si>
  <si>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</si>
  <si>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</si>
  <si>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</si>
  <si>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</si>
  <si>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明細回収プロジェクトコード</t>
    <rPh sb="0" eb="2">
      <t>メイサイ</t>
    </rPh>
    <rPh sb="2" eb="4">
      <t>カイシュウ</t>
    </rPh>
    <phoneticPr fontId="1"/>
  </si>
  <si>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</si>
  <si>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5"/>
  </si>
  <si>
    <t>明細科目コード</t>
    <rPh sb="0" eb="2">
      <t>メイサイ</t>
    </rPh>
    <rPh sb="2" eb="4">
      <t>カモク</t>
    </rPh>
    <phoneticPr fontId="15"/>
  </si>
  <si>
    <t>明細補助科目コード</t>
    <rPh sb="0" eb="2">
      <t>メイサイ</t>
    </rPh>
    <rPh sb="2" eb="4">
      <t>ホジョ</t>
    </rPh>
    <rPh sb="4" eb="6">
      <t>カモク</t>
    </rPh>
    <phoneticPr fontId="15"/>
  </si>
  <si>
    <t>明細金額</t>
    <rPh sb="0" eb="2">
      <t>メイサイ</t>
    </rPh>
    <rPh sb="2" eb="4">
      <t>キンガク</t>
    </rPh>
    <phoneticPr fontId="15"/>
  </si>
  <si>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</si>
  <si>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</si>
  <si>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</si>
  <si>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</si>
  <si>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</si>
  <si>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5"/>
  </si>
  <si>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5"/>
  </si>
  <si>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5"/>
  </si>
  <si>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5"/>
  </si>
  <si>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5"/>
  </si>
  <si>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5"/>
  </si>
  <si>
    <t>見積書データ</t>
    <phoneticPr fontId="4"/>
  </si>
  <si>
    <t>受注伝票データ</t>
    <phoneticPr fontId="4"/>
  </si>
  <si>
    <t>売上伝票データ</t>
    <phoneticPr fontId="4"/>
  </si>
  <si>
    <t>債権伝票データ</t>
    <phoneticPr fontId="4"/>
  </si>
  <si>
    <t>入金伝票データ</t>
    <phoneticPr fontId="4"/>
  </si>
  <si>
    <t>[販売管理規程]メニューの設定によって付番方法が異なります。</t>
    <rPh sb="1" eb="3">
      <t>ハンバイ</t>
    </rPh>
    <phoneticPr fontId="4"/>
  </si>
  <si>
    <t>[販売管理規程]メニューの設定にしたがって自動付番されます。</t>
  </si>
  <si>
    <t>●[販売管理規程]メニューの設定に従う</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</si>
  <si>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4"/>
  </si>
  <si>
    <t>入金セグメント１コード</t>
    <rPh sb="0" eb="2">
      <t>ニュウキン</t>
    </rPh>
    <phoneticPr fontId="4"/>
  </si>
  <si>
    <t>値引セグメント１コード</t>
    <rPh sb="0" eb="2">
      <t>ネビキ</t>
    </rPh>
    <phoneticPr fontId="4"/>
  </si>
  <si>
    <t>手数料セグメント１コード</t>
    <rPh sb="0" eb="3">
      <t>テスウリョウ</t>
    </rPh>
    <phoneticPr fontId="4"/>
  </si>
  <si>
    <t>郵送料セグメント１コード</t>
    <rPh sb="0" eb="3">
      <t>ユウソウリョウ</t>
    </rPh>
    <phoneticPr fontId="4"/>
  </si>
  <si>
    <t>割引料セグメント１コード</t>
    <rPh sb="0" eb="3">
      <t>ワリビキリョウ</t>
    </rPh>
    <phoneticPr fontId="4"/>
  </si>
  <si>
    <t>決済セグメント１コード</t>
    <rPh sb="0" eb="2">
      <t>ケッサイ</t>
    </rPh>
    <phoneticPr fontId="4"/>
  </si>
  <si>
    <t>決済手数料セグメント１コード</t>
    <rPh sb="0" eb="2">
      <t>ケッサイ</t>
    </rPh>
    <rPh sb="2" eb="5">
      <t>テスウリョウ</t>
    </rPh>
    <phoneticPr fontId="4"/>
  </si>
  <si>
    <t>明細回収セグメント１コード</t>
    <rPh sb="0" eb="4">
      <t>メイサイカイシュウ</t>
    </rPh>
    <phoneticPr fontId="4"/>
  </si>
  <si>
    <t>入金セグメント２コード</t>
    <rPh sb="0" eb="2">
      <t>ニュウキン</t>
    </rPh>
    <phoneticPr fontId="4"/>
  </si>
  <si>
    <t>値引セグメント２コード</t>
    <rPh sb="0" eb="2">
      <t>ネビキ</t>
    </rPh>
    <phoneticPr fontId="4"/>
  </si>
  <si>
    <t>手数料セグメント２コード</t>
    <rPh sb="0" eb="3">
      <t>テスウリョウ</t>
    </rPh>
    <phoneticPr fontId="4"/>
  </si>
  <si>
    <t>郵送料セグメント２コード</t>
    <rPh sb="0" eb="3">
      <t>ユウソウリョウ</t>
    </rPh>
    <phoneticPr fontId="4"/>
  </si>
  <si>
    <t>割引料セグメント２コード</t>
    <rPh sb="0" eb="3">
      <t>ワリビキリョウ</t>
    </rPh>
    <phoneticPr fontId="4"/>
  </si>
  <si>
    <t>決済セグメント２コード</t>
    <rPh sb="0" eb="2">
      <t>ケッサイ</t>
    </rPh>
    <phoneticPr fontId="4"/>
  </si>
  <si>
    <t>決済手数料セグメント２コード</t>
    <rPh sb="0" eb="2">
      <t>ケッサイ</t>
    </rPh>
    <rPh sb="2" eb="5">
      <t>テスウリョウ</t>
    </rPh>
    <phoneticPr fontId="4"/>
  </si>
  <si>
    <t>明細回収セグメント２コード</t>
    <rPh sb="0" eb="4">
      <t>メイサイカイシュウ</t>
    </rPh>
    <phoneticPr fontId="4"/>
  </si>
  <si>
    <t>郵送料科目コード</t>
    <phoneticPr fontId="4"/>
  </si>
  <si>
    <t>郵送料科目コード</t>
    <phoneticPr fontId="29"/>
  </si>
  <si>
    <t>郵送料補助科目コード</t>
    <phoneticPr fontId="4"/>
  </si>
  <si>
    <t>郵送料補助科目コード</t>
    <phoneticPr fontId="38"/>
  </si>
  <si>
    <t>郵送料部門コード</t>
    <phoneticPr fontId="4"/>
  </si>
  <si>
    <t>郵送料部門コード</t>
    <phoneticPr fontId="38"/>
  </si>
  <si>
    <t>郵送料プロジェクトコード</t>
  </si>
  <si>
    <t>郵送料工程／工種コード</t>
  </si>
  <si>
    <t>取立科目コード</t>
    <phoneticPr fontId="38"/>
  </si>
  <si>
    <t>取立補助科目コード</t>
    <phoneticPr fontId="38"/>
  </si>
  <si>
    <t>取立科目コード</t>
    <phoneticPr fontId="4"/>
  </si>
  <si>
    <t>取立補助科目コード</t>
    <phoneticPr fontId="4"/>
  </si>
  <si>
    <t>割引科目コード</t>
    <phoneticPr fontId="4"/>
  </si>
  <si>
    <t>割引科目コード</t>
    <phoneticPr fontId="38"/>
  </si>
  <si>
    <t>割引補助科目コード</t>
    <phoneticPr fontId="4"/>
  </si>
  <si>
    <t>割引補助科目コード</t>
    <phoneticPr fontId="38"/>
  </si>
  <si>
    <t>割引料科目コード</t>
    <phoneticPr fontId="4"/>
  </si>
  <si>
    <t>割引料科目コード</t>
    <phoneticPr fontId="38"/>
  </si>
  <si>
    <t>割引料補助科目コード</t>
    <phoneticPr fontId="4"/>
  </si>
  <si>
    <t>割引料補助科目コード</t>
    <phoneticPr fontId="38"/>
  </si>
  <si>
    <t>割引料部門コード</t>
    <phoneticPr fontId="4"/>
  </si>
  <si>
    <t>割引料プロジェクトコード</t>
  </si>
  <si>
    <t>割引料工程／工種コード</t>
  </si>
  <si>
    <t>譲渡科目コード</t>
    <phoneticPr fontId="4"/>
  </si>
  <si>
    <t>譲渡科目コード</t>
    <phoneticPr fontId="38"/>
  </si>
  <si>
    <t>譲渡補助科目コード</t>
    <phoneticPr fontId="38"/>
  </si>
  <si>
    <t>譲渡補助科目コード</t>
    <phoneticPr fontId="4"/>
  </si>
  <si>
    <t>決済科目コード</t>
    <phoneticPr fontId="4"/>
  </si>
  <si>
    <t>決済科目コード</t>
    <phoneticPr fontId="38"/>
  </si>
  <si>
    <t>決済補助科目コード</t>
    <phoneticPr fontId="4"/>
  </si>
  <si>
    <t>決済補助科目コード</t>
    <phoneticPr fontId="38"/>
  </si>
  <si>
    <t>決済部門コード</t>
    <phoneticPr fontId="4"/>
  </si>
  <si>
    <t>決済プロジェクトコード</t>
  </si>
  <si>
    <t>決済工程／工種コード</t>
  </si>
  <si>
    <t>決済手数料科目コード</t>
    <phoneticPr fontId="4"/>
  </si>
  <si>
    <t>決済手数料科目コード</t>
    <phoneticPr fontId="38"/>
  </si>
  <si>
    <t>決済手数料補助科目コード</t>
    <phoneticPr fontId="4"/>
  </si>
  <si>
    <t>決済手数料補助科目コード</t>
    <phoneticPr fontId="38"/>
  </si>
  <si>
    <t>決済手数料部門コード</t>
    <phoneticPr fontId="4"/>
  </si>
  <si>
    <t>決済手数料プロジェクトコード</t>
  </si>
  <si>
    <t>決済手数料工程／工種コード</t>
  </si>
  <si>
    <t>不渡科目コード</t>
    <rPh sb="0" eb="2">
      <t>フワタリ</t>
    </rPh>
    <rPh sb="2" eb="4">
      <t>カモク</t>
    </rPh>
    <phoneticPr fontId="38"/>
  </si>
  <si>
    <t>不渡補助科目コード</t>
    <rPh sb="0" eb="2">
      <t>フワタリ</t>
    </rPh>
    <rPh sb="2" eb="4">
      <t>ホジョ</t>
    </rPh>
    <rPh sb="4" eb="6">
      <t>カモク</t>
    </rPh>
    <phoneticPr fontId="38"/>
  </si>
  <si>
    <t>決済手数料工程／工種指定</t>
  </si>
  <si>
    <t>この項目は、『債権奉行クラウド』の『Ｓシステム』をご利用の場合に受け入れできます。
【必須になる条件】
「回収種別」が「2：ファクタリング」で新規のデータを受け入れる場合は、必須です。
桁数は、設定（メインメニュー右上にある[設定]アイコンから[運用設定]メニューの[取引先管理]ページ）によって異なります。</t>
    <phoneticPr fontId="4"/>
  </si>
  <si>
    <t>0：請求先　1：ファクタリング会社
この項目は、以下のすべての条件に該当する場合に受け入れできます。
・『債権奉行クラウド』の『Ｓシステム』をご利用の場合
・「回収種別」が「2：ファクタリング」の場合
新規データとして空白データを受け入れた場合は、「0：固定」が設定されます。</t>
    <phoneticPr fontId="0"/>
  </si>
  <si>
    <t>【電子記録債権タブ】</t>
  </si>
  <si>
    <t>この項目は、『債務奉行クラウド』の『Ｓシステム』をご利用の場合に受け入れできます。</t>
    <phoneticPr fontId="4"/>
  </si>
  <si>
    <t>電子記録債権で使用する</t>
    <rPh sb="0" eb="2">
      <t>デンシ</t>
    </rPh>
    <rPh sb="2" eb="4">
      <t>キロク</t>
    </rPh>
    <rPh sb="4" eb="6">
      <t>サイケン</t>
    </rPh>
    <rPh sb="7" eb="9">
      <t>シヨウ</t>
    </rPh>
    <phoneticPr fontId="41"/>
  </si>
  <si>
    <t>BK1010501</t>
  </si>
  <si>
    <t>利用者番号</t>
    <rPh sb="0" eb="3">
      <t>リヨウシャ</t>
    </rPh>
    <rPh sb="3" eb="5">
      <t>バンゴウ</t>
    </rPh>
    <phoneticPr fontId="41"/>
  </si>
  <si>
    <t>BK1010502</t>
  </si>
  <si>
    <t>英数</t>
    <rPh sb="0" eb="2">
      <t>エイスウ</t>
    </rPh>
    <phoneticPr fontId="4"/>
  </si>
  <si>
    <t>請求情報２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15"/>
  </si>
  <si>
    <t>『奉行Ｖ ERPクラウド』をご利用の場合</t>
  </si>
  <si>
    <t>セグメント１コード</t>
    <phoneticPr fontId="4"/>
  </si>
  <si>
    <t>MD1030001</t>
  </si>
  <si>
    <t>必須</t>
    <rPh sb="0" eb="2">
      <t>ヒッス</t>
    </rPh>
    <phoneticPr fontId="14"/>
  </si>
  <si>
    <t>桁数は、設定（メインメニュー右上にある[設定]アイコンから[運用設定]メニューの[基本]ページ）によって異なります。</t>
    <phoneticPr fontId="4"/>
  </si>
  <si>
    <t>セグメント１名</t>
    <phoneticPr fontId="4"/>
  </si>
  <si>
    <t>MD1030002</t>
  </si>
  <si>
    <t>文字</t>
    <rPh sb="0" eb="2">
      <t>モジ</t>
    </rPh>
    <phoneticPr fontId="74"/>
  </si>
  <si>
    <t>インデックス</t>
    <phoneticPr fontId="4"/>
  </si>
  <si>
    <t>MD1030003</t>
  </si>
  <si>
    <t>英数カナ</t>
    <rPh sb="0" eb="2">
      <t>エイスウ</t>
    </rPh>
    <phoneticPr fontId="74"/>
  </si>
  <si>
    <t>セグメント２コード</t>
    <phoneticPr fontId="4"/>
  </si>
  <si>
    <t>MD1040001</t>
  </si>
  <si>
    <t>桁数は、設定（メインメニュー右上にある[設定]アイコンから[運用設定]メニューの[基本]ページ）によって異なります。</t>
    <phoneticPr fontId="4"/>
  </si>
  <si>
    <t>セグメント２名</t>
    <phoneticPr fontId="4"/>
  </si>
  <si>
    <t>MD1040002</t>
  </si>
  <si>
    <t>インデックス</t>
    <phoneticPr fontId="4"/>
  </si>
  <si>
    <t>MD1040003</t>
  </si>
  <si>
    <t>Ver221026　変更内容</t>
    <phoneticPr fontId="4"/>
  </si>
  <si>
    <t>送付方法</t>
    <rPh sb="0" eb="2">
      <t>ソウフ</t>
    </rPh>
    <rPh sb="2" eb="4">
      <t>ホウホウ</t>
    </rPh>
    <phoneticPr fontId="4"/>
  </si>
  <si>
    <t>選択肢の追加
（「2：郵送代行」を追加）</t>
    <rPh sb="11" eb="13">
      <t>ユウソウ</t>
    </rPh>
    <rPh sb="13" eb="15">
      <t>ダイコウ</t>
    </rPh>
    <phoneticPr fontId="4"/>
  </si>
  <si>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4"/>
  </si>
  <si>
    <t>この項目は、以下のすべての条件に該当する場合に受け入れできます。
・「送付方法」が「1：メール配信」「2：郵送代行」
・配信先コードと得意先コードが同じ</t>
    <rPh sb="53" eb="57">
      <t>ユウソウダイコウ</t>
    </rPh>
    <phoneticPr fontId="4"/>
  </si>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</sst>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5">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6"/>
      <color theme="1"/>
      <name val="Meiryo UI"/>
      <family val="2"/>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8"/>
      <name val="ＭＳ Ｐゴシック"/>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b/>
      <sz val="10"/>
      <color theme="0"/>
      <name val="ＭＳ ゴシック"/>
      <family val="3"/>
      <charset val="128"/>
    </font>
    <font>
      <i/>
      <sz val="12"/>
      <name val="メイリオ"/>
      <family val="3"/>
      <charset val="128"/>
    </font>
    <font>
      <sz val="6"/>
      <name val="游ゴシック"/>
      <family val="3"/>
      <charset val="128"/>
      <scheme val="minor"/>
    </font>
    <font>
      <i/>
      <sz val="11"/>
      <color indexed="23"/>
      <name val="ＭＳ Ｐゴシック"/>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9"/>
      <name val="メイリオ"/>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b/>
      <sz val="11"/>
      <color indexed="52"/>
      <name val="ＭＳ Ｐゴシック"/>
      <family val="3"/>
      <charset val="128"/>
    </font>
    <font>
      <sz val="11"/>
      <name val="ＭＳ 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theme="4" tint="0.39997558519241921"/>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4">
    <xf numFmtId="0" fontId="0"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1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48" fillId="0" borderId="0"/>
    <xf numFmtId="0" fontId="14" fillId="0" borderId="0">
      <alignment vertical="center"/>
    </xf>
    <xf numFmtId="0" fontId="51" fillId="0" borderId="0" applyNumberFormat="0" applyFill="0" applyBorder="0" applyAlignment="0" applyProtection="0">
      <alignment vertical="top"/>
      <protection locked="0"/>
    </xf>
    <xf numFmtId="0" fontId="14" fillId="0" borderId="0"/>
    <xf numFmtId="0" fontId="2" fillId="0" borderId="0">
      <alignment vertical="center"/>
    </xf>
  </cellStyleXfs>
  <cellXfs count="724">
    <xf numFmtId="0" fontId="0" fillId="0" borderId="0" xfId="0">
      <alignment vertical="center"/>
    </xf>
    <xf numFmtId="0" fontId="13" fillId="3" borderId="0" xfId="1" applyFont="1" applyFill="1">
      <alignment vertical="center"/>
    </xf>
    <xf numFmtId="0" fontId="13" fillId="3" borderId="0" xfId="1" applyFont="1" applyFill="1" applyAlignment="1">
      <alignment vertical="top"/>
    </xf>
    <xf numFmtId="0" fontId="13" fillId="3" borderId="0" xfId="1" applyFont="1" applyFill="1" applyBorder="1">
      <alignment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4" xfId="0" applyFont="1" applyBorder="1" applyAlignment="1">
      <alignment horizontal="left" vertical="top"/>
    </xf>
    <xf numFmtId="0" fontId="13" fillId="0" borderId="0" xfId="0" applyFont="1">
      <alignment vertical="center"/>
    </xf>
    <xf numFmtId="0" fontId="13" fillId="0" borderId="4" xfId="0" applyFont="1" applyBorder="1" applyAlignment="1">
      <alignment vertical="top"/>
    </xf>
    <xf numFmtId="0" fontId="13" fillId="0" borderId="4" xfId="0" applyFont="1" applyFill="1" applyBorder="1" applyAlignment="1">
      <alignment vertical="top"/>
    </xf>
    <xf numFmtId="0" fontId="17" fillId="5" borderId="0" xfId="1" applyFont="1" applyFill="1" applyAlignment="1">
      <alignment horizontal="centerContinuous" vertical="center"/>
    </xf>
    <xf numFmtId="0" fontId="13" fillId="0" borderId="2" xfId="0" applyFont="1" applyFill="1" applyBorder="1" applyAlignment="1">
      <alignment horizontal="center" vertical="center"/>
    </xf>
    <xf numFmtId="0" fontId="13" fillId="3" borderId="0" xfId="1" applyFont="1" applyFill="1" applyBorder="1" applyAlignment="1">
      <alignment vertical="center"/>
    </xf>
    <xf numFmtId="0" fontId="13" fillId="3" borderId="14" xfId="1" applyFont="1" applyFill="1" applyBorder="1" applyAlignment="1">
      <alignment vertical="center"/>
    </xf>
    <xf numFmtId="0" fontId="12" fillId="3" borderId="15" xfId="1" applyFont="1" applyFill="1" applyBorder="1" applyAlignment="1">
      <alignment vertical="center"/>
    </xf>
    <xf numFmtId="0" fontId="12" fillId="3" borderId="15" xfId="1" applyFont="1" applyFill="1" applyBorder="1" applyAlignment="1">
      <alignment horizontal="left" vertical="center"/>
    </xf>
    <xf numFmtId="0" fontId="13" fillId="3" borderId="16" xfId="1" applyFont="1" applyFill="1" applyBorder="1" applyAlignment="1">
      <alignment vertical="center"/>
    </xf>
    <xf numFmtId="0" fontId="13" fillId="3" borderId="17" xfId="1" applyFont="1" applyFill="1" applyBorder="1" applyAlignment="1">
      <alignment vertical="center"/>
    </xf>
    <xf numFmtId="0" fontId="18" fillId="3" borderId="0" xfId="1" applyFont="1" applyFill="1" applyBorder="1" applyAlignment="1">
      <alignment vertical="center"/>
    </xf>
    <xf numFmtId="0" fontId="13" fillId="3" borderId="0" xfId="1" applyFont="1" applyFill="1" applyBorder="1" applyAlignment="1">
      <alignment horizontal="left" vertical="center"/>
    </xf>
    <xf numFmtId="0" fontId="19" fillId="3" borderId="0" xfId="1" applyFont="1" applyFill="1" applyBorder="1" applyAlignment="1">
      <alignment horizontal="left" vertical="center"/>
    </xf>
    <xf numFmtId="0" fontId="12" fillId="3" borderId="0" xfId="1" applyFont="1" applyFill="1" applyBorder="1" applyAlignment="1">
      <alignment horizontal="left" vertical="center"/>
    </xf>
    <xf numFmtId="0" fontId="12" fillId="3" borderId="0" xfId="4" applyNumberFormat="1" applyFont="1" applyFill="1" applyBorder="1" applyAlignment="1">
      <alignment horizontal="left" vertical="center"/>
    </xf>
    <xf numFmtId="0" fontId="13" fillId="3" borderId="18" xfId="1" applyFont="1" applyFill="1" applyBorder="1" applyAlignment="1">
      <alignment vertical="center"/>
    </xf>
    <xf numFmtId="0" fontId="12" fillId="3" borderId="0" xfId="1" applyFont="1" applyFill="1" applyBorder="1" applyAlignment="1">
      <alignment vertical="center"/>
    </xf>
    <xf numFmtId="0" fontId="13" fillId="3" borderId="0" xfId="3" applyFont="1" applyFill="1" applyBorder="1" applyAlignment="1">
      <alignment horizontal="left" vertical="center"/>
    </xf>
    <xf numFmtId="0" fontId="12" fillId="3" borderId="18" xfId="4" applyNumberFormat="1" applyFont="1" applyFill="1" applyBorder="1" applyAlignment="1">
      <alignment vertical="center"/>
    </xf>
    <xf numFmtId="0" fontId="12" fillId="3" borderId="0" xfId="4" applyNumberFormat="1" applyFont="1" applyFill="1" applyBorder="1" applyAlignment="1">
      <alignment vertical="center" wrapText="1"/>
    </xf>
    <xf numFmtId="0" fontId="20" fillId="3" borderId="0" xfId="3" applyFont="1" applyFill="1" applyBorder="1" applyAlignment="1">
      <alignment horizontal="left" vertical="center"/>
    </xf>
    <xf numFmtId="0" fontId="20" fillId="3" borderId="0" xfId="3" applyFont="1" applyFill="1" applyBorder="1" applyAlignment="1">
      <alignment horizontal="left" vertical="top"/>
    </xf>
    <xf numFmtId="0" fontId="13" fillId="3" borderId="18" xfId="3" applyFont="1" applyFill="1" applyBorder="1" applyAlignment="1">
      <alignment vertical="center"/>
    </xf>
    <xf numFmtId="0" fontId="13" fillId="3" borderId="0" xfId="3" applyFont="1" applyFill="1" applyBorder="1" applyAlignment="1">
      <alignment vertical="center" wrapText="1"/>
    </xf>
    <xf numFmtId="0" fontId="10" fillId="3" borderId="0" xfId="2" applyNumberFormat="1" applyFill="1" applyBorder="1" applyAlignment="1" applyProtection="1">
      <alignment horizontal="left" vertical="center"/>
    </xf>
    <xf numFmtId="0" fontId="13" fillId="3" borderId="19" xfId="1" applyFont="1" applyFill="1" applyBorder="1" applyAlignment="1">
      <alignment vertical="center"/>
    </xf>
    <xf numFmtId="0" fontId="13" fillId="3" borderId="20" xfId="1" applyFont="1" applyFill="1" applyBorder="1" applyAlignment="1">
      <alignment vertical="center"/>
    </xf>
    <xf numFmtId="0" fontId="21" fillId="3" borderId="20" xfId="1" applyFont="1" applyFill="1" applyBorder="1" applyAlignment="1">
      <alignment horizontal="left" vertical="center"/>
    </xf>
    <xf numFmtId="49" fontId="13" fillId="3" borderId="20" xfId="1" applyNumberFormat="1" applyFont="1" applyFill="1" applyBorder="1" applyAlignment="1">
      <alignment horizontal="left" vertical="center"/>
    </xf>
    <xf numFmtId="0" fontId="13" fillId="3" borderId="20" xfId="1" applyFont="1" applyFill="1" applyBorder="1" applyAlignment="1">
      <alignment horizontal="left" vertical="center"/>
    </xf>
    <xf numFmtId="0" fontId="13" fillId="3" borderId="21" xfId="1" applyFont="1" applyFill="1" applyBorder="1" applyAlignment="1">
      <alignment vertical="center"/>
    </xf>
    <xf numFmtId="0" fontId="13" fillId="3" borderId="15" xfId="1" applyFont="1" applyFill="1" applyBorder="1">
      <alignment vertical="center"/>
    </xf>
    <xf numFmtId="0" fontId="13" fillId="0" borderId="0" xfId="0" applyNumberFormat="1" applyFont="1" applyAlignment="1">
      <alignment vertical="top"/>
    </xf>
    <xf numFmtId="0" fontId="13" fillId="0" borderId="0" xfId="0" applyFont="1" applyBorder="1" applyAlignment="1">
      <alignment vertical="center"/>
    </xf>
    <xf numFmtId="0" fontId="17" fillId="5" borderId="0" xfId="0" applyNumberFormat="1" applyFont="1" applyFill="1" applyBorder="1" applyAlignment="1">
      <alignment horizontal="centerContinuous" vertical="center"/>
    </xf>
    <xf numFmtId="0" fontId="17" fillId="5" borderId="0" xfId="0" applyFont="1" applyFill="1" applyBorder="1" applyAlignment="1">
      <alignment horizontal="centerContinuous" vertical="top"/>
    </xf>
    <xf numFmtId="0" fontId="13" fillId="0" borderId="0" xfId="0" applyFont="1" applyAlignment="1">
      <alignment vertical="center"/>
    </xf>
    <xf numFmtId="0" fontId="13" fillId="0" borderId="0" xfId="0" applyNumberFormat="1" applyFont="1" applyAlignment="1">
      <alignment vertical="center"/>
    </xf>
    <xf numFmtId="0" fontId="13" fillId="0" borderId="0" xfId="0" applyFont="1" applyAlignment="1">
      <alignment vertical="top"/>
    </xf>
    <xf numFmtId="0" fontId="16" fillId="5" borderId="22" xfId="0" applyNumberFormat="1" applyFont="1" applyFill="1" applyBorder="1" applyAlignment="1">
      <alignment horizontal="center" vertical="center"/>
    </xf>
    <xf numFmtId="0" fontId="16" fillId="5" borderId="23" xfId="0" applyNumberFormat="1" applyFont="1" applyFill="1" applyBorder="1" applyAlignment="1">
      <alignment horizontal="center" vertical="center"/>
    </xf>
    <xf numFmtId="0" fontId="16" fillId="5" borderId="24" xfId="0" applyNumberFormat="1" applyFont="1" applyFill="1" applyBorder="1" applyAlignment="1">
      <alignment horizontal="center" vertical="center"/>
    </xf>
    <xf numFmtId="0" fontId="12" fillId="7" borderId="9" xfId="5" applyFont="1" applyFill="1" applyBorder="1" applyAlignment="1">
      <alignment vertical="center"/>
    </xf>
    <xf numFmtId="0" fontId="12" fillId="7" borderId="10" xfId="5" applyFont="1" applyFill="1" applyBorder="1" applyAlignment="1">
      <alignment vertical="center"/>
    </xf>
    <xf numFmtId="0" fontId="12" fillId="7" borderId="11" xfId="5" applyFont="1" applyFill="1" applyBorder="1" applyAlignment="1">
      <alignment vertical="center"/>
    </xf>
    <xf numFmtId="0" fontId="13" fillId="0" borderId="25" xfId="6" applyNumberFormat="1" applyFont="1" applyBorder="1" applyAlignment="1">
      <alignment vertical="top" wrapText="1"/>
    </xf>
    <xf numFmtId="0" fontId="13" fillId="0" borderId="26" xfId="0" applyFont="1" applyBorder="1" applyAlignment="1">
      <alignment horizontal="left" vertical="top" wrapText="1"/>
    </xf>
    <xf numFmtId="0" fontId="13" fillId="0" borderId="27" xfId="0" applyFont="1" applyBorder="1" applyAlignment="1">
      <alignment vertical="top" wrapText="1"/>
    </xf>
    <xf numFmtId="0" fontId="13" fillId="0" borderId="28" xfId="6" applyNumberFormat="1" applyFont="1" applyBorder="1" applyAlignment="1">
      <alignment vertical="top" wrapText="1"/>
    </xf>
    <xf numFmtId="0" fontId="13" fillId="0" borderId="4" xfId="0" applyFont="1" applyBorder="1" applyAlignment="1">
      <alignment horizontal="left" vertical="top" wrapText="1"/>
    </xf>
    <xf numFmtId="0" fontId="13" fillId="0" borderId="29" xfId="0" applyFont="1" applyBorder="1" applyAlignment="1">
      <alignment vertical="top" wrapText="1"/>
    </xf>
    <xf numFmtId="0" fontId="0" fillId="0" borderId="28" xfId="0" applyBorder="1" applyAlignment="1">
      <alignment vertical="top" wrapText="1"/>
    </xf>
    <xf numFmtId="0" fontId="13" fillId="0" borderId="30" xfId="0" applyFont="1" applyBorder="1" applyAlignment="1">
      <alignment horizontal="left" vertical="top" wrapText="1"/>
    </xf>
    <xf numFmtId="0" fontId="13" fillId="0" borderId="31" xfId="0" applyFont="1" applyBorder="1" applyAlignment="1">
      <alignment vertical="top" wrapText="1"/>
    </xf>
    <xf numFmtId="0" fontId="12" fillId="7" borderId="32" xfId="5" applyFont="1" applyFill="1" applyBorder="1" applyAlignment="1">
      <alignment vertical="center"/>
    </xf>
    <xf numFmtId="0" fontId="12" fillId="7" borderId="33" xfId="5" applyFont="1" applyFill="1" applyBorder="1" applyAlignment="1">
      <alignment vertical="center"/>
    </xf>
    <xf numFmtId="0" fontId="12" fillId="0" borderId="28" xfId="6" applyNumberFormat="1" applyFont="1" applyBorder="1" applyAlignment="1">
      <alignment vertical="top" wrapText="1"/>
    </xf>
    <xf numFmtId="0" fontId="22" fillId="0" borderId="28" xfId="0" applyFont="1" applyBorder="1" applyAlignment="1">
      <alignment vertical="top" wrapText="1"/>
    </xf>
    <xf numFmtId="0" fontId="13" fillId="0" borderId="25" xfId="6" applyFont="1" applyBorder="1" applyAlignment="1">
      <alignment horizontal="left" vertical="top" wrapText="1"/>
    </xf>
    <xf numFmtId="0" fontId="13" fillId="0" borderId="34" xfId="0" applyFont="1" applyBorder="1" applyAlignment="1">
      <alignment horizontal="left" vertical="top" wrapText="1"/>
    </xf>
    <xf numFmtId="0" fontId="13" fillId="0" borderId="35" xfId="6" applyFont="1" applyBorder="1" applyAlignment="1">
      <alignment horizontal="left" vertical="top" wrapText="1"/>
    </xf>
    <xf numFmtId="0" fontId="13" fillId="0" borderId="26" xfId="6" applyFont="1" applyBorder="1" applyAlignment="1">
      <alignment horizontal="left" vertical="top"/>
    </xf>
    <xf numFmtId="49" fontId="13" fillId="0" borderId="33" xfId="6" applyNumberFormat="1" applyFont="1" applyBorder="1" applyAlignment="1">
      <alignment horizontal="left" vertical="top" wrapText="1"/>
    </xf>
    <xf numFmtId="0" fontId="13" fillId="0" borderId="36" xfId="6" applyFont="1" applyBorder="1" applyAlignment="1">
      <alignment horizontal="left" vertical="top" wrapText="1"/>
    </xf>
    <xf numFmtId="0" fontId="13" fillId="0" borderId="30" xfId="6" applyFont="1" applyBorder="1" applyAlignment="1">
      <alignment horizontal="left" vertical="top"/>
    </xf>
    <xf numFmtId="49" fontId="13" fillId="0" borderId="37" xfId="6" applyNumberFormat="1" applyFont="1" applyBorder="1" applyAlignment="1">
      <alignment horizontal="left" vertical="top" wrapText="1"/>
    </xf>
    <xf numFmtId="0" fontId="13" fillId="0" borderId="38" xfId="6" applyFont="1" applyBorder="1" applyAlignment="1">
      <alignment horizontal="left" vertical="top" wrapText="1"/>
    </xf>
    <xf numFmtId="0" fontId="13" fillId="0" borderId="1" xfId="6" applyFont="1" applyBorder="1" applyAlignment="1">
      <alignment horizontal="left" vertical="top"/>
    </xf>
    <xf numFmtId="49" fontId="13" fillId="0" borderId="39" xfId="6" applyNumberFormat="1" applyFont="1" applyBorder="1" applyAlignment="1">
      <alignment horizontal="left" vertical="top" wrapText="1"/>
    </xf>
    <xf numFmtId="0" fontId="13" fillId="0" borderId="0" xfId="0" applyNumberFormat="1" applyFont="1">
      <alignment vertical="center"/>
    </xf>
    <xf numFmtId="0" fontId="13" fillId="0" borderId="38" xfId="6" applyNumberFormat="1" applyFont="1" applyBorder="1" applyAlignment="1">
      <alignment vertical="top" wrapText="1"/>
    </xf>
    <xf numFmtId="0" fontId="13" fillId="0" borderId="8" xfId="0" applyFont="1" applyBorder="1" applyAlignment="1">
      <alignment horizontal="left" vertical="top" wrapText="1"/>
    </xf>
    <xf numFmtId="0" fontId="13" fillId="0" borderId="4" xfId="6" applyFont="1" applyBorder="1" applyAlignment="1">
      <alignment horizontal="left" vertical="top"/>
    </xf>
    <xf numFmtId="0" fontId="13" fillId="0" borderId="8" xfId="6" applyFont="1" applyBorder="1" applyAlignment="1">
      <alignment horizontal="left" vertical="top"/>
    </xf>
    <xf numFmtId="0" fontId="13" fillId="0" borderId="8" xfId="0" applyFont="1" applyBorder="1" applyAlignment="1">
      <alignment horizontal="left" vertical="top"/>
    </xf>
    <xf numFmtId="0" fontId="13" fillId="0" borderId="1" xfId="0" applyFont="1" applyBorder="1" applyAlignment="1">
      <alignment horizontal="left" vertical="top"/>
    </xf>
    <xf numFmtId="0" fontId="13" fillId="0" borderId="40" xfId="6" applyNumberFormat="1" applyFont="1" applyBorder="1" applyAlignment="1">
      <alignment vertical="top" wrapText="1"/>
    </xf>
    <xf numFmtId="0" fontId="13" fillId="0" borderId="1" xfId="0" applyFont="1" applyBorder="1" applyAlignment="1">
      <alignment horizontal="left" vertical="top" wrapText="1"/>
    </xf>
    <xf numFmtId="0" fontId="0" fillId="0" borderId="28" xfId="0" applyBorder="1" applyAlignment="1">
      <alignment horizontal="left" vertical="top" wrapText="1"/>
    </xf>
    <xf numFmtId="0" fontId="13" fillId="0" borderId="22" xfId="6" applyNumberFormat="1" applyFont="1" applyFill="1" applyBorder="1" applyAlignment="1">
      <alignment horizontal="left" vertical="top" wrapText="1"/>
    </xf>
    <xf numFmtId="0" fontId="13" fillId="0" borderId="23" xfId="0" applyFont="1" applyBorder="1" applyAlignment="1">
      <alignment horizontal="center" vertical="top" wrapText="1"/>
    </xf>
    <xf numFmtId="0" fontId="13" fillId="0" borderId="24" xfId="0" applyFont="1" applyBorder="1" applyAlignment="1">
      <alignment vertical="top" wrapText="1"/>
    </xf>
    <xf numFmtId="0" fontId="13" fillId="0" borderId="25" xfId="6" applyNumberFormat="1" applyFont="1" applyBorder="1" applyAlignment="1">
      <alignment horizontal="left" vertical="top" wrapText="1"/>
    </xf>
    <xf numFmtId="0" fontId="13" fillId="0" borderId="28" xfId="6" applyNumberFormat="1" applyFont="1" applyBorder="1" applyAlignment="1">
      <alignment horizontal="left" vertical="top" wrapText="1"/>
    </xf>
    <xf numFmtId="0" fontId="13" fillId="0" borderId="40" xfId="6" applyNumberFormat="1" applyFont="1" applyBorder="1" applyAlignment="1">
      <alignment horizontal="left" vertical="top" wrapText="1"/>
    </xf>
    <xf numFmtId="0" fontId="13" fillId="0" borderId="22" xfId="6" applyNumberFormat="1" applyFont="1" applyBorder="1" applyAlignment="1">
      <alignment vertical="top" wrapText="1"/>
    </xf>
    <xf numFmtId="0" fontId="13" fillId="0" borderId="23" xfId="0" applyFont="1" applyBorder="1" applyAlignment="1">
      <alignment horizontal="left" vertical="top" wrapText="1"/>
    </xf>
    <xf numFmtId="0" fontId="13" fillId="0" borderId="0" xfId="5" applyFont="1">
      <alignment vertical="center"/>
    </xf>
    <xf numFmtId="0" fontId="12" fillId="7" borderId="9" xfId="0" applyNumberFormat="1" applyFont="1" applyFill="1" applyBorder="1" applyAlignment="1">
      <alignment vertical="center"/>
    </xf>
    <xf numFmtId="0" fontId="12" fillId="7" borderId="10" xfId="0" applyNumberFormat="1" applyFont="1" applyFill="1" applyBorder="1" applyAlignment="1">
      <alignment vertical="center"/>
    </xf>
    <xf numFmtId="0" fontId="12" fillId="7" borderId="11" xfId="0" applyNumberFormat="1" applyFont="1" applyFill="1" applyBorder="1" applyAlignment="1">
      <alignment vertical="center"/>
    </xf>
    <xf numFmtId="0" fontId="13" fillId="0" borderId="22" xfId="6" applyNumberFormat="1" applyFont="1" applyBorder="1" applyAlignment="1">
      <alignment horizontal="left" vertical="top" wrapText="1"/>
    </xf>
    <xf numFmtId="0" fontId="13" fillId="0" borderId="23" xfId="0" applyFont="1" applyBorder="1" applyAlignment="1">
      <alignment vertical="top" wrapText="1"/>
    </xf>
    <xf numFmtId="0" fontId="13" fillId="0" borderId="27" xfId="0" applyFont="1" applyBorder="1" applyAlignment="1">
      <alignment horizontal="left" vertical="top" wrapText="1"/>
    </xf>
    <xf numFmtId="0" fontId="13" fillId="0" borderId="26" xfId="0" applyFont="1" applyBorder="1" applyAlignment="1">
      <alignment vertical="top" wrapText="1"/>
    </xf>
    <xf numFmtId="0" fontId="13" fillId="0" borderId="42" xfId="0" applyFont="1" applyBorder="1" applyAlignment="1">
      <alignment horizontal="left" vertical="top" wrapText="1"/>
    </xf>
    <xf numFmtId="0" fontId="13" fillId="0" borderId="30" xfId="0" applyFont="1" applyBorder="1" applyAlignment="1">
      <alignment vertical="top" wrapText="1"/>
    </xf>
    <xf numFmtId="0" fontId="13" fillId="0" borderId="43" xfId="0" applyFont="1" applyBorder="1" applyAlignment="1">
      <alignment horizontal="left" vertical="top" wrapText="1"/>
    </xf>
    <xf numFmtId="0" fontId="13" fillId="0" borderId="4" xfId="0" applyFont="1" applyBorder="1" applyAlignment="1">
      <alignment vertical="top" wrapText="1"/>
    </xf>
    <xf numFmtId="0" fontId="13" fillId="0" borderId="29" xfId="0" applyFont="1" applyBorder="1" applyAlignment="1">
      <alignment horizontal="left" vertical="top" wrapText="1"/>
    </xf>
    <xf numFmtId="0" fontId="13" fillId="0" borderId="31" xfId="0" applyFont="1" applyBorder="1" applyAlignment="1">
      <alignment horizontal="left" vertical="top" wrapText="1"/>
    </xf>
    <xf numFmtId="0" fontId="13" fillId="0" borderId="1" xfId="0" applyFont="1" applyBorder="1" applyAlignment="1">
      <alignment vertical="top" wrapText="1"/>
    </xf>
    <xf numFmtId="0" fontId="13" fillId="0" borderId="44" xfId="0" applyFont="1" applyBorder="1" applyAlignment="1">
      <alignment horizontal="left" vertical="top" wrapText="1"/>
    </xf>
    <xf numFmtId="0" fontId="13" fillId="0" borderId="45" xfId="0" applyFont="1" applyBorder="1" applyAlignment="1">
      <alignment horizontal="left" vertical="top" wrapText="1"/>
    </xf>
    <xf numFmtId="0" fontId="13" fillId="0" borderId="8" xfId="0" applyFont="1" applyBorder="1" applyAlignment="1">
      <alignment vertical="top" wrapText="1"/>
    </xf>
    <xf numFmtId="0" fontId="13" fillId="0" borderId="46" xfId="0" applyFont="1" applyBorder="1" applyAlignment="1">
      <alignment horizontal="left" vertical="top" wrapText="1"/>
    </xf>
    <xf numFmtId="0" fontId="0" fillId="0" borderId="40" xfId="0" applyBorder="1" applyAlignment="1">
      <alignment horizontal="left" vertical="top" wrapText="1"/>
    </xf>
    <xf numFmtId="0" fontId="13" fillId="0" borderId="28" xfId="0" applyFont="1" applyBorder="1" applyAlignment="1">
      <alignment horizontal="left" vertical="top" wrapText="1"/>
    </xf>
    <xf numFmtId="0" fontId="13" fillId="0" borderId="26" xfId="0" applyFont="1" applyFill="1" applyBorder="1" applyAlignment="1">
      <alignment vertical="top" wrapText="1"/>
    </xf>
    <xf numFmtId="0" fontId="13" fillId="0" borderId="4" xfId="0" applyFont="1" applyFill="1" applyBorder="1" applyAlignment="1">
      <alignment vertical="top" wrapText="1"/>
    </xf>
    <xf numFmtId="0" fontId="13" fillId="0" borderId="34" xfId="0" applyFont="1" applyBorder="1" applyAlignment="1">
      <alignment vertical="top" wrapText="1"/>
    </xf>
    <xf numFmtId="0" fontId="13" fillId="0" borderId="6" xfId="0" applyFont="1" applyBorder="1" applyAlignment="1">
      <alignment vertical="top" wrapText="1"/>
    </xf>
    <xf numFmtId="0" fontId="13" fillId="0" borderId="46" xfId="0" applyFont="1" applyFill="1" applyBorder="1" applyAlignment="1">
      <alignment horizontal="left" vertical="top" wrapText="1"/>
    </xf>
    <xf numFmtId="0" fontId="13" fillId="0" borderId="34" xfId="0" applyFont="1" applyBorder="1" applyAlignment="1">
      <alignment horizontal="center" vertical="top" wrapText="1"/>
    </xf>
    <xf numFmtId="0" fontId="13" fillId="0" borderId="25" xfId="6" applyNumberFormat="1" applyFont="1" applyFill="1" applyBorder="1" applyAlignment="1">
      <alignment horizontal="left" vertical="top" wrapText="1"/>
    </xf>
    <xf numFmtId="0" fontId="13" fillId="0" borderId="40" xfId="6" applyNumberFormat="1" applyFont="1" applyFill="1" applyBorder="1" applyAlignment="1">
      <alignment horizontal="left" vertical="top" wrapText="1"/>
    </xf>
    <xf numFmtId="0" fontId="13" fillId="0" borderId="28" xfId="6" applyNumberFormat="1" applyFont="1" applyFill="1" applyBorder="1" applyAlignment="1">
      <alignment horizontal="left" vertical="top" wrapText="1"/>
    </xf>
    <xf numFmtId="0" fontId="13" fillId="0" borderId="25" xfId="0" applyFont="1" applyBorder="1" applyAlignment="1">
      <alignment horizontal="left" vertical="top" wrapText="1"/>
    </xf>
    <xf numFmtId="0" fontId="13" fillId="0" borderId="40" xfId="0" applyFont="1" applyBorder="1" applyAlignment="1">
      <alignment horizontal="left" vertical="top" wrapText="1"/>
    </xf>
    <xf numFmtId="0" fontId="13" fillId="0" borderId="43" xfId="0" applyFont="1" applyBorder="1" applyAlignment="1">
      <alignment vertical="top" wrapText="1"/>
    </xf>
    <xf numFmtId="0" fontId="13" fillId="0" borderId="46" xfId="0" applyFont="1" applyBorder="1" applyAlignment="1">
      <alignment vertical="top" wrapText="1"/>
    </xf>
    <xf numFmtId="0" fontId="13" fillId="0" borderId="8" xfId="0" applyFont="1" applyBorder="1" applyAlignment="1">
      <alignment vertical="top"/>
    </xf>
    <xf numFmtId="0" fontId="13" fillId="0" borderId="45" xfId="0" applyFont="1" applyBorder="1" applyAlignment="1">
      <alignment vertical="top" wrapText="1"/>
    </xf>
    <xf numFmtId="0" fontId="13" fillId="0" borderId="4" xfId="0" applyNumberFormat="1" applyFont="1" applyBorder="1" applyAlignment="1">
      <alignment vertical="top"/>
    </xf>
    <xf numFmtId="0" fontId="13" fillId="0" borderId="1" xfId="0" applyNumberFormat="1" applyFont="1" applyBorder="1" applyAlignment="1">
      <alignment vertical="top"/>
    </xf>
    <xf numFmtId="0" fontId="13" fillId="0" borderId="30" xfId="0" applyNumberFormat="1" applyFont="1" applyBorder="1" applyAlignment="1">
      <alignment vertical="top"/>
    </xf>
    <xf numFmtId="0" fontId="13" fillId="0" borderId="44" xfId="0" applyFont="1" applyBorder="1" applyAlignment="1">
      <alignment vertical="top" wrapText="1"/>
    </xf>
    <xf numFmtId="0" fontId="13" fillId="0" borderId="42" xfId="0" applyFont="1" applyBorder="1" applyAlignment="1">
      <alignment vertical="top" wrapText="1"/>
    </xf>
    <xf numFmtId="0" fontId="12" fillId="7" borderId="9" xfId="0" applyFont="1" applyFill="1" applyBorder="1" applyAlignment="1">
      <alignment vertical="center"/>
    </xf>
    <xf numFmtId="0" fontId="12" fillId="7" borderId="10" xfId="0" applyFont="1" applyFill="1" applyBorder="1" applyAlignment="1">
      <alignment vertical="center"/>
    </xf>
    <xf numFmtId="0" fontId="12" fillId="7" borderId="11" xfId="0" applyFont="1" applyFill="1" applyBorder="1" applyAlignment="1">
      <alignment vertical="center"/>
    </xf>
    <xf numFmtId="0" fontId="13" fillId="0" borderId="28" xfId="6"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40" xfId="6" applyFont="1" applyFill="1" applyBorder="1" applyAlignment="1">
      <alignment horizontal="left" vertical="top" wrapText="1"/>
    </xf>
    <xf numFmtId="0" fontId="13" fillId="0" borderId="25" xfId="6" applyFont="1" applyFill="1" applyBorder="1" applyAlignment="1">
      <alignment horizontal="left" vertical="top" wrapText="1"/>
    </xf>
    <xf numFmtId="0" fontId="13" fillId="0" borderId="30" xfId="0" applyFont="1" applyFill="1" applyBorder="1" applyAlignment="1">
      <alignment horizontal="left" vertical="top" wrapText="1"/>
    </xf>
    <xf numFmtId="0" fontId="13" fillId="0" borderId="51" xfId="0" applyFont="1" applyBorder="1" applyAlignment="1">
      <alignment horizontal="left" vertical="top" wrapText="1"/>
    </xf>
    <xf numFmtId="0" fontId="13" fillId="0" borderId="26" xfId="0" applyFont="1" applyFill="1" applyBorder="1" applyAlignment="1">
      <alignment horizontal="left" vertical="top" wrapText="1"/>
    </xf>
    <xf numFmtId="0" fontId="13" fillId="0" borderId="51" xfId="0" applyFont="1" applyFill="1" applyBorder="1" applyAlignment="1">
      <alignment horizontal="left" vertical="top" wrapText="1"/>
    </xf>
    <xf numFmtId="0" fontId="13" fillId="0" borderId="6" xfId="0" applyFont="1" applyBorder="1" applyAlignment="1">
      <alignment horizontal="left" vertical="top" wrapText="1"/>
    </xf>
    <xf numFmtId="0" fontId="13" fillId="0" borderId="34" xfId="6" applyNumberFormat="1" applyFont="1" applyBorder="1" applyAlignment="1">
      <alignment horizontal="left" vertical="top" wrapText="1"/>
    </xf>
    <xf numFmtId="0" fontId="13" fillId="0" borderId="4" xfId="6" applyNumberFormat="1" applyFont="1" applyBorder="1" applyAlignment="1">
      <alignment horizontal="left" vertical="top" wrapText="1"/>
    </xf>
    <xf numFmtId="0" fontId="13" fillId="0" borderId="30" xfId="6" applyNumberFormat="1" applyFont="1" applyBorder="1" applyAlignment="1">
      <alignment horizontal="left" vertical="top" wrapText="1"/>
    </xf>
    <xf numFmtId="0" fontId="13" fillId="0" borderId="51" xfId="0" applyFont="1" applyBorder="1" applyAlignment="1">
      <alignment vertical="top" wrapText="1"/>
    </xf>
    <xf numFmtId="0" fontId="12" fillId="7" borderId="35" xfId="0" applyNumberFormat="1" applyFont="1" applyFill="1" applyBorder="1" applyAlignment="1">
      <alignment vertical="center"/>
    </xf>
    <xf numFmtId="0" fontId="12" fillId="7" borderId="32" xfId="0" applyNumberFormat="1" applyFont="1" applyFill="1" applyBorder="1" applyAlignment="1">
      <alignment vertical="center"/>
    </xf>
    <xf numFmtId="0" fontId="12" fillId="7" borderId="33" xfId="0" applyNumberFormat="1" applyFont="1" applyFill="1" applyBorder="1" applyAlignment="1">
      <alignment vertical="center"/>
    </xf>
    <xf numFmtId="0" fontId="13" fillId="0" borderId="8" xfId="5" applyFont="1" applyFill="1" applyBorder="1" applyAlignment="1">
      <alignment vertical="top"/>
    </xf>
    <xf numFmtId="0" fontId="13" fillId="0" borderId="1" xfId="5" applyFont="1" applyFill="1" applyBorder="1" applyAlignment="1">
      <alignment vertical="top"/>
    </xf>
    <xf numFmtId="0" fontId="13" fillId="0" borderId="26" xfId="5" applyFont="1" applyFill="1" applyBorder="1" applyAlignment="1">
      <alignment vertical="top"/>
    </xf>
    <xf numFmtId="0" fontId="13" fillId="0" borderId="4" xfId="5" applyFont="1" applyFill="1" applyBorder="1" applyAlignment="1">
      <alignment vertical="top"/>
    </xf>
    <xf numFmtId="0" fontId="13" fillId="0" borderId="4" xfId="5" applyNumberFormat="1" applyFont="1" applyFill="1" applyBorder="1" applyAlignment="1">
      <alignment vertical="top"/>
    </xf>
    <xf numFmtId="0" fontId="13" fillId="0" borderId="30" xfId="0" applyNumberFormat="1" applyFont="1" applyFill="1" applyBorder="1" applyAlignment="1">
      <alignment vertical="top"/>
    </xf>
    <xf numFmtId="0" fontId="13" fillId="0" borderId="35" xfId="6" applyNumberFormat="1" applyFont="1" applyBorder="1" applyAlignment="1">
      <alignment horizontal="left" vertical="top" wrapText="1"/>
    </xf>
    <xf numFmtId="0" fontId="13" fillId="0" borderId="33" xfId="0" applyFont="1" applyBorder="1" applyAlignment="1">
      <alignment vertical="top" wrapText="1"/>
    </xf>
    <xf numFmtId="0" fontId="13" fillId="0" borderId="4" xfId="0" applyNumberFormat="1" applyFont="1" applyFill="1" applyBorder="1" applyAlignment="1">
      <alignment vertical="top"/>
    </xf>
    <xf numFmtId="0" fontId="13" fillId="0" borderId="4" xfId="0" applyNumberFormat="1" applyFont="1" applyFill="1" applyBorder="1" applyAlignment="1">
      <alignment vertical="top" wrapText="1"/>
    </xf>
    <xf numFmtId="0" fontId="13" fillId="0" borderId="8" xfId="5" applyNumberFormat="1" applyFont="1" applyFill="1" applyBorder="1" applyAlignment="1">
      <alignment vertical="top"/>
    </xf>
    <xf numFmtId="0" fontId="13" fillId="0" borderId="6" xfId="0" applyNumberFormat="1" applyFont="1" applyFill="1" applyBorder="1" applyAlignment="1">
      <alignment vertical="top"/>
    </xf>
    <xf numFmtId="0" fontId="13" fillId="0" borderId="34" xfId="0" applyFont="1" applyFill="1" applyBorder="1" applyAlignment="1">
      <alignment vertical="top"/>
    </xf>
    <xf numFmtId="0" fontId="13" fillId="0" borderId="8" xfId="0" applyFont="1" applyFill="1" applyBorder="1" applyAlignment="1">
      <alignment vertical="top"/>
    </xf>
    <xf numFmtId="0" fontId="13" fillId="0" borderId="30" xfId="0" applyFont="1" applyFill="1" applyBorder="1" applyAlignment="1">
      <alignment vertical="top"/>
    </xf>
    <xf numFmtId="0" fontId="13" fillId="0" borderId="1" xfId="0" applyFont="1" applyFill="1" applyBorder="1" applyAlignment="1">
      <alignment vertical="top"/>
    </xf>
    <xf numFmtId="0" fontId="13" fillId="0" borderId="26" xfId="0" applyNumberFormat="1" applyFont="1" applyFill="1" applyBorder="1" applyAlignment="1">
      <alignment vertical="top"/>
    </xf>
    <xf numFmtId="0" fontId="13" fillId="0" borderId="1" xfId="0" applyNumberFormat="1" applyFont="1" applyFill="1" applyBorder="1" applyAlignment="1">
      <alignment vertical="top"/>
    </xf>
    <xf numFmtId="0" fontId="13" fillId="0" borderId="6" xfId="0" applyFont="1" applyBorder="1" applyAlignment="1">
      <alignment vertical="top"/>
    </xf>
    <xf numFmtId="0" fontId="13" fillId="0" borderId="26" xfId="0" applyFont="1" applyFill="1" applyBorder="1" applyAlignment="1">
      <alignment vertical="top"/>
    </xf>
    <xf numFmtId="0" fontId="13" fillId="0" borderId="8" xfId="0" applyNumberFormat="1" applyFont="1" applyFill="1" applyBorder="1" applyAlignment="1">
      <alignment vertical="top"/>
    </xf>
    <xf numFmtId="0" fontId="13" fillId="0" borderId="34" xfId="5" applyFont="1" applyFill="1" applyBorder="1" applyAlignment="1">
      <alignment vertical="top"/>
    </xf>
    <xf numFmtId="0" fontId="13" fillId="0" borderId="26" xfId="0" applyFont="1" applyBorder="1" applyAlignment="1">
      <alignment vertical="top"/>
    </xf>
    <xf numFmtId="0" fontId="13" fillId="0" borderId="56" xfId="0" applyFont="1" applyBorder="1" applyAlignment="1">
      <alignment horizontal="left" vertical="top" wrapText="1"/>
    </xf>
    <xf numFmtId="0" fontId="13" fillId="0" borderId="3" xfId="0" applyFont="1" applyBorder="1" applyAlignment="1">
      <alignment horizontal="left" vertical="top" wrapText="1"/>
    </xf>
    <xf numFmtId="0" fontId="13" fillId="0" borderId="57" xfId="0" applyFont="1" applyBorder="1" applyAlignment="1">
      <alignment horizontal="left" vertical="top" wrapText="1"/>
    </xf>
    <xf numFmtId="0" fontId="13" fillId="0" borderId="2" xfId="0" applyFont="1" applyBorder="1" applyAlignment="1">
      <alignment horizontal="left" vertical="top" wrapText="1"/>
    </xf>
    <xf numFmtId="0" fontId="13" fillId="0" borderId="25" xfId="0" applyNumberFormat="1" applyFont="1" applyFill="1" applyBorder="1" applyAlignment="1">
      <alignment horizontal="left" vertical="top"/>
    </xf>
    <xf numFmtId="0" fontId="13" fillId="0" borderId="27" xfId="0" applyNumberFormat="1" applyFont="1" applyFill="1" applyBorder="1" applyAlignment="1">
      <alignment horizontal="left" vertical="top"/>
    </xf>
    <xf numFmtId="0" fontId="13" fillId="0" borderId="40" xfId="0" applyNumberFormat="1" applyFont="1" applyFill="1" applyBorder="1" applyAlignment="1">
      <alignment horizontal="left" vertical="top"/>
    </xf>
    <xf numFmtId="0" fontId="13" fillId="0" borderId="31" xfId="0" applyNumberFormat="1" applyFont="1" applyFill="1" applyBorder="1" applyAlignment="1">
      <alignment horizontal="left" vertical="top"/>
    </xf>
    <xf numFmtId="0" fontId="13" fillId="0" borderId="35" xfId="0" applyNumberFormat="1" applyFont="1" applyFill="1" applyBorder="1" applyAlignment="1">
      <alignment vertical="top"/>
    </xf>
    <xf numFmtId="0" fontId="13" fillId="0" borderId="34" xfId="6" applyNumberFormat="1" applyFont="1" applyFill="1" applyBorder="1" applyAlignment="1">
      <alignment horizontal="left" vertical="top" wrapText="1"/>
    </xf>
    <xf numFmtId="49" fontId="13" fillId="0" borderId="27" xfId="6" applyNumberFormat="1" applyFont="1" applyFill="1" applyBorder="1" applyAlignment="1">
      <alignment vertical="top" wrapText="1"/>
    </xf>
    <xf numFmtId="0" fontId="13" fillId="0" borderId="25" xfId="6" applyNumberFormat="1" applyFont="1" applyBorder="1" applyAlignment="1">
      <alignment horizontal="left" vertical="top"/>
    </xf>
    <xf numFmtId="0" fontId="13" fillId="0" borderId="28" xfId="6" applyNumberFormat="1" applyFont="1" applyBorder="1" applyAlignment="1">
      <alignment horizontal="left" vertical="top"/>
    </xf>
    <xf numFmtId="0" fontId="13" fillId="0" borderId="40" xfId="6" applyNumberFormat="1" applyFont="1" applyBorder="1" applyAlignment="1">
      <alignment horizontal="left" vertical="top"/>
    </xf>
    <xf numFmtId="0" fontId="12" fillId="7" borderId="36" xfId="0" applyNumberFormat="1" applyFont="1" applyFill="1" applyBorder="1" applyAlignment="1">
      <alignment vertical="center"/>
    </xf>
    <xf numFmtId="0" fontId="12" fillId="7" borderId="58" xfId="0" applyNumberFormat="1" applyFont="1" applyFill="1" applyBorder="1" applyAlignment="1">
      <alignment vertical="center"/>
    </xf>
    <xf numFmtId="0" fontId="12" fillId="7" borderId="37" xfId="0" applyNumberFormat="1" applyFont="1" applyFill="1" applyBorder="1" applyAlignment="1">
      <alignment vertical="center"/>
    </xf>
    <xf numFmtId="0" fontId="13" fillId="0" borderId="23" xfId="6" applyNumberFormat="1" applyFont="1" applyBorder="1" applyAlignment="1">
      <alignment horizontal="left" vertical="top" wrapText="1"/>
    </xf>
    <xf numFmtId="49" fontId="13" fillId="0" borderId="24" xfId="6" applyNumberFormat="1" applyFont="1" applyBorder="1" applyAlignment="1">
      <alignment vertical="top" wrapText="1"/>
    </xf>
    <xf numFmtId="49" fontId="13" fillId="0" borderId="27" xfId="6" applyNumberFormat="1" applyFont="1" applyBorder="1" applyAlignment="1">
      <alignment vertical="top" wrapText="1"/>
    </xf>
    <xf numFmtId="49" fontId="13" fillId="0" borderId="43" xfId="6" applyNumberFormat="1" applyFont="1" applyBorder="1" applyAlignment="1">
      <alignment vertical="top" wrapText="1"/>
    </xf>
    <xf numFmtId="0" fontId="13" fillId="0" borderId="26" xfId="6" applyNumberFormat="1" applyFont="1" applyBorder="1" applyAlignment="1">
      <alignment horizontal="left" vertical="top" wrapText="1"/>
    </xf>
    <xf numFmtId="49" fontId="13" fillId="0" borderId="42" xfId="6" applyNumberFormat="1" applyFont="1" applyBorder="1" applyAlignment="1">
      <alignment vertical="top" wrapText="1"/>
    </xf>
    <xf numFmtId="0" fontId="13" fillId="0" borderId="6" xfId="6" applyNumberFormat="1" applyFont="1" applyBorder="1" applyAlignment="1">
      <alignment horizontal="left" vertical="top" wrapText="1"/>
    </xf>
    <xf numFmtId="49" fontId="13" fillId="0" borderId="29" xfId="6" applyNumberFormat="1" applyFont="1" applyBorder="1" applyAlignment="1">
      <alignment vertical="top" wrapText="1"/>
    </xf>
    <xf numFmtId="0" fontId="13" fillId="0" borderId="23" xfId="6" applyNumberFormat="1" applyFont="1" applyBorder="1" applyAlignment="1">
      <alignment vertical="top"/>
    </xf>
    <xf numFmtId="0" fontId="13" fillId="0" borderId="23" xfId="6" applyNumberFormat="1" applyFont="1" applyBorder="1" applyAlignment="1">
      <alignment horizontal="center" vertical="top"/>
    </xf>
    <xf numFmtId="49" fontId="13" fillId="0" borderId="27" xfId="6" applyNumberFormat="1" applyFont="1" applyBorder="1" applyAlignment="1">
      <alignment vertical="top"/>
    </xf>
    <xf numFmtId="0" fontId="13" fillId="0" borderId="0" xfId="0" applyNumberFormat="1" applyFont="1" applyFill="1" applyAlignment="1">
      <alignment vertical="top"/>
    </xf>
    <xf numFmtId="0" fontId="13" fillId="0" borderId="0" xfId="0" applyFont="1" applyFill="1" applyAlignment="1">
      <alignment vertical="top" wrapText="1"/>
    </xf>
    <xf numFmtId="0" fontId="13" fillId="0" borderId="0" xfId="0" applyNumberFormat="1" applyFont="1" applyAlignment="1">
      <alignment horizontal="center" vertical="center"/>
    </xf>
    <xf numFmtId="0" fontId="13" fillId="0" borderId="0" xfId="0" applyNumberFormat="1" applyFont="1" applyFill="1" applyBorder="1">
      <alignment vertical="center"/>
    </xf>
    <xf numFmtId="0" fontId="13" fillId="0" borderId="0" xfId="0" applyFont="1" applyFill="1">
      <alignment vertical="center"/>
    </xf>
    <xf numFmtId="0" fontId="15" fillId="0" borderId="0" xfId="9" applyNumberFormat="1" applyFont="1" applyAlignment="1">
      <alignment vertical="center"/>
    </xf>
    <xf numFmtId="0" fontId="15" fillId="0" borderId="0" xfId="9" applyNumberFormat="1" applyFont="1" applyAlignment="1">
      <alignment horizontal="center" vertical="center" wrapText="1"/>
    </xf>
    <xf numFmtId="0" fontId="15" fillId="0" borderId="0" xfId="9" applyNumberFormat="1" applyFont="1" applyAlignment="1">
      <alignment horizontal="center" vertical="center"/>
    </xf>
    <xf numFmtId="0" fontId="15" fillId="0" borderId="0" xfId="9" applyNumberFormat="1" applyFont="1" applyFill="1" applyBorder="1" applyAlignment="1">
      <alignment vertical="center"/>
    </xf>
    <xf numFmtId="0" fontId="49" fillId="0" borderId="35" xfId="0" applyNumberFormat="1" applyFont="1" applyBorder="1" applyAlignment="1">
      <alignment vertical="center"/>
    </xf>
    <xf numFmtId="0" fontId="49" fillId="0" borderId="32" xfId="0" applyNumberFormat="1" applyFont="1" applyBorder="1" applyAlignment="1">
      <alignment vertical="center"/>
    </xf>
    <xf numFmtId="0" fontId="49" fillId="0" borderId="33" xfId="0" applyNumberFormat="1" applyFont="1" applyBorder="1" applyAlignment="1">
      <alignment vertical="center"/>
    </xf>
    <xf numFmtId="0" fontId="13" fillId="0" borderId="0" xfId="0" applyFont="1" applyFill="1" applyBorder="1" applyAlignment="1"/>
    <xf numFmtId="0" fontId="13" fillId="0" borderId="10" xfId="0" applyFont="1" applyBorder="1" applyAlignment="1">
      <alignment vertical="center"/>
    </xf>
    <xf numFmtId="0" fontId="13" fillId="0" borderId="0" xfId="0" applyFont="1" applyFill="1" applyBorder="1" applyAlignment="1">
      <alignment vertical="center"/>
    </xf>
    <xf numFmtId="0" fontId="12" fillId="8" borderId="40" xfId="5" applyNumberFormat="1" applyFont="1" applyFill="1" applyBorder="1" applyAlignment="1">
      <alignment horizontal="center" vertical="center"/>
    </xf>
    <xf numFmtId="0" fontId="12" fillId="8" borderId="51" xfId="5" applyNumberFormat="1" applyFont="1" applyFill="1" applyBorder="1" applyAlignment="1">
      <alignment horizontal="center" vertical="center"/>
    </xf>
    <xf numFmtId="0" fontId="12" fillId="8" borderId="31" xfId="5" applyNumberFormat="1" applyFont="1" applyFill="1" applyBorder="1" applyAlignment="1">
      <alignment horizontal="center" vertical="center"/>
    </xf>
    <xf numFmtId="0" fontId="12" fillId="8" borderId="49" xfId="5" applyNumberFormat="1" applyFont="1" applyFill="1" applyBorder="1" applyAlignment="1">
      <alignment horizontal="center" vertical="center"/>
    </xf>
    <xf numFmtId="0" fontId="12" fillId="8" borderId="9" xfId="0" applyFont="1" applyFill="1" applyBorder="1">
      <alignment vertical="center"/>
    </xf>
    <xf numFmtId="0" fontId="12" fillId="8" borderId="10" xfId="0" applyFont="1" applyFill="1" applyBorder="1">
      <alignment vertical="center"/>
    </xf>
    <xf numFmtId="0" fontId="12" fillId="8" borderId="11" xfId="0" applyFont="1" applyFill="1" applyBorder="1">
      <alignment vertical="center"/>
    </xf>
    <xf numFmtId="0" fontId="21" fillId="0" borderId="38" xfId="0" applyNumberFormat="1" applyFont="1" applyFill="1" applyBorder="1" applyAlignment="1">
      <alignment horizontal="left" vertical="center" wrapText="1"/>
    </xf>
    <xf numFmtId="0" fontId="13" fillId="0" borderId="61" xfId="0" applyNumberFormat="1" applyFont="1" applyBorder="1" applyAlignment="1">
      <alignment vertical="center" wrapText="1"/>
    </xf>
    <xf numFmtId="49" fontId="43" fillId="0" borderId="59" xfId="0" applyNumberFormat="1" applyFont="1" applyBorder="1" applyAlignment="1">
      <alignment horizontal="center" vertical="center"/>
    </xf>
    <xf numFmtId="49" fontId="13" fillId="0" borderId="62" xfId="0" applyNumberFormat="1" applyFont="1" applyBorder="1" applyAlignment="1">
      <alignment horizontal="center" vertical="center"/>
    </xf>
    <xf numFmtId="0" fontId="13" fillId="0" borderId="63" xfId="0" applyNumberFormat="1" applyFont="1" applyBorder="1" applyAlignment="1">
      <alignment horizontal="center" vertical="center"/>
    </xf>
    <xf numFmtId="0" fontId="13" fillId="0" borderId="42" xfId="0" applyNumberFormat="1" applyFont="1" applyBorder="1" applyAlignment="1">
      <alignment horizontal="center" vertical="center"/>
    </xf>
    <xf numFmtId="0" fontId="21" fillId="0" borderId="61" xfId="0" applyNumberFormat="1" applyFont="1" applyFill="1" applyBorder="1" applyAlignment="1">
      <alignment horizontal="left" vertical="center" wrapText="1"/>
    </xf>
    <xf numFmtId="0" fontId="13" fillId="0" borderId="64" xfId="0" applyNumberFormat="1" applyFont="1" applyBorder="1" applyAlignment="1">
      <alignment vertical="center" wrapText="1"/>
    </xf>
    <xf numFmtId="49" fontId="43" fillId="0" borderId="53"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13" fillId="0" borderId="4" xfId="0" applyNumberFormat="1" applyFont="1" applyBorder="1" applyAlignment="1">
      <alignment horizontal="center" vertical="center"/>
    </xf>
    <xf numFmtId="0" fontId="13" fillId="0" borderId="46" xfId="0" applyNumberFormat="1" applyFont="1" applyBorder="1" applyAlignment="1">
      <alignment horizontal="center" vertical="center"/>
    </xf>
    <xf numFmtId="0" fontId="13" fillId="0" borderId="4" xfId="0" applyNumberFormat="1" applyFont="1" applyFill="1" applyBorder="1" applyAlignment="1">
      <alignment horizontal="center" vertical="center"/>
    </xf>
    <xf numFmtId="0" fontId="13" fillId="0" borderId="46" xfId="0" applyNumberFormat="1" applyFont="1" applyFill="1" applyBorder="1" applyAlignment="1">
      <alignment horizontal="center" vertical="center"/>
    </xf>
    <xf numFmtId="0" fontId="21" fillId="0" borderId="64" xfId="0" applyNumberFormat="1" applyFont="1" applyFill="1" applyBorder="1" applyAlignment="1">
      <alignment horizontal="left" vertical="center" wrapText="1"/>
    </xf>
    <xf numFmtId="0" fontId="13" fillId="0" borderId="65" xfId="0" applyNumberFormat="1" applyFont="1" applyBorder="1" applyAlignment="1">
      <alignment vertical="center" wrapText="1"/>
    </xf>
    <xf numFmtId="49" fontId="43" fillId="0" borderId="55" xfId="0" applyNumberFormat="1" applyFont="1" applyBorder="1" applyAlignment="1">
      <alignment horizontal="center" vertical="center"/>
    </xf>
    <xf numFmtId="49" fontId="13" fillId="0" borderId="30" xfId="0" applyNumberFormat="1" applyFont="1" applyBorder="1" applyAlignment="1">
      <alignment horizontal="center" vertical="center"/>
    </xf>
    <xf numFmtId="0" fontId="13" fillId="0" borderId="30" xfId="0" applyNumberFormat="1" applyFont="1" applyBorder="1" applyAlignment="1">
      <alignment horizontal="center" vertical="center"/>
    </xf>
    <xf numFmtId="0" fontId="13" fillId="0" borderId="43" xfId="0" applyNumberFormat="1" applyFont="1" applyBorder="1" applyAlignment="1">
      <alignment horizontal="center" vertical="center"/>
    </xf>
    <xf numFmtId="0" fontId="13" fillId="0" borderId="30" xfId="0" applyNumberFormat="1" applyFont="1" applyFill="1" applyBorder="1" applyAlignment="1">
      <alignment horizontal="center" vertical="center"/>
    </xf>
    <xf numFmtId="0" fontId="21" fillId="0" borderId="65" xfId="0" applyNumberFormat="1" applyFont="1" applyFill="1" applyBorder="1" applyAlignment="1">
      <alignment horizontal="left" vertical="center" wrapText="1"/>
    </xf>
    <xf numFmtId="0" fontId="15" fillId="0" borderId="32" xfId="9" applyNumberFormat="1" applyFont="1" applyBorder="1" applyAlignment="1">
      <alignment vertical="center"/>
    </xf>
    <xf numFmtId="0" fontId="15" fillId="0" borderId="32" xfId="9" applyNumberFormat="1" applyFont="1" applyBorder="1" applyAlignment="1">
      <alignment horizontal="center" vertical="center" wrapText="1"/>
    </xf>
    <xf numFmtId="0" fontId="15" fillId="0" borderId="32" xfId="9" applyNumberFormat="1" applyFont="1" applyBorder="1" applyAlignment="1">
      <alignment horizontal="center" vertical="center"/>
    </xf>
    <xf numFmtId="0" fontId="13" fillId="0" borderId="32" xfId="0" applyNumberFormat="1" applyFont="1" applyBorder="1" applyAlignment="1">
      <alignment horizontal="center" vertical="center"/>
    </xf>
    <xf numFmtId="0" fontId="13" fillId="0" borderId="0" xfId="0" applyFont="1" applyAlignment="1">
      <alignment horizontal="center" vertical="center"/>
    </xf>
    <xf numFmtId="0" fontId="13" fillId="0" borderId="0" xfId="0" applyNumberFormat="1" applyFont="1" applyFill="1" applyAlignment="1">
      <alignment horizontal="center" vertical="center"/>
    </xf>
    <xf numFmtId="0" fontId="21" fillId="0" borderId="66" xfId="0" applyNumberFormat="1" applyFont="1" applyFill="1" applyBorder="1" applyAlignment="1">
      <alignment horizontal="left" vertical="center" wrapText="1"/>
    </xf>
    <xf numFmtId="0" fontId="21" fillId="0" borderId="47" xfId="0" applyNumberFormat="1" applyFont="1" applyFill="1" applyBorder="1" applyAlignment="1">
      <alignment horizontal="left" vertical="center" wrapText="1"/>
    </xf>
    <xf numFmtId="0" fontId="21" fillId="0" borderId="49" xfId="0" applyNumberFormat="1" applyFont="1" applyFill="1" applyBorder="1" applyAlignment="1">
      <alignment horizontal="left" vertical="center" wrapText="1"/>
    </xf>
    <xf numFmtId="0" fontId="21" fillId="0" borderId="66" xfId="0" applyNumberFormat="1" applyFont="1" applyFill="1" applyBorder="1" applyAlignment="1">
      <alignment horizontal="left" vertical="center" wrapText="1"/>
    </xf>
    <xf numFmtId="0" fontId="21" fillId="0" borderId="47" xfId="0" applyNumberFormat="1" applyFont="1" applyFill="1" applyBorder="1" applyAlignment="1">
      <alignment horizontal="left" vertical="center" wrapText="1"/>
    </xf>
    <xf numFmtId="0" fontId="21" fillId="0" borderId="49" xfId="0" applyNumberFormat="1" applyFont="1" applyFill="1" applyBorder="1" applyAlignment="1">
      <alignment horizontal="left" vertical="center" wrapText="1"/>
    </xf>
    <xf numFmtId="0" fontId="13" fillId="0" borderId="64" xfId="0" applyFont="1" applyBorder="1" applyAlignment="1">
      <alignment vertical="center" wrapText="1"/>
    </xf>
    <xf numFmtId="0" fontId="13" fillId="0" borderId="46" xfId="0" applyFont="1" applyBorder="1" applyAlignment="1">
      <alignment horizontal="center" vertical="center"/>
    </xf>
    <xf numFmtId="0" fontId="21" fillId="0" borderId="64" xfId="0" applyFont="1" applyBorder="1" applyAlignment="1">
      <alignment horizontal="left" vertical="center" wrapText="1"/>
    </xf>
    <xf numFmtId="0" fontId="21" fillId="0" borderId="38" xfId="0" applyFont="1" applyBorder="1" applyAlignment="1">
      <alignment horizontal="left" vertical="center" wrapText="1"/>
    </xf>
    <xf numFmtId="0" fontId="21" fillId="0" borderId="60" xfId="0" applyNumberFormat="1" applyFont="1" applyFill="1" applyBorder="1" applyAlignment="1">
      <alignment horizontal="left" vertical="center" wrapText="1"/>
    </xf>
    <xf numFmtId="0" fontId="13" fillId="0" borderId="0" xfId="0" applyNumberFormat="1" applyFont="1" applyBorder="1" applyAlignment="1">
      <alignment vertical="center"/>
    </xf>
    <xf numFmtId="0" fontId="13" fillId="0" borderId="32" xfId="0" applyFont="1" applyBorder="1" applyAlignment="1">
      <alignment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lignment vertical="center"/>
    </xf>
    <xf numFmtId="0" fontId="13" fillId="0" borderId="58" xfId="0" applyFont="1" applyBorder="1" applyAlignment="1">
      <alignment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21" fillId="2" borderId="64" xfId="5" applyNumberFormat="1" applyFont="1" applyFill="1" applyBorder="1" applyAlignment="1">
      <alignment horizontal="left" vertical="center" wrapText="1"/>
    </xf>
    <xf numFmtId="0" fontId="21" fillId="0" borderId="49" xfId="0" applyFont="1" applyBorder="1" applyAlignment="1">
      <alignment horizontal="left" vertical="center" wrapText="1"/>
    </xf>
    <xf numFmtId="0" fontId="12" fillId="8" borderId="35" xfId="0" applyFont="1" applyFill="1" applyBorder="1">
      <alignment vertical="center"/>
    </xf>
    <xf numFmtId="0" fontId="12" fillId="8" borderId="32" xfId="0" applyFont="1" applyFill="1" applyBorder="1">
      <alignment vertical="center"/>
    </xf>
    <xf numFmtId="0" fontId="12" fillId="8" borderId="33" xfId="0" applyFont="1" applyFill="1" applyBorder="1">
      <alignment vertical="center"/>
    </xf>
    <xf numFmtId="0" fontId="12" fillId="8" borderId="36" xfId="0" applyFont="1" applyFill="1" applyBorder="1">
      <alignment vertical="center"/>
    </xf>
    <xf numFmtId="0" fontId="12" fillId="8" borderId="58" xfId="0" applyFont="1" applyFill="1" applyBorder="1">
      <alignment vertical="center"/>
    </xf>
    <xf numFmtId="0" fontId="12" fillId="8" borderId="37" xfId="0" applyFont="1" applyFill="1" applyBorder="1">
      <alignment vertical="center"/>
    </xf>
    <xf numFmtId="0" fontId="21" fillId="9" borderId="64" xfId="0" applyNumberFormat="1" applyFont="1" applyFill="1" applyBorder="1" applyAlignment="1">
      <alignment horizontal="left" vertical="center" wrapText="1"/>
    </xf>
    <xf numFmtId="49" fontId="13" fillId="0" borderId="13"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21" fillId="0" borderId="67" xfId="0" applyNumberFormat="1" applyFont="1" applyFill="1" applyBorder="1" applyAlignment="1">
      <alignment horizontal="left" vertical="center" wrapText="1"/>
    </xf>
    <xf numFmtId="0" fontId="13" fillId="0" borderId="66" xfId="0" applyNumberFormat="1" applyFont="1" applyBorder="1" applyAlignment="1">
      <alignment vertical="center" wrapText="1"/>
    </xf>
    <xf numFmtId="49" fontId="43" fillId="0" borderId="54"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3" fillId="0" borderId="1" xfId="0" applyNumberFormat="1" applyFont="1" applyBorder="1" applyAlignment="1">
      <alignment horizontal="center" vertical="center"/>
    </xf>
    <xf numFmtId="0" fontId="13" fillId="0" borderId="45" xfId="0" applyNumberFormat="1" applyFont="1" applyBorder="1" applyAlignment="1">
      <alignment horizontal="center" vertical="center"/>
    </xf>
    <xf numFmtId="0" fontId="13" fillId="0" borderId="45" xfId="0" applyNumberFormat="1" applyFont="1" applyFill="1" applyBorder="1" applyAlignment="1">
      <alignment horizontal="center" vertical="center"/>
    </xf>
    <xf numFmtId="0" fontId="21" fillId="0" borderId="64" xfId="5" applyNumberFormat="1" applyFont="1" applyFill="1" applyBorder="1" applyAlignment="1">
      <alignment horizontal="left" vertical="center" wrapText="1"/>
    </xf>
    <xf numFmtId="0" fontId="12" fillId="8" borderId="36" xfId="5" applyNumberFormat="1" applyFont="1" applyFill="1" applyBorder="1" applyAlignment="1"/>
    <xf numFmtId="0" fontId="21" fillId="9" borderId="64" xfId="5" applyNumberFormat="1" applyFont="1" applyFill="1" applyBorder="1" applyAlignment="1">
      <alignment horizontal="left" vertical="center" wrapText="1"/>
    </xf>
    <xf numFmtId="0" fontId="13" fillId="0" borderId="67" xfId="5" applyFont="1" applyBorder="1">
      <alignment vertical="center"/>
    </xf>
    <xf numFmtId="49" fontId="43" fillId="0" borderId="52" xfId="5" applyNumberFormat="1" applyFont="1" applyBorder="1" applyAlignment="1">
      <alignment horizontal="center" vertical="center"/>
    </xf>
    <xf numFmtId="49" fontId="13" fillId="0" borderId="4" xfId="5" applyNumberFormat="1" applyFont="1" applyBorder="1" applyAlignment="1">
      <alignment horizontal="center" vertical="center"/>
    </xf>
    <xf numFmtId="0" fontId="13" fillId="0" borderId="2" xfId="5" applyFont="1" applyBorder="1" applyAlignment="1">
      <alignment horizontal="center" vertical="center"/>
    </xf>
    <xf numFmtId="0" fontId="13" fillId="0" borderId="46" xfId="5" applyFont="1" applyBorder="1" applyAlignment="1">
      <alignment horizontal="center" vertical="center"/>
    </xf>
    <xf numFmtId="0" fontId="13" fillId="0" borderId="4" xfId="5" applyFont="1" applyBorder="1" applyAlignment="1">
      <alignment horizontal="center" vertical="center"/>
    </xf>
    <xf numFmtId="0" fontId="21" fillId="0" borderId="64" xfId="5" applyFont="1" applyBorder="1" applyAlignment="1">
      <alignment horizontal="left" vertical="center" wrapText="1"/>
    </xf>
    <xf numFmtId="0" fontId="21" fillId="0" borderId="47" xfId="5" applyNumberFormat="1" applyFont="1" applyFill="1" applyBorder="1" applyAlignment="1">
      <alignment horizontal="left" vertical="center" wrapText="1"/>
    </xf>
    <xf numFmtId="0" fontId="21" fillId="0" borderId="47" xfId="5" applyNumberFormat="1" applyFont="1" applyFill="1" applyBorder="1" applyAlignment="1">
      <alignment horizontal="left" vertical="top" wrapText="1"/>
    </xf>
    <xf numFmtId="0" fontId="13" fillId="0" borderId="32" xfId="0" applyNumberFormat="1" applyFont="1" applyBorder="1" applyAlignment="1">
      <alignment vertical="center" wrapText="1"/>
    </xf>
    <xf numFmtId="49" fontId="43" fillId="0" borderId="32" xfId="0" applyNumberFormat="1" applyFont="1" applyBorder="1" applyAlignment="1">
      <alignment horizontal="center" vertical="center"/>
    </xf>
    <xf numFmtId="49" fontId="13" fillId="0" borderId="32" xfId="0" applyNumberFormat="1" applyFont="1" applyBorder="1" applyAlignment="1">
      <alignment horizontal="center" vertical="center"/>
    </xf>
    <xf numFmtId="0" fontId="13" fillId="0" borderId="32" xfId="0" applyNumberFormat="1" applyFont="1" applyFill="1" applyBorder="1" applyAlignment="1">
      <alignment horizontal="center" vertical="center"/>
    </xf>
    <xf numFmtId="0" fontId="21" fillId="0" borderId="32"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0" fontId="13" fillId="0" borderId="58" xfId="0" applyNumberFormat="1" applyFont="1" applyBorder="1" applyAlignment="1">
      <alignment vertical="center" wrapText="1"/>
    </xf>
    <xf numFmtId="49" fontId="43" fillId="0" borderId="58" xfId="0" applyNumberFormat="1" applyFont="1" applyBorder="1" applyAlignment="1">
      <alignment horizontal="center" vertical="center"/>
    </xf>
    <xf numFmtId="49" fontId="13" fillId="0" borderId="58" xfId="0" applyNumberFormat="1" applyFont="1" applyBorder="1" applyAlignment="1">
      <alignment horizontal="center" vertical="center"/>
    </xf>
    <xf numFmtId="0" fontId="13" fillId="0" borderId="58" xfId="0" applyNumberFormat="1" applyFont="1" applyBorder="1" applyAlignment="1">
      <alignment horizontal="center" vertical="center"/>
    </xf>
    <xf numFmtId="0" fontId="13" fillId="0" borderId="58" xfId="0" applyNumberFormat="1" applyFont="1" applyFill="1" applyBorder="1" applyAlignment="1">
      <alignment horizontal="center" vertical="center"/>
    </xf>
    <xf numFmtId="0" fontId="21" fillId="0" borderId="58" xfId="0" applyNumberFormat="1" applyFont="1" applyFill="1" applyBorder="1" applyAlignment="1">
      <alignment horizontal="left" vertical="center" wrapText="1"/>
    </xf>
    <xf numFmtId="0" fontId="52" fillId="0" borderId="38" xfId="0" applyNumberFormat="1" applyFont="1" applyFill="1" applyBorder="1">
      <alignment vertical="center"/>
    </xf>
    <xf numFmtId="49" fontId="43"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21" fillId="0" borderId="39" xfId="0" applyNumberFormat="1" applyFont="1" applyFill="1" applyBorder="1" applyAlignment="1">
      <alignment horizontal="left" vertical="center" wrapText="1"/>
    </xf>
    <xf numFmtId="0" fontId="13" fillId="0" borderId="38" xfId="0" applyNumberFormat="1" applyFont="1" applyFill="1" applyBorder="1">
      <alignment vertical="center"/>
    </xf>
    <xf numFmtId="0" fontId="13" fillId="0" borderId="0" xfId="0" applyNumberFormat="1" applyFont="1" applyFill="1">
      <alignment vertical="center"/>
    </xf>
    <xf numFmtId="0" fontId="49" fillId="0" borderId="9" xfId="0" applyNumberFormat="1" applyFont="1" applyBorder="1" applyAlignment="1">
      <alignment vertical="center"/>
    </xf>
    <xf numFmtId="0" fontId="49" fillId="0" borderId="10" xfId="0" applyNumberFormat="1" applyFont="1" applyBorder="1" applyAlignment="1">
      <alignment vertical="center"/>
    </xf>
    <xf numFmtId="0" fontId="49" fillId="0" borderId="11" xfId="0" applyNumberFormat="1" applyFont="1" applyBorder="1" applyAlignment="1">
      <alignment vertical="center"/>
    </xf>
    <xf numFmtId="0" fontId="13" fillId="0" borderId="61" xfId="0" applyFont="1" applyBorder="1">
      <alignment vertical="center"/>
    </xf>
    <xf numFmtId="0" fontId="13" fillId="0" borderId="26" xfId="0" applyNumberFormat="1" applyFont="1" applyBorder="1" applyAlignment="1">
      <alignment horizontal="center" vertical="center"/>
    </xf>
    <xf numFmtId="0" fontId="13" fillId="0" borderId="64" xfId="0" applyFont="1" applyBorder="1">
      <alignment vertical="center"/>
    </xf>
    <xf numFmtId="49" fontId="13" fillId="0" borderId="13" xfId="5" applyNumberFormat="1" applyFont="1" applyBorder="1" applyAlignment="1">
      <alignment horizontal="center" vertical="center"/>
    </xf>
    <xf numFmtId="0" fontId="21" fillId="2" borderId="64" xfId="0" applyNumberFormat="1" applyFont="1" applyFill="1" applyBorder="1" applyAlignment="1">
      <alignment horizontal="left" vertical="center" wrapText="1"/>
    </xf>
    <xf numFmtId="0" fontId="13" fillId="0" borderId="64" xfId="0" applyNumberFormat="1" applyFont="1" applyBorder="1" applyAlignment="1">
      <alignment vertical="center"/>
    </xf>
    <xf numFmtId="0" fontId="21" fillId="0" borderId="67" xfId="0" applyNumberFormat="1" applyFont="1" applyBorder="1" applyAlignment="1">
      <alignment horizontal="left" vertical="center" wrapText="1"/>
    </xf>
    <xf numFmtId="49" fontId="13" fillId="0" borderId="48" xfId="5" applyNumberFormat="1" applyFont="1" applyBorder="1" applyAlignment="1">
      <alignment horizontal="center" vertical="center"/>
    </xf>
    <xf numFmtId="0" fontId="13" fillId="0" borderId="2" xfId="5" applyNumberFormat="1" applyFont="1" applyBorder="1" applyAlignment="1">
      <alignment horizontal="center" vertical="center"/>
    </xf>
    <xf numFmtId="0" fontId="0" fillId="0" borderId="47" xfId="0" applyBorder="1" applyAlignment="1">
      <alignment horizontal="left" vertical="center" wrapText="1"/>
    </xf>
    <xf numFmtId="0" fontId="0" fillId="0" borderId="49" xfId="0" applyBorder="1" applyAlignment="1">
      <alignment horizontal="left" vertical="center" wrapText="1"/>
    </xf>
    <xf numFmtId="0" fontId="52" fillId="2" borderId="38" xfId="0" applyNumberFormat="1" applyFont="1" applyFill="1" applyBorder="1">
      <alignment vertical="center"/>
    </xf>
    <xf numFmtId="49" fontId="43" fillId="0" borderId="0" xfId="0" applyNumberFormat="1" applyFont="1" applyBorder="1" applyAlignment="1">
      <alignment horizontal="center" vertical="center"/>
    </xf>
    <xf numFmtId="49" fontId="13" fillId="0" borderId="0"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3" fillId="2" borderId="38" xfId="0" applyNumberFormat="1" applyFont="1" applyFill="1" applyBorder="1">
      <alignment vertical="center"/>
    </xf>
    <xf numFmtId="0" fontId="13" fillId="2" borderId="36" xfId="0" applyNumberFormat="1" applyFont="1" applyFill="1" applyBorder="1">
      <alignment vertical="center"/>
    </xf>
    <xf numFmtId="0" fontId="21" fillId="0" borderId="37" xfId="0" applyNumberFormat="1" applyFont="1" applyFill="1" applyBorder="1" applyAlignment="1">
      <alignment horizontal="left" vertical="center" wrapText="1"/>
    </xf>
    <xf numFmtId="0" fontId="13" fillId="0" borderId="36" xfId="0" applyNumberFormat="1" applyFont="1" applyFill="1" applyBorder="1">
      <alignment vertical="center"/>
    </xf>
    <xf numFmtId="49" fontId="43" fillId="0" borderId="58" xfId="0" applyNumberFormat="1" applyFont="1" applyFill="1" applyBorder="1" applyAlignment="1">
      <alignment horizontal="center" vertical="center"/>
    </xf>
    <xf numFmtId="49" fontId="13" fillId="0" borderId="58" xfId="0" applyNumberFormat="1" applyFont="1" applyFill="1" applyBorder="1" applyAlignment="1">
      <alignment horizontal="center" vertical="center"/>
    </xf>
    <xf numFmtId="0" fontId="21" fillId="0" borderId="64" xfId="0" applyNumberFormat="1" applyFont="1" applyFill="1" applyBorder="1" applyAlignment="1">
      <alignment horizontal="left" vertical="center" wrapText="1"/>
    </xf>
    <xf numFmtId="0" fontId="21" fillId="0" borderId="65" xfId="0" applyNumberFormat="1" applyFont="1" applyFill="1" applyBorder="1" applyAlignment="1">
      <alignment horizontal="left" vertical="center" wrapText="1"/>
    </xf>
    <xf numFmtId="49" fontId="43" fillId="0" borderId="62" xfId="0" applyNumberFormat="1" applyFont="1" applyBorder="1" applyAlignment="1">
      <alignment horizontal="center" vertical="center"/>
    </xf>
    <xf numFmtId="0" fontId="13" fillId="0" borderId="70" xfId="0" applyFont="1" applyBorder="1">
      <alignment vertical="center"/>
    </xf>
    <xf numFmtId="0" fontId="13" fillId="0" borderId="66" xfId="0" applyFont="1" applyBorder="1" applyAlignment="1">
      <alignment horizontal="left" vertical="center"/>
    </xf>
    <xf numFmtId="0" fontId="13" fillId="0" borderId="70" xfId="0" applyFont="1" applyFill="1" applyBorder="1">
      <alignment vertical="center"/>
    </xf>
    <xf numFmtId="0" fontId="13" fillId="0" borderId="70" xfId="5" applyFont="1" applyFill="1" applyBorder="1">
      <alignment vertical="center"/>
    </xf>
    <xf numFmtId="0" fontId="13" fillId="0" borderId="64" xfId="10" applyNumberFormat="1" applyFont="1" applyFill="1" applyBorder="1" applyAlignment="1">
      <alignment vertical="center"/>
    </xf>
    <xf numFmtId="0" fontId="13" fillId="0" borderId="64" xfId="0" applyFont="1" applyFill="1" applyBorder="1">
      <alignment vertical="center"/>
    </xf>
    <xf numFmtId="0" fontId="21" fillId="2" borderId="71" xfId="0" applyNumberFormat="1" applyFont="1" applyFill="1" applyBorder="1" applyAlignment="1">
      <alignment horizontal="left" vertical="center" wrapText="1"/>
    </xf>
    <xf numFmtId="49" fontId="43" fillId="0" borderId="52" xfId="0" applyNumberFormat="1" applyFont="1" applyBorder="1" applyAlignment="1">
      <alignment horizontal="center" vertical="center"/>
    </xf>
    <xf numFmtId="0" fontId="21" fillId="0" borderId="71" xfId="0" applyFont="1" applyBorder="1" applyAlignment="1">
      <alignment horizontal="left" vertical="center" wrapText="1"/>
    </xf>
    <xf numFmtId="0" fontId="13" fillId="0" borderId="64" xfId="5" applyFont="1" applyBorder="1">
      <alignment vertical="center"/>
    </xf>
    <xf numFmtId="0" fontId="21" fillId="2" borderId="64" xfId="5" applyFont="1" applyFill="1" applyBorder="1" applyAlignment="1">
      <alignment horizontal="left" vertical="center" wrapText="1"/>
    </xf>
    <xf numFmtId="0" fontId="13" fillId="0" borderId="64" xfId="5" applyFont="1" applyFill="1" applyBorder="1">
      <alignment vertical="center"/>
    </xf>
    <xf numFmtId="49" fontId="43" fillId="0" borderId="52" xfId="0" applyNumberFormat="1" applyFont="1" applyFill="1" applyBorder="1" applyAlignment="1">
      <alignment horizontal="center" vertical="center"/>
    </xf>
    <xf numFmtId="49" fontId="13" fillId="0" borderId="4" xfId="5" applyNumberFormat="1" applyFont="1" applyFill="1" applyBorder="1" applyAlignment="1">
      <alignment horizontal="center" vertical="center"/>
    </xf>
    <xf numFmtId="0" fontId="13" fillId="0" borderId="2" xfId="5" applyFont="1" applyFill="1" applyBorder="1" applyAlignment="1">
      <alignment horizontal="center" vertical="center"/>
    </xf>
    <xf numFmtId="0" fontId="13" fillId="0" borderId="46" xfId="0" applyFont="1" applyFill="1" applyBorder="1" applyAlignment="1">
      <alignment horizontal="center" vertical="center"/>
    </xf>
    <xf numFmtId="0" fontId="21" fillId="0" borderId="64" xfId="5" applyFont="1" applyFill="1" applyBorder="1" applyAlignment="1">
      <alignment horizontal="left" vertical="center" wrapText="1"/>
    </xf>
    <xf numFmtId="0" fontId="21" fillId="0" borderId="38" xfId="0" applyFont="1" applyFill="1" applyBorder="1" applyAlignment="1">
      <alignment horizontal="left" vertical="center" wrapText="1"/>
    </xf>
    <xf numFmtId="0" fontId="13" fillId="0" borderId="66" xfId="5" applyFont="1" applyBorder="1">
      <alignment vertical="center"/>
    </xf>
    <xf numFmtId="49" fontId="13" fillId="0" borderId="1" xfId="5" applyNumberFormat="1" applyFont="1" applyBorder="1" applyAlignment="1">
      <alignment horizontal="center" vertical="center"/>
    </xf>
    <xf numFmtId="0" fontId="13" fillId="0" borderId="5" xfId="5" applyFont="1" applyBorder="1" applyAlignment="1">
      <alignment horizontal="center" vertical="center"/>
    </xf>
    <xf numFmtId="0" fontId="21" fillId="0" borderId="66" xfId="5" applyFont="1" applyBorder="1" applyAlignment="1">
      <alignment horizontal="left" vertical="center" wrapText="1"/>
    </xf>
    <xf numFmtId="0" fontId="52" fillId="0" borderId="35" xfId="5" applyFont="1" applyFill="1" applyBorder="1" applyAlignment="1">
      <alignment horizontal="left" vertical="center"/>
    </xf>
    <xf numFmtId="0" fontId="52" fillId="0" borderId="32" xfId="5" applyFont="1" applyFill="1" applyBorder="1" applyAlignment="1">
      <alignment horizontal="left" vertical="center"/>
    </xf>
    <xf numFmtId="0" fontId="52" fillId="0" borderId="33" xfId="5" applyFont="1" applyFill="1" applyBorder="1" applyAlignment="1">
      <alignment horizontal="left" vertical="center"/>
    </xf>
    <xf numFmtId="0" fontId="13" fillId="0" borderId="38" xfId="5" applyFont="1" applyFill="1" applyBorder="1" applyAlignment="1">
      <alignment horizontal="left" vertical="center"/>
    </xf>
    <xf numFmtId="0" fontId="13" fillId="0" borderId="0" xfId="5" applyFont="1" applyFill="1" applyBorder="1" applyAlignment="1">
      <alignment horizontal="left" vertical="center"/>
    </xf>
    <xf numFmtId="0" fontId="13" fillId="0" borderId="39" xfId="5" applyFont="1" applyFill="1" applyBorder="1" applyAlignment="1">
      <alignment horizontal="left" vertical="center"/>
    </xf>
    <xf numFmtId="0" fontId="52" fillId="0" borderId="38" xfId="5" applyFont="1" applyFill="1" applyBorder="1" applyAlignment="1">
      <alignment horizontal="left" vertical="center"/>
    </xf>
    <xf numFmtId="0" fontId="52" fillId="0" borderId="0" xfId="5" applyFont="1" applyFill="1" applyBorder="1" applyAlignment="1">
      <alignment horizontal="left" vertical="center"/>
    </xf>
    <xf numFmtId="0" fontId="52" fillId="0" borderId="39" xfId="5" applyFont="1" applyFill="1" applyBorder="1" applyAlignment="1">
      <alignment horizontal="left" vertical="center"/>
    </xf>
    <xf numFmtId="0" fontId="13" fillId="0" borderId="36" xfId="5" applyFont="1" applyFill="1" applyBorder="1" applyAlignment="1">
      <alignment horizontal="left" vertical="center"/>
    </xf>
    <xf numFmtId="0" fontId="13" fillId="0" borderId="58" xfId="5" applyFont="1" applyFill="1" applyBorder="1" applyAlignment="1">
      <alignment horizontal="left" vertical="center"/>
    </xf>
    <xf numFmtId="0" fontId="13" fillId="0" borderId="37" xfId="5" applyFont="1" applyFill="1" applyBorder="1" applyAlignment="1">
      <alignment horizontal="left" vertical="center"/>
    </xf>
    <xf numFmtId="49" fontId="43" fillId="0" borderId="53" xfId="0" applyNumberFormat="1" applyFont="1" applyFill="1" applyBorder="1" applyAlignment="1">
      <alignment horizontal="center" vertical="center"/>
    </xf>
    <xf numFmtId="0" fontId="13" fillId="0" borderId="4" xfId="5" applyFont="1" applyFill="1" applyBorder="1" applyAlignment="1">
      <alignment horizontal="center" vertical="center"/>
    </xf>
    <xf numFmtId="0" fontId="21" fillId="0" borderId="64" xfId="0" applyFont="1" applyFill="1" applyBorder="1" applyAlignment="1">
      <alignment horizontal="left" vertical="center" wrapText="1"/>
    </xf>
    <xf numFmtId="0" fontId="21" fillId="2" borderId="64" xfId="0" applyFont="1" applyFill="1" applyBorder="1" applyAlignment="1">
      <alignment horizontal="left" vertical="center" wrapText="1"/>
    </xf>
    <xf numFmtId="49" fontId="43" fillId="0" borderId="52" xfId="5" applyNumberFormat="1" applyFont="1" applyFill="1" applyBorder="1" applyAlignment="1">
      <alignment horizontal="center" vertical="center"/>
    </xf>
    <xf numFmtId="49" fontId="43" fillId="2" borderId="28" xfId="5" applyNumberFormat="1" applyFont="1" applyFill="1" applyBorder="1" applyAlignment="1">
      <alignment horizontal="center" vertical="center"/>
    </xf>
    <xf numFmtId="0" fontId="13" fillId="0" borderId="70" xfId="5" applyFont="1" applyBorder="1">
      <alignment vertical="center"/>
    </xf>
    <xf numFmtId="49" fontId="43" fillId="0" borderId="53" xfId="5" applyNumberFormat="1" applyFont="1" applyBorder="1" applyAlignment="1">
      <alignment horizontal="center" vertical="center"/>
    </xf>
    <xf numFmtId="0" fontId="21" fillId="0" borderId="72" xfId="5" applyFont="1" applyBorder="1" applyAlignment="1">
      <alignment horizontal="left" vertical="center" wrapText="1"/>
    </xf>
    <xf numFmtId="49" fontId="43" fillId="0" borderId="53" xfId="5" applyNumberFormat="1" applyFont="1" applyFill="1" applyBorder="1" applyAlignment="1">
      <alignment horizontal="center" vertical="center"/>
    </xf>
    <xf numFmtId="0" fontId="13" fillId="0" borderId="46" xfId="5" applyFont="1" applyFill="1" applyBorder="1" applyAlignment="1">
      <alignment horizontal="center" vertical="center"/>
    </xf>
    <xf numFmtId="0" fontId="21" fillId="0" borderId="72" xfId="5" applyFont="1" applyFill="1" applyBorder="1" applyAlignment="1">
      <alignment horizontal="left" vertical="center" wrapText="1"/>
    </xf>
    <xf numFmtId="0" fontId="13" fillId="0" borderId="64" xfId="0" applyNumberFormat="1" applyFont="1" applyFill="1" applyBorder="1" applyAlignment="1">
      <alignment vertical="center" wrapText="1"/>
    </xf>
    <xf numFmtId="49" fontId="13" fillId="0" borderId="4" xfId="0" applyNumberFormat="1" applyFont="1" applyFill="1" applyBorder="1" applyAlignment="1">
      <alignment horizontal="center" vertical="center"/>
    </xf>
    <xf numFmtId="0" fontId="12" fillId="8" borderId="35" xfId="0" applyNumberFormat="1" applyFont="1" applyFill="1" applyBorder="1" applyAlignment="1"/>
    <xf numFmtId="0" fontId="12" fillId="8" borderId="38" xfId="0" applyNumberFormat="1" applyFont="1" applyFill="1" applyBorder="1" applyAlignment="1"/>
    <xf numFmtId="0" fontId="12" fillId="8" borderId="0" xfId="0" applyFont="1" applyFill="1" applyBorder="1">
      <alignment vertical="center"/>
    </xf>
    <xf numFmtId="0" fontId="12" fillId="8" borderId="39" xfId="0" applyFont="1" applyFill="1" applyBorder="1">
      <alignment vertical="center"/>
    </xf>
    <xf numFmtId="0" fontId="12" fillId="8" borderId="36" xfId="0" applyNumberFormat="1" applyFont="1" applyFill="1" applyBorder="1" applyAlignment="1"/>
    <xf numFmtId="0" fontId="50" fillId="0" borderId="64" xfId="5" applyFont="1" applyBorder="1">
      <alignment vertical="center"/>
    </xf>
    <xf numFmtId="49" fontId="61" fillId="0" borderId="13" xfId="0" applyNumberFormat="1" applyFont="1" applyBorder="1" applyAlignment="1">
      <alignment horizontal="center" vertical="center"/>
    </xf>
    <xf numFmtId="49" fontId="50" fillId="0" borderId="4" xfId="0" applyNumberFormat="1" applyFont="1" applyBorder="1" applyAlignment="1">
      <alignment horizontal="center" vertical="center"/>
    </xf>
    <xf numFmtId="0" fontId="50" fillId="0" borderId="4" xfId="0" applyFont="1" applyBorder="1" applyAlignment="1">
      <alignment horizontal="center" vertical="center"/>
    </xf>
    <xf numFmtId="0" fontId="50" fillId="0" borderId="46" xfId="0" applyFont="1" applyBorder="1" applyAlignment="1">
      <alignment horizontal="center" vertical="center"/>
    </xf>
    <xf numFmtId="0" fontId="24" fillId="0" borderId="72" xfId="5" applyFont="1" applyBorder="1" applyAlignment="1">
      <alignment horizontal="left" vertical="center" wrapText="1"/>
    </xf>
    <xf numFmtId="0" fontId="50" fillId="0" borderId="64" xfId="0" applyFont="1" applyBorder="1">
      <alignment vertical="center"/>
    </xf>
    <xf numFmtId="49" fontId="50" fillId="0" borderId="4" xfId="5" applyNumberFormat="1" applyFont="1" applyBorder="1" applyAlignment="1">
      <alignment horizontal="center" vertical="center"/>
    </xf>
    <xf numFmtId="0" fontId="50" fillId="0" borderId="2" xfId="5" applyFont="1" applyBorder="1" applyAlignment="1">
      <alignment horizontal="center" vertical="center"/>
    </xf>
    <xf numFmtId="0" fontId="50" fillId="0" borderId="46" xfId="5" applyFont="1" applyBorder="1" applyAlignment="1">
      <alignment horizontal="center" vertical="center"/>
    </xf>
    <xf numFmtId="0" fontId="24" fillId="0" borderId="64" xfId="5" applyFont="1" applyBorder="1" applyAlignment="1">
      <alignment horizontal="left" vertical="center" wrapText="1"/>
    </xf>
    <xf numFmtId="0" fontId="24" fillId="0" borderId="73" xfId="5" applyFont="1" applyBorder="1" applyAlignment="1">
      <alignment horizontal="left" vertical="center" wrapText="1"/>
    </xf>
    <xf numFmtId="0" fontId="24" fillId="0" borderId="67" xfId="5" applyFont="1" applyBorder="1" applyAlignment="1">
      <alignment horizontal="left" vertical="center" wrapText="1"/>
    </xf>
    <xf numFmtId="0" fontId="52" fillId="0" borderId="38" xfId="5" applyNumberFormat="1" applyFont="1" applyFill="1" applyBorder="1" applyAlignment="1">
      <alignment horizontal="left" vertical="center"/>
    </xf>
    <xf numFmtId="0" fontId="52" fillId="0" borderId="0" xfId="5" applyNumberFormat="1" applyFont="1" applyFill="1" applyBorder="1" applyAlignment="1">
      <alignment horizontal="left" vertical="center"/>
    </xf>
    <xf numFmtId="0" fontId="52" fillId="0" borderId="39" xfId="5" applyNumberFormat="1" applyFont="1" applyFill="1" applyBorder="1" applyAlignment="1">
      <alignment horizontal="left" vertical="center"/>
    </xf>
    <xf numFmtId="0" fontId="13" fillId="0" borderId="38" xfId="5" applyNumberFormat="1" applyFont="1" applyFill="1" applyBorder="1" applyAlignment="1">
      <alignment horizontal="left" vertical="center"/>
    </xf>
    <xf numFmtId="0" fontId="13" fillId="0" borderId="0" xfId="5" applyNumberFormat="1" applyFont="1" applyFill="1" applyBorder="1" applyAlignment="1">
      <alignment horizontal="left" vertical="center"/>
    </xf>
    <xf numFmtId="0" fontId="13" fillId="0" borderId="39" xfId="5" applyNumberFormat="1" applyFont="1" applyFill="1" applyBorder="1" applyAlignment="1">
      <alignment horizontal="left" vertical="center"/>
    </xf>
    <xf numFmtId="0" fontId="13" fillId="0" borderId="32" xfId="0" applyNumberFormat="1" applyFont="1" applyBorder="1">
      <alignment vertical="center"/>
    </xf>
    <xf numFmtId="0" fontId="13" fillId="2" borderId="32" xfId="5" applyNumberFormat="1" applyFont="1" applyFill="1" applyBorder="1" applyAlignment="1">
      <alignment horizontal="left" vertical="center"/>
    </xf>
    <xf numFmtId="0" fontId="13" fillId="0" borderId="0" xfId="0" applyNumberFormat="1" applyFont="1" applyFill="1" applyAlignment="1">
      <alignment vertical="center"/>
    </xf>
    <xf numFmtId="49" fontId="43" fillId="0" borderId="13" xfId="0" applyNumberFormat="1" applyFont="1" applyBorder="1" applyAlignment="1">
      <alignment horizontal="center" vertical="center"/>
    </xf>
    <xf numFmtId="0" fontId="21" fillId="0" borderId="72" xfId="0" applyFont="1" applyBorder="1" applyAlignment="1">
      <alignment horizontal="left" vertical="center" wrapText="1"/>
    </xf>
    <xf numFmtId="49" fontId="13" fillId="0" borderId="68" xfId="0" applyNumberFormat="1" applyFont="1" applyBorder="1" applyAlignment="1">
      <alignment horizontal="center" vertical="center"/>
    </xf>
    <xf numFmtId="0" fontId="12" fillId="8" borderId="35" xfId="0" applyNumberFormat="1" applyFont="1" applyFill="1" applyBorder="1" applyAlignment="1">
      <alignment vertical="top"/>
    </xf>
    <xf numFmtId="0" fontId="12" fillId="8" borderId="38" xfId="0" applyNumberFormat="1" applyFont="1" applyFill="1" applyBorder="1" applyAlignment="1">
      <alignment vertical="top"/>
    </xf>
    <xf numFmtId="0" fontId="12" fillId="8" borderId="36" xfId="0" applyNumberFormat="1" applyFont="1" applyFill="1" applyBorder="1" applyAlignment="1">
      <alignment vertical="top"/>
    </xf>
    <xf numFmtId="0" fontId="12" fillId="0" borderId="9" xfId="0" applyFont="1" applyFill="1" applyBorder="1">
      <alignment vertical="center"/>
    </xf>
    <xf numFmtId="0" fontId="12" fillId="0" borderId="10" xfId="0" applyFont="1" applyFill="1" applyBorder="1">
      <alignment vertical="center"/>
    </xf>
    <xf numFmtId="0" fontId="12" fillId="0" borderId="11" xfId="0" applyFont="1" applyFill="1" applyBorder="1">
      <alignment vertical="center"/>
    </xf>
    <xf numFmtId="0" fontId="13" fillId="0" borderId="44" xfId="0" applyFont="1" applyBorder="1" applyAlignment="1">
      <alignment horizontal="center" vertical="center"/>
    </xf>
    <xf numFmtId="0" fontId="12" fillId="0" borderId="47" xfId="0" applyFont="1" applyFill="1" applyBorder="1">
      <alignment vertical="center"/>
    </xf>
    <xf numFmtId="0" fontId="13" fillId="0" borderId="2" xfId="0" applyNumberFormat="1" applyFont="1" applyFill="1" applyBorder="1" applyAlignment="1">
      <alignment horizontal="center" vertical="center"/>
    </xf>
    <xf numFmtId="0" fontId="21" fillId="0" borderId="47" xfId="0" applyFont="1" applyBorder="1" applyAlignment="1">
      <alignment horizontal="left" vertical="center" wrapText="1"/>
    </xf>
    <xf numFmtId="49" fontId="13" fillId="0" borderId="13" xfId="0" applyNumberFormat="1" applyFont="1" applyFill="1" applyBorder="1" applyAlignment="1">
      <alignment horizontal="center" vertical="center"/>
    </xf>
    <xf numFmtId="49" fontId="43" fillId="0" borderId="13" xfId="0" applyNumberFormat="1" applyFont="1" applyFill="1" applyBorder="1" applyAlignment="1">
      <alignment horizontal="center" vertical="center"/>
    </xf>
    <xf numFmtId="0" fontId="13" fillId="0" borderId="66" xfId="0" applyFont="1" applyBorder="1" applyAlignment="1">
      <alignment vertical="center" wrapText="1"/>
    </xf>
    <xf numFmtId="49" fontId="43" fillId="0" borderId="74" xfId="0" applyNumberFormat="1" applyFont="1" applyBorder="1" applyAlignment="1">
      <alignment horizontal="center" vertical="center"/>
    </xf>
    <xf numFmtId="49" fontId="13" fillId="0" borderId="74" xfId="0" applyNumberFormat="1" applyFont="1" applyBorder="1" applyAlignment="1">
      <alignment horizontal="center" vertical="center"/>
    </xf>
    <xf numFmtId="0" fontId="13" fillId="0" borderId="45" xfId="0" applyFont="1" applyBorder="1" applyAlignment="1">
      <alignment horizontal="center" vertical="center"/>
    </xf>
    <xf numFmtId="0" fontId="13" fillId="0" borderId="65" xfId="0" applyNumberFormat="1" applyFont="1" applyFill="1" applyBorder="1" applyAlignment="1">
      <alignment vertical="center" wrapText="1"/>
    </xf>
    <xf numFmtId="49" fontId="43" fillId="0" borderId="54" xfId="0" applyNumberFormat="1" applyFont="1" applyFill="1" applyBorder="1" applyAlignment="1">
      <alignment horizontal="center" vertical="center"/>
    </xf>
    <xf numFmtId="49" fontId="13" fillId="0" borderId="30"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0" fontId="12" fillId="8" borderId="41" xfId="0" applyFont="1" applyFill="1" applyBorder="1">
      <alignment vertical="center"/>
    </xf>
    <xf numFmtId="0" fontId="12" fillId="8" borderId="71" xfId="0" applyFont="1" applyFill="1" applyBorder="1">
      <alignment vertical="center"/>
    </xf>
    <xf numFmtId="0" fontId="21" fillId="0" borderId="65" xfId="5" applyFont="1" applyBorder="1" applyAlignment="1">
      <alignment horizontal="left" vertical="center" wrapText="1"/>
    </xf>
    <xf numFmtId="0" fontId="12" fillId="8" borderId="38" xfId="0" applyNumberFormat="1" applyFont="1" applyFill="1" applyBorder="1" applyAlignment="1">
      <alignment vertical="center"/>
    </xf>
    <xf numFmtId="0" fontId="12" fillId="8" borderId="36" xfId="0" applyNumberFormat="1" applyFont="1" applyFill="1" applyBorder="1" applyAlignment="1">
      <alignment vertical="center"/>
    </xf>
    <xf numFmtId="0" fontId="21" fillId="0" borderId="60" xfId="0" applyNumberFormat="1" applyFont="1" applyFill="1" applyBorder="1" applyAlignment="1">
      <alignment horizontal="left" vertical="center" wrapText="1"/>
    </xf>
    <xf numFmtId="0" fontId="21" fillId="0" borderId="66" xfId="0" applyFont="1" applyBorder="1" applyAlignment="1">
      <alignment horizontal="left" vertical="center" wrapText="1"/>
    </xf>
    <xf numFmtId="49" fontId="43" fillId="2" borderId="55"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xf>
    <xf numFmtId="0" fontId="13" fillId="2" borderId="69" xfId="0" applyFont="1" applyFill="1" applyBorder="1" applyAlignment="1">
      <alignment horizontal="center" vertical="center"/>
    </xf>
    <xf numFmtId="0" fontId="13" fillId="2" borderId="43" xfId="0" applyFont="1" applyFill="1" applyBorder="1" applyAlignment="1">
      <alignment horizontal="center" vertical="center"/>
    </xf>
    <xf numFmtId="0" fontId="21" fillId="0" borderId="66" xfId="0" applyFont="1" applyFill="1" applyBorder="1" applyAlignment="1">
      <alignment horizontal="left" vertical="center" wrapText="1"/>
    </xf>
    <xf numFmtId="0" fontId="13" fillId="0" borderId="39" xfId="0" applyFont="1" applyFill="1" applyBorder="1" applyAlignment="1">
      <alignment vertical="center"/>
    </xf>
    <xf numFmtId="0" fontId="0" fillId="0" borderId="39" xfId="0" applyFill="1" applyBorder="1" applyAlignment="1">
      <alignment vertical="center"/>
    </xf>
    <xf numFmtId="0" fontId="52" fillId="0" borderId="38" xfId="5" applyNumberFormat="1" applyFont="1" applyFill="1" applyBorder="1" applyAlignment="1">
      <alignment vertical="center"/>
    </xf>
    <xf numFmtId="0" fontId="0" fillId="0" borderId="0" xfId="0" applyFill="1" applyBorder="1" applyAlignment="1">
      <alignment horizontal="left" vertical="center"/>
    </xf>
    <xf numFmtId="0" fontId="0" fillId="0" borderId="39" xfId="0" applyFill="1" applyBorder="1" applyAlignment="1">
      <alignment horizontal="left" vertical="center"/>
    </xf>
    <xf numFmtId="0" fontId="13" fillId="0" borderId="38" xfId="5" applyNumberFormat="1" applyFont="1" applyFill="1" applyBorder="1" applyAlignment="1">
      <alignment vertical="center"/>
    </xf>
    <xf numFmtId="0" fontId="52" fillId="0" borderId="0" xfId="5" applyNumberFormat="1" applyFont="1" applyFill="1" applyBorder="1" applyAlignment="1">
      <alignment vertical="center"/>
    </xf>
    <xf numFmtId="0" fontId="52" fillId="0" borderId="39" xfId="5" applyNumberFormat="1" applyFont="1" applyFill="1" applyBorder="1" applyAlignment="1">
      <alignment vertical="center"/>
    </xf>
    <xf numFmtId="0" fontId="13" fillId="0" borderId="0" xfId="5" applyNumberFormat="1" applyFont="1" applyFill="1" applyBorder="1" applyAlignment="1">
      <alignment vertical="center"/>
    </xf>
    <xf numFmtId="0" fontId="13" fillId="0" borderId="39" xfId="5" applyNumberFormat="1" applyFont="1" applyFill="1" applyBorder="1" applyAlignment="1">
      <alignment vertical="center"/>
    </xf>
    <xf numFmtId="0" fontId="13" fillId="0" borderId="36" xfId="5" applyNumberFormat="1" applyFont="1" applyFill="1" applyBorder="1" applyAlignment="1">
      <alignment horizontal="left" vertical="center"/>
    </xf>
    <xf numFmtId="0" fontId="12" fillId="0" borderId="38" xfId="5" applyNumberFormat="1" applyFont="1" applyFill="1" applyBorder="1" applyAlignment="1">
      <alignment horizontal="left" vertical="center"/>
    </xf>
    <xf numFmtId="0" fontId="13" fillId="0" borderId="36" xfId="0" applyNumberFormat="1" applyFont="1" applyBorder="1" applyAlignment="1">
      <alignment vertical="center" wrapText="1"/>
    </xf>
    <xf numFmtId="49" fontId="15" fillId="0" borderId="53" xfId="5" applyNumberFormat="1" applyFont="1" applyBorder="1" applyAlignment="1">
      <alignment horizontal="center" vertical="center"/>
    </xf>
    <xf numFmtId="0" fontId="52" fillId="0" borderId="35" xfId="5" applyNumberFormat="1" applyFont="1" applyFill="1" applyBorder="1" applyAlignment="1">
      <alignment horizontal="left" vertical="center"/>
    </xf>
    <xf numFmtId="0" fontId="52" fillId="0" borderId="32" xfId="5" applyNumberFormat="1" applyFont="1" applyFill="1" applyBorder="1" applyAlignment="1">
      <alignment horizontal="left" vertical="center"/>
    </xf>
    <xf numFmtId="0" fontId="21" fillId="0" borderId="33" xfId="0" applyNumberFormat="1" applyFont="1" applyFill="1" applyBorder="1" applyAlignment="1">
      <alignment horizontal="left" vertical="center" wrapText="1"/>
    </xf>
    <xf numFmtId="0" fontId="65" fillId="3" borderId="76" xfId="1" applyFont="1" applyFill="1" applyBorder="1" applyAlignment="1">
      <alignment horizontal="centerContinuous" vertical="center"/>
    </xf>
    <xf numFmtId="0" fontId="12" fillId="3" borderId="0" xfId="1" applyFont="1" applyFill="1" applyBorder="1" applyAlignment="1">
      <alignment horizontal="center" wrapText="1"/>
    </xf>
    <xf numFmtId="14" fontId="12" fillId="3" borderId="0" xfId="1" applyNumberFormat="1" applyFont="1" applyFill="1" applyBorder="1" applyAlignment="1">
      <alignment horizontal="right" vertical="center" wrapText="1"/>
    </xf>
    <xf numFmtId="0" fontId="13" fillId="3" borderId="77" xfId="1" applyFont="1" applyFill="1" applyBorder="1" applyAlignment="1">
      <alignment vertical="center"/>
    </xf>
    <xf numFmtId="0" fontId="13" fillId="3" borderId="78" xfId="1" applyFont="1" applyFill="1" applyBorder="1" applyAlignment="1">
      <alignment vertical="center"/>
    </xf>
    <xf numFmtId="0" fontId="13" fillId="3" borderId="79" xfId="1" applyFont="1" applyFill="1" applyBorder="1" applyAlignment="1">
      <alignment vertical="center"/>
    </xf>
    <xf numFmtId="0" fontId="13" fillId="3" borderId="80" xfId="1" applyFont="1" applyFill="1" applyBorder="1" applyAlignment="1">
      <alignment vertical="center"/>
    </xf>
    <xf numFmtId="0" fontId="13" fillId="3" borderId="81" xfId="1" applyFont="1" applyFill="1" applyBorder="1" applyAlignment="1">
      <alignment vertical="center"/>
    </xf>
    <xf numFmtId="0" fontId="13" fillId="3" borderId="0" xfId="4" applyNumberFormat="1" applyFont="1" applyFill="1" applyBorder="1" applyAlignment="1">
      <alignment vertical="center"/>
    </xf>
    <xf numFmtId="0" fontId="12" fillId="3" borderId="81" xfId="4" applyNumberFormat="1" applyFont="1" applyFill="1" applyBorder="1" applyAlignment="1">
      <alignment vertical="center"/>
    </xf>
    <xf numFmtId="0" fontId="13" fillId="3" borderId="81" xfId="3" applyFont="1" applyFill="1" applyBorder="1" applyAlignment="1">
      <alignment vertical="center"/>
    </xf>
    <xf numFmtId="0" fontId="12"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5" xfId="1" applyFont="1" applyFill="1" applyBorder="1" applyAlignment="1">
      <alignment vertical="center"/>
    </xf>
    <xf numFmtId="0" fontId="13" fillId="4" borderId="82" xfId="1" applyFont="1" applyFill="1" applyBorder="1" applyAlignment="1">
      <alignment vertical="center"/>
    </xf>
    <xf numFmtId="0" fontId="13" fillId="4" borderId="13" xfId="1" applyFont="1" applyFill="1" applyBorder="1" applyAlignment="1">
      <alignment vertical="center"/>
    </xf>
    <xf numFmtId="49" fontId="13" fillId="3" borderId="2" xfId="1" applyNumberFormat="1" applyFont="1" applyFill="1" applyBorder="1" applyAlignment="1">
      <alignment vertical="center"/>
    </xf>
    <xf numFmtId="49" fontId="13" fillId="3" borderId="12" xfId="1" applyNumberFormat="1" applyFont="1" applyFill="1" applyBorder="1" applyAlignment="1">
      <alignment vertical="center"/>
    </xf>
    <xf numFmtId="49" fontId="13" fillId="3" borderId="13" xfId="1" applyNumberFormat="1" applyFont="1" applyFill="1" applyBorder="1" applyAlignment="1">
      <alignment vertical="center"/>
    </xf>
    <xf numFmtId="49" fontId="13" fillId="3" borderId="2" xfId="1" applyNumberFormat="1" applyFont="1" applyFill="1" applyBorder="1" applyAlignment="1">
      <alignment horizontal="left" vertical="center"/>
    </xf>
    <xf numFmtId="49" fontId="13" fillId="3" borderId="12" xfId="1" applyNumberFormat="1" applyFont="1" applyFill="1" applyBorder="1" applyAlignment="1">
      <alignment horizontal="left" vertical="center"/>
    </xf>
    <xf numFmtId="49" fontId="13" fillId="3" borderId="13" xfId="1" applyNumberFormat="1" applyFont="1" applyFill="1" applyBorder="1" applyAlignment="1">
      <alignment horizontal="left" vertical="center"/>
    </xf>
    <xf numFmtId="49" fontId="13" fillId="3" borderId="0" xfId="1" applyNumberFormat="1" applyFont="1" applyFill="1" applyBorder="1" applyAlignment="1">
      <alignment horizontal="left" vertical="center"/>
    </xf>
    <xf numFmtId="0" fontId="20" fillId="3" borderId="0" xfId="4" applyNumberFormat="1" applyFont="1" applyFill="1" applyBorder="1" applyAlignment="1">
      <alignment horizontal="left" vertical="center"/>
    </xf>
    <xf numFmtId="0" fontId="13" fillId="4" borderId="74" xfId="1" applyFont="1" applyFill="1" applyBorder="1" applyAlignment="1">
      <alignment vertical="center"/>
    </xf>
    <xf numFmtId="0" fontId="13" fillId="4" borderId="3" xfId="1" applyFont="1" applyFill="1" applyBorder="1" applyAlignment="1">
      <alignment vertical="center"/>
    </xf>
    <xf numFmtId="0" fontId="13" fillId="4" borderId="0" xfId="1" applyFont="1" applyFill="1" applyBorder="1" applyAlignment="1">
      <alignment vertical="center"/>
    </xf>
    <xf numFmtId="0" fontId="12" fillId="4" borderId="2"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13" xfId="1" applyFont="1" applyFill="1" applyBorder="1" applyAlignment="1">
      <alignment horizontal="center" vertical="center"/>
    </xf>
    <xf numFmtId="0" fontId="13" fillId="3" borderId="2" xfId="1" applyFont="1" applyFill="1" applyBorder="1" applyAlignment="1">
      <alignment horizontal="left" vertical="center"/>
    </xf>
    <xf numFmtId="0" fontId="13" fillId="3" borderId="12" xfId="1" applyFont="1" applyFill="1" applyBorder="1" applyAlignment="1">
      <alignment horizontal="left" vertical="center"/>
    </xf>
    <xf numFmtId="0" fontId="13" fillId="3" borderId="13" xfId="1" applyFont="1" applyFill="1" applyBorder="1" applyAlignment="1">
      <alignment horizontal="left" vertical="center"/>
    </xf>
    <xf numFmtId="0" fontId="21" fillId="3" borderId="2" xfId="1" applyFont="1" applyFill="1" applyBorder="1" applyAlignment="1">
      <alignment horizontal="left" vertical="center"/>
    </xf>
    <xf numFmtId="0" fontId="21" fillId="3" borderId="12" xfId="1" applyFont="1" applyFill="1" applyBorder="1" applyAlignment="1">
      <alignment horizontal="left" vertical="center"/>
    </xf>
    <xf numFmtId="0" fontId="21" fillId="3" borderId="13" xfId="1" applyFont="1" applyFill="1" applyBorder="1" applyAlignment="1">
      <alignment horizontal="left" vertical="center"/>
    </xf>
    <xf numFmtId="0" fontId="21" fillId="3" borderId="0" xfId="1" applyFont="1" applyFill="1" applyBorder="1" applyAlignment="1">
      <alignment horizontal="left" vertical="center"/>
    </xf>
    <xf numFmtId="0" fontId="66" fillId="3" borderId="0" xfId="3" applyFont="1" applyFill="1" applyBorder="1" applyAlignment="1">
      <alignment horizontal="left" vertical="center"/>
    </xf>
    <xf numFmtId="0" fontId="64" fillId="3" borderId="0" xfId="1" applyFont="1" applyFill="1" applyBorder="1" applyAlignment="1">
      <alignment horizontal="left" vertical="center"/>
    </xf>
    <xf numFmtId="0" fontId="13" fillId="3" borderId="83" xfId="1" applyFont="1" applyFill="1" applyBorder="1" applyAlignment="1">
      <alignment vertical="center"/>
    </xf>
    <xf numFmtId="0" fontId="13" fillId="3" borderId="84" xfId="1" applyFont="1" applyFill="1" applyBorder="1" applyAlignment="1">
      <alignment vertical="center"/>
    </xf>
    <xf numFmtId="0" fontId="13" fillId="3" borderId="85" xfId="1" applyFont="1" applyFill="1" applyBorder="1" applyAlignment="1">
      <alignment vertical="center"/>
    </xf>
    <xf numFmtId="0" fontId="13" fillId="3" borderId="78" xfId="1" applyFont="1" applyFill="1" applyBorder="1">
      <alignment vertical="center"/>
    </xf>
    <xf numFmtId="0" fontId="12"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3" fillId="8" borderId="10" xfId="0" applyNumberFormat="1" applyFont="1" applyFill="1" applyBorder="1" applyAlignment="1">
      <alignment horizontal="center" vertical="center"/>
    </xf>
    <xf numFmtId="0" fontId="13" fillId="8" borderId="10" xfId="0" applyNumberFormat="1" applyFont="1" applyFill="1" applyBorder="1" applyAlignment="1">
      <alignment horizontal="center" vertical="center"/>
    </xf>
    <xf numFmtId="0" fontId="21" fillId="8" borderId="11" xfId="0" applyNumberFormat="1" applyFont="1" applyFill="1" applyBorder="1" applyAlignment="1">
      <alignment horizontal="left" vertical="center" wrapText="1"/>
    </xf>
    <xf numFmtId="0" fontId="12" fillId="0" borderId="35" xfId="0" applyNumberFormat="1" applyFont="1" applyBorder="1" applyAlignment="1">
      <alignment vertical="center"/>
    </xf>
    <xf numFmtId="0" fontId="13" fillId="0" borderId="38" xfId="0" applyNumberFormat="1" applyFont="1" applyBorder="1" applyAlignment="1">
      <alignment vertical="center"/>
    </xf>
    <xf numFmtId="0" fontId="13" fillId="0" borderId="36" xfId="0" applyNumberFormat="1" applyFont="1" applyBorder="1" applyAlignment="1">
      <alignment vertical="center"/>
    </xf>
    <xf numFmtId="49" fontId="13" fillId="0" borderId="26" xfId="0" applyNumberFormat="1" applyFont="1" applyBorder="1" applyAlignment="1">
      <alignment horizontal="center" vertical="center"/>
    </xf>
    <xf numFmtId="0" fontId="13" fillId="0" borderId="67" xfId="0" applyFont="1" applyBorder="1" applyAlignment="1">
      <alignment vertical="center" wrapText="1"/>
    </xf>
    <xf numFmtId="49" fontId="13" fillId="0" borderId="8" xfId="0" applyNumberFormat="1" applyFont="1" applyBorder="1" applyAlignment="1">
      <alignment horizontal="center" vertical="center"/>
    </xf>
    <xf numFmtId="0" fontId="21" fillId="0" borderId="67" xfId="0" applyFont="1" applyBorder="1" applyAlignment="1">
      <alignment horizontal="left" vertical="center" wrapText="1"/>
    </xf>
    <xf numFmtId="0" fontId="13" fillId="0" borderId="67" xfId="0" applyNumberFormat="1" applyFont="1" applyBorder="1" applyAlignment="1">
      <alignment vertical="center" wrapText="1"/>
    </xf>
    <xf numFmtId="0" fontId="13" fillId="0" borderId="8" xfId="0" applyNumberFormat="1" applyFont="1" applyBorder="1" applyAlignment="1">
      <alignment horizontal="center" vertical="center"/>
    </xf>
    <xf numFmtId="0" fontId="13" fillId="0" borderId="44" xfId="0" applyNumberFormat="1" applyFont="1" applyBorder="1" applyAlignment="1">
      <alignment horizontal="center" vertical="center"/>
    </xf>
    <xf numFmtId="0" fontId="13" fillId="0" borderId="61" xfId="0" applyFont="1" applyBorder="1" applyAlignment="1">
      <alignment vertical="center" wrapText="1"/>
    </xf>
    <xf numFmtId="0" fontId="13" fillId="0" borderId="0" xfId="0" applyFont="1" applyFill="1" applyBorder="1">
      <alignment vertical="center"/>
    </xf>
    <xf numFmtId="0" fontId="12" fillId="0" borderId="32" xfId="0" applyFont="1" applyFill="1" applyBorder="1">
      <alignment vertical="center"/>
    </xf>
    <xf numFmtId="49" fontId="43" fillId="0" borderId="32" xfId="0" applyNumberFormat="1" applyFont="1" applyFill="1" applyBorder="1" applyAlignment="1">
      <alignment horizontal="center" vertical="center"/>
    </xf>
    <xf numFmtId="49" fontId="13" fillId="0" borderId="32" xfId="0" applyNumberFormat="1" applyFont="1" applyFill="1" applyBorder="1" applyAlignment="1">
      <alignment horizontal="center" vertical="center"/>
    </xf>
    <xf numFmtId="0" fontId="12" fillId="0" borderId="58" xfId="0" applyFont="1" applyFill="1" applyBorder="1">
      <alignment vertical="center"/>
    </xf>
    <xf numFmtId="0" fontId="12" fillId="0" borderId="38" xfId="0" applyNumberFormat="1" applyFont="1" applyBorder="1" applyAlignment="1">
      <alignment vertical="center"/>
    </xf>
    <xf numFmtId="49" fontId="68" fillId="0" borderId="0" xfId="0" applyNumberFormat="1" applyFont="1" applyBorder="1" applyAlignment="1">
      <alignment horizontal="center" vertical="center"/>
    </xf>
    <xf numFmtId="49" fontId="12" fillId="0" borderId="0" xfId="0" applyNumberFormat="1" applyFont="1" applyBorder="1" applyAlignment="1">
      <alignment horizontal="left" vertical="center"/>
    </xf>
    <xf numFmtId="0" fontId="12" fillId="0" borderId="0" xfId="0" applyNumberFormat="1" applyFont="1" applyBorder="1" applyAlignment="1">
      <alignment horizontal="center" vertical="center"/>
    </xf>
    <xf numFmtId="49" fontId="69" fillId="6" borderId="32" xfId="0" applyNumberFormat="1" applyFont="1" applyFill="1" applyBorder="1" applyAlignment="1">
      <alignment horizontal="left" vertical="center"/>
    </xf>
    <xf numFmtId="49" fontId="13" fillId="8" borderId="32" xfId="0" applyNumberFormat="1" applyFont="1" applyFill="1" applyBorder="1" applyAlignment="1">
      <alignment horizontal="center" vertical="center"/>
    </xf>
    <xf numFmtId="0" fontId="13" fillId="8" borderId="32" xfId="0" applyNumberFormat="1" applyFont="1" applyFill="1" applyBorder="1" applyAlignment="1">
      <alignment horizontal="center" vertical="center"/>
    </xf>
    <xf numFmtId="0" fontId="21" fillId="8" borderId="33" xfId="0" applyNumberFormat="1" applyFont="1" applyFill="1" applyBorder="1" applyAlignment="1">
      <alignment horizontal="left" vertical="center" wrapText="1"/>
    </xf>
    <xf numFmtId="49" fontId="70" fillId="8" borderId="36" xfId="0" applyNumberFormat="1" applyFont="1" applyFill="1" applyBorder="1" applyAlignment="1">
      <alignment horizontal="left" vertical="center"/>
    </xf>
    <xf numFmtId="49" fontId="69" fillId="8" borderId="58" xfId="0" applyNumberFormat="1" applyFont="1" applyFill="1" applyBorder="1" applyAlignment="1">
      <alignment horizontal="left" vertical="center"/>
    </xf>
    <xf numFmtId="49" fontId="13" fillId="8" borderId="58" xfId="0" applyNumberFormat="1" applyFont="1" applyFill="1" applyBorder="1" applyAlignment="1">
      <alignment horizontal="center" vertical="center"/>
    </xf>
    <xf numFmtId="0" fontId="13" fillId="8" borderId="58" xfId="0" applyNumberFormat="1" applyFont="1" applyFill="1" applyBorder="1" applyAlignment="1">
      <alignment horizontal="center" vertical="center"/>
    </xf>
    <xf numFmtId="0" fontId="21" fillId="8" borderId="37" xfId="0" applyNumberFormat="1" applyFont="1" applyFill="1" applyBorder="1" applyAlignment="1">
      <alignment horizontal="left" vertical="center" wrapText="1"/>
    </xf>
    <xf numFmtId="0" fontId="12" fillId="0" borderId="9" xfId="0" applyNumberFormat="1" applyFont="1" applyBorder="1" applyAlignment="1">
      <alignment vertical="center"/>
    </xf>
    <xf numFmtId="49" fontId="43" fillId="0" borderId="10"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10" xfId="0" applyNumberFormat="1" applyFont="1" applyBorder="1" applyAlignment="1">
      <alignment horizontal="center" vertical="center"/>
    </xf>
    <xf numFmtId="0" fontId="21" fillId="0" borderId="11" xfId="0" applyNumberFormat="1" applyFont="1" applyFill="1" applyBorder="1" applyAlignment="1">
      <alignment horizontal="left" vertical="center" wrapText="1"/>
    </xf>
    <xf numFmtId="0" fontId="12" fillId="0" borderId="35" xfId="0" applyFont="1" applyBorder="1">
      <alignment vertical="center"/>
    </xf>
    <xf numFmtId="0" fontId="13" fillId="0" borderId="32" xfId="0" applyFont="1" applyBorder="1" applyAlignment="1">
      <alignment horizontal="center" vertical="center"/>
    </xf>
    <xf numFmtId="0" fontId="21" fillId="0" borderId="33" xfId="0" applyFont="1" applyBorder="1" applyAlignment="1">
      <alignment horizontal="left" vertical="center" wrapText="1"/>
    </xf>
    <xf numFmtId="0" fontId="12" fillId="0" borderId="36" xfId="0" applyFont="1" applyBorder="1" applyAlignment="1">
      <alignment vertical="center"/>
    </xf>
    <xf numFmtId="0" fontId="13" fillId="0" borderId="58" xfId="0" applyFont="1" applyBorder="1" applyAlignment="1">
      <alignment horizontal="center" vertical="center"/>
    </xf>
    <xf numFmtId="0" fontId="21" fillId="0" borderId="37" xfId="0" applyFont="1" applyBorder="1" applyAlignment="1">
      <alignment horizontal="left" vertical="center" wrapText="1"/>
    </xf>
    <xf numFmtId="0" fontId="12" fillId="0" borderId="9" xfId="0" applyFont="1" applyBorder="1">
      <alignment vertical="center"/>
    </xf>
    <xf numFmtId="0" fontId="13" fillId="0" borderId="10" xfId="0" applyFont="1" applyBorder="1" applyAlignment="1">
      <alignment horizontal="center" vertical="center"/>
    </xf>
    <xf numFmtId="0" fontId="21" fillId="0" borderId="11" xfId="0" applyFont="1" applyBorder="1" applyAlignment="1">
      <alignment horizontal="left" vertical="center" wrapText="1"/>
    </xf>
    <xf numFmtId="0" fontId="13" fillId="0" borderId="26" xfId="0" applyFont="1" applyBorder="1" applyAlignment="1">
      <alignment horizontal="center" vertical="center"/>
    </xf>
    <xf numFmtId="0" fontId="13" fillId="0" borderId="42" xfId="0" applyFont="1" applyBorder="1" applyAlignment="1">
      <alignment horizontal="center" vertical="center"/>
    </xf>
    <xf numFmtId="0" fontId="21" fillId="0" borderId="60" xfId="10" applyFont="1" applyBorder="1" applyAlignment="1">
      <alignment horizontal="left" vertical="center" wrapText="1"/>
    </xf>
    <xf numFmtId="0" fontId="21" fillId="0" borderId="47" xfId="10" applyFont="1" applyBorder="1" applyAlignment="1">
      <alignment horizontal="left" vertical="center" wrapText="1"/>
    </xf>
    <xf numFmtId="0" fontId="21" fillId="0" borderId="49" xfId="10" applyFont="1" applyBorder="1" applyAlignment="1">
      <alignment horizontal="left" vertical="center" wrapText="1"/>
    </xf>
    <xf numFmtId="0" fontId="13" fillId="0" borderId="60" xfId="0" applyFont="1" applyBorder="1" applyAlignment="1">
      <alignment vertical="center" wrapText="1"/>
    </xf>
    <xf numFmtId="49" fontId="43" fillId="0" borderId="25" xfId="0" applyNumberFormat="1" applyFont="1" applyBorder="1" applyAlignment="1">
      <alignment horizontal="center" vertical="center"/>
    </xf>
    <xf numFmtId="49" fontId="13" fillId="0" borderId="34" xfId="0" applyNumberFormat="1" applyFont="1" applyBorder="1" applyAlignment="1">
      <alignment horizontal="center" vertical="center"/>
    </xf>
    <xf numFmtId="0" fontId="13" fillId="0" borderId="34" xfId="0" applyFont="1" applyBorder="1" applyAlignment="1">
      <alignment horizontal="center" vertical="center"/>
    </xf>
    <xf numFmtId="0" fontId="13" fillId="0" borderId="27" xfId="0" applyFont="1" applyBorder="1" applyAlignment="1">
      <alignment horizontal="center" vertical="center"/>
    </xf>
    <xf numFmtId="0" fontId="21" fillId="0" borderId="60" xfId="0" applyFont="1" applyBorder="1" applyAlignment="1">
      <alignment horizontal="left" vertical="center" wrapText="1"/>
    </xf>
    <xf numFmtId="0" fontId="21" fillId="0" borderId="75" xfId="10" applyFont="1" applyBorder="1" applyAlignment="1">
      <alignment horizontal="left" vertical="center" wrapText="1"/>
    </xf>
    <xf numFmtId="0" fontId="21" fillId="0" borderId="66" xfId="10" applyFont="1" applyBorder="1" applyAlignment="1">
      <alignment vertical="center" wrapText="1"/>
    </xf>
    <xf numFmtId="0" fontId="21" fillId="0" borderId="47" xfId="10" applyFont="1" applyBorder="1" applyAlignment="1">
      <alignment vertical="center" wrapText="1"/>
    </xf>
    <xf numFmtId="0" fontId="21" fillId="0" borderId="49" xfId="10" applyFont="1" applyBorder="1" applyAlignment="1">
      <alignment vertical="center" wrapText="1"/>
    </xf>
    <xf numFmtId="0" fontId="21" fillId="0" borderId="60" xfId="10" applyFont="1" applyBorder="1" applyAlignment="1">
      <alignment vertical="center" wrapText="1"/>
    </xf>
    <xf numFmtId="0" fontId="13" fillId="0" borderId="65" xfId="0" applyNumberFormat="1" applyFont="1" applyBorder="1" applyAlignment="1">
      <alignment vertical="center"/>
    </xf>
    <xf numFmtId="49" fontId="13" fillId="0" borderId="50" xfId="0" applyNumberFormat="1" applyFont="1" applyBorder="1" applyAlignment="1">
      <alignment horizontal="center" vertical="center"/>
    </xf>
    <xf numFmtId="0" fontId="13" fillId="0" borderId="69" xfId="0" applyNumberFormat="1" applyFont="1" applyBorder="1" applyAlignment="1">
      <alignment horizontal="center" vertical="center"/>
    </xf>
    <xf numFmtId="0" fontId="13" fillId="0" borderId="0" xfId="0" applyFont="1" applyBorder="1" applyAlignment="1">
      <alignment horizontal="right" vertical="center"/>
    </xf>
    <xf numFmtId="0" fontId="12" fillId="8" borderId="22" xfId="5" applyNumberFormat="1" applyFont="1" applyFill="1" applyBorder="1" applyAlignment="1">
      <alignment horizontal="center" vertical="center"/>
    </xf>
    <xf numFmtId="0" fontId="12" fillId="8" borderId="23" xfId="5" applyNumberFormat="1" applyFont="1" applyFill="1" applyBorder="1" applyAlignment="1">
      <alignment horizontal="center" vertical="center"/>
    </xf>
    <xf numFmtId="0" fontId="12" fillId="8" borderId="24" xfId="5" applyNumberFormat="1" applyFont="1" applyFill="1" applyBorder="1" applyAlignment="1">
      <alignment horizontal="center" vertical="center"/>
    </xf>
    <xf numFmtId="0" fontId="12" fillId="8" borderId="86" xfId="5" applyNumberFormat="1" applyFont="1" applyFill="1" applyBorder="1" applyAlignment="1">
      <alignment horizontal="center" vertical="center"/>
    </xf>
    <xf numFmtId="0" fontId="13" fillId="0" borderId="7" xfId="0" applyNumberFormat="1" applyFont="1" applyBorder="1" applyAlignment="1">
      <alignment horizontal="center" vertical="center"/>
    </xf>
    <xf numFmtId="0" fontId="13" fillId="0" borderId="29" xfId="0" applyNumberFormat="1" applyFont="1" applyBorder="1" applyAlignment="1">
      <alignment horizontal="center" vertical="center"/>
    </xf>
    <xf numFmtId="0" fontId="15" fillId="0" borderId="0" xfId="9" applyNumberFormat="1" applyFont="1" applyBorder="1" applyAlignment="1">
      <alignment vertical="center"/>
    </xf>
    <xf numFmtId="0" fontId="15" fillId="0" borderId="0" xfId="9" applyNumberFormat="1" applyFont="1" applyBorder="1" applyAlignment="1">
      <alignment horizontal="center" vertical="center" wrapText="1"/>
    </xf>
    <xf numFmtId="0" fontId="15" fillId="0" borderId="0" xfId="9" applyNumberFormat="1" applyFont="1" applyBorder="1" applyAlignment="1">
      <alignment horizontal="center" vertical="center"/>
    </xf>
    <xf numFmtId="49" fontId="69" fillId="8" borderId="32" xfId="0" applyNumberFormat="1" applyFont="1" applyFill="1" applyBorder="1" applyAlignment="1">
      <alignment horizontal="left" vertical="center"/>
    </xf>
    <xf numFmtId="0" fontId="15" fillId="0" borderId="0" xfId="9" applyFont="1" applyAlignment="1">
      <alignment vertical="center"/>
    </xf>
    <xf numFmtId="0" fontId="15" fillId="0" borderId="0" xfId="9" applyFont="1" applyAlignment="1">
      <alignment horizontal="center" vertical="center" wrapText="1"/>
    </xf>
    <xf numFmtId="0" fontId="15" fillId="0" borderId="0" xfId="9" applyFont="1" applyAlignment="1">
      <alignment horizontal="center" vertical="center"/>
    </xf>
    <xf numFmtId="0" fontId="49" fillId="0" borderId="35" xfId="0" applyFont="1" applyBorder="1">
      <alignment vertical="center"/>
    </xf>
    <xf numFmtId="0" fontId="49" fillId="0" borderId="32" xfId="0" applyFont="1" applyBorder="1">
      <alignment vertical="center"/>
    </xf>
    <xf numFmtId="0" fontId="49" fillId="0" borderId="33" xfId="0" applyFont="1" applyBorder="1">
      <alignment vertical="center"/>
    </xf>
    <xf numFmtId="0" fontId="13" fillId="0" borderId="0" xfId="0" applyFont="1" applyAlignment="1"/>
    <xf numFmtId="0" fontId="13" fillId="0" borderId="32" xfId="0" applyFont="1" applyBorder="1">
      <alignment vertical="center"/>
    </xf>
    <xf numFmtId="0" fontId="13" fillId="0" borderId="58" xfId="0" applyFont="1" applyBorder="1">
      <alignment vertical="center"/>
    </xf>
    <xf numFmtId="0" fontId="12" fillId="8" borderId="40" xfId="5" applyFont="1" applyFill="1" applyBorder="1" applyAlignment="1">
      <alignment horizontal="center" vertical="center"/>
    </xf>
    <xf numFmtId="0" fontId="12" fillId="8" borderId="51" xfId="5" applyFont="1" applyFill="1" applyBorder="1" applyAlignment="1">
      <alignment horizontal="center" vertical="center"/>
    </xf>
    <xf numFmtId="0" fontId="12" fillId="8" borderId="31" xfId="5" applyFont="1" applyFill="1" applyBorder="1" applyAlignment="1">
      <alignment horizontal="center" vertical="center"/>
    </xf>
    <xf numFmtId="0" fontId="12" fillId="8" borderId="49" xfId="5" applyFont="1" applyFill="1" applyBorder="1" applyAlignment="1">
      <alignment horizontal="center" vertical="center"/>
    </xf>
    <xf numFmtId="0" fontId="13" fillId="8" borderId="10" xfId="0" applyFont="1" applyFill="1" applyBorder="1" applyAlignment="1">
      <alignment horizontal="center" vertical="center"/>
    </xf>
    <xf numFmtId="0" fontId="21" fillId="8" borderId="11" xfId="0" applyFont="1" applyFill="1" applyBorder="1" applyAlignment="1">
      <alignment horizontal="left" vertical="center" wrapText="1"/>
    </xf>
    <xf numFmtId="0" fontId="13" fillId="0" borderId="63" xfId="0" applyFont="1" applyBorder="1" applyAlignment="1">
      <alignment horizontal="center" vertical="center"/>
    </xf>
    <xf numFmtId="0" fontId="21" fillId="0" borderId="61" xfId="0" applyFont="1" applyBorder="1" applyAlignment="1">
      <alignment horizontal="left" vertical="center" wrapText="1"/>
    </xf>
    <xf numFmtId="0" fontId="13" fillId="0" borderId="65" xfId="0" applyFont="1" applyBorder="1" applyAlignment="1">
      <alignment vertical="center" wrapText="1"/>
    </xf>
    <xf numFmtId="0" fontId="13" fillId="0" borderId="30" xfId="0" applyFont="1" applyBorder="1" applyAlignment="1">
      <alignment horizontal="center" vertical="center"/>
    </xf>
    <xf numFmtId="0" fontId="13" fillId="0" borderId="43" xfId="0" applyFont="1" applyBorder="1" applyAlignment="1">
      <alignment horizontal="center" vertical="center"/>
    </xf>
    <xf numFmtId="0" fontId="21" fillId="0" borderId="65" xfId="0" applyFont="1" applyBorder="1" applyAlignment="1">
      <alignment horizontal="left" vertical="center" wrapText="1"/>
    </xf>
    <xf numFmtId="49" fontId="43" fillId="8" borderId="32" xfId="0" applyNumberFormat="1" applyFont="1" applyFill="1" applyBorder="1" applyAlignment="1">
      <alignment horizontal="center" vertical="center"/>
    </xf>
    <xf numFmtId="0" fontId="13" fillId="8" borderId="32" xfId="0" applyFont="1" applyFill="1" applyBorder="1" applyAlignment="1">
      <alignment horizontal="center" vertical="center"/>
    </xf>
    <xf numFmtId="0" fontId="21" fillId="8" borderId="33" xfId="0" applyFont="1" applyFill="1" applyBorder="1" applyAlignment="1">
      <alignment horizontal="left" vertical="center" wrapText="1"/>
    </xf>
    <xf numFmtId="49" fontId="43" fillId="8" borderId="58" xfId="0" applyNumberFormat="1" applyFont="1" applyFill="1" applyBorder="1" applyAlignment="1">
      <alignment horizontal="center" vertical="center"/>
    </xf>
    <xf numFmtId="0" fontId="13" fillId="8" borderId="58" xfId="0" applyFont="1" applyFill="1" applyBorder="1" applyAlignment="1">
      <alignment horizontal="center" vertical="center"/>
    </xf>
    <xf numFmtId="0" fontId="21" fillId="8" borderId="37" xfId="0" applyFont="1" applyFill="1" applyBorder="1" applyAlignment="1">
      <alignment horizontal="left" vertical="center" wrapText="1"/>
    </xf>
    <xf numFmtId="0" fontId="13" fillId="0" borderId="47" xfId="0" applyFont="1" applyBorder="1" applyAlignment="1">
      <alignment vertical="center" wrapText="1"/>
    </xf>
    <xf numFmtId="49" fontId="43" fillId="0" borderId="28"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29" xfId="0" applyFont="1" applyBorder="1" applyAlignment="1">
      <alignment horizontal="center" vertical="center"/>
    </xf>
    <xf numFmtId="0" fontId="0" fillId="0" borderId="67" xfId="0" applyBorder="1" applyAlignment="1">
      <alignment horizontal="left" vertical="center" wrapText="1"/>
    </xf>
    <xf numFmtId="49" fontId="13" fillId="0" borderId="48" xfId="0" applyNumberFormat="1" applyFont="1" applyBorder="1" applyAlignment="1">
      <alignment horizontal="center" vertical="center"/>
    </xf>
    <xf numFmtId="0" fontId="21" fillId="0" borderId="67" xfId="10" applyFont="1" applyBorder="1" applyAlignment="1">
      <alignment horizontal="left" vertical="center" wrapText="1"/>
    </xf>
    <xf numFmtId="49" fontId="69" fillId="0" borderId="32" xfId="0" applyNumberFormat="1" applyFont="1" applyBorder="1" applyAlignment="1">
      <alignment horizontal="left" vertical="center"/>
    </xf>
    <xf numFmtId="49" fontId="69" fillId="0" borderId="36" xfId="0" applyNumberFormat="1" applyFont="1" applyBorder="1" applyAlignment="1">
      <alignment horizontal="left" vertical="center"/>
    </xf>
    <xf numFmtId="49" fontId="69" fillId="0" borderId="58" xfId="0" applyNumberFormat="1" applyFont="1" applyBorder="1" applyAlignment="1">
      <alignment horizontal="left" vertical="center"/>
    </xf>
    <xf numFmtId="0" fontId="12" fillId="0" borderId="9" xfId="0" applyFont="1" applyBorder="1" applyAlignment="1">
      <alignment vertical="center" wrapText="1"/>
    </xf>
    <xf numFmtId="49" fontId="43" fillId="0" borderId="59" xfId="10" applyNumberFormat="1" applyFont="1" applyBorder="1" applyAlignment="1">
      <alignment horizontal="center" vertical="center"/>
    </xf>
    <xf numFmtId="49" fontId="43" fillId="0" borderId="52" xfId="10" applyNumberFormat="1" applyFont="1" applyBorder="1" applyAlignment="1">
      <alignment horizontal="center" vertical="center"/>
    </xf>
    <xf numFmtId="49" fontId="43" fillId="0" borderId="48" xfId="10" applyNumberFormat="1" applyFont="1" applyBorder="1" applyAlignment="1">
      <alignment horizontal="center" vertical="center"/>
    </xf>
    <xf numFmtId="49" fontId="43" fillId="0" borderId="13" xfId="10" applyNumberFormat="1" applyFont="1" applyBorder="1" applyAlignment="1">
      <alignment horizontal="center" vertical="center"/>
    </xf>
    <xf numFmtId="49" fontId="43" fillId="0" borderId="25" xfId="10" applyNumberFormat="1" applyFont="1" applyBorder="1" applyAlignment="1">
      <alignment horizontal="center" vertical="center"/>
    </xf>
    <xf numFmtId="0" fontId="21" fillId="0" borderId="60" xfId="10" applyFont="1" applyFill="1" applyBorder="1" applyAlignment="1">
      <alignment horizontal="left" vertical="center" wrapText="1"/>
    </xf>
    <xf numFmtId="0" fontId="21" fillId="0" borderId="47" xfId="10" applyFont="1" applyFill="1" applyBorder="1" applyAlignment="1">
      <alignment horizontal="left" vertical="center" wrapText="1"/>
    </xf>
    <xf numFmtId="0" fontId="21" fillId="0" borderId="49" xfId="10" applyFont="1" applyFill="1" applyBorder="1" applyAlignment="1">
      <alignment horizontal="left" vertical="center" wrapText="1"/>
    </xf>
    <xf numFmtId="0" fontId="21" fillId="2" borderId="60" xfId="10" applyFont="1" applyFill="1" applyBorder="1" applyAlignment="1">
      <alignment horizontal="left" vertical="center" wrapText="1"/>
    </xf>
    <xf numFmtId="0" fontId="21" fillId="2" borderId="47" xfId="10" applyFont="1" applyFill="1" applyBorder="1" applyAlignment="1">
      <alignment horizontal="left" vertical="center" wrapText="1"/>
    </xf>
    <xf numFmtId="0" fontId="21" fillId="2" borderId="49" xfId="10" applyFont="1" applyFill="1" applyBorder="1" applyAlignment="1">
      <alignment horizontal="left" vertical="center" wrapText="1"/>
    </xf>
    <xf numFmtId="49" fontId="43" fillId="0" borderId="53" xfId="10" applyNumberFormat="1" applyFont="1" applyBorder="1" applyAlignment="1">
      <alignment horizontal="center" vertical="center"/>
    </xf>
    <xf numFmtId="0" fontId="15" fillId="0" borderId="32" xfId="9" applyFont="1" applyBorder="1" applyAlignment="1">
      <alignment vertical="center"/>
    </xf>
    <xf numFmtId="0" fontId="15" fillId="0" borderId="32" xfId="9" applyFont="1" applyBorder="1" applyAlignment="1">
      <alignment horizontal="center" vertical="center" wrapText="1"/>
    </xf>
    <xf numFmtId="0" fontId="15" fillId="0" borderId="32" xfId="9" applyFont="1" applyBorder="1" applyAlignment="1">
      <alignment horizontal="center" vertical="center"/>
    </xf>
    <xf numFmtId="49" fontId="12" fillId="8" borderId="32" xfId="0" applyNumberFormat="1" applyFont="1" applyFill="1" applyBorder="1" applyAlignment="1">
      <alignment horizontal="left" vertical="center"/>
    </xf>
    <xf numFmtId="49" fontId="12" fillId="8" borderId="38" xfId="0" applyNumberFormat="1" applyFont="1" applyFill="1" applyBorder="1" applyAlignment="1">
      <alignment horizontal="left" vertical="center"/>
    </xf>
    <xf numFmtId="49" fontId="12" fillId="8" borderId="0" xfId="0" applyNumberFormat="1" applyFont="1" applyFill="1" applyBorder="1" applyAlignment="1">
      <alignment horizontal="left" vertical="center"/>
    </xf>
    <xf numFmtId="49" fontId="13" fillId="8" borderId="0" xfId="0" applyNumberFormat="1" applyFont="1" applyFill="1" applyBorder="1" applyAlignment="1">
      <alignment horizontal="center" vertical="center"/>
    </xf>
    <xf numFmtId="0" fontId="13" fillId="8" borderId="0" xfId="0" applyNumberFormat="1" applyFont="1" applyFill="1" applyBorder="1" applyAlignment="1">
      <alignment horizontal="center" vertical="center"/>
    </xf>
    <xf numFmtId="0" fontId="21" fillId="8" borderId="39" xfId="0" applyFont="1" applyFill="1" applyBorder="1" applyAlignment="1">
      <alignment horizontal="left" vertical="center" wrapText="1"/>
    </xf>
    <xf numFmtId="0" fontId="12" fillId="0" borderId="9" xfId="5" applyNumberFormat="1" applyFont="1" applyFill="1" applyBorder="1" applyAlignment="1">
      <alignment vertical="center" wrapText="1"/>
    </xf>
    <xf numFmtId="0" fontId="12" fillId="0" borderId="10" xfId="5" applyNumberFormat="1" applyFont="1" applyFill="1" applyBorder="1" applyAlignment="1">
      <alignment vertical="center"/>
    </xf>
    <xf numFmtId="0" fontId="12" fillId="0" borderId="11" xfId="5" applyFont="1" applyBorder="1">
      <alignment vertical="center"/>
    </xf>
    <xf numFmtId="0" fontId="13" fillId="0" borderId="64" xfId="5" applyNumberFormat="1" applyFont="1" applyFill="1" applyBorder="1" applyAlignment="1">
      <alignment vertical="center"/>
    </xf>
    <xf numFmtId="0" fontId="13" fillId="2" borderId="46" xfId="5" applyNumberFormat="1" applyFont="1" applyFill="1" applyBorder="1" applyAlignment="1">
      <alignment horizontal="center" vertical="center"/>
    </xf>
    <xf numFmtId="0" fontId="13" fillId="0" borderId="67" xfId="5" applyNumberFormat="1" applyFont="1" applyFill="1" applyBorder="1" applyAlignment="1">
      <alignment vertical="center"/>
    </xf>
    <xf numFmtId="0" fontId="13" fillId="0" borderId="4" xfId="5" applyNumberFormat="1" applyFont="1" applyBorder="1" applyAlignment="1">
      <alignment horizontal="center" vertical="center"/>
    </xf>
    <xf numFmtId="0" fontId="21" fillId="2" borderId="67" xfId="5" applyFont="1" applyFill="1" applyBorder="1" applyAlignment="1">
      <alignment horizontal="left" vertical="center" wrapText="1"/>
    </xf>
    <xf numFmtId="0" fontId="13" fillId="2" borderId="43" xfId="5" applyNumberFormat="1" applyFont="1" applyFill="1" applyBorder="1" applyAlignment="1">
      <alignment horizontal="center" vertical="center"/>
    </xf>
    <xf numFmtId="0" fontId="21" fillId="2" borderId="49" xfId="5" applyFont="1" applyFill="1" applyBorder="1" applyAlignment="1">
      <alignment horizontal="left" vertical="center" wrapText="1"/>
    </xf>
    <xf numFmtId="0" fontId="13" fillId="2" borderId="2" xfId="5" applyNumberFormat="1" applyFont="1" applyFill="1" applyBorder="1" applyAlignment="1">
      <alignment horizontal="center" vertical="center"/>
    </xf>
    <xf numFmtId="0" fontId="21" fillId="2" borderId="66" xfId="5" applyFont="1" applyFill="1" applyBorder="1" applyAlignment="1">
      <alignment horizontal="left" vertical="center" wrapText="1"/>
    </xf>
    <xf numFmtId="0" fontId="21" fillId="2" borderId="47" xfId="5" applyFont="1" applyFill="1" applyBorder="1" applyAlignment="1">
      <alignment horizontal="left" vertical="center" wrapText="1"/>
    </xf>
    <xf numFmtId="0" fontId="13" fillId="0" borderId="0" xfId="0" applyNumberFormat="1" applyFont="1" applyBorder="1" applyAlignment="1">
      <alignment vertical="center" wrapText="1"/>
    </xf>
    <xf numFmtId="0" fontId="52" fillId="0" borderId="35" xfId="0" applyNumberFormat="1" applyFont="1" applyBorder="1" applyAlignment="1">
      <alignment vertical="center"/>
    </xf>
    <xf numFmtId="0" fontId="21" fillId="0" borderId="33" xfId="0" applyNumberFormat="1" applyFont="1" applyFill="1" applyBorder="1" applyAlignment="1">
      <alignment horizontal="left" vertical="center"/>
    </xf>
    <xf numFmtId="0" fontId="21" fillId="0" borderId="39" xfId="0" applyNumberFormat="1" applyFont="1" applyFill="1" applyBorder="1" applyAlignment="1">
      <alignment horizontal="left" vertical="center"/>
    </xf>
    <xf numFmtId="0" fontId="13" fillId="0" borderId="33" xfId="0" applyFont="1" applyFill="1" applyBorder="1">
      <alignment vertical="center"/>
    </xf>
    <xf numFmtId="0" fontId="13" fillId="0" borderId="39" xfId="0" applyFont="1" applyFill="1" applyBorder="1">
      <alignment vertical="center"/>
    </xf>
    <xf numFmtId="0" fontId="13" fillId="0" borderId="0" xfId="5" applyNumberFormat="1" applyFont="1" applyFill="1" applyBorder="1" applyAlignment="1">
      <alignment horizontal="left" vertical="center" wrapText="1"/>
    </xf>
    <xf numFmtId="0" fontId="13" fillId="0" borderId="39" xfId="5" applyNumberFormat="1" applyFont="1" applyFill="1" applyBorder="1" applyAlignment="1">
      <alignment horizontal="left" vertical="center" wrapText="1"/>
    </xf>
    <xf numFmtId="0" fontId="13" fillId="0" borderId="32" xfId="0" applyNumberFormat="1" applyFont="1" applyFill="1" applyBorder="1">
      <alignment vertical="center"/>
    </xf>
    <xf numFmtId="0" fontId="13" fillId="0" borderId="27" xfId="0" applyFont="1" applyBorder="1" applyAlignment="1">
      <alignment vertical="top" wrapText="1"/>
    </xf>
    <xf numFmtId="0" fontId="0" fillId="0" borderId="28" xfId="0" applyBorder="1" applyAlignment="1">
      <alignment vertical="top" wrapText="1"/>
    </xf>
    <xf numFmtId="0" fontId="21" fillId="0" borderId="64" xfId="0" applyNumberFormat="1" applyFont="1" applyFill="1" applyBorder="1" applyAlignment="1">
      <alignment horizontal="left" vertical="center" wrapText="1"/>
    </xf>
    <xf numFmtId="0" fontId="12" fillId="7" borderId="9" xfId="5" applyFont="1" applyFill="1" applyBorder="1">
      <alignment vertical="center"/>
    </xf>
    <xf numFmtId="0" fontId="12" fillId="7" borderId="10" xfId="5" applyFont="1" applyFill="1" applyBorder="1">
      <alignment vertical="center"/>
    </xf>
    <xf numFmtId="0" fontId="12" fillId="7" borderId="11" xfId="5" applyFont="1" applyFill="1" applyBorder="1">
      <alignment vertical="center"/>
    </xf>
    <xf numFmtId="0" fontId="13" fillId="0" borderId="38" xfId="6" applyFont="1" applyBorder="1" applyAlignment="1">
      <alignment vertical="top" wrapText="1"/>
    </xf>
    <xf numFmtId="14" fontId="12" fillId="3" borderId="0" xfId="1" applyNumberFormat="1" applyFont="1" applyFill="1" applyAlignment="1">
      <alignment horizontal="right" vertical="center" wrapText="1"/>
    </xf>
    <xf numFmtId="0" fontId="10" fillId="3" borderId="0" xfId="2" applyNumberFormat="1" applyFill="1" applyBorder="1" applyAlignment="1" applyProtection="1">
      <alignment horizontal="left" vertical="center"/>
    </xf>
    <xf numFmtId="0" fontId="13" fillId="0" borderId="25" xfId="6" applyNumberFormat="1" applyFont="1" applyBorder="1" applyAlignment="1">
      <alignment vertical="top" wrapText="1"/>
    </xf>
    <xf numFmtId="0" fontId="13" fillId="0" borderId="28" xfId="6" applyNumberFormat="1" applyFont="1" applyBorder="1" applyAlignment="1">
      <alignment vertical="top" wrapText="1"/>
    </xf>
    <xf numFmtId="0" fontId="0" fillId="0" borderId="28" xfId="0" applyBorder="1" applyAlignment="1">
      <alignment vertical="top" wrapText="1"/>
    </xf>
    <xf numFmtId="0" fontId="13" fillId="0" borderId="38" xfId="6" applyFont="1" applyBorder="1" applyAlignment="1">
      <alignment horizontal="left" vertical="top" wrapText="1"/>
    </xf>
    <xf numFmtId="0" fontId="0" fillId="0" borderId="28" xfId="0" applyBorder="1" applyAlignment="1">
      <alignment horizontal="left" vertical="top" wrapText="1"/>
    </xf>
    <xf numFmtId="0" fontId="0" fillId="0" borderId="40" xfId="0" applyBorder="1" applyAlignment="1">
      <alignment horizontal="left" vertical="top" wrapText="1"/>
    </xf>
    <xf numFmtId="0" fontId="13" fillId="0" borderId="28" xfId="0" applyFont="1" applyBorder="1" applyAlignment="1">
      <alignment horizontal="left" vertical="top" wrapText="1"/>
    </xf>
    <xf numFmtId="0" fontId="13" fillId="0" borderId="25" xfId="0" applyFont="1" applyBorder="1" applyAlignment="1">
      <alignment horizontal="left" vertical="top" wrapText="1"/>
    </xf>
    <xf numFmtId="0" fontId="13" fillId="0" borderId="25" xfId="6" applyNumberFormat="1" applyFont="1" applyBorder="1" applyAlignment="1">
      <alignment horizontal="left" vertical="top" wrapText="1"/>
    </xf>
    <xf numFmtId="0" fontId="13" fillId="0" borderId="28" xfId="6" applyNumberFormat="1" applyFont="1" applyBorder="1" applyAlignment="1">
      <alignment horizontal="left" vertical="top" wrapText="1"/>
    </xf>
    <xf numFmtId="0" fontId="13" fillId="0" borderId="40" xfId="6" applyNumberFormat="1" applyFont="1" applyBorder="1" applyAlignment="1">
      <alignment horizontal="left" vertical="top" wrapText="1"/>
    </xf>
    <xf numFmtId="49" fontId="13" fillId="0" borderId="27" xfId="6" applyNumberFormat="1" applyFont="1" applyBorder="1" applyAlignment="1">
      <alignment horizontal="left" vertical="top" wrapText="1"/>
    </xf>
    <xf numFmtId="49" fontId="13" fillId="0" borderId="29" xfId="6" applyNumberFormat="1" applyFont="1" applyBorder="1" applyAlignment="1">
      <alignment horizontal="left" vertical="top" wrapText="1"/>
    </xf>
    <xf numFmtId="49" fontId="13" fillId="0" borderId="31" xfId="6" applyNumberFormat="1" applyFont="1" applyBorder="1" applyAlignment="1">
      <alignment horizontal="left" vertical="top" wrapText="1"/>
    </xf>
    <xf numFmtId="0" fontId="13" fillId="0" borderId="40" xfId="6" applyNumberFormat="1" applyFont="1" applyBorder="1" applyAlignment="1">
      <alignment vertical="top" wrapText="1"/>
    </xf>
    <xf numFmtId="0" fontId="13" fillId="0" borderId="27" xfId="0" applyFont="1" applyBorder="1" applyAlignment="1">
      <alignment vertical="top" wrapText="1"/>
    </xf>
    <xf numFmtId="0" fontId="13" fillId="0" borderId="31" xfId="0" applyFont="1" applyBorder="1" applyAlignment="1">
      <alignment vertical="top"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21" fillId="0" borderId="47" xfId="0" applyFont="1" applyBorder="1" applyAlignment="1">
      <alignment horizontal="left" vertical="center" wrapText="1"/>
    </xf>
    <xf numFmtId="0" fontId="21" fillId="0" borderId="49" xfId="0" applyFont="1" applyBorder="1" applyAlignment="1">
      <alignment horizontal="left" vertical="center" wrapText="1"/>
    </xf>
    <xf numFmtId="0" fontId="21" fillId="0" borderId="67" xfId="0" applyFont="1" applyBorder="1" applyAlignment="1">
      <alignment horizontal="left" vertical="center" wrapText="1"/>
    </xf>
    <xf numFmtId="0" fontId="21" fillId="0" borderId="66" xfId="0" applyFont="1" applyBorder="1" applyAlignment="1">
      <alignment horizontal="left" vertical="center" wrapText="1"/>
    </xf>
    <xf numFmtId="0" fontId="0" fillId="0" borderId="49" xfId="0" applyBorder="1" applyAlignment="1">
      <alignment horizontal="left" vertical="center" wrapText="1"/>
    </xf>
    <xf numFmtId="0" fontId="0" fillId="0" borderId="47" xfId="0" applyBorder="1" applyAlignment="1">
      <alignment horizontal="left" vertical="center" wrapText="1"/>
    </xf>
    <xf numFmtId="0" fontId="21" fillId="0" borderId="66" xfId="0" applyNumberFormat="1" applyFont="1" applyFill="1" applyBorder="1" applyAlignment="1">
      <alignment horizontal="left" vertical="center" wrapText="1"/>
    </xf>
    <xf numFmtId="0" fontId="21" fillId="0" borderId="47" xfId="0" applyNumberFormat="1" applyFont="1" applyFill="1" applyBorder="1" applyAlignment="1">
      <alignment horizontal="left" vertical="center" wrapText="1"/>
    </xf>
    <xf numFmtId="0" fontId="21" fillId="0" borderId="67" xfId="0" applyNumberFormat="1" applyFont="1" applyFill="1" applyBorder="1" applyAlignment="1">
      <alignment horizontal="left" vertical="center" wrapText="1"/>
    </xf>
    <xf numFmtId="0" fontId="21" fillId="0" borderId="64" xfId="0" applyNumberFormat="1" applyFont="1" applyFill="1" applyBorder="1" applyAlignment="1">
      <alignment horizontal="left" vertical="center" wrapText="1"/>
    </xf>
    <xf numFmtId="0" fontId="21" fillId="0" borderId="60" xfId="0" applyNumberFormat="1" applyFont="1" applyFill="1" applyBorder="1" applyAlignment="1">
      <alignment horizontal="left" vertical="center" wrapText="1"/>
    </xf>
    <xf numFmtId="0" fontId="21" fillId="0" borderId="49" xfId="0" applyNumberFormat="1" applyFont="1" applyFill="1" applyBorder="1" applyAlignment="1">
      <alignment horizontal="left" vertical="center" wrapText="1"/>
    </xf>
  </cellXfs>
  <cellStyles count="14">
    <cellStyle name="ハイパーリンク" xfId="2" builtinId="8"/>
    <cellStyle name="ハイパーリンク 2 2" xfId="11"/>
    <cellStyle name="標準" xfId="0" builtinId="0"/>
    <cellStyle name="標準 2 2" xfId="5"/>
    <cellStyle name="標準 2 2 2" xfId="10"/>
    <cellStyle name="標準 3 2" xfId="8"/>
    <cellStyle name="標準 4" xfId="12"/>
    <cellStyle name="標準 5 5" xfId="13"/>
    <cellStyle name="標準 6 2 4" xfId="7"/>
    <cellStyle name="標準_cmtable" xfId="9"/>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11" t="s">
        <v>5033</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8" ht="15" customHeight="1"/>
    <row r="4" spans="1:48" ht="48" customHeight="1" thickBot="1">
      <c r="D4" s="480" t="s">
        <v>4987</v>
      </c>
      <c r="E4" s="480"/>
      <c r="F4" s="480"/>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row>
    <row r="5" spans="1:48" ht="15" customHeight="1" thickTop="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2"/>
      <c r="AO5" s="482"/>
      <c r="AP5" s="482"/>
      <c r="AQ5" s="482"/>
      <c r="AR5" s="482"/>
      <c r="AS5" s="482"/>
      <c r="AT5" s="481"/>
    </row>
    <row r="6" spans="1:48" ht="15" customHeight="1">
      <c r="D6" s="481"/>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81"/>
      <c r="AK6" s="481"/>
      <c r="AL6" s="481"/>
      <c r="AM6" s="481"/>
      <c r="AN6" s="690">
        <v>44860</v>
      </c>
      <c r="AO6" s="690"/>
      <c r="AP6" s="690"/>
      <c r="AQ6" s="690"/>
      <c r="AR6" s="690"/>
      <c r="AS6" s="690"/>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83"/>
      <c r="E8" s="484"/>
      <c r="F8" s="484"/>
      <c r="G8" s="484"/>
      <c r="H8" s="484"/>
      <c r="I8" s="484"/>
      <c r="J8" s="484"/>
      <c r="K8" s="484"/>
      <c r="L8" s="484"/>
      <c r="M8" s="484"/>
      <c r="N8" s="484"/>
      <c r="O8" s="484"/>
      <c r="P8" s="484"/>
      <c r="Q8" s="484"/>
      <c r="R8" s="484"/>
      <c r="S8" s="484"/>
      <c r="T8" s="484"/>
      <c r="U8" s="484"/>
      <c r="V8" s="484"/>
      <c r="W8" s="484"/>
      <c r="X8" s="484"/>
      <c r="Y8" s="484"/>
      <c r="Z8" s="484"/>
      <c r="AA8" s="484"/>
      <c r="AB8" s="484"/>
      <c r="AC8" s="484"/>
      <c r="AD8" s="484"/>
      <c r="AE8" s="484"/>
      <c r="AF8" s="484"/>
      <c r="AG8" s="484"/>
      <c r="AH8" s="484"/>
      <c r="AI8" s="484"/>
      <c r="AJ8" s="484"/>
      <c r="AK8" s="484"/>
      <c r="AL8" s="484"/>
      <c r="AM8" s="484"/>
      <c r="AN8" s="484"/>
      <c r="AO8" s="484"/>
      <c r="AP8" s="484"/>
      <c r="AQ8" s="484"/>
      <c r="AR8" s="484"/>
      <c r="AS8" s="485"/>
      <c r="AT8" s="3"/>
      <c r="AU8" s="3"/>
    </row>
    <row r="9" spans="1:48" ht="15" customHeight="1">
      <c r="D9" s="486"/>
      <c r="E9" s="25" t="s">
        <v>4985</v>
      </c>
      <c r="F9" s="22" t="s">
        <v>4988</v>
      </c>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487"/>
    </row>
    <row r="10" spans="1:48" ht="15" customHeight="1">
      <c r="D10" s="486"/>
      <c r="E10" s="13"/>
      <c r="F10" s="20" t="s">
        <v>4989</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87"/>
    </row>
    <row r="11" spans="1:48" ht="15" customHeight="1">
      <c r="A11" s="3"/>
      <c r="D11" s="486"/>
      <c r="E11" s="1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487"/>
      <c r="AV11" s="3"/>
    </row>
    <row r="12" spans="1:48" s="3" customFormat="1" ht="15" customHeight="1">
      <c r="A12" s="1"/>
      <c r="B12" s="1"/>
      <c r="C12" s="1"/>
      <c r="D12" s="486"/>
      <c r="E12" s="25" t="s">
        <v>4985</v>
      </c>
      <c r="F12" s="23" t="s">
        <v>4990</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487"/>
      <c r="AT12" s="1"/>
      <c r="AU12" s="1"/>
      <c r="AV12" s="1"/>
    </row>
    <row r="13" spans="1:48" ht="15" customHeight="1">
      <c r="D13" s="486"/>
      <c r="E13" s="488"/>
      <c r="F13" s="26" t="s">
        <v>4991</v>
      </c>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489"/>
      <c r="AT13" s="28"/>
    </row>
    <row r="14" spans="1:48" ht="15" customHeight="1">
      <c r="D14" s="486"/>
      <c r="E14" s="488"/>
      <c r="F14" s="29" t="s">
        <v>4992</v>
      </c>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489"/>
      <c r="AT14" s="28"/>
    </row>
    <row r="15" spans="1:48" ht="15" customHeight="1">
      <c r="D15" s="486"/>
      <c r="E15" s="25"/>
      <c r="F15" s="29" t="s">
        <v>4993</v>
      </c>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489"/>
      <c r="AT15" s="28"/>
    </row>
    <row r="16" spans="1:48" ht="15" customHeight="1">
      <c r="D16" s="486"/>
      <c r="E16" s="488"/>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489"/>
      <c r="AT16" s="28"/>
      <c r="AU16" s="28"/>
    </row>
    <row r="17" spans="1:48" ht="15" customHeight="1">
      <c r="D17" s="486"/>
      <c r="E17" s="488"/>
      <c r="F17" s="26" t="s">
        <v>4994</v>
      </c>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489"/>
      <c r="AT17" s="28"/>
      <c r="AU17" s="28"/>
    </row>
    <row r="18" spans="1:48" ht="15" customHeight="1">
      <c r="D18" s="486"/>
      <c r="E18" s="488"/>
      <c r="F18" s="26" t="s">
        <v>4995</v>
      </c>
      <c r="G18" s="26"/>
      <c r="H18" s="26"/>
      <c r="I18" s="26"/>
      <c r="J18" s="26"/>
      <c r="K18" s="26"/>
      <c r="L18" s="26"/>
      <c r="M18" s="26"/>
      <c r="N18" s="26"/>
      <c r="O18" s="26"/>
      <c r="P18" s="26"/>
      <c r="Q18" s="26"/>
      <c r="R18" s="26"/>
      <c r="S18" s="26"/>
      <c r="T18" s="26"/>
      <c r="U18" s="26"/>
      <c r="V18" s="26"/>
      <c r="W18" s="26"/>
      <c r="X18" s="26"/>
      <c r="Y18" s="26"/>
      <c r="Z18" s="26"/>
      <c r="AA18" s="29" t="s">
        <v>5034</v>
      </c>
      <c r="AB18" s="26"/>
      <c r="AC18" s="26"/>
      <c r="AD18" s="26"/>
      <c r="AE18" s="26"/>
      <c r="AF18" s="26"/>
      <c r="AG18" s="26"/>
      <c r="AH18" s="26"/>
      <c r="AI18" s="26"/>
      <c r="AJ18" s="26"/>
      <c r="AK18" s="26"/>
      <c r="AL18" s="26"/>
      <c r="AM18" s="26"/>
      <c r="AN18" s="26"/>
      <c r="AO18" s="26"/>
      <c r="AP18" s="26"/>
      <c r="AQ18" s="26"/>
      <c r="AR18" s="26"/>
      <c r="AS18" s="489"/>
      <c r="AT18" s="28"/>
      <c r="AU18" s="28"/>
    </row>
    <row r="19" spans="1:48" ht="15" customHeight="1">
      <c r="D19" s="486"/>
      <c r="E19" s="488"/>
      <c r="F19" s="30" t="s">
        <v>4996</v>
      </c>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490"/>
      <c r="AT19" s="32"/>
      <c r="AU19" s="32"/>
    </row>
    <row r="20" spans="1:48" ht="15" customHeight="1">
      <c r="B20" s="3"/>
      <c r="C20" s="3"/>
      <c r="D20" s="486"/>
      <c r="E20" s="25" t="s">
        <v>4985</v>
      </c>
      <c r="F20" s="23" t="s">
        <v>4997</v>
      </c>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487"/>
      <c r="AT20" s="3"/>
      <c r="AU20" s="3"/>
    </row>
    <row r="21" spans="1:48" ht="15" customHeight="1">
      <c r="B21" s="3"/>
      <c r="C21" s="3"/>
      <c r="D21" s="486"/>
      <c r="E21" s="25"/>
      <c r="F21" s="26" t="s">
        <v>4998</v>
      </c>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487"/>
      <c r="AT21" s="3"/>
      <c r="AU21" s="3"/>
    </row>
    <row r="22" spans="1:48" ht="15" customHeight="1">
      <c r="B22" s="3"/>
      <c r="C22" s="3"/>
      <c r="D22" s="486"/>
      <c r="E22" s="25"/>
      <c r="F22" s="491" t="s">
        <v>4999</v>
      </c>
      <c r="G22" s="492"/>
      <c r="H22" s="492"/>
      <c r="I22" s="492"/>
      <c r="J22" s="492"/>
      <c r="K22" s="492"/>
      <c r="L22" s="492"/>
      <c r="M22" s="492"/>
      <c r="N22" s="492"/>
      <c r="O22" s="492"/>
      <c r="P22" s="492"/>
      <c r="Q22" s="492"/>
      <c r="R22" s="492"/>
      <c r="S22" s="493"/>
      <c r="T22" s="494" t="s">
        <v>5000</v>
      </c>
      <c r="U22" s="495"/>
      <c r="V22" s="495"/>
      <c r="W22" s="495"/>
      <c r="X22" s="495"/>
      <c r="Y22" s="495"/>
      <c r="Z22" s="496"/>
      <c r="AA22" s="23"/>
      <c r="AB22" s="23"/>
      <c r="AC22" s="23"/>
      <c r="AD22" s="23"/>
      <c r="AE22" s="23"/>
      <c r="AF22" s="23"/>
      <c r="AG22" s="23"/>
      <c r="AH22" s="23"/>
      <c r="AI22" s="23"/>
      <c r="AJ22" s="23"/>
      <c r="AK22" s="23"/>
      <c r="AL22" s="23"/>
      <c r="AM22" s="23"/>
      <c r="AN22" s="23"/>
      <c r="AO22" s="23"/>
      <c r="AP22" s="23"/>
      <c r="AQ22" s="23"/>
      <c r="AR22" s="23"/>
      <c r="AS22" s="487"/>
      <c r="AT22" s="3"/>
      <c r="AU22" s="3"/>
    </row>
    <row r="23" spans="1:48" ht="15" customHeight="1">
      <c r="A23" s="3"/>
      <c r="B23" s="3"/>
      <c r="C23" s="3"/>
      <c r="D23" s="486"/>
      <c r="E23" s="25"/>
      <c r="F23" s="497" t="s">
        <v>5001</v>
      </c>
      <c r="G23" s="498"/>
      <c r="H23" s="498"/>
      <c r="I23" s="498"/>
      <c r="J23" s="498"/>
      <c r="K23" s="498"/>
      <c r="L23" s="499"/>
      <c r="M23" s="497" t="s">
        <v>5002</v>
      </c>
      <c r="N23" s="498"/>
      <c r="O23" s="498"/>
      <c r="P23" s="498"/>
      <c r="Q23" s="498"/>
      <c r="R23" s="498"/>
      <c r="S23" s="499"/>
      <c r="T23" s="500" t="s">
        <v>5003</v>
      </c>
      <c r="U23" s="501"/>
      <c r="V23" s="501"/>
      <c r="W23" s="501"/>
      <c r="X23" s="501"/>
      <c r="Y23" s="501"/>
      <c r="Z23" s="502"/>
      <c r="AA23" s="23"/>
      <c r="AB23" s="23"/>
      <c r="AC23" s="23"/>
      <c r="AD23" s="23"/>
      <c r="AE23" s="23"/>
      <c r="AF23" s="23"/>
      <c r="AG23" s="23"/>
      <c r="AH23" s="23"/>
      <c r="AI23" s="23"/>
      <c r="AJ23" s="23"/>
      <c r="AK23" s="23"/>
      <c r="AL23" s="23"/>
      <c r="AM23" s="23"/>
      <c r="AN23" s="23"/>
      <c r="AO23" s="23"/>
      <c r="AP23" s="23"/>
      <c r="AQ23" s="23"/>
      <c r="AR23" s="23"/>
      <c r="AS23" s="487"/>
      <c r="AT23" s="3"/>
      <c r="AU23" s="3"/>
      <c r="AV23" s="3"/>
    </row>
    <row r="24" spans="1:48" s="3" customFormat="1" ht="15" customHeight="1">
      <c r="D24" s="486"/>
      <c r="E24" s="25"/>
      <c r="F24" s="497" t="s">
        <v>5004</v>
      </c>
      <c r="G24" s="498"/>
      <c r="H24" s="498"/>
      <c r="I24" s="498"/>
      <c r="J24" s="498"/>
      <c r="K24" s="498"/>
      <c r="L24" s="499"/>
      <c r="M24" s="497" t="s">
        <v>5005</v>
      </c>
      <c r="N24" s="498"/>
      <c r="O24" s="498"/>
      <c r="P24" s="498"/>
      <c r="Q24" s="498"/>
      <c r="R24" s="498"/>
      <c r="S24" s="499"/>
      <c r="T24" s="500" t="s">
        <v>5006</v>
      </c>
      <c r="U24" s="501"/>
      <c r="V24" s="501"/>
      <c r="W24" s="501"/>
      <c r="X24" s="501"/>
      <c r="Y24" s="501"/>
      <c r="Z24" s="502"/>
      <c r="AA24" s="23"/>
      <c r="AB24" s="23"/>
      <c r="AC24" s="23"/>
      <c r="AD24" s="23"/>
      <c r="AE24" s="23"/>
      <c r="AF24" s="23"/>
      <c r="AG24" s="23"/>
      <c r="AH24" s="23"/>
      <c r="AI24" s="23"/>
      <c r="AJ24" s="23"/>
      <c r="AK24" s="23"/>
      <c r="AL24" s="23"/>
      <c r="AM24" s="23"/>
      <c r="AN24" s="23"/>
      <c r="AO24" s="23"/>
      <c r="AP24" s="23"/>
      <c r="AQ24" s="23"/>
      <c r="AR24" s="23"/>
      <c r="AS24" s="487"/>
    </row>
    <row r="25" spans="1:48" s="3" customFormat="1" ht="15" customHeight="1">
      <c r="D25" s="486"/>
      <c r="E25" s="25"/>
      <c r="F25" s="497" t="s">
        <v>5007</v>
      </c>
      <c r="G25" s="498"/>
      <c r="H25" s="498"/>
      <c r="I25" s="498"/>
      <c r="J25" s="498"/>
      <c r="K25" s="498"/>
      <c r="L25" s="499"/>
      <c r="M25" s="497" t="s">
        <v>5008</v>
      </c>
      <c r="N25" s="498"/>
      <c r="O25" s="498"/>
      <c r="P25" s="498"/>
      <c r="Q25" s="498"/>
      <c r="R25" s="498"/>
      <c r="S25" s="499"/>
      <c r="T25" s="500" t="s">
        <v>5009</v>
      </c>
      <c r="U25" s="501"/>
      <c r="V25" s="501"/>
      <c r="W25" s="501"/>
      <c r="X25" s="501"/>
      <c r="Y25" s="501"/>
      <c r="Z25" s="502"/>
      <c r="AA25" s="23"/>
      <c r="AB25" s="23"/>
      <c r="AC25" s="23"/>
      <c r="AD25" s="23"/>
      <c r="AE25" s="23"/>
      <c r="AF25" s="23"/>
      <c r="AG25" s="23"/>
      <c r="AH25" s="23"/>
      <c r="AI25" s="23"/>
      <c r="AJ25" s="23"/>
      <c r="AK25" s="23"/>
      <c r="AL25" s="23"/>
      <c r="AM25" s="23"/>
      <c r="AN25" s="23"/>
      <c r="AO25" s="23"/>
      <c r="AP25" s="23"/>
      <c r="AQ25" s="23"/>
      <c r="AR25" s="23"/>
      <c r="AS25" s="487"/>
    </row>
    <row r="26" spans="1:48" s="3" customFormat="1" ht="15" customHeight="1">
      <c r="D26" s="486"/>
      <c r="E26" s="25"/>
      <c r="F26" s="497" t="s">
        <v>5010</v>
      </c>
      <c r="G26" s="498"/>
      <c r="H26" s="498"/>
      <c r="I26" s="498"/>
      <c r="J26" s="498"/>
      <c r="K26" s="498"/>
      <c r="L26" s="499"/>
      <c r="M26" s="497" t="s">
        <v>5011</v>
      </c>
      <c r="N26" s="498"/>
      <c r="O26" s="498"/>
      <c r="P26" s="498"/>
      <c r="Q26" s="498"/>
      <c r="R26" s="498"/>
      <c r="S26" s="499"/>
      <c r="T26" s="500" t="s">
        <v>5012</v>
      </c>
      <c r="U26" s="501"/>
      <c r="V26" s="501"/>
      <c r="W26" s="501"/>
      <c r="X26" s="501"/>
      <c r="Y26" s="501"/>
      <c r="Z26" s="502"/>
      <c r="AA26" s="23"/>
      <c r="AB26" s="23"/>
      <c r="AC26" s="23"/>
      <c r="AD26" s="23"/>
      <c r="AE26" s="23"/>
      <c r="AF26" s="23"/>
      <c r="AG26" s="23"/>
      <c r="AH26" s="23"/>
      <c r="AI26" s="23"/>
      <c r="AJ26" s="23"/>
      <c r="AK26" s="23"/>
      <c r="AL26" s="23"/>
      <c r="AM26" s="23"/>
      <c r="AN26" s="23"/>
      <c r="AO26" s="23"/>
      <c r="AP26" s="23"/>
      <c r="AQ26" s="23"/>
      <c r="AR26" s="23"/>
      <c r="AS26" s="487"/>
    </row>
    <row r="27" spans="1:48" s="3" customFormat="1" ht="15" customHeight="1">
      <c r="D27" s="486"/>
      <c r="E27" s="13"/>
      <c r="F27" s="20"/>
      <c r="G27" s="20"/>
      <c r="H27" s="20"/>
      <c r="I27" s="20"/>
      <c r="J27" s="20"/>
      <c r="K27" s="20"/>
      <c r="L27" s="20"/>
      <c r="M27" s="20"/>
      <c r="N27" s="503"/>
      <c r="O27" s="503"/>
      <c r="P27" s="503"/>
      <c r="Q27" s="503"/>
      <c r="R27" s="503"/>
      <c r="S27" s="503"/>
      <c r="T27" s="503"/>
      <c r="U27" s="20"/>
      <c r="V27" s="20"/>
      <c r="W27" s="20"/>
      <c r="X27" s="20"/>
      <c r="Y27" s="20"/>
      <c r="Z27" s="20"/>
      <c r="AA27" s="20"/>
      <c r="AB27" s="20"/>
      <c r="AC27" s="503"/>
      <c r="AD27" s="503"/>
      <c r="AE27" s="503"/>
      <c r="AF27" s="503"/>
      <c r="AG27" s="503"/>
      <c r="AH27" s="503"/>
      <c r="AI27" s="503"/>
      <c r="AJ27" s="13"/>
      <c r="AK27" s="13"/>
      <c r="AL27" s="13"/>
      <c r="AM27" s="13"/>
      <c r="AN27" s="13"/>
      <c r="AO27" s="13"/>
      <c r="AP27" s="13"/>
      <c r="AQ27" s="13"/>
      <c r="AR27" s="13"/>
      <c r="AS27" s="487"/>
    </row>
    <row r="28" spans="1:48" s="3" customFormat="1" ht="15" customHeight="1">
      <c r="D28" s="486"/>
      <c r="E28" s="25"/>
      <c r="F28" s="29" t="s">
        <v>5013</v>
      </c>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487"/>
    </row>
    <row r="29" spans="1:48" s="3" customFormat="1" ht="15" customHeight="1">
      <c r="D29" s="486"/>
      <c r="E29" s="25"/>
      <c r="F29" s="504"/>
      <c r="G29" s="504" t="s">
        <v>5014</v>
      </c>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c r="AH29" s="504"/>
      <c r="AI29" s="504"/>
      <c r="AJ29" s="504"/>
      <c r="AK29" s="504"/>
      <c r="AL29" s="504"/>
      <c r="AM29" s="504"/>
      <c r="AN29" s="504"/>
      <c r="AO29" s="504"/>
      <c r="AP29" s="504"/>
      <c r="AQ29" s="504"/>
      <c r="AR29" s="504"/>
      <c r="AS29" s="487"/>
    </row>
    <row r="30" spans="1:48" s="3" customFormat="1" ht="15" customHeight="1">
      <c r="D30" s="486"/>
      <c r="E30" s="1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487"/>
    </row>
    <row r="31" spans="1:48" s="3" customFormat="1" ht="15" customHeight="1">
      <c r="D31" s="486"/>
      <c r="E31" s="25" t="s">
        <v>4985</v>
      </c>
      <c r="F31" s="23" t="s">
        <v>5015</v>
      </c>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487"/>
    </row>
    <row r="32" spans="1:48" s="3" customFormat="1" ht="15" customHeight="1">
      <c r="D32" s="486"/>
      <c r="E32" s="13"/>
      <c r="F32" s="494" t="s">
        <v>5016</v>
      </c>
      <c r="G32" s="495"/>
      <c r="H32" s="495"/>
      <c r="I32" s="495"/>
      <c r="J32" s="495"/>
      <c r="K32" s="495"/>
      <c r="L32" s="495"/>
      <c r="M32" s="495"/>
      <c r="N32" s="495"/>
      <c r="O32" s="495"/>
      <c r="P32" s="495"/>
      <c r="Q32" s="495"/>
      <c r="R32" s="495"/>
      <c r="S32" s="495"/>
      <c r="T32" s="495"/>
      <c r="U32" s="494" t="s">
        <v>5017</v>
      </c>
      <c r="V32" s="495"/>
      <c r="W32" s="495"/>
      <c r="X32" s="495"/>
      <c r="Y32" s="495"/>
      <c r="Z32" s="495"/>
      <c r="AA32" s="495"/>
      <c r="AB32" s="495"/>
      <c r="AC32" s="495"/>
      <c r="AD32" s="495"/>
      <c r="AE32" s="495"/>
      <c r="AF32" s="495"/>
      <c r="AG32" s="495"/>
      <c r="AH32" s="495"/>
      <c r="AI32" s="505"/>
      <c r="AJ32" s="20"/>
      <c r="AK32" s="20"/>
      <c r="AL32" s="20"/>
      <c r="AM32" s="20"/>
      <c r="AN32" s="20"/>
      <c r="AO32" s="20"/>
      <c r="AP32" s="20"/>
      <c r="AQ32" s="20"/>
      <c r="AR32" s="20"/>
      <c r="AS32" s="487"/>
    </row>
    <row r="33" spans="1:48" s="3" customFormat="1" ht="15" customHeight="1">
      <c r="D33" s="486"/>
      <c r="E33" s="13"/>
      <c r="F33" s="506"/>
      <c r="G33" s="507"/>
      <c r="H33" s="507"/>
      <c r="I33" s="507"/>
      <c r="J33" s="507"/>
      <c r="K33" s="507"/>
      <c r="L33" s="507"/>
      <c r="M33" s="507"/>
      <c r="N33" s="508" t="s">
        <v>982</v>
      </c>
      <c r="O33" s="509"/>
      <c r="P33" s="509"/>
      <c r="Q33" s="509"/>
      <c r="R33" s="509"/>
      <c r="S33" s="509"/>
      <c r="T33" s="510"/>
      <c r="U33" s="506"/>
      <c r="V33" s="507"/>
      <c r="W33" s="507"/>
      <c r="X33" s="507"/>
      <c r="Y33" s="507"/>
      <c r="Z33" s="507"/>
      <c r="AA33" s="507"/>
      <c r="AB33" s="507"/>
      <c r="AC33" s="508" t="s">
        <v>982</v>
      </c>
      <c r="AD33" s="509"/>
      <c r="AE33" s="509"/>
      <c r="AF33" s="509"/>
      <c r="AG33" s="509"/>
      <c r="AH33" s="509"/>
      <c r="AI33" s="510"/>
      <c r="AJ33" s="20"/>
      <c r="AK33" s="20"/>
      <c r="AL33" s="20"/>
      <c r="AM33" s="20"/>
      <c r="AN33" s="20"/>
      <c r="AO33" s="20"/>
      <c r="AP33" s="20"/>
      <c r="AQ33" s="20"/>
      <c r="AR33" s="20"/>
      <c r="AS33" s="487"/>
    </row>
    <row r="34" spans="1:48" s="3" customFormat="1" ht="15" customHeight="1">
      <c r="D34" s="486"/>
      <c r="E34" s="13"/>
      <c r="F34" s="511" t="s">
        <v>5018</v>
      </c>
      <c r="G34" s="512"/>
      <c r="H34" s="512"/>
      <c r="I34" s="512"/>
      <c r="J34" s="512"/>
      <c r="K34" s="512"/>
      <c r="L34" s="512"/>
      <c r="M34" s="513"/>
      <c r="N34" s="500" t="s">
        <v>5019</v>
      </c>
      <c r="O34" s="501"/>
      <c r="P34" s="501"/>
      <c r="Q34" s="501"/>
      <c r="R34" s="501"/>
      <c r="S34" s="501"/>
      <c r="T34" s="502"/>
      <c r="U34" s="512" t="s">
        <v>5020</v>
      </c>
      <c r="V34" s="512"/>
      <c r="W34" s="512"/>
      <c r="X34" s="512"/>
      <c r="Y34" s="512"/>
      <c r="Z34" s="512"/>
      <c r="AA34" s="512"/>
      <c r="AB34" s="513"/>
      <c r="AC34" s="500" t="s">
        <v>5021</v>
      </c>
      <c r="AD34" s="501"/>
      <c r="AE34" s="501"/>
      <c r="AF34" s="501"/>
      <c r="AG34" s="501"/>
      <c r="AH34" s="501"/>
      <c r="AI34" s="502"/>
      <c r="AJ34" s="20"/>
      <c r="AK34" s="20"/>
      <c r="AL34" s="20"/>
      <c r="AM34" s="20"/>
      <c r="AN34" s="20"/>
      <c r="AO34" s="20"/>
      <c r="AP34" s="20"/>
      <c r="AQ34" s="20"/>
      <c r="AR34" s="20"/>
      <c r="AS34" s="487"/>
    </row>
    <row r="35" spans="1:48" s="3" customFormat="1" ht="15" customHeight="1">
      <c r="D35" s="486"/>
      <c r="E35" s="13"/>
      <c r="F35" s="514" t="s">
        <v>5022</v>
      </c>
      <c r="G35" s="515"/>
      <c r="H35" s="515"/>
      <c r="I35" s="515"/>
      <c r="J35" s="515"/>
      <c r="K35" s="515"/>
      <c r="L35" s="515"/>
      <c r="M35" s="516"/>
      <c r="N35" s="500" t="s">
        <v>5023</v>
      </c>
      <c r="O35" s="501"/>
      <c r="P35" s="501"/>
      <c r="Q35" s="501"/>
      <c r="R35" s="501"/>
      <c r="S35" s="501"/>
      <c r="T35" s="502"/>
      <c r="U35" s="20"/>
      <c r="V35" s="20"/>
      <c r="W35" s="20"/>
      <c r="X35" s="20"/>
      <c r="Y35" s="20"/>
      <c r="Z35" s="20"/>
      <c r="AA35" s="20"/>
      <c r="AB35" s="20"/>
      <c r="AC35" s="503"/>
      <c r="AD35" s="503"/>
      <c r="AE35" s="503"/>
      <c r="AF35" s="503"/>
      <c r="AG35" s="503"/>
      <c r="AH35" s="503"/>
      <c r="AI35" s="503"/>
      <c r="AJ35" s="20"/>
      <c r="AK35" s="20"/>
      <c r="AL35" s="20"/>
      <c r="AM35" s="20"/>
      <c r="AN35" s="20"/>
      <c r="AO35" s="20"/>
      <c r="AP35" s="20"/>
      <c r="AQ35" s="20"/>
      <c r="AR35" s="20"/>
      <c r="AS35" s="487"/>
    </row>
    <row r="36" spans="1:48" s="3" customFormat="1" ht="15" customHeight="1">
      <c r="D36" s="486"/>
      <c r="E36" s="13"/>
      <c r="F36" s="517"/>
      <c r="G36" s="517"/>
      <c r="H36" s="517"/>
      <c r="I36" s="517"/>
      <c r="J36" s="517"/>
      <c r="K36" s="517"/>
      <c r="L36" s="517"/>
      <c r="M36" s="517"/>
      <c r="N36" s="503"/>
      <c r="O36" s="503"/>
      <c r="P36" s="503"/>
      <c r="Q36" s="503"/>
      <c r="R36" s="503"/>
      <c r="S36" s="503"/>
      <c r="T36" s="503"/>
      <c r="U36" s="20"/>
      <c r="V36" s="20"/>
      <c r="W36" s="20"/>
      <c r="X36" s="20"/>
      <c r="Y36" s="20"/>
      <c r="Z36" s="20"/>
      <c r="AA36" s="20"/>
      <c r="AB36" s="20"/>
      <c r="AC36" s="503"/>
      <c r="AD36" s="503"/>
      <c r="AE36" s="503"/>
      <c r="AF36" s="503"/>
      <c r="AG36" s="503"/>
      <c r="AH36" s="503"/>
      <c r="AI36" s="503"/>
      <c r="AJ36" s="20"/>
      <c r="AK36" s="20"/>
      <c r="AL36" s="20"/>
      <c r="AM36" s="20"/>
      <c r="AN36" s="20"/>
      <c r="AO36" s="20"/>
      <c r="AP36" s="20"/>
      <c r="AQ36" s="20"/>
      <c r="AR36" s="20"/>
      <c r="AS36" s="487"/>
    </row>
    <row r="37" spans="1:48" s="3" customFormat="1" ht="15" customHeight="1">
      <c r="A37" s="1"/>
      <c r="B37" s="1"/>
      <c r="C37" s="1"/>
      <c r="D37" s="486"/>
      <c r="E37" s="25" t="s">
        <v>5024</v>
      </c>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487"/>
      <c r="AT37" s="1"/>
      <c r="AU37" s="1"/>
      <c r="AV37" s="1"/>
    </row>
    <row r="38" spans="1:48" ht="15" customHeight="1">
      <c r="D38" s="486"/>
      <c r="E38" s="488"/>
      <c r="F38" s="26" t="s">
        <v>10198</v>
      </c>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489"/>
      <c r="AT38" s="28"/>
    </row>
    <row r="39" spans="1:48" ht="15" customHeight="1">
      <c r="D39" s="486"/>
      <c r="E39" s="25"/>
      <c r="F39" s="518" t="s">
        <v>5025</v>
      </c>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489"/>
      <c r="AT39" s="28"/>
    </row>
    <row r="40" spans="1:48" ht="15" customHeight="1">
      <c r="D40" s="486"/>
      <c r="E40" s="488"/>
      <c r="F40" s="26"/>
      <c r="G40" s="26" t="s">
        <v>5026</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489"/>
      <c r="AT40" s="28"/>
      <c r="AU40" s="28"/>
    </row>
    <row r="41" spans="1:48" s="3" customFormat="1" ht="15" customHeight="1">
      <c r="D41" s="486"/>
      <c r="E41" s="13"/>
      <c r="F41" s="517"/>
      <c r="G41" s="517"/>
      <c r="H41" s="517"/>
      <c r="I41" s="517" t="s">
        <v>10199</v>
      </c>
      <c r="J41" s="517"/>
      <c r="K41" s="517"/>
      <c r="L41" s="517"/>
      <c r="M41" s="503"/>
      <c r="N41" s="503"/>
      <c r="O41" s="503"/>
      <c r="P41" s="503"/>
      <c r="Q41" s="503"/>
      <c r="R41" s="503"/>
      <c r="S41" s="503"/>
      <c r="T41" s="20"/>
      <c r="U41" s="20"/>
      <c r="V41" s="13"/>
      <c r="W41" s="20"/>
      <c r="X41" s="20"/>
      <c r="Y41" s="20"/>
      <c r="Z41" s="20"/>
      <c r="AA41" s="20"/>
      <c r="AB41" s="20"/>
      <c r="AC41" s="503"/>
      <c r="AD41" s="503"/>
      <c r="AE41" s="503"/>
      <c r="AF41" s="503"/>
      <c r="AG41" s="503"/>
      <c r="AH41" s="503"/>
      <c r="AI41" s="503"/>
      <c r="AJ41" s="20"/>
      <c r="AK41" s="20"/>
      <c r="AL41" s="20"/>
      <c r="AM41" s="20"/>
      <c r="AN41" s="20"/>
      <c r="AO41" s="20"/>
      <c r="AP41" s="20"/>
      <c r="AQ41" s="20"/>
      <c r="AR41" s="20"/>
      <c r="AS41" s="487"/>
    </row>
    <row r="42" spans="1:48" s="3" customFormat="1" ht="15" customHeight="1">
      <c r="D42" s="486"/>
      <c r="E42" s="13"/>
      <c r="F42" s="517"/>
      <c r="G42" s="517" t="s">
        <v>5027</v>
      </c>
      <c r="H42" s="517"/>
      <c r="I42" s="517"/>
      <c r="J42" s="517"/>
      <c r="K42" s="517"/>
      <c r="L42" s="517"/>
      <c r="M42" s="503"/>
      <c r="N42" s="503"/>
      <c r="O42" s="503"/>
      <c r="P42" s="503"/>
      <c r="Q42" s="503"/>
      <c r="R42" s="503"/>
      <c r="S42" s="503"/>
      <c r="T42" s="20"/>
      <c r="U42" s="20"/>
      <c r="V42" s="13"/>
      <c r="W42" s="20"/>
      <c r="X42" s="20"/>
      <c r="Y42" s="20"/>
      <c r="Z42" s="20"/>
      <c r="AA42" s="20"/>
      <c r="AB42" s="20"/>
      <c r="AC42" s="503"/>
      <c r="AD42" s="503"/>
      <c r="AE42" s="503"/>
      <c r="AF42" s="503"/>
      <c r="AG42" s="503"/>
      <c r="AH42" s="503"/>
      <c r="AI42" s="503"/>
      <c r="AJ42" s="20"/>
      <c r="AK42" s="20"/>
      <c r="AL42" s="20"/>
      <c r="AM42" s="20"/>
      <c r="AN42" s="20"/>
      <c r="AO42" s="20"/>
      <c r="AP42" s="20"/>
      <c r="AQ42" s="20"/>
      <c r="AR42" s="20"/>
      <c r="AS42" s="487"/>
    </row>
    <row r="43" spans="1:48" s="3" customFormat="1" ht="15" customHeight="1">
      <c r="D43" s="486"/>
      <c r="E43" s="13"/>
      <c r="F43" s="517"/>
      <c r="G43" s="517"/>
      <c r="H43" s="517"/>
      <c r="I43" s="517" t="s">
        <v>5028</v>
      </c>
      <c r="J43" s="517"/>
      <c r="K43" s="517"/>
      <c r="L43" s="517"/>
      <c r="M43" s="503"/>
      <c r="N43" s="503"/>
      <c r="O43" s="503"/>
      <c r="P43" s="503"/>
      <c r="Q43" s="503"/>
      <c r="R43" s="503"/>
      <c r="S43" s="503"/>
      <c r="T43" s="20"/>
      <c r="U43" s="20"/>
      <c r="V43" s="13"/>
      <c r="W43" s="20"/>
      <c r="X43" s="20"/>
      <c r="Y43" s="20"/>
      <c r="Z43" s="20"/>
      <c r="AA43" s="20"/>
      <c r="AB43" s="20"/>
      <c r="AC43" s="503"/>
      <c r="AD43" s="503"/>
      <c r="AE43" s="503"/>
      <c r="AF43" s="503"/>
      <c r="AG43" s="503"/>
      <c r="AH43" s="503"/>
      <c r="AI43" s="503"/>
      <c r="AJ43" s="20"/>
      <c r="AK43" s="20"/>
      <c r="AL43" s="20"/>
      <c r="AM43" s="20"/>
      <c r="AN43" s="20"/>
      <c r="AO43" s="20"/>
      <c r="AP43" s="20"/>
      <c r="AQ43" s="20"/>
      <c r="AR43" s="20"/>
      <c r="AS43" s="487"/>
    </row>
    <row r="44" spans="1:48" s="3" customFormat="1" ht="15" customHeight="1">
      <c r="D44" s="486"/>
      <c r="E44" s="13"/>
      <c r="F44" s="517"/>
      <c r="G44" s="517"/>
      <c r="H44" s="517"/>
      <c r="I44" s="517" t="s">
        <v>10200</v>
      </c>
      <c r="J44" s="517"/>
      <c r="K44" s="517"/>
      <c r="L44" s="517"/>
      <c r="M44" s="503"/>
      <c r="N44" s="503"/>
      <c r="O44" s="503"/>
      <c r="P44" s="503"/>
      <c r="Q44" s="503"/>
      <c r="R44" s="503"/>
      <c r="S44" s="503"/>
      <c r="T44" s="20"/>
      <c r="U44" s="20"/>
      <c r="V44" s="13"/>
      <c r="W44" s="20"/>
      <c r="X44" s="20"/>
      <c r="Y44" s="20"/>
      <c r="Z44" s="20"/>
      <c r="AA44" s="20"/>
      <c r="AB44" s="20"/>
      <c r="AC44" s="503"/>
      <c r="AD44" s="503"/>
      <c r="AE44" s="503"/>
      <c r="AF44" s="503"/>
      <c r="AG44" s="503"/>
      <c r="AH44" s="503"/>
      <c r="AI44" s="503"/>
      <c r="AJ44" s="20"/>
      <c r="AK44" s="20"/>
      <c r="AL44" s="20"/>
      <c r="AM44" s="20"/>
      <c r="AN44" s="20"/>
      <c r="AO44" s="20"/>
      <c r="AP44" s="20"/>
      <c r="AQ44" s="20"/>
      <c r="AR44" s="20"/>
      <c r="AS44" s="487"/>
    </row>
    <row r="45" spans="1:48" s="3" customFormat="1" ht="15" customHeight="1">
      <c r="D45" s="486"/>
      <c r="E45" s="13"/>
      <c r="F45" s="517"/>
      <c r="G45" s="517"/>
      <c r="H45" s="517"/>
      <c r="I45" s="517" t="s">
        <v>5029</v>
      </c>
      <c r="J45" s="517"/>
      <c r="K45" s="517"/>
      <c r="L45" s="517"/>
      <c r="M45" s="503"/>
      <c r="N45" s="503"/>
      <c r="O45" s="503"/>
      <c r="P45" s="503"/>
      <c r="Q45" s="503"/>
      <c r="R45" s="503"/>
      <c r="S45" s="503"/>
      <c r="T45" s="20"/>
      <c r="U45" s="20"/>
      <c r="V45" s="13"/>
      <c r="W45" s="20"/>
      <c r="X45" s="20"/>
      <c r="Y45" s="20"/>
      <c r="Z45" s="20"/>
      <c r="AA45" s="20"/>
      <c r="AB45" s="20"/>
      <c r="AC45" s="503"/>
      <c r="AD45" s="503"/>
      <c r="AE45" s="503"/>
      <c r="AF45" s="503"/>
      <c r="AG45" s="503"/>
      <c r="AH45" s="503"/>
      <c r="AI45" s="503"/>
      <c r="AJ45" s="20"/>
      <c r="AK45" s="20"/>
      <c r="AL45" s="20"/>
      <c r="AM45" s="20"/>
      <c r="AN45" s="20"/>
      <c r="AO45" s="20"/>
      <c r="AP45" s="20"/>
      <c r="AQ45" s="20"/>
      <c r="AR45" s="20"/>
      <c r="AS45" s="487"/>
    </row>
    <row r="46" spans="1:48" s="3" customFormat="1" ht="15" customHeight="1">
      <c r="D46" s="486"/>
      <c r="E46" s="13"/>
      <c r="F46" s="517"/>
      <c r="G46" s="517"/>
      <c r="H46" s="517"/>
      <c r="I46" s="517" t="s">
        <v>5030</v>
      </c>
      <c r="J46" s="517"/>
      <c r="K46" s="517"/>
      <c r="L46" s="517"/>
      <c r="M46" s="503"/>
      <c r="N46" s="503"/>
      <c r="O46" s="503"/>
      <c r="P46" s="503"/>
      <c r="Q46" s="503"/>
      <c r="R46" s="503"/>
      <c r="S46" s="503"/>
      <c r="T46" s="20"/>
      <c r="U46" s="20"/>
      <c r="V46" s="13"/>
      <c r="W46" s="20"/>
      <c r="X46" s="20"/>
      <c r="Y46" s="20"/>
      <c r="Z46" s="20"/>
      <c r="AA46" s="20"/>
      <c r="AB46" s="20"/>
      <c r="AC46" s="503"/>
      <c r="AD46" s="503"/>
      <c r="AE46" s="503"/>
      <c r="AF46" s="503"/>
      <c r="AG46" s="503"/>
      <c r="AH46" s="503"/>
      <c r="AI46" s="503"/>
      <c r="AJ46" s="20"/>
      <c r="AK46" s="20"/>
      <c r="AL46" s="20"/>
      <c r="AM46" s="20"/>
      <c r="AN46" s="20"/>
      <c r="AO46" s="20"/>
      <c r="AP46" s="20"/>
      <c r="AQ46" s="20"/>
      <c r="AR46" s="20"/>
      <c r="AS46" s="487"/>
    </row>
    <row r="47" spans="1:48" s="3" customFormat="1" ht="15" customHeight="1">
      <c r="D47" s="486"/>
      <c r="E47" s="13"/>
      <c r="F47" s="519" t="s">
        <v>5031</v>
      </c>
      <c r="G47" s="25"/>
      <c r="H47" s="519"/>
      <c r="I47" s="519"/>
      <c r="J47" s="519"/>
      <c r="K47" s="519"/>
      <c r="L47" s="519"/>
      <c r="M47" s="503"/>
      <c r="N47" s="503"/>
      <c r="O47" s="503"/>
      <c r="P47" s="503"/>
      <c r="Q47" s="503"/>
      <c r="R47" s="503"/>
      <c r="S47" s="503"/>
      <c r="T47" s="20"/>
      <c r="U47" s="20"/>
      <c r="V47" s="13"/>
      <c r="W47" s="20"/>
      <c r="X47" s="20"/>
      <c r="Y47" s="20"/>
      <c r="Z47" s="20"/>
      <c r="AA47" s="20"/>
      <c r="AB47" s="20"/>
      <c r="AC47" s="503"/>
      <c r="AD47" s="503"/>
      <c r="AE47" s="503"/>
      <c r="AF47" s="503"/>
      <c r="AG47" s="503"/>
      <c r="AH47" s="503"/>
      <c r="AI47" s="503"/>
      <c r="AJ47" s="20"/>
      <c r="AK47" s="20"/>
      <c r="AL47" s="20"/>
      <c r="AM47" s="20"/>
      <c r="AN47" s="20"/>
      <c r="AO47" s="20"/>
      <c r="AP47" s="20"/>
      <c r="AQ47" s="20"/>
      <c r="AR47" s="20"/>
      <c r="AS47" s="487"/>
    </row>
    <row r="48" spans="1:48" s="3" customFormat="1" ht="15" customHeight="1">
      <c r="D48" s="486"/>
      <c r="E48" s="13"/>
      <c r="F48" s="517"/>
      <c r="G48" s="517" t="s">
        <v>5026</v>
      </c>
      <c r="H48" s="517"/>
      <c r="I48" s="13"/>
      <c r="J48" s="517"/>
      <c r="K48" s="517"/>
      <c r="L48" s="517"/>
      <c r="M48" s="503"/>
      <c r="N48" s="503"/>
      <c r="O48" s="503"/>
      <c r="P48" s="503"/>
      <c r="Q48" s="503"/>
      <c r="R48" s="503"/>
      <c r="S48" s="503"/>
      <c r="T48" s="20"/>
      <c r="U48" s="20"/>
      <c r="V48" s="13"/>
      <c r="W48" s="20"/>
      <c r="X48" s="20"/>
      <c r="Y48" s="20"/>
      <c r="Z48" s="20"/>
      <c r="AA48" s="20"/>
      <c r="AB48" s="20"/>
      <c r="AC48" s="503"/>
      <c r="AD48" s="503"/>
      <c r="AE48" s="503"/>
      <c r="AF48" s="503"/>
      <c r="AG48" s="503"/>
      <c r="AH48" s="503"/>
      <c r="AI48" s="503"/>
      <c r="AJ48" s="20"/>
      <c r="AK48" s="20"/>
      <c r="AL48" s="20"/>
      <c r="AM48" s="20"/>
      <c r="AN48" s="20"/>
      <c r="AO48" s="20"/>
      <c r="AP48" s="20"/>
      <c r="AQ48" s="20"/>
      <c r="AR48" s="20"/>
      <c r="AS48" s="487"/>
    </row>
    <row r="49" spans="2:47" s="3" customFormat="1" ht="15" customHeight="1">
      <c r="D49" s="486"/>
      <c r="E49" s="13"/>
      <c r="F49" s="517"/>
      <c r="G49" s="517"/>
      <c r="H49" s="517"/>
      <c r="I49" s="517" t="s">
        <v>5032</v>
      </c>
      <c r="J49" s="517"/>
      <c r="K49" s="517"/>
      <c r="L49" s="517"/>
      <c r="M49" s="503"/>
      <c r="N49" s="503"/>
      <c r="O49" s="503"/>
      <c r="P49" s="503"/>
      <c r="Q49" s="503"/>
      <c r="R49" s="503"/>
      <c r="S49" s="503"/>
      <c r="T49" s="20"/>
      <c r="U49" s="20"/>
      <c r="V49" s="13"/>
      <c r="W49" s="20"/>
      <c r="X49" s="20"/>
      <c r="Y49" s="20"/>
      <c r="Z49" s="20"/>
      <c r="AA49" s="20"/>
      <c r="AB49" s="20"/>
      <c r="AC49" s="503"/>
      <c r="AD49" s="503"/>
      <c r="AE49" s="503"/>
      <c r="AF49" s="503"/>
      <c r="AG49" s="503"/>
      <c r="AH49" s="503"/>
      <c r="AI49" s="503"/>
      <c r="AJ49" s="20"/>
      <c r="AK49" s="20"/>
      <c r="AL49" s="20"/>
      <c r="AM49" s="20"/>
      <c r="AN49" s="20"/>
      <c r="AO49" s="20"/>
      <c r="AP49" s="20"/>
      <c r="AQ49" s="20"/>
      <c r="AR49" s="20"/>
      <c r="AS49" s="487"/>
    </row>
    <row r="50" spans="2:47" s="3" customFormat="1" ht="15" customHeight="1">
      <c r="D50" s="486"/>
      <c r="E50" s="13"/>
      <c r="F50" s="517"/>
      <c r="G50" s="517" t="s">
        <v>5027</v>
      </c>
      <c r="H50" s="517"/>
      <c r="I50" s="517"/>
      <c r="J50" s="517"/>
      <c r="K50" s="517"/>
      <c r="L50" s="517"/>
      <c r="M50" s="503"/>
      <c r="N50" s="503"/>
      <c r="O50" s="503"/>
      <c r="P50" s="503"/>
      <c r="Q50" s="503"/>
      <c r="R50" s="503"/>
      <c r="S50" s="503"/>
      <c r="T50" s="20"/>
      <c r="U50" s="20"/>
      <c r="V50" s="13"/>
      <c r="W50" s="20"/>
      <c r="X50" s="20"/>
      <c r="Y50" s="20"/>
      <c r="Z50" s="20"/>
      <c r="AA50" s="20"/>
      <c r="AB50" s="20"/>
      <c r="AC50" s="503"/>
      <c r="AD50" s="503"/>
      <c r="AE50" s="503"/>
      <c r="AF50" s="503"/>
      <c r="AG50" s="503"/>
      <c r="AH50" s="503"/>
      <c r="AI50" s="503"/>
      <c r="AJ50" s="20"/>
      <c r="AK50" s="20"/>
      <c r="AL50" s="20"/>
      <c r="AM50" s="20"/>
      <c r="AN50" s="20"/>
      <c r="AO50" s="20"/>
      <c r="AP50" s="20"/>
      <c r="AQ50" s="20"/>
      <c r="AR50" s="20"/>
      <c r="AS50" s="487"/>
    </row>
    <row r="51" spans="2:47" s="3" customFormat="1" ht="15" customHeight="1">
      <c r="D51" s="486"/>
      <c r="E51" s="13"/>
      <c r="F51" s="517"/>
      <c r="G51" s="517"/>
      <c r="H51" s="517"/>
      <c r="I51" s="517" t="s">
        <v>5028</v>
      </c>
      <c r="J51" s="517"/>
      <c r="K51" s="517"/>
      <c r="L51" s="517"/>
      <c r="M51" s="503"/>
      <c r="N51" s="503"/>
      <c r="O51" s="503"/>
      <c r="P51" s="503"/>
      <c r="Q51" s="503"/>
      <c r="R51" s="503"/>
      <c r="S51" s="503"/>
      <c r="T51" s="20"/>
      <c r="U51" s="20"/>
      <c r="V51" s="13"/>
      <c r="W51" s="20"/>
      <c r="X51" s="20"/>
      <c r="Y51" s="20"/>
      <c r="Z51" s="20"/>
      <c r="AA51" s="20"/>
      <c r="AB51" s="20"/>
      <c r="AC51" s="503"/>
      <c r="AD51" s="503"/>
      <c r="AE51" s="503"/>
      <c r="AF51" s="503"/>
      <c r="AG51" s="503"/>
      <c r="AH51" s="503"/>
      <c r="AI51" s="503"/>
      <c r="AJ51" s="20"/>
      <c r="AK51" s="20"/>
      <c r="AL51" s="20"/>
      <c r="AM51" s="20"/>
      <c r="AN51" s="20"/>
      <c r="AO51" s="20"/>
      <c r="AP51" s="20"/>
      <c r="AQ51" s="20"/>
      <c r="AR51" s="20"/>
      <c r="AS51" s="487"/>
    </row>
    <row r="52" spans="2:47" s="3" customFormat="1" ht="15" customHeight="1">
      <c r="D52" s="486"/>
      <c r="E52" s="13"/>
      <c r="F52" s="517"/>
      <c r="G52" s="517"/>
      <c r="H52" s="517"/>
      <c r="I52" s="517" t="s">
        <v>5029</v>
      </c>
      <c r="J52" s="517"/>
      <c r="K52" s="517"/>
      <c r="L52" s="517"/>
      <c r="M52" s="503"/>
      <c r="N52" s="503"/>
      <c r="O52" s="503"/>
      <c r="P52" s="503"/>
      <c r="Q52" s="503"/>
      <c r="R52" s="503"/>
      <c r="S52" s="503"/>
      <c r="T52" s="20"/>
      <c r="U52" s="20"/>
      <c r="V52" s="13"/>
      <c r="W52" s="20"/>
      <c r="X52" s="20"/>
      <c r="Y52" s="20"/>
      <c r="Z52" s="20"/>
      <c r="AA52" s="20"/>
      <c r="AB52" s="20"/>
      <c r="AC52" s="503"/>
      <c r="AD52" s="503"/>
      <c r="AE52" s="503"/>
      <c r="AF52" s="503"/>
      <c r="AG52" s="503"/>
      <c r="AH52" s="503"/>
      <c r="AI52" s="503"/>
      <c r="AJ52" s="20"/>
      <c r="AK52" s="20"/>
      <c r="AL52" s="20"/>
      <c r="AM52" s="20"/>
      <c r="AN52" s="20"/>
      <c r="AO52" s="20"/>
      <c r="AP52" s="20"/>
      <c r="AQ52" s="20"/>
      <c r="AR52" s="20"/>
      <c r="AS52" s="487"/>
    </row>
    <row r="53" spans="2:47" s="3" customFormat="1" ht="15" customHeight="1">
      <c r="D53" s="486"/>
      <c r="E53" s="13"/>
      <c r="F53" s="517"/>
      <c r="G53" s="517"/>
      <c r="H53" s="517"/>
      <c r="I53" s="517" t="s">
        <v>5030</v>
      </c>
      <c r="J53" s="517"/>
      <c r="K53" s="517"/>
      <c r="L53" s="517"/>
      <c r="M53" s="503"/>
      <c r="N53" s="503"/>
      <c r="O53" s="503"/>
      <c r="P53" s="503"/>
      <c r="Q53" s="503"/>
      <c r="R53" s="503"/>
      <c r="S53" s="503"/>
      <c r="T53" s="20"/>
      <c r="U53" s="20"/>
      <c r="V53" s="13"/>
      <c r="W53" s="20"/>
      <c r="X53" s="20"/>
      <c r="Y53" s="20"/>
      <c r="Z53" s="20"/>
      <c r="AA53" s="20"/>
      <c r="AB53" s="20"/>
      <c r="AC53" s="503"/>
      <c r="AD53" s="503"/>
      <c r="AE53" s="503"/>
      <c r="AF53" s="503"/>
      <c r="AG53" s="503"/>
      <c r="AH53" s="503"/>
      <c r="AI53" s="503"/>
      <c r="AJ53" s="20"/>
      <c r="AK53" s="20"/>
      <c r="AL53" s="20"/>
      <c r="AM53" s="20"/>
      <c r="AN53" s="20"/>
      <c r="AO53" s="20"/>
      <c r="AP53" s="20"/>
      <c r="AQ53" s="20"/>
      <c r="AR53" s="20"/>
      <c r="AS53" s="487"/>
    </row>
    <row r="54" spans="2:47" s="3" customFormat="1" ht="15" customHeight="1" thickBot="1">
      <c r="D54" s="520"/>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21"/>
      <c r="AM54" s="521"/>
      <c r="AN54" s="521"/>
      <c r="AO54" s="521"/>
      <c r="AP54" s="521"/>
      <c r="AQ54" s="521"/>
      <c r="AR54" s="521"/>
      <c r="AS54" s="522"/>
    </row>
    <row r="55" spans="2:47" s="3" customFormat="1" ht="15" customHeight="1" thickTop="1">
      <c r="B55" s="1"/>
      <c r="C55" s="1"/>
      <c r="D55" s="523"/>
      <c r="E55" s="523"/>
      <c r="F55" s="523"/>
      <c r="G55" s="523"/>
      <c r="H55" s="523"/>
      <c r="I55" s="523"/>
      <c r="J55" s="523"/>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523"/>
      <c r="AL55" s="523"/>
      <c r="AM55" s="523"/>
      <c r="AN55" s="523"/>
      <c r="AO55" s="523"/>
      <c r="AP55" s="523"/>
      <c r="AQ55" s="523"/>
      <c r="AR55" s="523"/>
      <c r="AS55" s="523"/>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117</v>
      </c>
      <c r="C2" s="218"/>
      <c r="D2" s="218"/>
      <c r="E2" s="218"/>
      <c r="F2" s="218"/>
      <c r="G2" s="219"/>
      <c r="H2" s="220"/>
    </row>
    <row r="3" spans="1:8" ht="13.5" customHeight="1">
      <c r="A3" s="46"/>
      <c r="B3" s="270"/>
      <c r="C3" s="270"/>
      <c r="D3" s="270"/>
      <c r="E3" s="270"/>
      <c r="F3" s="270"/>
      <c r="G3" s="270"/>
      <c r="H3" s="222"/>
    </row>
    <row r="4" spans="1:8" ht="13.5" customHeight="1">
      <c r="A4" s="46"/>
      <c r="B4" s="42"/>
      <c r="C4" s="42"/>
      <c r="D4" s="42"/>
      <c r="E4" s="42"/>
      <c r="F4" s="42"/>
      <c r="G4" s="591" t="s">
        <v>10272</v>
      </c>
      <c r="H4" s="222"/>
    </row>
    <row r="5" spans="1:8" ht="13.5" customHeight="1" thickBot="1">
      <c r="A5" s="46"/>
      <c r="B5" s="42"/>
      <c r="C5" s="42"/>
      <c r="D5" s="42"/>
      <c r="E5" s="42"/>
      <c r="F5" s="42"/>
      <c r="G5" s="42"/>
      <c r="H5" s="222"/>
    </row>
    <row r="6" spans="1:8" ht="20.25" customHeight="1" thickBot="1">
      <c r="A6" s="45"/>
      <c r="B6" s="592" t="s">
        <v>14</v>
      </c>
      <c r="C6" s="593" t="s">
        <v>2295</v>
      </c>
      <c r="D6" s="593" t="s">
        <v>2296</v>
      </c>
      <c r="E6" s="593" t="s">
        <v>2297</v>
      </c>
      <c r="F6" s="594" t="s">
        <v>2298</v>
      </c>
      <c r="G6" s="595" t="s">
        <v>1586</v>
      </c>
      <c r="H6" s="45"/>
    </row>
    <row r="7" spans="1:8">
      <c r="B7" s="231" t="s">
        <v>10273</v>
      </c>
      <c r="C7" s="232" t="s">
        <v>10274</v>
      </c>
      <c r="D7" s="233" t="s">
        <v>4072</v>
      </c>
      <c r="E7" s="234" t="s">
        <v>7782</v>
      </c>
      <c r="F7" s="235" t="s">
        <v>10275</v>
      </c>
      <c r="G7" s="236" t="s">
        <v>10276</v>
      </c>
      <c r="H7" s="230"/>
    </row>
    <row r="8" spans="1:8">
      <c r="B8" s="237" t="s">
        <v>10277</v>
      </c>
      <c r="C8" s="238" t="s">
        <v>10278</v>
      </c>
      <c r="D8" s="239" t="s">
        <v>2311</v>
      </c>
      <c r="E8" s="240" t="s">
        <v>10279</v>
      </c>
      <c r="F8" s="241"/>
      <c r="G8" s="685"/>
      <c r="H8" s="230"/>
    </row>
    <row r="9" spans="1:8" ht="17.25" thickBot="1">
      <c r="B9" s="237" t="s">
        <v>10280</v>
      </c>
      <c r="C9" s="238" t="s">
        <v>10281</v>
      </c>
      <c r="D9" s="239" t="s">
        <v>2316</v>
      </c>
      <c r="E9" s="240" t="s">
        <v>10282</v>
      </c>
      <c r="F9" s="241"/>
      <c r="G9" s="685"/>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120</v>
      </c>
      <c r="C2" s="218"/>
      <c r="D2" s="218"/>
      <c r="E2" s="218"/>
      <c r="F2" s="218"/>
      <c r="G2" s="219"/>
      <c r="H2" s="220"/>
    </row>
    <row r="3" spans="1:8" ht="13.5" customHeight="1">
      <c r="A3" s="46"/>
      <c r="B3" s="270"/>
      <c r="C3" s="270"/>
      <c r="D3" s="270"/>
      <c r="E3" s="270"/>
      <c r="F3" s="270"/>
      <c r="G3" s="270"/>
      <c r="H3" s="222"/>
    </row>
    <row r="4" spans="1:8" ht="13.5" customHeight="1">
      <c r="A4" s="46"/>
      <c r="B4" s="42"/>
      <c r="C4" s="42"/>
      <c r="D4" s="42"/>
      <c r="E4" s="42"/>
      <c r="F4" s="42"/>
      <c r="G4" s="591" t="s">
        <v>10272</v>
      </c>
      <c r="H4" s="222"/>
    </row>
    <row r="5" spans="1:8" ht="13.5" customHeight="1" thickBot="1">
      <c r="A5" s="46"/>
      <c r="B5" s="42"/>
      <c r="C5" s="42"/>
      <c r="D5" s="42"/>
      <c r="E5" s="42"/>
      <c r="F5" s="42"/>
      <c r="G5" s="42"/>
      <c r="H5" s="222"/>
    </row>
    <row r="6" spans="1:8" ht="20.25" customHeight="1" thickBot="1">
      <c r="A6" s="45"/>
      <c r="B6" s="592" t="s">
        <v>14</v>
      </c>
      <c r="C6" s="593" t="s">
        <v>2295</v>
      </c>
      <c r="D6" s="593" t="s">
        <v>2296</v>
      </c>
      <c r="E6" s="593" t="s">
        <v>2297</v>
      </c>
      <c r="F6" s="594" t="s">
        <v>2298</v>
      </c>
      <c r="G6" s="595" t="s">
        <v>1586</v>
      </c>
      <c r="H6" s="45"/>
    </row>
    <row r="7" spans="1:8">
      <c r="B7" s="231" t="s">
        <v>10283</v>
      </c>
      <c r="C7" s="232" t="s">
        <v>10284</v>
      </c>
      <c r="D7" s="233" t="s">
        <v>4072</v>
      </c>
      <c r="E7" s="234" t="s">
        <v>7782</v>
      </c>
      <c r="F7" s="235" t="s">
        <v>10275</v>
      </c>
      <c r="G7" s="236" t="s">
        <v>10285</v>
      </c>
      <c r="H7" s="230"/>
    </row>
    <row r="8" spans="1:8">
      <c r="B8" s="237" t="s">
        <v>10286</v>
      </c>
      <c r="C8" s="238" t="s">
        <v>10287</v>
      </c>
      <c r="D8" s="239" t="s">
        <v>2311</v>
      </c>
      <c r="E8" s="240" t="s">
        <v>10279</v>
      </c>
      <c r="F8" s="241"/>
      <c r="G8" s="685"/>
      <c r="H8" s="230"/>
    </row>
    <row r="9" spans="1:8" ht="17.25" thickBot="1">
      <c r="B9" s="237" t="s">
        <v>10288</v>
      </c>
      <c r="C9" s="238" t="s">
        <v>10289</v>
      </c>
      <c r="D9" s="239" t="s">
        <v>2316</v>
      </c>
      <c r="E9" s="240" t="s">
        <v>10282</v>
      </c>
      <c r="F9" s="241"/>
      <c r="G9" s="685"/>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20"/>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5499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540</v>
      </c>
      <c r="C5" s="232" t="s">
        <v>5500</v>
      </c>
      <c r="D5" s="233" t="s">
        <v>3113</v>
      </c>
      <c r="E5" s="234" t="s">
        <v>2301</v>
      </c>
      <c r="F5" s="235" t="s">
        <v>2302</v>
      </c>
      <c r="G5" s="236" t="s">
        <v>2309</v>
      </c>
      <c r="H5" s="230"/>
    </row>
    <row r="6" spans="1:8">
      <c r="B6" s="237" t="s">
        <v>541</v>
      </c>
      <c r="C6" s="238" t="s">
        <v>5501</v>
      </c>
      <c r="D6" s="239" t="s">
        <v>2445</v>
      </c>
      <c r="E6" s="240" t="s">
        <v>2304</v>
      </c>
      <c r="F6" s="241"/>
      <c r="G6" s="350"/>
      <c r="H6" s="230"/>
    </row>
    <row r="7" spans="1:8">
      <c r="B7" s="237" t="s">
        <v>5502</v>
      </c>
      <c r="C7" s="238" t="s">
        <v>5503</v>
      </c>
      <c r="D7" s="239" t="s">
        <v>2303</v>
      </c>
      <c r="E7" s="240" t="s">
        <v>2802</v>
      </c>
      <c r="F7" s="241"/>
      <c r="G7" s="350"/>
      <c r="H7" s="230"/>
    </row>
    <row r="8" spans="1:8">
      <c r="B8" s="237" t="s">
        <v>2385</v>
      </c>
      <c r="C8" s="238" t="s">
        <v>5504</v>
      </c>
      <c r="D8" s="239" t="s">
        <v>2311</v>
      </c>
      <c r="E8" s="240" t="s">
        <v>2802</v>
      </c>
      <c r="F8" s="241"/>
      <c r="G8" s="350"/>
      <c r="H8" s="230"/>
    </row>
    <row r="9" spans="1:8">
      <c r="B9" s="237" t="s">
        <v>2387</v>
      </c>
      <c r="C9" s="238" t="s">
        <v>5505</v>
      </c>
      <c r="D9" s="239" t="s">
        <v>2311</v>
      </c>
      <c r="E9" s="240" t="s">
        <v>2802</v>
      </c>
      <c r="F9" s="241"/>
      <c r="G9" s="350"/>
      <c r="H9" s="230"/>
    </row>
    <row r="10" spans="1:8" ht="17.25" thickBot="1">
      <c r="B10" s="237" t="s">
        <v>2389</v>
      </c>
      <c r="C10" s="238" t="s">
        <v>5506</v>
      </c>
      <c r="D10" s="239" t="s">
        <v>2311</v>
      </c>
      <c r="E10" s="240" t="s">
        <v>2304</v>
      </c>
      <c r="F10" s="241"/>
      <c r="G10" s="350"/>
      <c r="H10" s="230"/>
    </row>
    <row r="11" spans="1:8" s="45" customFormat="1" ht="18">
      <c r="A11" s="8"/>
      <c r="B11" s="279" t="s">
        <v>5507</v>
      </c>
      <c r="C11" s="549"/>
      <c r="D11" s="550"/>
      <c r="E11" s="551"/>
      <c r="F11" s="551"/>
      <c r="G11" s="552"/>
      <c r="H11" s="230"/>
    </row>
    <row r="12" spans="1:8" s="45" customFormat="1" ht="18.75" thickBot="1">
      <c r="A12" s="8"/>
      <c r="B12" s="553" t="s">
        <v>5508</v>
      </c>
      <c r="C12" s="554"/>
      <c r="D12" s="555"/>
      <c r="E12" s="556"/>
      <c r="F12" s="556"/>
      <c r="G12" s="557"/>
      <c r="H12" s="230"/>
    </row>
    <row r="13" spans="1:8">
      <c r="B13" s="231" t="s">
        <v>5509</v>
      </c>
      <c r="C13" s="232" t="s">
        <v>5510</v>
      </c>
      <c r="D13" s="233" t="s">
        <v>2300</v>
      </c>
      <c r="E13" s="234" t="s">
        <v>4486</v>
      </c>
      <c r="F13" s="235"/>
      <c r="G13" s="456" t="s">
        <v>5511</v>
      </c>
      <c r="H13" s="230"/>
    </row>
    <row r="14" spans="1:8">
      <c r="B14" s="237" t="s">
        <v>5512</v>
      </c>
      <c r="C14" s="238" t="s">
        <v>5513</v>
      </c>
      <c r="D14" s="239" t="s">
        <v>2300</v>
      </c>
      <c r="E14" s="240" t="s">
        <v>5514</v>
      </c>
      <c r="F14" s="241"/>
      <c r="G14" s="262"/>
      <c r="H14" s="230"/>
    </row>
    <row r="15" spans="1:8">
      <c r="B15" s="237" t="s">
        <v>5515</v>
      </c>
      <c r="C15" s="238" t="s">
        <v>5516</v>
      </c>
      <c r="D15" s="239" t="s">
        <v>2300</v>
      </c>
      <c r="E15" s="240" t="s">
        <v>5514</v>
      </c>
      <c r="F15" s="241"/>
      <c r="G15" s="262"/>
      <c r="H15" s="230"/>
    </row>
    <row r="16" spans="1:8">
      <c r="B16" s="237" t="s">
        <v>5517</v>
      </c>
      <c r="C16" s="238" t="s">
        <v>5518</v>
      </c>
      <c r="D16" s="239" t="s">
        <v>2300</v>
      </c>
      <c r="E16" s="240" t="s">
        <v>5514</v>
      </c>
      <c r="F16" s="241"/>
      <c r="G16" s="262"/>
      <c r="H16" s="230"/>
    </row>
    <row r="17" spans="1:8" ht="17.25" thickBot="1">
      <c r="B17" s="245" t="s">
        <v>5519</v>
      </c>
      <c r="C17" s="246" t="s">
        <v>5520</v>
      </c>
      <c r="D17" s="247" t="s">
        <v>2300</v>
      </c>
      <c r="E17" s="248" t="s">
        <v>5514</v>
      </c>
      <c r="F17" s="249"/>
      <c r="G17" s="263"/>
      <c r="H17" s="230"/>
    </row>
    <row r="18" spans="1:8" s="45" customFormat="1" ht="18">
      <c r="A18" s="8"/>
      <c r="B18" s="279" t="s">
        <v>5521</v>
      </c>
      <c r="C18" s="549"/>
      <c r="D18" s="550"/>
      <c r="E18" s="551"/>
      <c r="F18" s="551"/>
      <c r="G18" s="552"/>
      <c r="H18" s="230"/>
    </row>
    <row r="19" spans="1:8" s="45" customFormat="1" ht="18.75" thickBot="1">
      <c r="A19" s="8"/>
      <c r="B19" s="553" t="s">
        <v>5522</v>
      </c>
      <c r="C19" s="554"/>
      <c r="D19" s="555"/>
      <c r="E19" s="556"/>
      <c r="F19" s="556"/>
      <c r="G19" s="557"/>
      <c r="H19" s="230"/>
    </row>
    <row r="20" spans="1:8" ht="20.100000000000001" customHeight="1" thickBot="1">
      <c r="B20" s="558" t="s">
        <v>5523</v>
      </c>
      <c r="C20" s="559"/>
      <c r="D20" s="560"/>
      <c r="E20" s="561"/>
      <c r="F20" s="561"/>
      <c r="G20" s="562"/>
      <c r="H20" s="230"/>
    </row>
    <row r="21" spans="1:8" ht="90">
      <c r="B21" s="533" t="s">
        <v>52</v>
      </c>
      <c r="C21" s="360" t="s">
        <v>5524</v>
      </c>
      <c r="D21" s="534" t="s">
        <v>2470</v>
      </c>
      <c r="E21" s="275" t="s">
        <v>5525</v>
      </c>
      <c r="F21" s="437"/>
      <c r="G21" s="535" t="s">
        <v>5526</v>
      </c>
      <c r="H21" s="267"/>
    </row>
    <row r="22" spans="1:8">
      <c r="B22" s="536" t="s">
        <v>471</v>
      </c>
      <c r="C22" s="360" t="s">
        <v>5527</v>
      </c>
      <c r="D22" s="534" t="s">
        <v>2306</v>
      </c>
      <c r="E22" s="537" t="s">
        <v>5528</v>
      </c>
      <c r="F22" s="538"/>
      <c r="G22" s="288" t="s">
        <v>2448</v>
      </c>
      <c r="H22" s="230"/>
    </row>
    <row r="23" spans="1:8">
      <c r="B23" s="237" t="s">
        <v>472</v>
      </c>
      <c r="C23" s="238" t="s">
        <v>5529</v>
      </c>
      <c r="D23" s="239" t="s">
        <v>2306</v>
      </c>
      <c r="E23" s="240" t="s">
        <v>5528</v>
      </c>
      <c r="F23" s="241"/>
      <c r="G23" s="350" t="s">
        <v>5530</v>
      </c>
      <c r="H23" s="230"/>
    </row>
    <row r="24" spans="1:8" ht="30">
      <c r="B24" s="237" t="s">
        <v>473</v>
      </c>
      <c r="C24" s="238" t="s">
        <v>5531</v>
      </c>
      <c r="D24" s="239" t="s">
        <v>2306</v>
      </c>
      <c r="E24" s="240" t="s">
        <v>5528</v>
      </c>
      <c r="F24" s="241"/>
      <c r="G24" s="350" t="s">
        <v>5532</v>
      </c>
      <c r="H24" s="230"/>
    </row>
    <row r="25" spans="1:8">
      <c r="B25" s="237" t="s">
        <v>474</v>
      </c>
      <c r="C25" s="238" t="s">
        <v>5533</v>
      </c>
      <c r="D25" s="239" t="s">
        <v>2967</v>
      </c>
      <c r="E25" s="240" t="s">
        <v>5514</v>
      </c>
      <c r="F25" s="241"/>
      <c r="G25" s="350" t="s">
        <v>5534</v>
      </c>
      <c r="H25" s="230"/>
    </row>
    <row r="26" spans="1:8" ht="45">
      <c r="B26" s="237" t="s">
        <v>475</v>
      </c>
      <c r="C26" s="238" t="s">
        <v>5535</v>
      </c>
      <c r="D26" s="239" t="s">
        <v>2306</v>
      </c>
      <c r="E26" s="240" t="s">
        <v>5528</v>
      </c>
      <c r="F26" s="241"/>
      <c r="G26" s="350" t="s">
        <v>5536</v>
      </c>
      <c r="H26" s="230"/>
    </row>
    <row r="27" spans="1:8" ht="33">
      <c r="B27" s="237" t="s">
        <v>5537</v>
      </c>
      <c r="C27" s="238" t="s">
        <v>5538</v>
      </c>
      <c r="D27" s="239" t="s">
        <v>2306</v>
      </c>
      <c r="E27" s="240" t="s">
        <v>5528</v>
      </c>
      <c r="F27" s="241"/>
      <c r="G27" s="350" t="s">
        <v>5539</v>
      </c>
      <c r="H27" s="230"/>
    </row>
    <row r="28" spans="1:8" ht="45">
      <c r="B28" s="237" t="s">
        <v>5540</v>
      </c>
      <c r="C28" s="238" t="s">
        <v>5541</v>
      </c>
      <c r="D28" s="239" t="s">
        <v>2306</v>
      </c>
      <c r="E28" s="240" t="s">
        <v>5528</v>
      </c>
      <c r="F28" s="241"/>
      <c r="G28" s="350" t="s">
        <v>5542</v>
      </c>
      <c r="H28" s="230"/>
    </row>
    <row r="29" spans="1:8" ht="30">
      <c r="B29" s="237" t="s">
        <v>478</v>
      </c>
      <c r="C29" s="238" t="s">
        <v>5543</v>
      </c>
      <c r="D29" s="239" t="s">
        <v>2306</v>
      </c>
      <c r="E29" s="240" t="s">
        <v>5528</v>
      </c>
      <c r="F29" s="241"/>
      <c r="G29" s="350" t="s">
        <v>5544</v>
      </c>
      <c r="H29" s="230"/>
    </row>
    <row r="30" spans="1:8" ht="30">
      <c r="B30" s="237" t="s">
        <v>479</v>
      </c>
      <c r="C30" s="238" t="s">
        <v>5545</v>
      </c>
      <c r="D30" s="239" t="s">
        <v>2306</v>
      </c>
      <c r="E30" s="240" t="s">
        <v>5528</v>
      </c>
      <c r="F30" s="241"/>
      <c r="G30" s="350" t="s">
        <v>5546</v>
      </c>
      <c r="H30" s="230"/>
    </row>
    <row r="31" spans="1:8">
      <c r="B31" s="237" t="s">
        <v>480</v>
      </c>
      <c r="C31" s="238" t="s">
        <v>5547</v>
      </c>
      <c r="D31" s="239" t="s">
        <v>2967</v>
      </c>
      <c r="E31" s="240" t="s">
        <v>5514</v>
      </c>
      <c r="F31" s="241"/>
      <c r="G31" s="350" t="s">
        <v>5548</v>
      </c>
      <c r="H31" s="230"/>
    </row>
    <row r="32" spans="1:8" ht="45">
      <c r="B32" s="237" t="s">
        <v>481</v>
      </c>
      <c r="C32" s="238" t="s">
        <v>5549</v>
      </c>
      <c r="D32" s="239" t="s">
        <v>2306</v>
      </c>
      <c r="E32" s="240" t="s">
        <v>5528</v>
      </c>
      <c r="F32" s="241"/>
      <c r="G32" s="350" t="s">
        <v>5550</v>
      </c>
      <c r="H32" s="230"/>
    </row>
    <row r="33" spans="2:8" ht="30">
      <c r="B33" s="237" t="s">
        <v>5551</v>
      </c>
      <c r="C33" s="238" t="s">
        <v>5552</v>
      </c>
      <c r="D33" s="239" t="s">
        <v>2306</v>
      </c>
      <c r="E33" s="240" t="s">
        <v>5528</v>
      </c>
      <c r="F33" s="241"/>
      <c r="G33" s="350" t="s">
        <v>5553</v>
      </c>
      <c r="H33" s="230"/>
    </row>
    <row r="34" spans="2:8" ht="45.75" thickBot="1">
      <c r="B34" s="237" t="s">
        <v>5554</v>
      </c>
      <c r="C34" s="238" t="s">
        <v>5555</v>
      </c>
      <c r="D34" s="239" t="s">
        <v>2306</v>
      </c>
      <c r="E34" s="240" t="s">
        <v>5528</v>
      </c>
      <c r="F34" s="241"/>
      <c r="G34" s="350" t="s">
        <v>5556</v>
      </c>
      <c r="H34" s="230"/>
    </row>
    <row r="35" spans="2:8" ht="20.100000000000001" customHeight="1" thickBot="1">
      <c r="B35" s="558" t="s">
        <v>5557</v>
      </c>
      <c r="C35" s="559"/>
      <c r="D35" s="560"/>
      <c r="E35" s="561"/>
      <c r="F35" s="561"/>
      <c r="G35" s="562"/>
      <c r="H35" s="230"/>
    </row>
    <row r="36" spans="2:8" ht="20.100000000000001" customHeight="1" thickBot="1">
      <c r="B36" s="558" t="s">
        <v>5558</v>
      </c>
      <c r="C36" s="559"/>
      <c r="D36" s="560"/>
      <c r="E36" s="561"/>
      <c r="F36" s="561"/>
      <c r="G36" s="562"/>
      <c r="H36" s="230"/>
    </row>
    <row r="37" spans="2:8" ht="30">
      <c r="B37" s="231" t="s">
        <v>5559</v>
      </c>
      <c r="C37" s="232" t="s">
        <v>5560</v>
      </c>
      <c r="D37" s="532" t="s">
        <v>2306</v>
      </c>
      <c r="E37" s="330" t="s">
        <v>2335</v>
      </c>
      <c r="F37" s="235"/>
      <c r="G37" s="236" t="s">
        <v>5561</v>
      </c>
      <c r="H37" s="230"/>
    </row>
    <row r="38" spans="2:8" ht="120">
      <c r="B38" s="264" t="s">
        <v>5562</v>
      </c>
      <c r="C38" s="238" t="s">
        <v>5563</v>
      </c>
      <c r="D38" s="239" t="s">
        <v>5564</v>
      </c>
      <c r="E38" s="4" t="s">
        <v>2335</v>
      </c>
      <c r="F38" s="265"/>
      <c r="G38" s="266" t="s">
        <v>5565</v>
      </c>
      <c r="H38" s="267"/>
    </row>
    <row r="39" spans="2:8" ht="45">
      <c r="B39" s="237" t="s">
        <v>5566</v>
      </c>
      <c r="C39" s="238" t="s">
        <v>5567</v>
      </c>
      <c r="D39" s="239" t="s">
        <v>2306</v>
      </c>
      <c r="E39" s="240" t="s">
        <v>2335</v>
      </c>
      <c r="F39" s="241"/>
      <c r="G39" s="350" t="s">
        <v>5568</v>
      </c>
      <c r="H39" s="230"/>
    </row>
    <row r="40" spans="2:8" ht="33">
      <c r="B40" s="237" t="s">
        <v>5569</v>
      </c>
      <c r="C40" s="238" t="s">
        <v>5570</v>
      </c>
      <c r="D40" s="239" t="s">
        <v>2300</v>
      </c>
      <c r="E40" s="240" t="s">
        <v>2765</v>
      </c>
      <c r="F40" s="241"/>
      <c r="G40" s="350" t="s">
        <v>5571</v>
      </c>
      <c r="H40" s="230"/>
    </row>
    <row r="41" spans="2:8">
      <c r="B41" s="237" t="s">
        <v>5572</v>
      </c>
      <c r="C41" s="238" t="s">
        <v>5573</v>
      </c>
      <c r="D41" s="239" t="s">
        <v>2306</v>
      </c>
      <c r="E41" s="240" t="s">
        <v>2335</v>
      </c>
      <c r="F41" s="241"/>
      <c r="G41" s="350" t="s">
        <v>5574</v>
      </c>
      <c r="H41" s="230"/>
    </row>
    <row r="42" spans="2:8" ht="33">
      <c r="B42" s="237" t="s">
        <v>5575</v>
      </c>
      <c r="C42" s="238" t="s">
        <v>5576</v>
      </c>
      <c r="D42" s="239" t="s">
        <v>2470</v>
      </c>
      <c r="E42" s="240" t="s">
        <v>2335</v>
      </c>
      <c r="F42" s="241"/>
      <c r="G42" s="350" t="s">
        <v>5577</v>
      </c>
      <c r="H42" s="230"/>
    </row>
    <row r="43" spans="2:8" ht="33">
      <c r="B43" s="237" t="s">
        <v>5578</v>
      </c>
      <c r="C43" s="238" t="s">
        <v>5579</v>
      </c>
      <c r="D43" s="239" t="s">
        <v>2306</v>
      </c>
      <c r="E43" s="240" t="s">
        <v>2335</v>
      </c>
      <c r="F43" s="241"/>
      <c r="G43" s="350" t="s">
        <v>5580</v>
      </c>
      <c r="H43" s="230"/>
    </row>
    <row r="44" spans="2:8" ht="60">
      <c r="B44" s="237" t="s">
        <v>5581</v>
      </c>
      <c r="C44" s="238" t="s">
        <v>5582</v>
      </c>
      <c r="D44" s="239" t="s">
        <v>2967</v>
      </c>
      <c r="E44" s="240" t="s">
        <v>2335</v>
      </c>
      <c r="F44" s="241"/>
      <c r="G44" s="350" t="s">
        <v>5583</v>
      </c>
      <c r="H44" s="230"/>
    </row>
    <row r="45" spans="2:8" ht="60">
      <c r="B45" s="237" t="s">
        <v>5584</v>
      </c>
      <c r="C45" s="238" t="s">
        <v>5585</v>
      </c>
      <c r="D45" s="239" t="s">
        <v>2470</v>
      </c>
      <c r="E45" s="240" t="s">
        <v>2335</v>
      </c>
      <c r="F45" s="241"/>
      <c r="G45" s="350" t="s">
        <v>5586</v>
      </c>
      <c r="H45" s="230"/>
    </row>
    <row r="46" spans="2:8" ht="33">
      <c r="B46" s="237" t="s">
        <v>5587</v>
      </c>
      <c r="C46" s="238" t="s">
        <v>5588</v>
      </c>
      <c r="D46" s="239" t="s">
        <v>2306</v>
      </c>
      <c r="E46" s="240" t="s">
        <v>2335</v>
      </c>
      <c r="F46" s="241"/>
      <c r="G46" s="350" t="s">
        <v>5589</v>
      </c>
      <c r="H46" s="230"/>
    </row>
    <row r="47" spans="2:8" ht="135">
      <c r="B47" s="264" t="s">
        <v>5590</v>
      </c>
      <c r="C47" s="238" t="s">
        <v>5591</v>
      </c>
      <c r="D47" s="239" t="s">
        <v>5592</v>
      </c>
      <c r="E47" s="4" t="s">
        <v>2335</v>
      </c>
      <c r="F47" s="265"/>
      <c r="G47" s="266" t="s">
        <v>5593</v>
      </c>
      <c r="H47" s="267"/>
    </row>
    <row r="48" spans="2:8" ht="33">
      <c r="B48" s="237" t="s">
        <v>5594</v>
      </c>
      <c r="C48" s="238" t="s">
        <v>5595</v>
      </c>
      <c r="D48" s="239" t="s">
        <v>2300</v>
      </c>
      <c r="E48" s="240" t="s">
        <v>2765</v>
      </c>
      <c r="F48" s="241"/>
      <c r="G48" s="261" t="s">
        <v>5596</v>
      </c>
      <c r="H48" s="230"/>
    </row>
    <row r="49" spans="2:8">
      <c r="B49" s="237" t="s">
        <v>5597</v>
      </c>
      <c r="C49" s="238" t="s">
        <v>5598</v>
      </c>
      <c r="D49" s="239" t="s">
        <v>2306</v>
      </c>
      <c r="E49" s="240" t="s">
        <v>2335</v>
      </c>
      <c r="F49" s="241"/>
      <c r="G49" s="262"/>
      <c r="H49" s="230"/>
    </row>
    <row r="50" spans="2:8" ht="33">
      <c r="B50" s="237" t="s">
        <v>5599</v>
      </c>
      <c r="C50" s="238" t="s">
        <v>5600</v>
      </c>
      <c r="D50" s="239" t="s">
        <v>2470</v>
      </c>
      <c r="E50" s="240" t="s">
        <v>2335</v>
      </c>
      <c r="F50" s="241"/>
      <c r="G50" s="262"/>
      <c r="H50" s="230"/>
    </row>
    <row r="51" spans="2:8" ht="33">
      <c r="B51" s="237" t="s">
        <v>5601</v>
      </c>
      <c r="C51" s="238" t="s">
        <v>5602</v>
      </c>
      <c r="D51" s="239" t="s">
        <v>2306</v>
      </c>
      <c r="E51" s="240" t="s">
        <v>2335</v>
      </c>
      <c r="F51" s="241"/>
      <c r="G51" s="262"/>
      <c r="H51" s="230"/>
    </row>
    <row r="52" spans="2:8" ht="33">
      <c r="B52" s="237" t="s">
        <v>5603</v>
      </c>
      <c r="C52" s="238" t="s">
        <v>5604</v>
      </c>
      <c r="D52" s="239" t="s">
        <v>2967</v>
      </c>
      <c r="E52" s="240" t="s">
        <v>2335</v>
      </c>
      <c r="F52" s="241"/>
      <c r="G52" s="262"/>
      <c r="H52" s="230"/>
    </row>
    <row r="53" spans="2:8" ht="33">
      <c r="B53" s="237" t="s">
        <v>5605</v>
      </c>
      <c r="C53" s="238" t="s">
        <v>5606</v>
      </c>
      <c r="D53" s="239" t="s">
        <v>2470</v>
      </c>
      <c r="E53" s="240" t="s">
        <v>2335</v>
      </c>
      <c r="F53" s="241"/>
      <c r="G53" s="262"/>
      <c r="H53" s="230"/>
    </row>
    <row r="54" spans="2:8" ht="33">
      <c r="B54" s="237" t="s">
        <v>5607</v>
      </c>
      <c r="C54" s="238" t="s">
        <v>5608</v>
      </c>
      <c r="D54" s="239" t="s">
        <v>2306</v>
      </c>
      <c r="E54" s="240" t="s">
        <v>2335</v>
      </c>
      <c r="F54" s="241"/>
      <c r="G54" s="262"/>
      <c r="H54" s="230"/>
    </row>
    <row r="55" spans="2:8">
      <c r="B55" s="264" t="s">
        <v>5609</v>
      </c>
      <c r="C55" s="238" t="s">
        <v>5610</v>
      </c>
      <c r="D55" s="239" t="s">
        <v>5592</v>
      </c>
      <c r="E55" s="4" t="s">
        <v>2335</v>
      </c>
      <c r="F55" s="265"/>
      <c r="G55" s="535"/>
      <c r="H55" s="267"/>
    </row>
    <row r="56" spans="2:8" ht="33">
      <c r="B56" s="237" t="s">
        <v>5611</v>
      </c>
      <c r="C56" s="238" t="s">
        <v>5612</v>
      </c>
      <c r="D56" s="239" t="s">
        <v>2300</v>
      </c>
      <c r="E56" s="240" t="s">
        <v>2765</v>
      </c>
      <c r="F56" s="241"/>
      <c r="G56" s="261" t="s">
        <v>5613</v>
      </c>
      <c r="H56" s="230"/>
    </row>
    <row r="57" spans="2:8">
      <c r="B57" s="237" t="s">
        <v>5614</v>
      </c>
      <c r="C57" s="238" t="s">
        <v>5615</v>
      </c>
      <c r="D57" s="239" t="s">
        <v>2306</v>
      </c>
      <c r="E57" s="240" t="s">
        <v>2335</v>
      </c>
      <c r="F57" s="241"/>
      <c r="G57" s="262"/>
      <c r="H57" s="230"/>
    </row>
    <row r="58" spans="2:8" ht="33">
      <c r="B58" s="237" t="s">
        <v>5616</v>
      </c>
      <c r="C58" s="238" t="s">
        <v>5617</v>
      </c>
      <c r="D58" s="239" t="s">
        <v>2470</v>
      </c>
      <c r="E58" s="240" t="s">
        <v>2335</v>
      </c>
      <c r="F58" s="241"/>
      <c r="G58" s="262"/>
      <c r="H58" s="230"/>
    </row>
    <row r="59" spans="2:8" ht="33">
      <c r="B59" s="237" t="s">
        <v>5618</v>
      </c>
      <c r="C59" s="238" t="s">
        <v>5619</v>
      </c>
      <c r="D59" s="239" t="s">
        <v>2306</v>
      </c>
      <c r="E59" s="240" t="s">
        <v>2335</v>
      </c>
      <c r="F59" s="241"/>
      <c r="G59" s="262"/>
      <c r="H59" s="230"/>
    </row>
    <row r="60" spans="2:8" ht="33">
      <c r="B60" s="237" t="s">
        <v>5620</v>
      </c>
      <c r="C60" s="238" t="s">
        <v>5621</v>
      </c>
      <c r="D60" s="239" t="s">
        <v>2967</v>
      </c>
      <c r="E60" s="240" t="s">
        <v>2335</v>
      </c>
      <c r="F60" s="241"/>
      <c r="G60" s="262"/>
      <c r="H60" s="230"/>
    </row>
    <row r="61" spans="2:8" ht="33">
      <c r="B61" s="237" t="s">
        <v>5622</v>
      </c>
      <c r="C61" s="238" t="s">
        <v>5623</v>
      </c>
      <c r="D61" s="239" t="s">
        <v>2470</v>
      </c>
      <c r="E61" s="240" t="s">
        <v>2335</v>
      </c>
      <c r="F61" s="241"/>
      <c r="G61" s="262"/>
      <c r="H61" s="230"/>
    </row>
    <row r="62" spans="2:8" ht="33">
      <c r="B62" s="237" t="s">
        <v>5624</v>
      </c>
      <c r="C62" s="238" t="s">
        <v>5625</v>
      </c>
      <c r="D62" s="239" t="s">
        <v>2306</v>
      </c>
      <c r="E62" s="240" t="s">
        <v>2335</v>
      </c>
      <c r="F62" s="241"/>
      <c r="G62" s="262"/>
      <c r="H62" s="230"/>
    </row>
    <row r="63" spans="2:8" ht="17.25" thickBot="1">
      <c r="B63" s="264" t="s">
        <v>5626</v>
      </c>
      <c r="C63" s="238" t="s">
        <v>5627</v>
      </c>
      <c r="D63" s="239" t="s">
        <v>5592</v>
      </c>
      <c r="E63" s="4" t="s">
        <v>2335</v>
      </c>
      <c r="F63" s="265"/>
      <c r="G63" s="278"/>
      <c r="H63" s="267"/>
    </row>
    <row r="64" spans="2:8" ht="20.100000000000001" customHeight="1" thickBot="1">
      <c r="B64" s="558" t="s">
        <v>5628</v>
      </c>
      <c r="C64" s="559"/>
      <c r="D64" s="560"/>
      <c r="E64" s="561"/>
      <c r="F64" s="561"/>
      <c r="G64" s="562"/>
      <c r="H64" s="230"/>
    </row>
    <row r="65" spans="2:8" ht="45">
      <c r="B65" s="533" t="s">
        <v>5629</v>
      </c>
      <c r="C65" s="360" t="s">
        <v>5630</v>
      </c>
      <c r="D65" s="534" t="s">
        <v>5592</v>
      </c>
      <c r="E65" s="275" t="s">
        <v>2335</v>
      </c>
      <c r="F65" s="437"/>
      <c r="G65" s="535" t="s">
        <v>5631</v>
      </c>
      <c r="H65" s="267"/>
    </row>
    <row r="66" spans="2:8" ht="30" customHeight="1">
      <c r="B66" s="237" t="s">
        <v>5632</v>
      </c>
      <c r="C66" s="238" t="s">
        <v>5633</v>
      </c>
      <c r="D66" s="239" t="s">
        <v>2306</v>
      </c>
      <c r="E66" s="240" t="s">
        <v>2335</v>
      </c>
      <c r="F66" s="241"/>
      <c r="G66" s="261" t="s">
        <v>5634</v>
      </c>
      <c r="H66" s="230"/>
    </row>
    <row r="67" spans="2:8">
      <c r="B67" s="237" t="s">
        <v>5635</v>
      </c>
      <c r="C67" s="238" t="s">
        <v>5636</v>
      </c>
      <c r="D67" s="239" t="s">
        <v>5564</v>
      </c>
      <c r="E67" s="240" t="s">
        <v>2335</v>
      </c>
      <c r="F67" s="241"/>
      <c r="G67" s="262"/>
      <c r="H67" s="230"/>
    </row>
    <row r="68" spans="2:8">
      <c r="B68" s="237" t="s">
        <v>5637</v>
      </c>
      <c r="C68" s="238" t="s">
        <v>5638</v>
      </c>
      <c r="D68" s="239" t="s">
        <v>2306</v>
      </c>
      <c r="E68" s="240" t="s">
        <v>2335</v>
      </c>
      <c r="F68" s="241"/>
      <c r="G68" s="262"/>
      <c r="H68" s="230"/>
    </row>
    <row r="69" spans="2:8" ht="33">
      <c r="B69" s="237" t="s">
        <v>5639</v>
      </c>
      <c r="C69" s="238" t="s">
        <v>5640</v>
      </c>
      <c r="D69" s="239" t="s">
        <v>2300</v>
      </c>
      <c r="E69" s="240" t="s">
        <v>2765</v>
      </c>
      <c r="F69" s="241"/>
      <c r="G69" s="262"/>
      <c r="H69" s="230"/>
    </row>
    <row r="70" spans="2:8">
      <c r="B70" s="237" t="s">
        <v>5641</v>
      </c>
      <c r="C70" s="238" t="s">
        <v>5642</v>
      </c>
      <c r="D70" s="239" t="s">
        <v>2306</v>
      </c>
      <c r="E70" s="240" t="s">
        <v>2335</v>
      </c>
      <c r="F70" s="241"/>
      <c r="G70" s="262"/>
      <c r="H70" s="230"/>
    </row>
    <row r="71" spans="2:8" ht="33">
      <c r="B71" s="237" t="s">
        <v>5643</v>
      </c>
      <c r="C71" s="238" t="s">
        <v>5644</v>
      </c>
      <c r="D71" s="239" t="s">
        <v>2470</v>
      </c>
      <c r="E71" s="240" t="s">
        <v>2335</v>
      </c>
      <c r="F71" s="241"/>
      <c r="G71" s="262"/>
      <c r="H71" s="230"/>
    </row>
    <row r="72" spans="2:8" ht="33">
      <c r="B72" s="237" t="s">
        <v>5645</v>
      </c>
      <c r="C72" s="238" t="s">
        <v>5646</v>
      </c>
      <c r="D72" s="239" t="s">
        <v>2306</v>
      </c>
      <c r="E72" s="240" t="s">
        <v>2335</v>
      </c>
      <c r="F72" s="241"/>
      <c r="G72" s="262"/>
      <c r="H72" s="230"/>
    </row>
    <row r="73" spans="2:8" ht="33">
      <c r="B73" s="237" t="s">
        <v>5647</v>
      </c>
      <c r="C73" s="238" t="s">
        <v>5648</v>
      </c>
      <c r="D73" s="239" t="s">
        <v>2967</v>
      </c>
      <c r="E73" s="240" t="s">
        <v>2335</v>
      </c>
      <c r="F73" s="241"/>
      <c r="G73" s="262"/>
      <c r="H73" s="230"/>
    </row>
    <row r="74" spans="2:8" ht="33">
      <c r="B74" s="237" t="s">
        <v>5649</v>
      </c>
      <c r="C74" s="238" t="s">
        <v>5650</v>
      </c>
      <c r="D74" s="239" t="s">
        <v>2470</v>
      </c>
      <c r="E74" s="240" t="s">
        <v>2335</v>
      </c>
      <c r="F74" s="241"/>
      <c r="G74" s="262"/>
      <c r="H74" s="230"/>
    </row>
    <row r="75" spans="2:8" ht="33">
      <c r="B75" s="237" t="s">
        <v>5651</v>
      </c>
      <c r="C75" s="238" t="s">
        <v>5652</v>
      </c>
      <c r="D75" s="239" t="s">
        <v>2306</v>
      </c>
      <c r="E75" s="240" t="s">
        <v>2335</v>
      </c>
      <c r="F75" s="241"/>
      <c r="G75" s="262"/>
      <c r="H75" s="230"/>
    </row>
    <row r="76" spans="2:8">
      <c r="B76" s="237" t="s">
        <v>5653</v>
      </c>
      <c r="C76" s="238" t="s">
        <v>5654</v>
      </c>
      <c r="D76" s="239" t="s">
        <v>5592</v>
      </c>
      <c r="E76" s="240" t="s">
        <v>2335</v>
      </c>
      <c r="F76" s="241"/>
      <c r="G76" s="262"/>
      <c r="H76" s="230"/>
    </row>
    <row r="77" spans="2:8" ht="33">
      <c r="B77" s="237" t="s">
        <v>5655</v>
      </c>
      <c r="C77" s="238" t="s">
        <v>5656</v>
      </c>
      <c r="D77" s="239" t="s">
        <v>2300</v>
      </c>
      <c r="E77" s="240" t="s">
        <v>2765</v>
      </c>
      <c r="F77" s="241"/>
      <c r="G77" s="262"/>
      <c r="H77" s="230"/>
    </row>
    <row r="78" spans="2:8">
      <c r="B78" s="237" t="s">
        <v>5657</v>
      </c>
      <c r="C78" s="238" t="s">
        <v>5658</v>
      </c>
      <c r="D78" s="239" t="s">
        <v>2306</v>
      </c>
      <c r="E78" s="240" t="s">
        <v>2335</v>
      </c>
      <c r="F78" s="241"/>
      <c r="G78" s="262"/>
      <c r="H78" s="230"/>
    </row>
    <row r="79" spans="2:8" ht="33">
      <c r="B79" s="237" t="s">
        <v>5659</v>
      </c>
      <c r="C79" s="238" t="s">
        <v>5660</v>
      </c>
      <c r="D79" s="239" t="s">
        <v>2470</v>
      </c>
      <c r="E79" s="240" t="s">
        <v>2335</v>
      </c>
      <c r="F79" s="241"/>
      <c r="G79" s="262"/>
      <c r="H79" s="230"/>
    </row>
    <row r="80" spans="2:8" ht="33">
      <c r="B80" s="237" t="s">
        <v>5661</v>
      </c>
      <c r="C80" s="238" t="s">
        <v>5662</v>
      </c>
      <c r="D80" s="239" t="s">
        <v>2306</v>
      </c>
      <c r="E80" s="240" t="s">
        <v>2335</v>
      </c>
      <c r="F80" s="241"/>
      <c r="G80" s="262"/>
      <c r="H80" s="230"/>
    </row>
    <row r="81" spans="2:8" ht="33">
      <c r="B81" s="237" t="s">
        <v>5663</v>
      </c>
      <c r="C81" s="238" t="s">
        <v>5664</v>
      </c>
      <c r="D81" s="239" t="s">
        <v>2967</v>
      </c>
      <c r="E81" s="240" t="s">
        <v>2335</v>
      </c>
      <c r="F81" s="241"/>
      <c r="G81" s="262"/>
      <c r="H81" s="230"/>
    </row>
    <row r="82" spans="2:8" ht="33">
      <c r="B82" s="237" t="s">
        <v>5665</v>
      </c>
      <c r="C82" s="238" t="s">
        <v>5666</v>
      </c>
      <c r="D82" s="239" t="s">
        <v>2470</v>
      </c>
      <c r="E82" s="240" t="s">
        <v>2335</v>
      </c>
      <c r="F82" s="241"/>
      <c r="G82" s="262"/>
      <c r="H82" s="230"/>
    </row>
    <row r="83" spans="2:8" ht="33">
      <c r="B83" s="237" t="s">
        <v>5667</v>
      </c>
      <c r="C83" s="238" t="s">
        <v>5668</v>
      </c>
      <c r="D83" s="239" t="s">
        <v>2306</v>
      </c>
      <c r="E83" s="240" t="s">
        <v>2335</v>
      </c>
      <c r="F83" s="241"/>
      <c r="G83" s="262"/>
      <c r="H83" s="230"/>
    </row>
    <row r="84" spans="2:8">
      <c r="B84" s="237" t="s">
        <v>5669</v>
      </c>
      <c r="C84" s="238" t="s">
        <v>5670</v>
      </c>
      <c r="D84" s="239" t="s">
        <v>5592</v>
      </c>
      <c r="E84" s="240" t="s">
        <v>2335</v>
      </c>
      <c r="F84" s="241"/>
      <c r="G84" s="262"/>
      <c r="H84" s="230"/>
    </row>
    <row r="85" spans="2:8" ht="33">
      <c r="B85" s="237" t="s">
        <v>5671</v>
      </c>
      <c r="C85" s="238" t="s">
        <v>5672</v>
      </c>
      <c r="D85" s="239" t="s">
        <v>2300</v>
      </c>
      <c r="E85" s="240" t="s">
        <v>2765</v>
      </c>
      <c r="F85" s="241"/>
      <c r="G85" s="262"/>
      <c r="H85" s="230"/>
    </row>
    <row r="86" spans="2:8">
      <c r="B86" s="237" t="s">
        <v>5673</v>
      </c>
      <c r="C86" s="238" t="s">
        <v>5674</v>
      </c>
      <c r="D86" s="239" t="s">
        <v>2306</v>
      </c>
      <c r="E86" s="240" t="s">
        <v>2335</v>
      </c>
      <c r="F86" s="241"/>
      <c r="G86" s="262"/>
      <c r="H86" s="230"/>
    </row>
    <row r="87" spans="2:8" ht="33">
      <c r="B87" s="237" t="s">
        <v>5675</v>
      </c>
      <c r="C87" s="238" t="s">
        <v>5676</v>
      </c>
      <c r="D87" s="239" t="s">
        <v>2470</v>
      </c>
      <c r="E87" s="240" t="s">
        <v>2335</v>
      </c>
      <c r="F87" s="241"/>
      <c r="G87" s="262"/>
      <c r="H87" s="230"/>
    </row>
    <row r="88" spans="2:8" ht="33">
      <c r="B88" s="237" t="s">
        <v>5677</v>
      </c>
      <c r="C88" s="238" t="s">
        <v>5678</v>
      </c>
      <c r="D88" s="239" t="s">
        <v>2306</v>
      </c>
      <c r="E88" s="240" t="s">
        <v>2335</v>
      </c>
      <c r="F88" s="241"/>
      <c r="G88" s="262"/>
      <c r="H88" s="230"/>
    </row>
    <row r="89" spans="2:8" ht="33">
      <c r="B89" s="237" t="s">
        <v>5679</v>
      </c>
      <c r="C89" s="238" t="s">
        <v>5680</v>
      </c>
      <c r="D89" s="239" t="s">
        <v>2967</v>
      </c>
      <c r="E89" s="240" t="s">
        <v>2335</v>
      </c>
      <c r="F89" s="241"/>
      <c r="G89" s="262"/>
      <c r="H89" s="230"/>
    </row>
    <row r="90" spans="2:8" ht="33">
      <c r="B90" s="237" t="s">
        <v>5681</v>
      </c>
      <c r="C90" s="238" t="s">
        <v>5682</v>
      </c>
      <c r="D90" s="239" t="s">
        <v>2470</v>
      </c>
      <c r="E90" s="240" t="s">
        <v>2335</v>
      </c>
      <c r="F90" s="241"/>
      <c r="G90" s="262"/>
      <c r="H90" s="230"/>
    </row>
    <row r="91" spans="2:8" ht="33">
      <c r="B91" s="237" t="s">
        <v>5683</v>
      </c>
      <c r="C91" s="238" t="s">
        <v>5684</v>
      </c>
      <c r="D91" s="239" t="s">
        <v>2306</v>
      </c>
      <c r="E91" s="240" t="s">
        <v>2335</v>
      </c>
      <c r="F91" s="241"/>
      <c r="G91" s="262"/>
      <c r="H91" s="230"/>
    </row>
    <row r="92" spans="2:8" ht="17.25" thickBot="1">
      <c r="B92" s="237" t="s">
        <v>5685</v>
      </c>
      <c r="C92" s="238" t="s">
        <v>5686</v>
      </c>
      <c r="D92" s="239" t="s">
        <v>5592</v>
      </c>
      <c r="E92" s="240" t="s">
        <v>2335</v>
      </c>
      <c r="F92" s="241"/>
      <c r="G92" s="263"/>
      <c r="H92" s="230"/>
    </row>
    <row r="93" spans="2:8" ht="20.100000000000001" customHeight="1" thickBot="1">
      <c r="B93" s="558" t="s">
        <v>5687</v>
      </c>
      <c r="C93" s="559"/>
      <c r="D93" s="560"/>
      <c r="E93" s="561"/>
      <c r="F93" s="561"/>
      <c r="G93" s="562"/>
      <c r="H93" s="230"/>
    </row>
    <row r="94" spans="2:8" ht="30" customHeight="1">
      <c r="B94" s="536" t="s">
        <v>5688</v>
      </c>
      <c r="C94" s="360" t="s">
        <v>5689</v>
      </c>
      <c r="D94" s="534" t="s">
        <v>5592</v>
      </c>
      <c r="E94" s="537" t="s">
        <v>2335</v>
      </c>
      <c r="F94" s="538"/>
      <c r="G94" s="262"/>
      <c r="H94" s="230"/>
    </row>
    <row r="95" spans="2:8">
      <c r="B95" s="237" t="s">
        <v>5690</v>
      </c>
      <c r="C95" s="238" t="s">
        <v>5691</v>
      </c>
      <c r="D95" s="239" t="s">
        <v>2306</v>
      </c>
      <c r="E95" s="240" t="s">
        <v>2335</v>
      </c>
      <c r="F95" s="241"/>
      <c r="G95" s="262"/>
      <c r="H95" s="230"/>
    </row>
    <row r="96" spans="2:8">
      <c r="B96" s="237" t="s">
        <v>5692</v>
      </c>
      <c r="C96" s="238" t="s">
        <v>5693</v>
      </c>
      <c r="D96" s="239" t="s">
        <v>5564</v>
      </c>
      <c r="E96" s="240" t="s">
        <v>2335</v>
      </c>
      <c r="F96" s="241"/>
      <c r="G96" s="262"/>
      <c r="H96" s="230"/>
    </row>
    <row r="97" spans="2:8">
      <c r="B97" s="237" t="s">
        <v>5694</v>
      </c>
      <c r="C97" s="238" t="s">
        <v>5695</v>
      </c>
      <c r="D97" s="239" t="s">
        <v>2306</v>
      </c>
      <c r="E97" s="240" t="s">
        <v>2335</v>
      </c>
      <c r="F97" s="241"/>
      <c r="G97" s="262"/>
      <c r="H97" s="230"/>
    </row>
    <row r="98" spans="2:8" ht="33">
      <c r="B98" s="237" t="s">
        <v>5696</v>
      </c>
      <c r="C98" s="238" t="s">
        <v>5697</v>
      </c>
      <c r="D98" s="239" t="s">
        <v>2300</v>
      </c>
      <c r="E98" s="240" t="s">
        <v>2765</v>
      </c>
      <c r="F98" s="241"/>
      <c r="G98" s="262"/>
      <c r="H98" s="230"/>
    </row>
    <row r="99" spans="2:8">
      <c r="B99" s="237" t="s">
        <v>5698</v>
      </c>
      <c r="C99" s="238" t="s">
        <v>5699</v>
      </c>
      <c r="D99" s="239" t="s">
        <v>2306</v>
      </c>
      <c r="E99" s="240" t="s">
        <v>2335</v>
      </c>
      <c r="F99" s="241"/>
      <c r="G99" s="262"/>
      <c r="H99" s="230"/>
    </row>
    <row r="100" spans="2:8" ht="33">
      <c r="B100" s="237" t="s">
        <v>5700</v>
      </c>
      <c r="C100" s="238" t="s">
        <v>5701</v>
      </c>
      <c r="D100" s="239" t="s">
        <v>2470</v>
      </c>
      <c r="E100" s="240" t="s">
        <v>2335</v>
      </c>
      <c r="F100" s="241"/>
      <c r="G100" s="262"/>
      <c r="H100" s="230"/>
    </row>
    <row r="101" spans="2:8" ht="33">
      <c r="B101" s="237" t="s">
        <v>5702</v>
      </c>
      <c r="C101" s="238" t="s">
        <v>5703</v>
      </c>
      <c r="D101" s="239" t="s">
        <v>2306</v>
      </c>
      <c r="E101" s="240" t="s">
        <v>2335</v>
      </c>
      <c r="F101" s="241"/>
      <c r="G101" s="262"/>
      <c r="H101" s="230"/>
    </row>
    <row r="102" spans="2:8" ht="33">
      <c r="B102" s="237" t="s">
        <v>5704</v>
      </c>
      <c r="C102" s="238" t="s">
        <v>5705</v>
      </c>
      <c r="D102" s="239" t="s">
        <v>2967</v>
      </c>
      <c r="E102" s="240" t="s">
        <v>2335</v>
      </c>
      <c r="F102" s="241"/>
      <c r="G102" s="262"/>
      <c r="H102" s="230"/>
    </row>
    <row r="103" spans="2:8" ht="33">
      <c r="B103" s="237" t="s">
        <v>5706</v>
      </c>
      <c r="C103" s="238" t="s">
        <v>5707</v>
      </c>
      <c r="D103" s="239" t="s">
        <v>2470</v>
      </c>
      <c r="E103" s="240" t="s">
        <v>2335</v>
      </c>
      <c r="F103" s="241"/>
      <c r="G103" s="262"/>
      <c r="H103" s="230"/>
    </row>
    <row r="104" spans="2:8" ht="33">
      <c r="B104" s="237" t="s">
        <v>5708</v>
      </c>
      <c r="C104" s="238" t="s">
        <v>5709</v>
      </c>
      <c r="D104" s="239" t="s">
        <v>2306</v>
      </c>
      <c r="E104" s="240" t="s">
        <v>2335</v>
      </c>
      <c r="F104" s="241"/>
      <c r="G104" s="262"/>
      <c r="H104" s="230"/>
    </row>
    <row r="105" spans="2:8">
      <c r="B105" s="237" t="s">
        <v>5710</v>
      </c>
      <c r="C105" s="238" t="s">
        <v>5711</v>
      </c>
      <c r="D105" s="239" t="s">
        <v>5592</v>
      </c>
      <c r="E105" s="240" t="s">
        <v>2335</v>
      </c>
      <c r="F105" s="241"/>
      <c r="G105" s="262"/>
      <c r="H105" s="230"/>
    </row>
    <row r="106" spans="2:8" ht="33">
      <c r="B106" s="237" t="s">
        <v>5712</v>
      </c>
      <c r="C106" s="238" t="s">
        <v>5713</v>
      </c>
      <c r="D106" s="239" t="s">
        <v>2300</v>
      </c>
      <c r="E106" s="240" t="s">
        <v>2765</v>
      </c>
      <c r="F106" s="241"/>
      <c r="G106" s="262"/>
      <c r="H106" s="230"/>
    </row>
    <row r="107" spans="2:8">
      <c r="B107" s="237" t="s">
        <v>5714</v>
      </c>
      <c r="C107" s="238" t="s">
        <v>5715</v>
      </c>
      <c r="D107" s="239" t="s">
        <v>2306</v>
      </c>
      <c r="E107" s="240" t="s">
        <v>2335</v>
      </c>
      <c r="F107" s="241"/>
      <c r="G107" s="262"/>
      <c r="H107" s="230"/>
    </row>
    <row r="108" spans="2:8" ht="33">
      <c r="B108" s="237" t="s">
        <v>5716</v>
      </c>
      <c r="C108" s="238" t="s">
        <v>5717</v>
      </c>
      <c r="D108" s="239" t="s">
        <v>2470</v>
      </c>
      <c r="E108" s="240" t="s">
        <v>2335</v>
      </c>
      <c r="F108" s="241"/>
      <c r="G108" s="262"/>
      <c r="H108" s="230"/>
    </row>
    <row r="109" spans="2:8" ht="33">
      <c r="B109" s="237" t="s">
        <v>5718</v>
      </c>
      <c r="C109" s="238" t="s">
        <v>5719</v>
      </c>
      <c r="D109" s="239" t="s">
        <v>2306</v>
      </c>
      <c r="E109" s="240" t="s">
        <v>2335</v>
      </c>
      <c r="F109" s="241"/>
      <c r="G109" s="262"/>
      <c r="H109" s="230"/>
    </row>
    <row r="110" spans="2:8" ht="33">
      <c r="B110" s="237" t="s">
        <v>5720</v>
      </c>
      <c r="C110" s="238" t="s">
        <v>5721</v>
      </c>
      <c r="D110" s="239" t="s">
        <v>2967</v>
      </c>
      <c r="E110" s="240" t="s">
        <v>2335</v>
      </c>
      <c r="F110" s="241"/>
      <c r="G110" s="262"/>
      <c r="H110" s="230"/>
    </row>
    <row r="111" spans="2:8" ht="33">
      <c r="B111" s="237" t="s">
        <v>5722</v>
      </c>
      <c r="C111" s="238" t="s">
        <v>5723</v>
      </c>
      <c r="D111" s="239" t="s">
        <v>2470</v>
      </c>
      <c r="E111" s="240" t="s">
        <v>2335</v>
      </c>
      <c r="F111" s="241"/>
      <c r="G111" s="262"/>
      <c r="H111" s="230"/>
    </row>
    <row r="112" spans="2:8" ht="33">
      <c r="B112" s="237" t="s">
        <v>5724</v>
      </c>
      <c r="C112" s="238" t="s">
        <v>5725</v>
      </c>
      <c r="D112" s="239" t="s">
        <v>2306</v>
      </c>
      <c r="E112" s="240" t="s">
        <v>2335</v>
      </c>
      <c r="F112" s="241"/>
      <c r="G112" s="262"/>
      <c r="H112" s="230"/>
    </row>
    <row r="113" spans="2:8">
      <c r="B113" s="237" t="s">
        <v>5726</v>
      </c>
      <c r="C113" s="238" t="s">
        <v>5727</v>
      </c>
      <c r="D113" s="239" t="s">
        <v>5592</v>
      </c>
      <c r="E113" s="240" t="s">
        <v>2335</v>
      </c>
      <c r="F113" s="241"/>
      <c r="G113" s="262"/>
      <c r="H113" s="230"/>
    </row>
    <row r="114" spans="2:8" ht="33">
      <c r="B114" s="237" t="s">
        <v>5728</v>
      </c>
      <c r="C114" s="238" t="s">
        <v>5729</v>
      </c>
      <c r="D114" s="239" t="s">
        <v>2300</v>
      </c>
      <c r="E114" s="240" t="s">
        <v>2765</v>
      </c>
      <c r="F114" s="241"/>
      <c r="G114" s="262"/>
      <c r="H114" s="230"/>
    </row>
    <row r="115" spans="2:8">
      <c r="B115" s="237" t="s">
        <v>5730</v>
      </c>
      <c r="C115" s="238" t="s">
        <v>5731</v>
      </c>
      <c r="D115" s="239" t="s">
        <v>2306</v>
      </c>
      <c r="E115" s="240" t="s">
        <v>2335</v>
      </c>
      <c r="F115" s="241"/>
      <c r="G115" s="262"/>
      <c r="H115" s="230"/>
    </row>
    <row r="116" spans="2:8" ht="33">
      <c r="B116" s="237" t="s">
        <v>5732</v>
      </c>
      <c r="C116" s="238" t="s">
        <v>5733</v>
      </c>
      <c r="D116" s="239" t="s">
        <v>2470</v>
      </c>
      <c r="E116" s="240" t="s">
        <v>2335</v>
      </c>
      <c r="F116" s="241"/>
      <c r="G116" s="262"/>
      <c r="H116" s="230"/>
    </row>
    <row r="117" spans="2:8" ht="33">
      <c r="B117" s="237" t="s">
        <v>5734</v>
      </c>
      <c r="C117" s="238" t="s">
        <v>5735</v>
      </c>
      <c r="D117" s="239" t="s">
        <v>2306</v>
      </c>
      <c r="E117" s="240" t="s">
        <v>2335</v>
      </c>
      <c r="F117" s="241"/>
      <c r="G117" s="262"/>
      <c r="H117" s="230"/>
    </row>
    <row r="118" spans="2:8" ht="33">
      <c r="B118" s="237" t="s">
        <v>5736</v>
      </c>
      <c r="C118" s="238" t="s">
        <v>5737</v>
      </c>
      <c r="D118" s="239" t="s">
        <v>2967</v>
      </c>
      <c r="E118" s="240" t="s">
        <v>2335</v>
      </c>
      <c r="F118" s="241"/>
      <c r="G118" s="262"/>
      <c r="H118" s="230"/>
    </row>
    <row r="119" spans="2:8" ht="33">
      <c r="B119" s="237" t="s">
        <v>5738</v>
      </c>
      <c r="C119" s="238" t="s">
        <v>5739</v>
      </c>
      <c r="D119" s="239" t="s">
        <v>2470</v>
      </c>
      <c r="E119" s="240" t="s">
        <v>2335</v>
      </c>
      <c r="F119" s="241"/>
      <c r="G119" s="262"/>
      <c r="H119" s="230"/>
    </row>
    <row r="120" spans="2:8" ht="33">
      <c r="B120" s="237" t="s">
        <v>5740</v>
      </c>
      <c r="C120" s="238" t="s">
        <v>5741</v>
      </c>
      <c r="D120" s="239" t="s">
        <v>2306</v>
      </c>
      <c r="E120" s="240" t="s">
        <v>2335</v>
      </c>
      <c r="F120" s="241"/>
      <c r="G120" s="262"/>
      <c r="H120" s="230"/>
    </row>
    <row r="121" spans="2:8" ht="17.25" thickBot="1">
      <c r="B121" s="237" t="s">
        <v>5742</v>
      </c>
      <c r="C121" s="238" t="s">
        <v>5743</v>
      </c>
      <c r="D121" s="239" t="s">
        <v>5592</v>
      </c>
      <c r="E121" s="240" t="s">
        <v>2335</v>
      </c>
      <c r="F121" s="241"/>
      <c r="G121" s="263"/>
      <c r="H121" s="230"/>
    </row>
    <row r="122" spans="2:8" ht="20.100000000000001" customHeight="1" thickBot="1">
      <c r="B122" s="558" t="s">
        <v>5744</v>
      </c>
      <c r="C122" s="559"/>
      <c r="D122" s="560"/>
      <c r="E122" s="561"/>
      <c r="F122" s="561"/>
      <c r="G122" s="562"/>
      <c r="H122" s="230"/>
    </row>
    <row r="123" spans="2:8" ht="20.100000000000001" customHeight="1" thickBot="1">
      <c r="B123" s="558" t="s">
        <v>5558</v>
      </c>
      <c r="C123" s="559"/>
      <c r="D123" s="560"/>
      <c r="E123" s="561"/>
      <c r="F123" s="561"/>
      <c r="G123" s="562"/>
      <c r="H123" s="230"/>
    </row>
    <row r="124" spans="2:8">
      <c r="B124" s="231" t="s">
        <v>5559</v>
      </c>
      <c r="C124" s="232" t="s">
        <v>5745</v>
      </c>
      <c r="D124" s="532" t="s">
        <v>2306</v>
      </c>
      <c r="E124" s="330" t="s">
        <v>2335</v>
      </c>
      <c r="F124" s="235"/>
      <c r="G124" s="456" t="s">
        <v>5746</v>
      </c>
      <c r="H124" s="230"/>
    </row>
    <row r="125" spans="2:8">
      <c r="B125" s="237" t="s">
        <v>5562</v>
      </c>
      <c r="C125" s="238" t="s">
        <v>5747</v>
      </c>
      <c r="D125" s="239" t="s">
        <v>5564</v>
      </c>
      <c r="E125" s="240" t="s">
        <v>2335</v>
      </c>
      <c r="F125" s="241"/>
      <c r="G125" s="262"/>
      <c r="H125" s="230"/>
    </row>
    <row r="126" spans="2:8">
      <c r="B126" s="237" t="s">
        <v>5566</v>
      </c>
      <c r="C126" s="238" t="s">
        <v>5748</v>
      </c>
      <c r="D126" s="239" t="s">
        <v>2306</v>
      </c>
      <c r="E126" s="240" t="s">
        <v>2335</v>
      </c>
      <c r="F126" s="241"/>
      <c r="G126" s="262"/>
      <c r="H126" s="230"/>
    </row>
    <row r="127" spans="2:8" ht="33">
      <c r="B127" s="237" t="s">
        <v>5569</v>
      </c>
      <c r="C127" s="238" t="s">
        <v>5749</v>
      </c>
      <c r="D127" s="239" t="s">
        <v>2300</v>
      </c>
      <c r="E127" s="240" t="s">
        <v>2765</v>
      </c>
      <c r="F127" s="241"/>
      <c r="G127" s="262"/>
      <c r="H127" s="230"/>
    </row>
    <row r="128" spans="2:8">
      <c r="B128" s="237" t="s">
        <v>5572</v>
      </c>
      <c r="C128" s="238" t="s">
        <v>5750</v>
      </c>
      <c r="D128" s="239" t="s">
        <v>2306</v>
      </c>
      <c r="E128" s="240" t="s">
        <v>2335</v>
      </c>
      <c r="F128" s="241"/>
      <c r="G128" s="262"/>
      <c r="H128" s="230"/>
    </row>
    <row r="129" spans="2:8" ht="33">
      <c r="B129" s="237" t="s">
        <v>5575</v>
      </c>
      <c r="C129" s="238" t="s">
        <v>5751</v>
      </c>
      <c r="D129" s="239" t="s">
        <v>2470</v>
      </c>
      <c r="E129" s="240" t="s">
        <v>2335</v>
      </c>
      <c r="F129" s="241"/>
      <c r="G129" s="262"/>
      <c r="H129" s="230"/>
    </row>
    <row r="130" spans="2:8" ht="33">
      <c r="B130" s="237" t="s">
        <v>5578</v>
      </c>
      <c r="C130" s="238" t="s">
        <v>5752</v>
      </c>
      <c r="D130" s="239" t="s">
        <v>2306</v>
      </c>
      <c r="E130" s="240" t="s">
        <v>2335</v>
      </c>
      <c r="F130" s="241"/>
      <c r="G130" s="262"/>
      <c r="H130" s="230"/>
    </row>
    <row r="131" spans="2:8" ht="33">
      <c r="B131" s="237" t="s">
        <v>5581</v>
      </c>
      <c r="C131" s="238" t="s">
        <v>5753</v>
      </c>
      <c r="D131" s="239" t="s">
        <v>2967</v>
      </c>
      <c r="E131" s="240" t="s">
        <v>2335</v>
      </c>
      <c r="F131" s="241"/>
      <c r="G131" s="262"/>
      <c r="H131" s="230"/>
    </row>
    <row r="132" spans="2:8" ht="33">
      <c r="B132" s="237" t="s">
        <v>5584</v>
      </c>
      <c r="C132" s="238" t="s">
        <v>5754</v>
      </c>
      <c r="D132" s="239" t="s">
        <v>2470</v>
      </c>
      <c r="E132" s="240" t="s">
        <v>2335</v>
      </c>
      <c r="F132" s="241"/>
      <c r="G132" s="262"/>
      <c r="H132" s="230"/>
    </row>
    <row r="133" spans="2:8" ht="33">
      <c r="B133" s="237" t="s">
        <v>5587</v>
      </c>
      <c r="C133" s="238" t="s">
        <v>5755</v>
      </c>
      <c r="D133" s="239" t="s">
        <v>2306</v>
      </c>
      <c r="E133" s="240" t="s">
        <v>2335</v>
      </c>
      <c r="F133" s="241"/>
      <c r="G133" s="262"/>
      <c r="H133" s="230"/>
    </row>
    <row r="134" spans="2:8">
      <c r="B134" s="237" t="s">
        <v>5757</v>
      </c>
      <c r="C134" s="238" t="s">
        <v>5756</v>
      </c>
      <c r="D134" s="239" t="s">
        <v>5592</v>
      </c>
      <c r="E134" s="240" t="s">
        <v>5758</v>
      </c>
      <c r="F134" s="241"/>
      <c r="G134" s="262"/>
      <c r="H134" s="230"/>
    </row>
    <row r="135" spans="2:8" ht="33">
      <c r="B135" s="237" t="s">
        <v>5594</v>
      </c>
      <c r="C135" s="238" t="s">
        <v>5759</v>
      </c>
      <c r="D135" s="239" t="s">
        <v>2300</v>
      </c>
      <c r="E135" s="240" t="s">
        <v>2765</v>
      </c>
      <c r="F135" s="241"/>
      <c r="G135" s="262"/>
      <c r="H135" s="230"/>
    </row>
    <row r="136" spans="2:8">
      <c r="B136" s="237" t="s">
        <v>5597</v>
      </c>
      <c r="C136" s="238" t="s">
        <v>5760</v>
      </c>
      <c r="D136" s="239" t="s">
        <v>2306</v>
      </c>
      <c r="E136" s="240" t="s">
        <v>2335</v>
      </c>
      <c r="F136" s="241"/>
      <c r="G136" s="262"/>
      <c r="H136" s="230"/>
    </row>
    <row r="137" spans="2:8" ht="33">
      <c r="B137" s="237" t="s">
        <v>5599</v>
      </c>
      <c r="C137" s="238" t="s">
        <v>5761</v>
      </c>
      <c r="D137" s="239" t="s">
        <v>2470</v>
      </c>
      <c r="E137" s="240" t="s">
        <v>2335</v>
      </c>
      <c r="F137" s="241"/>
      <c r="G137" s="262"/>
      <c r="H137" s="230"/>
    </row>
    <row r="138" spans="2:8" ht="33">
      <c r="B138" s="237" t="s">
        <v>5601</v>
      </c>
      <c r="C138" s="238" t="s">
        <v>5762</v>
      </c>
      <c r="D138" s="239" t="s">
        <v>2306</v>
      </c>
      <c r="E138" s="240" t="s">
        <v>2335</v>
      </c>
      <c r="F138" s="241"/>
      <c r="G138" s="262"/>
      <c r="H138" s="230"/>
    </row>
    <row r="139" spans="2:8" ht="33">
      <c r="B139" s="237" t="s">
        <v>5603</v>
      </c>
      <c r="C139" s="238" t="s">
        <v>5763</v>
      </c>
      <c r="D139" s="239" t="s">
        <v>2967</v>
      </c>
      <c r="E139" s="240" t="s">
        <v>2335</v>
      </c>
      <c r="F139" s="241"/>
      <c r="G139" s="262"/>
      <c r="H139" s="230"/>
    </row>
    <row r="140" spans="2:8" ht="33">
      <c r="B140" s="237" t="s">
        <v>5605</v>
      </c>
      <c r="C140" s="238" t="s">
        <v>5764</v>
      </c>
      <c r="D140" s="239" t="s">
        <v>2470</v>
      </c>
      <c r="E140" s="240" t="s">
        <v>2335</v>
      </c>
      <c r="F140" s="241"/>
      <c r="G140" s="262"/>
      <c r="H140" s="230"/>
    </row>
    <row r="141" spans="2:8" ht="33">
      <c r="B141" s="237" t="s">
        <v>5607</v>
      </c>
      <c r="C141" s="238" t="s">
        <v>5765</v>
      </c>
      <c r="D141" s="239" t="s">
        <v>2306</v>
      </c>
      <c r="E141" s="240" t="s">
        <v>2335</v>
      </c>
      <c r="F141" s="241"/>
      <c r="G141" s="262"/>
      <c r="H141" s="230"/>
    </row>
    <row r="142" spans="2:8">
      <c r="B142" s="237" t="s">
        <v>5609</v>
      </c>
      <c r="C142" s="238" t="s">
        <v>5766</v>
      </c>
      <c r="D142" s="239" t="s">
        <v>5592</v>
      </c>
      <c r="E142" s="240" t="s">
        <v>2335</v>
      </c>
      <c r="F142" s="241"/>
      <c r="G142" s="262"/>
      <c r="H142" s="230"/>
    </row>
    <row r="143" spans="2:8" ht="33">
      <c r="B143" s="237" t="s">
        <v>5611</v>
      </c>
      <c r="C143" s="238" t="s">
        <v>5767</v>
      </c>
      <c r="D143" s="239" t="s">
        <v>2300</v>
      </c>
      <c r="E143" s="240" t="s">
        <v>2765</v>
      </c>
      <c r="F143" s="241"/>
      <c r="G143" s="262"/>
      <c r="H143" s="230"/>
    </row>
    <row r="144" spans="2:8">
      <c r="B144" s="237" t="s">
        <v>5614</v>
      </c>
      <c r="C144" s="238" t="s">
        <v>5768</v>
      </c>
      <c r="D144" s="239" t="s">
        <v>2306</v>
      </c>
      <c r="E144" s="240" t="s">
        <v>2335</v>
      </c>
      <c r="F144" s="241"/>
      <c r="G144" s="262"/>
      <c r="H144" s="230"/>
    </row>
    <row r="145" spans="2:8" ht="33">
      <c r="B145" s="237" t="s">
        <v>5616</v>
      </c>
      <c r="C145" s="238" t="s">
        <v>5769</v>
      </c>
      <c r="D145" s="239" t="s">
        <v>2470</v>
      </c>
      <c r="E145" s="240" t="s">
        <v>2335</v>
      </c>
      <c r="F145" s="241"/>
      <c r="G145" s="262"/>
      <c r="H145" s="230"/>
    </row>
    <row r="146" spans="2:8" ht="33">
      <c r="B146" s="237" t="s">
        <v>5618</v>
      </c>
      <c r="C146" s="238" t="s">
        <v>5770</v>
      </c>
      <c r="D146" s="239" t="s">
        <v>2306</v>
      </c>
      <c r="E146" s="240" t="s">
        <v>2335</v>
      </c>
      <c r="F146" s="241"/>
      <c r="G146" s="262"/>
      <c r="H146" s="230"/>
    </row>
    <row r="147" spans="2:8" ht="33">
      <c r="B147" s="237" t="s">
        <v>5620</v>
      </c>
      <c r="C147" s="238" t="s">
        <v>5771</v>
      </c>
      <c r="D147" s="239" t="s">
        <v>2967</v>
      </c>
      <c r="E147" s="240" t="s">
        <v>2335</v>
      </c>
      <c r="F147" s="241"/>
      <c r="G147" s="262"/>
      <c r="H147" s="230"/>
    </row>
    <row r="148" spans="2:8" ht="33">
      <c r="B148" s="237" t="s">
        <v>5622</v>
      </c>
      <c r="C148" s="238" t="s">
        <v>5772</v>
      </c>
      <c r="D148" s="239" t="s">
        <v>2470</v>
      </c>
      <c r="E148" s="240" t="s">
        <v>2335</v>
      </c>
      <c r="F148" s="241"/>
      <c r="G148" s="262"/>
      <c r="H148" s="230"/>
    </row>
    <row r="149" spans="2:8" ht="33">
      <c r="B149" s="237" t="s">
        <v>5624</v>
      </c>
      <c r="C149" s="238" t="s">
        <v>5773</v>
      </c>
      <c r="D149" s="239" t="s">
        <v>2306</v>
      </c>
      <c r="E149" s="240" t="s">
        <v>2335</v>
      </c>
      <c r="F149" s="241"/>
      <c r="G149" s="262"/>
      <c r="H149" s="230"/>
    </row>
    <row r="150" spans="2:8" ht="17.25" thickBot="1">
      <c r="B150" s="237" t="s">
        <v>5626</v>
      </c>
      <c r="C150" s="238" t="s">
        <v>5774</v>
      </c>
      <c r="D150" s="239" t="s">
        <v>5592</v>
      </c>
      <c r="E150" s="240" t="s">
        <v>2335</v>
      </c>
      <c r="F150" s="241"/>
      <c r="G150" s="263"/>
      <c r="H150" s="230"/>
    </row>
    <row r="151" spans="2:8" ht="20.100000000000001" customHeight="1" thickBot="1">
      <c r="B151" s="558" t="s">
        <v>5628</v>
      </c>
      <c r="C151" s="559"/>
      <c r="D151" s="560"/>
      <c r="E151" s="561"/>
      <c r="F151" s="561"/>
      <c r="G151" s="562"/>
      <c r="H151" s="230"/>
    </row>
    <row r="152" spans="2:8">
      <c r="B152" s="536" t="s">
        <v>5629</v>
      </c>
      <c r="C152" s="360" t="s">
        <v>5775</v>
      </c>
      <c r="D152" s="534" t="s">
        <v>5592</v>
      </c>
      <c r="E152" s="537" t="s">
        <v>2335</v>
      </c>
      <c r="F152" s="538"/>
      <c r="G152" s="262"/>
      <c r="H152" s="230"/>
    </row>
    <row r="153" spans="2:8">
      <c r="B153" s="237" t="s">
        <v>5632</v>
      </c>
      <c r="C153" s="238" t="s">
        <v>5776</v>
      </c>
      <c r="D153" s="239" t="s">
        <v>2306</v>
      </c>
      <c r="E153" s="240" t="s">
        <v>2335</v>
      </c>
      <c r="F153" s="241"/>
      <c r="G153" s="262"/>
      <c r="H153" s="230"/>
    </row>
    <row r="154" spans="2:8">
      <c r="B154" s="237" t="s">
        <v>5635</v>
      </c>
      <c r="C154" s="238" t="s">
        <v>5777</v>
      </c>
      <c r="D154" s="239" t="s">
        <v>5564</v>
      </c>
      <c r="E154" s="240" t="s">
        <v>2335</v>
      </c>
      <c r="F154" s="241"/>
      <c r="G154" s="262"/>
      <c r="H154" s="230"/>
    </row>
    <row r="155" spans="2:8">
      <c r="B155" s="237" t="s">
        <v>5637</v>
      </c>
      <c r="C155" s="238" t="s">
        <v>5778</v>
      </c>
      <c r="D155" s="239" t="s">
        <v>2306</v>
      </c>
      <c r="E155" s="240" t="s">
        <v>2335</v>
      </c>
      <c r="F155" s="241"/>
      <c r="G155" s="262"/>
      <c r="H155" s="230"/>
    </row>
    <row r="156" spans="2:8" ht="33">
      <c r="B156" s="237" t="s">
        <v>5639</v>
      </c>
      <c r="C156" s="238" t="s">
        <v>5779</v>
      </c>
      <c r="D156" s="239" t="s">
        <v>2300</v>
      </c>
      <c r="E156" s="240" t="s">
        <v>2765</v>
      </c>
      <c r="F156" s="241"/>
      <c r="G156" s="262"/>
      <c r="H156" s="230"/>
    </row>
    <row r="157" spans="2:8">
      <c r="B157" s="237" t="s">
        <v>5641</v>
      </c>
      <c r="C157" s="238" t="s">
        <v>5780</v>
      </c>
      <c r="D157" s="239" t="s">
        <v>2306</v>
      </c>
      <c r="E157" s="240" t="s">
        <v>2335</v>
      </c>
      <c r="F157" s="241"/>
      <c r="G157" s="262"/>
      <c r="H157" s="230"/>
    </row>
    <row r="158" spans="2:8" ht="33">
      <c r="B158" s="237" t="s">
        <v>5643</v>
      </c>
      <c r="C158" s="238" t="s">
        <v>5781</v>
      </c>
      <c r="D158" s="239" t="s">
        <v>2470</v>
      </c>
      <c r="E158" s="240" t="s">
        <v>2335</v>
      </c>
      <c r="F158" s="241"/>
      <c r="G158" s="262"/>
      <c r="H158" s="230"/>
    </row>
    <row r="159" spans="2:8" ht="33">
      <c r="B159" s="237" t="s">
        <v>5645</v>
      </c>
      <c r="C159" s="238" t="s">
        <v>5782</v>
      </c>
      <c r="D159" s="239" t="s">
        <v>2306</v>
      </c>
      <c r="E159" s="240" t="s">
        <v>2335</v>
      </c>
      <c r="F159" s="241"/>
      <c r="G159" s="262"/>
      <c r="H159" s="230"/>
    </row>
    <row r="160" spans="2:8" ht="33">
      <c r="B160" s="237" t="s">
        <v>5647</v>
      </c>
      <c r="C160" s="238" t="s">
        <v>5783</v>
      </c>
      <c r="D160" s="239" t="s">
        <v>2967</v>
      </c>
      <c r="E160" s="240" t="s">
        <v>2335</v>
      </c>
      <c r="F160" s="241"/>
      <c r="G160" s="262"/>
      <c r="H160" s="230"/>
    </row>
    <row r="161" spans="2:8" ht="33">
      <c r="B161" s="237" t="s">
        <v>5649</v>
      </c>
      <c r="C161" s="238" t="s">
        <v>5784</v>
      </c>
      <c r="D161" s="239" t="s">
        <v>2470</v>
      </c>
      <c r="E161" s="240" t="s">
        <v>2335</v>
      </c>
      <c r="F161" s="241"/>
      <c r="G161" s="262"/>
      <c r="H161" s="230"/>
    </row>
    <row r="162" spans="2:8" ht="33">
      <c r="B162" s="237" t="s">
        <v>5651</v>
      </c>
      <c r="C162" s="238" t="s">
        <v>5785</v>
      </c>
      <c r="D162" s="239" t="s">
        <v>2306</v>
      </c>
      <c r="E162" s="240" t="s">
        <v>2335</v>
      </c>
      <c r="F162" s="241"/>
      <c r="G162" s="262"/>
      <c r="H162" s="230"/>
    </row>
    <row r="163" spans="2:8">
      <c r="B163" s="237" t="s">
        <v>5653</v>
      </c>
      <c r="C163" s="238" t="s">
        <v>5786</v>
      </c>
      <c r="D163" s="239" t="s">
        <v>5592</v>
      </c>
      <c r="E163" s="240" t="s">
        <v>2335</v>
      </c>
      <c r="F163" s="241"/>
      <c r="G163" s="262"/>
      <c r="H163" s="230"/>
    </row>
    <row r="164" spans="2:8" ht="33">
      <c r="B164" s="237" t="s">
        <v>5655</v>
      </c>
      <c r="C164" s="238" t="s">
        <v>5787</v>
      </c>
      <c r="D164" s="239" t="s">
        <v>2300</v>
      </c>
      <c r="E164" s="240" t="s">
        <v>2765</v>
      </c>
      <c r="F164" s="241"/>
      <c r="G164" s="262"/>
      <c r="H164" s="230"/>
    </row>
    <row r="165" spans="2:8">
      <c r="B165" s="237" t="s">
        <v>5657</v>
      </c>
      <c r="C165" s="238" t="s">
        <v>5788</v>
      </c>
      <c r="D165" s="239" t="s">
        <v>2306</v>
      </c>
      <c r="E165" s="240" t="s">
        <v>2335</v>
      </c>
      <c r="F165" s="241"/>
      <c r="G165" s="262"/>
      <c r="H165" s="230"/>
    </row>
    <row r="166" spans="2:8" ht="33">
      <c r="B166" s="237" t="s">
        <v>5659</v>
      </c>
      <c r="C166" s="238" t="s">
        <v>5789</v>
      </c>
      <c r="D166" s="239" t="s">
        <v>2470</v>
      </c>
      <c r="E166" s="240" t="s">
        <v>2335</v>
      </c>
      <c r="F166" s="241"/>
      <c r="G166" s="262"/>
      <c r="H166" s="230"/>
    </row>
    <row r="167" spans="2:8" ht="33">
      <c r="B167" s="237" t="s">
        <v>5661</v>
      </c>
      <c r="C167" s="238" t="s">
        <v>5790</v>
      </c>
      <c r="D167" s="239" t="s">
        <v>2306</v>
      </c>
      <c r="E167" s="240" t="s">
        <v>2335</v>
      </c>
      <c r="F167" s="241"/>
      <c r="G167" s="262"/>
      <c r="H167" s="230"/>
    </row>
    <row r="168" spans="2:8" ht="33">
      <c r="B168" s="237" t="s">
        <v>5663</v>
      </c>
      <c r="C168" s="238" t="s">
        <v>5791</v>
      </c>
      <c r="D168" s="239" t="s">
        <v>2967</v>
      </c>
      <c r="E168" s="240" t="s">
        <v>2335</v>
      </c>
      <c r="F168" s="241"/>
      <c r="G168" s="262"/>
      <c r="H168" s="230"/>
    </row>
    <row r="169" spans="2:8" ht="33">
      <c r="B169" s="237" t="s">
        <v>5665</v>
      </c>
      <c r="C169" s="238" t="s">
        <v>5792</v>
      </c>
      <c r="D169" s="239" t="s">
        <v>2470</v>
      </c>
      <c r="E169" s="240" t="s">
        <v>2335</v>
      </c>
      <c r="F169" s="241"/>
      <c r="G169" s="262"/>
      <c r="H169" s="230"/>
    </row>
    <row r="170" spans="2:8" ht="33">
      <c r="B170" s="237" t="s">
        <v>5667</v>
      </c>
      <c r="C170" s="238" t="s">
        <v>5793</v>
      </c>
      <c r="D170" s="239" t="s">
        <v>2306</v>
      </c>
      <c r="E170" s="240" t="s">
        <v>2335</v>
      </c>
      <c r="F170" s="241"/>
      <c r="G170" s="262"/>
      <c r="H170" s="230"/>
    </row>
    <row r="171" spans="2:8">
      <c r="B171" s="237" t="s">
        <v>5669</v>
      </c>
      <c r="C171" s="238" t="s">
        <v>5794</v>
      </c>
      <c r="D171" s="239" t="s">
        <v>5592</v>
      </c>
      <c r="E171" s="240" t="s">
        <v>2335</v>
      </c>
      <c r="F171" s="241"/>
      <c r="G171" s="262"/>
      <c r="H171" s="230"/>
    </row>
    <row r="172" spans="2:8" ht="33">
      <c r="B172" s="237" t="s">
        <v>5671</v>
      </c>
      <c r="C172" s="238" t="s">
        <v>5795</v>
      </c>
      <c r="D172" s="239" t="s">
        <v>2300</v>
      </c>
      <c r="E172" s="240" t="s">
        <v>2765</v>
      </c>
      <c r="F172" s="241"/>
      <c r="G172" s="262"/>
      <c r="H172" s="230"/>
    </row>
    <row r="173" spans="2:8">
      <c r="B173" s="237" t="s">
        <v>5673</v>
      </c>
      <c r="C173" s="238" t="s">
        <v>5796</v>
      </c>
      <c r="D173" s="239" t="s">
        <v>2306</v>
      </c>
      <c r="E173" s="240" t="s">
        <v>2335</v>
      </c>
      <c r="F173" s="241"/>
      <c r="G173" s="262"/>
      <c r="H173" s="230"/>
    </row>
    <row r="174" spans="2:8" ht="33">
      <c r="B174" s="237" t="s">
        <v>5675</v>
      </c>
      <c r="C174" s="238" t="s">
        <v>5797</v>
      </c>
      <c r="D174" s="239" t="s">
        <v>2470</v>
      </c>
      <c r="E174" s="240" t="s">
        <v>2335</v>
      </c>
      <c r="F174" s="241"/>
      <c r="G174" s="262"/>
      <c r="H174" s="230"/>
    </row>
    <row r="175" spans="2:8" ht="33">
      <c r="B175" s="237" t="s">
        <v>5677</v>
      </c>
      <c r="C175" s="238" t="s">
        <v>5798</v>
      </c>
      <c r="D175" s="239" t="s">
        <v>2306</v>
      </c>
      <c r="E175" s="240" t="s">
        <v>2335</v>
      </c>
      <c r="F175" s="241"/>
      <c r="G175" s="262"/>
      <c r="H175" s="230"/>
    </row>
    <row r="176" spans="2:8" ht="33">
      <c r="B176" s="237" t="s">
        <v>5679</v>
      </c>
      <c r="C176" s="238" t="s">
        <v>5799</v>
      </c>
      <c r="D176" s="239" t="s">
        <v>2967</v>
      </c>
      <c r="E176" s="240" t="s">
        <v>2335</v>
      </c>
      <c r="F176" s="241"/>
      <c r="G176" s="262"/>
      <c r="H176" s="230"/>
    </row>
    <row r="177" spans="2:8" ht="33">
      <c r="B177" s="237" t="s">
        <v>5681</v>
      </c>
      <c r="C177" s="238" t="s">
        <v>5800</v>
      </c>
      <c r="D177" s="239" t="s">
        <v>2470</v>
      </c>
      <c r="E177" s="240" t="s">
        <v>2335</v>
      </c>
      <c r="F177" s="241"/>
      <c r="G177" s="262"/>
      <c r="H177" s="230"/>
    </row>
    <row r="178" spans="2:8" ht="33">
      <c r="B178" s="237" t="s">
        <v>5683</v>
      </c>
      <c r="C178" s="238" t="s">
        <v>5801</v>
      </c>
      <c r="D178" s="239" t="s">
        <v>2306</v>
      </c>
      <c r="E178" s="240" t="s">
        <v>2335</v>
      </c>
      <c r="F178" s="241"/>
      <c r="G178" s="262"/>
      <c r="H178" s="230"/>
    </row>
    <row r="179" spans="2:8" ht="17.25" thickBot="1">
      <c r="B179" s="237" t="s">
        <v>5685</v>
      </c>
      <c r="C179" s="238" t="s">
        <v>5802</v>
      </c>
      <c r="D179" s="239" t="s">
        <v>5592</v>
      </c>
      <c r="E179" s="240" t="s">
        <v>2335</v>
      </c>
      <c r="F179" s="241"/>
      <c r="G179" s="263"/>
      <c r="H179" s="230"/>
    </row>
    <row r="180" spans="2:8" ht="20.100000000000001" customHeight="1" thickBot="1">
      <c r="B180" s="558" t="s">
        <v>5803</v>
      </c>
      <c r="C180" s="559"/>
      <c r="D180" s="560"/>
      <c r="E180" s="561"/>
      <c r="F180" s="561"/>
      <c r="G180" s="562"/>
      <c r="H180" s="230"/>
    </row>
    <row r="181" spans="2:8">
      <c r="B181" s="536" t="s">
        <v>5688</v>
      </c>
      <c r="C181" s="360" t="s">
        <v>5804</v>
      </c>
      <c r="D181" s="534" t="s">
        <v>5592</v>
      </c>
      <c r="E181" s="537" t="s">
        <v>2335</v>
      </c>
      <c r="F181" s="538"/>
      <c r="G181" s="262"/>
      <c r="H181" s="230"/>
    </row>
    <row r="182" spans="2:8">
      <c r="B182" s="237" t="s">
        <v>5690</v>
      </c>
      <c r="C182" s="238" t="s">
        <v>5805</v>
      </c>
      <c r="D182" s="239" t="s">
        <v>2306</v>
      </c>
      <c r="E182" s="240" t="s">
        <v>2335</v>
      </c>
      <c r="F182" s="241"/>
      <c r="G182" s="262"/>
      <c r="H182" s="230"/>
    </row>
    <row r="183" spans="2:8">
      <c r="B183" s="237" t="s">
        <v>5692</v>
      </c>
      <c r="C183" s="238" t="s">
        <v>5806</v>
      </c>
      <c r="D183" s="239" t="s">
        <v>5564</v>
      </c>
      <c r="E183" s="240" t="s">
        <v>2335</v>
      </c>
      <c r="F183" s="241"/>
      <c r="G183" s="262"/>
      <c r="H183" s="230"/>
    </row>
    <row r="184" spans="2:8">
      <c r="B184" s="237" t="s">
        <v>5694</v>
      </c>
      <c r="C184" s="238" t="s">
        <v>5807</v>
      </c>
      <c r="D184" s="239" t="s">
        <v>2306</v>
      </c>
      <c r="E184" s="240" t="s">
        <v>2335</v>
      </c>
      <c r="F184" s="241"/>
      <c r="G184" s="262"/>
      <c r="H184" s="230"/>
    </row>
    <row r="185" spans="2:8" ht="33">
      <c r="B185" s="237" t="s">
        <v>5696</v>
      </c>
      <c r="C185" s="238" t="s">
        <v>5808</v>
      </c>
      <c r="D185" s="239" t="s">
        <v>2300</v>
      </c>
      <c r="E185" s="240" t="s">
        <v>2765</v>
      </c>
      <c r="F185" s="241"/>
      <c r="G185" s="262"/>
      <c r="H185" s="230"/>
    </row>
    <row r="186" spans="2:8">
      <c r="B186" s="237" t="s">
        <v>5698</v>
      </c>
      <c r="C186" s="238" t="s">
        <v>5809</v>
      </c>
      <c r="D186" s="239" t="s">
        <v>2306</v>
      </c>
      <c r="E186" s="240" t="s">
        <v>2335</v>
      </c>
      <c r="F186" s="241"/>
      <c r="G186" s="262"/>
      <c r="H186" s="230"/>
    </row>
    <row r="187" spans="2:8" ht="33">
      <c r="B187" s="237" t="s">
        <v>5700</v>
      </c>
      <c r="C187" s="238" t="s">
        <v>5810</v>
      </c>
      <c r="D187" s="239" t="s">
        <v>2470</v>
      </c>
      <c r="E187" s="240" t="s">
        <v>2335</v>
      </c>
      <c r="F187" s="241"/>
      <c r="G187" s="262"/>
      <c r="H187" s="230"/>
    </row>
    <row r="188" spans="2:8" ht="33">
      <c r="B188" s="237" t="s">
        <v>5702</v>
      </c>
      <c r="C188" s="238" t="s">
        <v>5811</v>
      </c>
      <c r="D188" s="239" t="s">
        <v>2306</v>
      </c>
      <c r="E188" s="240" t="s">
        <v>2335</v>
      </c>
      <c r="F188" s="241"/>
      <c r="G188" s="262"/>
      <c r="H188" s="230"/>
    </row>
    <row r="189" spans="2:8" ht="33">
      <c r="B189" s="237" t="s">
        <v>5704</v>
      </c>
      <c r="C189" s="238" t="s">
        <v>5812</v>
      </c>
      <c r="D189" s="239" t="s">
        <v>2967</v>
      </c>
      <c r="E189" s="240" t="s">
        <v>2335</v>
      </c>
      <c r="F189" s="241"/>
      <c r="G189" s="262"/>
      <c r="H189" s="230"/>
    </row>
    <row r="190" spans="2:8" ht="33">
      <c r="B190" s="237" t="s">
        <v>5706</v>
      </c>
      <c r="C190" s="238" t="s">
        <v>5813</v>
      </c>
      <c r="D190" s="239" t="s">
        <v>2470</v>
      </c>
      <c r="E190" s="240" t="s">
        <v>2335</v>
      </c>
      <c r="F190" s="241"/>
      <c r="G190" s="262"/>
      <c r="H190" s="230"/>
    </row>
    <row r="191" spans="2:8" ht="33">
      <c r="B191" s="237" t="s">
        <v>5708</v>
      </c>
      <c r="C191" s="238" t="s">
        <v>5814</v>
      </c>
      <c r="D191" s="239" t="s">
        <v>2306</v>
      </c>
      <c r="E191" s="240" t="s">
        <v>2335</v>
      </c>
      <c r="F191" s="241"/>
      <c r="G191" s="262"/>
      <c r="H191" s="230"/>
    </row>
    <row r="192" spans="2:8">
      <c r="B192" s="237" t="s">
        <v>5710</v>
      </c>
      <c r="C192" s="238" t="s">
        <v>5815</v>
      </c>
      <c r="D192" s="239" t="s">
        <v>5592</v>
      </c>
      <c r="E192" s="240" t="s">
        <v>2335</v>
      </c>
      <c r="F192" s="241"/>
      <c r="G192" s="262"/>
      <c r="H192" s="230"/>
    </row>
    <row r="193" spans="2:8" ht="33">
      <c r="B193" s="237" t="s">
        <v>5712</v>
      </c>
      <c r="C193" s="238" t="s">
        <v>5816</v>
      </c>
      <c r="D193" s="239" t="s">
        <v>2300</v>
      </c>
      <c r="E193" s="240" t="s">
        <v>2765</v>
      </c>
      <c r="F193" s="241"/>
      <c r="G193" s="262"/>
      <c r="H193" s="230"/>
    </row>
    <row r="194" spans="2:8">
      <c r="B194" s="237" t="s">
        <v>5714</v>
      </c>
      <c r="C194" s="238" t="s">
        <v>5817</v>
      </c>
      <c r="D194" s="239" t="s">
        <v>2306</v>
      </c>
      <c r="E194" s="240" t="s">
        <v>2335</v>
      </c>
      <c r="F194" s="241"/>
      <c r="G194" s="262"/>
      <c r="H194" s="230"/>
    </row>
    <row r="195" spans="2:8" ht="33">
      <c r="B195" s="237" t="s">
        <v>5716</v>
      </c>
      <c r="C195" s="238" t="s">
        <v>5818</v>
      </c>
      <c r="D195" s="239" t="s">
        <v>2470</v>
      </c>
      <c r="E195" s="240" t="s">
        <v>2335</v>
      </c>
      <c r="F195" s="241"/>
      <c r="G195" s="262"/>
      <c r="H195" s="230"/>
    </row>
    <row r="196" spans="2:8" ht="33">
      <c r="B196" s="237" t="s">
        <v>5718</v>
      </c>
      <c r="C196" s="238" t="s">
        <v>5819</v>
      </c>
      <c r="D196" s="239" t="s">
        <v>2306</v>
      </c>
      <c r="E196" s="240" t="s">
        <v>2335</v>
      </c>
      <c r="F196" s="241"/>
      <c r="G196" s="262"/>
      <c r="H196" s="230"/>
    </row>
    <row r="197" spans="2:8" ht="33">
      <c r="B197" s="237" t="s">
        <v>5720</v>
      </c>
      <c r="C197" s="238" t="s">
        <v>5820</v>
      </c>
      <c r="D197" s="239" t="s">
        <v>2967</v>
      </c>
      <c r="E197" s="240" t="s">
        <v>2335</v>
      </c>
      <c r="F197" s="241"/>
      <c r="G197" s="262"/>
      <c r="H197" s="230"/>
    </row>
    <row r="198" spans="2:8" ht="33">
      <c r="B198" s="237" t="s">
        <v>5722</v>
      </c>
      <c r="C198" s="238" t="s">
        <v>5821</v>
      </c>
      <c r="D198" s="239" t="s">
        <v>2470</v>
      </c>
      <c r="E198" s="240" t="s">
        <v>2335</v>
      </c>
      <c r="F198" s="241"/>
      <c r="G198" s="262"/>
      <c r="H198" s="230"/>
    </row>
    <row r="199" spans="2:8" ht="33">
      <c r="B199" s="237" t="s">
        <v>5724</v>
      </c>
      <c r="C199" s="238" t="s">
        <v>5822</v>
      </c>
      <c r="D199" s="239" t="s">
        <v>2306</v>
      </c>
      <c r="E199" s="240" t="s">
        <v>2335</v>
      </c>
      <c r="F199" s="241"/>
      <c r="G199" s="262"/>
      <c r="H199" s="230"/>
    </row>
    <row r="200" spans="2:8">
      <c r="B200" s="237" t="s">
        <v>5726</v>
      </c>
      <c r="C200" s="238" t="s">
        <v>5823</v>
      </c>
      <c r="D200" s="239" t="s">
        <v>5592</v>
      </c>
      <c r="E200" s="240" t="s">
        <v>2335</v>
      </c>
      <c r="F200" s="241"/>
      <c r="G200" s="262"/>
      <c r="H200" s="230"/>
    </row>
    <row r="201" spans="2:8" ht="33">
      <c r="B201" s="237" t="s">
        <v>5728</v>
      </c>
      <c r="C201" s="238" t="s">
        <v>5824</v>
      </c>
      <c r="D201" s="239" t="s">
        <v>2300</v>
      </c>
      <c r="E201" s="240" t="s">
        <v>2765</v>
      </c>
      <c r="F201" s="241"/>
      <c r="G201" s="262"/>
      <c r="H201" s="230"/>
    </row>
    <row r="202" spans="2:8">
      <c r="B202" s="237" t="s">
        <v>5730</v>
      </c>
      <c r="C202" s="238" t="s">
        <v>5825</v>
      </c>
      <c r="D202" s="239" t="s">
        <v>2306</v>
      </c>
      <c r="E202" s="240" t="s">
        <v>2335</v>
      </c>
      <c r="F202" s="241"/>
      <c r="G202" s="262"/>
      <c r="H202" s="230"/>
    </row>
    <row r="203" spans="2:8" ht="33">
      <c r="B203" s="237" t="s">
        <v>5732</v>
      </c>
      <c r="C203" s="238" t="s">
        <v>5826</v>
      </c>
      <c r="D203" s="239" t="s">
        <v>2470</v>
      </c>
      <c r="E203" s="240" t="s">
        <v>2335</v>
      </c>
      <c r="F203" s="241"/>
      <c r="G203" s="262"/>
      <c r="H203" s="230"/>
    </row>
    <row r="204" spans="2:8" ht="33">
      <c r="B204" s="237" t="s">
        <v>5734</v>
      </c>
      <c r="C204" s="238" t="s">
        <v>5827</v>
      </c>
      <c r="D204" s="239" t="s">
        <v>2306</v>
      </c>
      <c r="E204" s="240" t="s">
        <v>2335</v>
      </c>
      <c r="F204" s="241"/>
      <c r="G204" s="262"/>
      <c r="H204" s="230"/>
    </row>
    <row r="205" spans="2:8" ht="33">
      <c r="B205" s="237" t="s">
        <v>5736</v>
      </c>
      <c r="C205" s="238" t="s">
        <v>5828</v>
      </c>
      <c r="D205" s="239" t="s">
        <v>2967</v>
      </c>
      <c r="E205" s="240" t="s">
        <v>2335</v>
      </c>
      <c r="F205" s="241"/>
      <c r="G205" s="262"/>
      <c r="H205" s="230"/>
    </row>
    <row r="206" spans="2:8" ht="33">
      <c r="B206" s="237" t="s">
        <v>5738</v>
      </c>
      <c r="C206" s="238" t="s">
        <v>5829</v>
      </c>
      <c r="D206" s="239" t="s">
        <v>2470</v>
      </c>
      <c r="E206" s="240" t="s">
        <v>2335</v>
      </c>
      <c r="F206" s="241"/>
      <c r="G206" s="262"/>
      <c r="H206" s="230"/>
    </row>
    <row r="207" spans="2:8" ht="33">
      <c r="B207" s="237" t="s">
        <v>5740</v>
      </c>
      <c r="C207" s="238" t="s">
        <v>5830</v>
      </c>
      <c r="D207" s="239" t="s">
        <v>2306</v>
      </c>
      <c r="E207" s="240" t="s">
        <v>2335</v>
      </c>
      <c r="F207" s="241"/>
      <c r="G207" s="262"/>
      <c r="H207" s="230"/>
    </row>
    <row r="208" spans="2:8" ht="17.25" thickBot="1">
      <c r="B208" s="237" t="s">
        <v>5742</v>
      </c>
      <c r="C208" s="238" t="s">
        <v>5831</v>
      </c>
      <c r="D208" s="239" t="s">
        <v>5592</v>
      </c>
      <c r="E208" s="240" t="s">
        <v>2335</v>
      </c>
      <c r="F208" s="241"/>
      <c r="G208" s="263"/>
      <c r="H208" s="230"/>
    </row>
    <row r="209" spans="2:8">
      <c r="B209" s="563" t="s">
        <v>5832</v>
      </c>
      <c r="C209" s="308"/>
      <c r="D209" s="309"/>
      <c r="E209" s="564"/>
      <c r="F209" s="564"/>
      <c r="G209" s="565"/>
      <c r="H209" s="267"/>
    </row>
    <row r="210" spans="2:8" ht="17.25" thickBot="1">
      <c r="B210" s="566" t="s">
        <v>5833</v>
      </c>
      <c r="C210" s="314"/>
      <c r="D210" s="315"/>
      <c r="E210" s="567"/>
      <c r="F210" s="567"/>
      <c r="G210" s="568"/>
      <c r="H210" s="267"/>
    </row>
    <row r="211" spans="2:8" ht="75">
      <c r="B211" s="533" t="s">
        <v>52</v>
      </c>
      <c r="C211" s="360" t="s">
        <v>5834</v>
      </c>
      <c r="D211" s="534" t="s">
        <v>2470</v>
      </c>
      <c r="E211" s="275" t="s">
        <v>5525</v>
      </c>
      <c r="F211" s="437"/>
      <c r="G211" s="535" t="s">
        <v>5835</v>
      </c>
      <c r="H211" s="267"/>
    </row>
    <row r="212" spans="2:8" ht="30">
      <c r="B212" s="264" t="s">
        <v>471</v>
      </c>
      <c r="C212" s="238" t="s">
        <v>5836</v>
      </c>
      <c r="D212" s="239" t="s">
        <v>2306</v>
      </c>
      <c r="E212" s="4" t="s">
        <v>3847</v>
      </c>
      <c r="F212" s="265"/>
      <c r="G212" s="266" t="s">
        <v>5837</v>
      </c>
      <c r="H212" s="267"/>
    </row>
    <row r="213" spans="2:8">
      <c r="B213" s="264" t="s">
        <v>472</v>
      </c>
      <c r="C213" s="238" t="s">
        <v>5838</v>
      </c>
      <c r="D213" s="239" t="s">
        <v>2306</v>
      </c>
      <c r="E213" s="4" t="s">
        <v>3847</v>
      </c>
      <c r="F213" s="265"/>
      <c r="G213" s="266"/>
      <c r="H213" s="267"/>
    </row>
    <row r="214" spans="2:8">
      <c r="B214" s="264" t="s">
        <v>5839</v>
      </c>
      <c r="C214" s="238" t="s">
        <v>5840</v>
      </c>
      <c r="D214" s="239" t="s">
        <v>2306</v>
      </c>
      <c r="E214" s="4" t="s">
        <v>3847</v>
      </c>
      <c r="F214" s="265"/>
      <c r="G214" s="266"/>
      <c r="H214" s="267"/>
    </row>
    <row r="215" spans="2:8">
      <c r="B215" s="264" t="s">
        <v>474</v>
      </c>
      <c r="C215" s="238" t="s">
        <v>5841</v>
      </c>
      <c r="D215" s="239" t="s">
        <v>2967</v>
      </c>
      <c r="E215" s="4" t="s">
        <v>3461</v>
      </c>
      <c r="F215" s="265"/>
      <c r="G215" s="266"/>
      <c r="H215" s="267"/>
    </row>
    <row r="216" spans="2:8">
      <c r="B216" s="264" t="s">
        <v>475</v>
      </c>
      <c r="C216" s="238" t="s">
        <v>5842</v>
      </c>
      <c r="D216" s="239" t="s">
        <v>2306</v>
      </c>
      <c r="E216" s="4" t="s">
        <v>3847</v>
      </c>
      <c r="F216" s="265"/>
      <c r="G216" s="266"/>
      <c r="H216" s="267"/>
    </row>
    <row r="217" spans="2:8" ht="33">
      <c r="B217" s="264" t="s">
        <v>5843</v>
      </c>
      <c r="C217" s="238" t="s">
        <v>5844</v>
      </c>
      <c r="D217" s="239" t="s">
        <v>2306</v>
      </c>
      <c r="E217" s="4" t="s">
        <v>3847</v>
      </c>
      <c r="F217" s="265"/>
      <c r="G217" s="266"/>
      <c r="H217" s="267"/>
    </row>
    <row r="218" spans="2:8">
      <c r="B218" s="264" t="s">
        <v>5845</v>
      </c>
      <c r="C218" s="238" t="s">
        <v>5846</v>
      </c>
      <c r="D218" s="239" t="s">
        <v>2306</v>
      </c>
      <c r="E218" s="4" t="s">
        <v>3847</v>
      </c>
      <c r="F218" s="265"/>
      <c r="G218" s="266"/>
      <c r="H218" s="267"/>
    </row>
    <row r="219" spans="2:8">
      <c r="B219" s="264" t="s">
        <v>478</v>
      </c>
      <c r="C219" s="238" t="s">
        <v>5847</v>
      </c>
      <c r="D219" s="239" t="s">
        <v>2306</v>
      </c>
      <c r="E219" s="4" t="s">
        <v>3847</v>
      </c>
      <c r="F219" s="265"/>
      <c r="G219" s="266"/>
      <c r="H219" s="267"/>
    </row>
    <row r="220" spans="2:8">
      <c r="B220" s="264" t="s">
        <v>5848</v>
      </c>
      <c r="C220" s="238" t="s">
        <v>5849</v>
      </c>
      <c r="D220" s="239" t="s">
        <v>2306</v>
      </c>
      <c r="E220" s="4" t="s">
        <v>3847</v>
      </c>
      <c r="F220" s="265"/>
      <c r="G220" s="266"/>
      <c r="H220" s="267"/>
    </row>
    <row r="221" spans="2:8">
      <c r="B221" s="264" t="s">
        <v>480</v>
      </c>
      <c r="C221" s="238" t="s">
        <v>5850</v>
      </c>
      <c r="D221" s="239" t="s">
        <v>2967</v>
      </c>
      <c r="E221" s="4" t="s">
        <v>3461</v>
      </c>
      <c r="F221" s="265"/>
      <c r="G221" s="266"/>
      <c r="H221" s="267"/>
    </row>
    <row r="222" spans="2:8">
      <c r="B222" s="264" t="s">
        <v>481</v>
      </c>
      <c r="C222" s="238" t="s">
        <v>5851</v>
      </c>
      <c r="D222" s="239" t="s">
        <v>2306</v>
      </c>
      <c r="E222" s="4" t="s">
        <v>3847</v>
      </c>
      <c r="F222" s="265"/>
      <c r="G222" s="266"/>
      <c r="H222" s="267"/>
    </row>
    <row r="223" spans="2:8">
      <c r="B223" s="264" t="s">
        <v>5852</v>
      </c>
      <c r="C223" s="238" t="s">
        <v>5853</v>
      </c>
      <c r="D223" s="239" t="s">
        <v>2306</v>
      </c>
      <c r="E223" s="4" t="s">
        <v>3847</v>
      </c>
      <c r="F223" s="265"/>
      <c r="G223" s="266"/>
      <c r="H223" s="267"/>
    </row>
    <row r="224" spans="2:8" ht="17.25" thickBot="1">
      <c r="B224" s="264" t="s">
        <v>5854</v>
      </c>
      <c r="C224" s="238" t="s">
        <v>5855</v>
      </c>
      <c r="D224" s="239" t="s">
        <v>2306</v>
      </c>
      <c r="E224" s="4" t="s">
        <v>3847</v>
      </c>
      <c r="F224" s="265"/>
      <c r="G224" s="266"/>
      <c r="H224" s="267"/>
    </row>
    <row r="225" spans="2:8" ht="20.100000000000001" customHeight="1" thickBot="1">
      <c r="B225" s="569" t="s">
        <v>5557</v>
      </c>
      <c r="C225" s="559"/>
      <c r="D225" s="560"/>
      <c r="E225" s="570"/>
      <c r="F225" s="570"/>
      <c r="G225" s="571"/>
      <c r="H225" s="267"/>
    </row>
    <row r="226" spans="2:8" ht="20.100000000000001" customHeight="1" thickBot="1">
      <c r="B226" s="569" t="s">
        <v>5558</v>
      </c>
      <c r="C226" s="559"/>
      <c r="D226" s="560"/>
      <c r="E226" s="570"/>
      <c r="F226" s="570"/>
      <c r="G226" s="571"/>
      <c r="H226" s="267"/>
    </row>
    <row r="227" spans="2:8" ht="30" customHeight="1">
      <c r="B227" s="539" t="s">
        <v>5559</v>
      </c>
      <c r="C227" s="232" t="s">
        <v>5856</v>
      </c>
      <c r="D227" s="532" t="s">
        <v>2306</v>
      </c>
      <c r="E227" s="572" t="s">
        <v>5857</v>
      </c>
      <c r="F227" s="573"/>
      <c r="G227" s="574" t="s">
        <v>5858</v>
      </c>
      <c r="H227" s="267"/>
    </row>
    <row r="228" spans="2:8">
      <c r="B228" s="264" t="s">
        <v>5562</v>
      </c>
      <c r="C228" s="238" t="s">
        <v>5859</v>
      </c>
      <c r="D228" s="239" t="s">
        <v>5564</v>
      </c>
      <c r="E228" s="4" t="s">
        <v>5857</v>
      </c>
      <c r="F228" s="265"/>
      <c r="G228" s="575"/>
      <c r="H228" s="267"/>
    </row>
    <row r="229" spans="2:8">
      <c r="B229" s="264" t="s">
        <v>5566</v>
      </c>
      <c r="C229" s="238" t="s">
        <v>5860</v>
      </c>
      <c r="D229" s="239" t="s">
        <v>2306</v>
      </c>
      <c r="E229" s="4" t="s">
        <v>5857</v>
      </c>
      <c r="F229" s="265"/>
      <c r="G229" s="575"/>
      <c r="H229" s="267"/>
    </row>
    <row r="230" spans="2:8" ht="33">
      <c r="B230" s="264" t="s">
        <v>5569</v>
      </c>
      <c r="C230" s="238" t="s">
        <v>5861</v>
      </c>
      <c r="D230" s="239" t="s">
        <v>2300</v>
      </c>
      <c r="E230" s="4" t="s">
        <v>5862</v>
      </c>
      <c r="F230" s="265"/>
      <c r="G230" s="575"/>
      <c r="H230" s="267"/>
    </row>
    <row r="231" spans="2:8">
      <c r="B231" s="264" t="s">
        <v>5863</v>
      </c>
      <c r="C231" s="238" t="s">
        <v>5864</v>
      </c>
      <c r="D231" s="239" t="s">
        <v>2306</v>
      </c>
      <c r="E231" s="4" t="s">
        <v>5857</v>
      </c>
      <c r="F231" s="265"/>
      <c r="G231" s="575"/>
      <c r="H231" s="267"/>
    </row>
    <row r="232" spans="2:8" ht="33">
      <c r="B232" s="264" t="s">
        <v>5575</v>
      </c>
      <c r="C232" s="238" t="s">
        <v>5865</v>
      </c>
      <c r="D232" s="239" t="s">
        <v>2470</v>
      </c>
      <c r="E232" s="4" t="s">
        <v>5857</v>
      </c>
      <c r="F232" s="265"/>
      <c r="G232" s="575"/>
      <c r="H232" s="267"/>
    </row>
    <row r="233" spans="2:8" ht="33">
      <c r="B233" s="264" t="s">
        <v>5866</v>
      </c>
      <c r="C233" s="238" t="s">
        <v>5867</v>
      </c>
      <c r="D233" s="239" t="s">
        <v>2306</v>
      </c>
      <c r="E233" s="4" t="s">
        <v>5857</v>
      </c>
      <c r="F233" s="265"/>
      <c r="G233" s="575"/>
      <c r="H233" s="267"/>
    </row>
    <row r="234" spans="2:8" ht="33">
      <c r="B234" s="264" t="s">
        <v>5868</v>
      </c>
      <c r="C234" s="238" t="s">
        <v>5869</v>
      </c>
      <c r="D234" s="239" t="s">
        <v>2967</v>
      </c>
      <c r="E234" s="4" t="s">
        <v>5857</v>
      </c>
      <c r="F234" s="265"/>
      <c r="G234" s="575"/>
      <c r="H234" s="267"/>
    </row>
    <row r="235" spans="2:8" ht="33">
      <c r="B235" s="264" t="s">
        <v>5870</v>
      </c>
      <c r="C235" s="238" t="s">
        <v>5871</v>
      </c>
      <c r="D235" s="239" t="s">
        <v>2470</v>
      </c>
      <c r="E235" s="4" t="s">
        <v>5857</v>
      </c>
      <c r="F235" s="265"/>
      <c r="G235" s="575"/>
      <c r="H235" s="267"/>
    </row>
    <row r="236" spans="2:8" ht="33">
      <c r="B236" s="264" t="s">
        <v>5587</v>
      </c>
      <c r="C236" s="238" t="s">
        <v>5872</v>
      </c>
      <c r="D236" s="239" t="s">
        <v>2306</v>
      </c>
      <c r="E236" s="4" t="s">
        <v>5857</v>
      </c>
      <c r="F236" s="265"/>
      <c r="G236" s="575"/>
      <c r="H236" s="267"/>
    </row>
    <row r="237" spans="2:8">
      <c r="B237" s="264" t="s">
        <v>5873</v>
      </c>
      <c r="C237" s="238" t="s">
        <v>5874</v>
      </c>
      <c r="D237" s="239" t="s">
        <v>2800</v>
      </c>
      <c r="E237" s="4" t="s">
        <v>5857</v>
      </c>
      <c r="F237" s="265"/>
      <c r="G237" s="575"/>
      <c r="H237" s="267"/>
    </row>
    <row r="238" spans="2:8" ht="33">
      <c r="B238" s="264" t="s">
        <v>5594</v>
      </c>
      <c r="C238" s="238" t="s">
        <v>5875</v>
      </c>
      <c r="D238" s="239" t="s">
        <v>2300</v>
      </c>
      <c r="E238" s="4" t="s">
        <v>5862</v>
      </c>
      <c r="F238" s="265"/>
      <c r="G238" s="575"/>
      <c r="H238" s="267"/>
    </row>
    <row r="239" spans="2:8">
      <c r="B239" s="264" t="s">
        <v>5876</v>
      </c>
      <c r="C239" s="238" t="s">
        <v>5877</v>
      </c>
      <c r="D239" s="239" t="s">
        <v>2306</v>
      </c>
      <c r="E239" s="4" t="s">
        <v>5857</v>
      </c>
      <c r="F239" s="265"/>
      <c r="G239" s="575"/>
      <c r="H239" s="267"/>
    </row>
    <row r="240" spans="2:8" ht="33">
      <c r="B240" s="264" t="s">
        <v>5599</v>
      </c>
      <c r="C240" s="238" t="s">
        <v>5878</v>
      </c>
      <c r="D240" s="239" t="s">
        <v>2470</v>
      </c>
      <c r="E240" s="4" t="s">
        <v>5857</v>
      </c>
      <c r="F240" s="265"/>
      <c r="G240" s="575"/>
      <c r="H240" s="267"/>
    </row>
    <row r="241" spans="2:8" ht="33">
      <c r="B241" s="264" t="s">
        <v>5879</v>
      </c>
      <c r="C241" s="238" t="s">
        <v>5880</v>
      </c>
      <c r="D241" s="239" t="s">
        <v>2306</v>
      </c>
      <c r="E241" s="4" t="s">
        <v>5857</v>
      </c>
      <c r="F241" s="265"/>
      <c r="G241" s="575"/>
      <c r="H241" s="267"/>
    </row>
    <row r="242" spans="2:8" ht="33">
      <c r="B242" s="264" t="s">
        <v>5881</v>
      </c>
      <c r="C242" s="238" t="s">
        <v>5882</v>
      </c>
      <c r="D242" s="239" t="s">
        <v>2967</v>
      </c>
      <c r="E242" s="4" t="s">
        <v>5857</v>
      </c>
      <c r="F242" s="265"/>
      <c r="G242" s="575"/>
      <c r="H242" s="267"/>
    </row>
    <row r="243" spans="2:8" ht="33">
      <c r="B243" s="264" t="s">
        <v>5883</v>
      </c>
      <c r="C243" s="238" t="s">
        <v>5884</v>
      </c>
      <c r="D243" s="239" t="s">
        <v>2470</v>
      </c>
      <c r="E243" s="4" t="s">
        <v>5857</v>
      </c>
      <c r="F243" s="265"/>
      <c r="G243" s="575"/>
      <c r="H243" s="267"/>
    </row>
    <row r="244" spans="2:8" ht="33">
      <c r="B244" s="264" t="s">
        <v>5607</v>
      </c>
      <c r="C244" s="238" t="s">
        <v>5885</v>
      </c>
      <c r="D244" s="239" t="s">
        <v>2306</v>
      </c>
      <c r="E244" s="4" t="s">
        <v>5857</v>
      </c>
      <c r="F244" s="265"/>
      <c r="G244" s="575"/>
      <c r="H244" s="267"/>
    </row>
    <row r="245" spans="2:8">
      <c r="B245" s="264" t="s">
        <v>5886</v>
      </c>
      <c r="C245" s="238" t="s">
        <v>5887</v>
      </c>
      <c r="D245" s="239" t="s">
        <v>2800</v>
      </c>
      <c r="E245" s="4" t="s">
        <v>5857</v>
      </c>
      <c r="F245" s="265"/>
      <c r="G245" s="575"/>
      <c r="H245" s="267"/>
    </row>
    <row r="246" spans="2:8" ht="33">
      <c r="B246" s="264" t="s">
        <v>5611</v>
      </c>
      <c r="C246" s="238" t="s">
        <v>5888</v>
      </c>
      <c r="D246" s="239" t="s">
        <v>2300</v>
      </c>
      <c r="E246" s="4" t="s">
        <v>5862</v>
      </c>
      <c r="F246" s="265"/>
      <c r="G246" s="575"/>
      <c r="H246" s="267"/>
    </row>
    <row r="247" spans="2:8">
      <c r="B247" s="264" t="s">
        <v>5889</v>
      </c>
      <c r="C247" s="238" t="s">
        <v>5890</v>
      </c>
      <c r="D247" s="239" t="s">
        <v>2306</v>
      </c>
      <c r="E247" s="4" t="s">
        <v>5857</v>
      </c>
      <c r="F247" s="265"/>
      <c r="G247" s="575"/>
      <c r="H247" s="267"/>
    </row>
    <row r="248" spans="2:8" ht="33">
      <c r="B248" s="264" t="s">
        <v>5616</v>
      </c>
      <c r="C248" s="238" t="s">
        <v>5891</v>
      </c>
      <c r="D248" s="239" t="s">
        <v>2470</v>
      </c>
      <c r="E248" s="4" t="s">
        <v>5857</v>
      </c>
      <c r="F248" s="265"/>
      <c r="G248" s="575"/>
      <c r="H248" s="267"/>
    </row>
    <row r="249" spans="2:8" ht="33">
      <c r="B249" s="264" t="s">
        <v>5892</v>
      </c>
      <c r="C249" s="238" t="s">
        <v>5893</v>
      </c>
      <c r="D249" s="239" t="s">
        <v>2306</v>
      </c>
      <c r="E249" s="4" t="s">
        <v>5857</v>
      </c>
      <c r="F249" s="265"/>
      <c r="G249" s="575"/>
      <c r="H249" s="267"/>
    </row>
    <row r="250" spans="2:8" ht="33">
      <c r="B250" s="264" t="s">
        <v>5894</v>
      </c>
      <c r="C250" s="238" t="s">
        <v>5895</v>
      </c>
      <c r="D250" s="239" t="s">
        <v>2967</v>
      </c>
      <c r="E250" s="4" t="s">
        <v>5857</v>
      </c>
      <c r="F250" s="265"/>
      <c r="G250" s="575"/>
      <c r="H250" s="267"/>
    </row>
    <row r="251" spans="2:8" ht="33">
      <c r="B251" s="264" t="s">
        <v>5896</v>
      </c>
      <c r="C251" s="238" t="s">
        <v>5897</v>
      </c>
      <c r="D251" s="239" t="s">
        <v>2470</v>
      </c>
      <c r="E251" s="4" t="s">
        <v>5857</v>
      </c>
      <c r="F251" s="265"/>
      <c r="G251" s="575"/>
      <c r="H251" s="267"/>
    </row>
    <row r="252" spans="2:8" ht="33">
      <c r="B252" s="264" t="s">
        <v>5624</v>
      </c>
      <c r="C252" s="238" t="s">
        <v>5898</v>
      </c>
      <c r="D252" s="239" t="s">
        <v>2306</v>
      </c>
      <c r="E252" s="4" t="s">
        <v>5857</v>
      </c>
      <c r="F252" s="265"/>
      <c r="G252" s="575"/>
      <c r="H252" s="267"/>
    </row>
    <row r="253" spans="2:8" ht="17.25" thickBot="1">
      <c r="B253" s="264" t="s">
        <v>5899</v>
      </c>
      <c r="C253" s="238" t="s">
        <v>5900</v>
      </c>
      <c r="D253" s="239" t="s">
        <v>2800</v>
      </c>
      <c r="E253" s="4" t="s">
        <v>5857</v>
      </c>
      <c r="F253" s="265"/>
      <c r="G253" s="576"/>
      <c r="H253" s="267"/>
    </row>
    <row r="254" spans="2:8" ht="20.100000000000001" customHeight="1" thickBot="1">
      <c r="B254" s="569" t="s">
        <v>5628</v>
      </c>
      <c r="C254" s="559"/>
      <c r="D254" s="560"/>
      <c r="E254" s="570"/>
      <c r="F254" s="570"/>
      <c r="G254" s="571"/>
      <c r="H254" s="267"/>
    </row>
    <row r="255" spans="2:8" ht="30" customHeight="1">
      <c r="B255" s="539" t="s">
        <v>5901</v>
      </c>
      <c r="C255" s="232" t="s">
        <v>5902</v>
      </c>
      <c r="D255" s="532" t="s">
        <v>2800</v>
      </c>
      <c r="E255" s="572" t="s">
        <v>5857</v>
      </c>
      <c r="F255" s="573"/>
      <c r="G255" s="574" t="s">
        <v>5903</v>
      </c>
      <c r="H255" s="267"/>
    </row>
    <row r="256" spans="2:8" ht="30" customHeight="1">
      <c r="B256" s="264" t="s">
        <v>5632</v>
      </c>
      <c r="C256" s="238" t="s">
        <v>5904</v>
      </c>
      <c r="D256" s="239" t="s">
        <v>2306</v>
      </c>
      <c r="E256" s="4" t="s">
        <v>5857</v>
      </c>
      <c r="F256" s="265"/>
      <c r="G256" s="575"/>
      <c r="H256" s="267"/>
    </row>
    <row r="257" spans="2:8">
      <c r="B257" s="264" t="s">
        <v>5635</v>
      </c>
      <c r="C257" s="238" t="s">
        <v>5905</v>
      </c>
      <c r="D257" s="239" t="s">
        <v>5564</v>
      </c>
      <c r="E257" s="4" t="s">
        <v>5857</v>
      </c>
      <c r="F257" s="265"/>
      <c r="G257" s="575"/>
      <c r="H257" s="267"/>
    </row>
    <row r="258" spans="2:8">
      <c r="B258" s="264" t="s">
        <v>5637</v>
      </c>
      <c r="C258" s="238" t="s">
        <v>5906</v>
      </c>
      <c r="D258" s="239" t="s">
        <v>2306</v>
      </c>
      <c r="E258" s="4" t="s">
        <v>5857</v>
      </c>
      <c r="F258" s="265"/>
      <c r="G258" s="575"/>
      <c r="H258" s="267"/>
    </row>
    <row r="259" spans="2:8" ht="33">
      <c r="B259" s="264" t="s">
        <v>5639</v>
      </c>
      <c r="C259" s="238" t="s">
        <v>5907</v>
      </c>
      <c r="D259" s="239" t="s">
        <v>2300</v>
      </c>
      <c r="E259" s="4" t="s">
        <v>5862</v>
      </c>
      <c r="F259" s="265"/>
      <c r="G259" s="575"/>
      <c r="H259" s="267"/>
    </row>
    <row r="260" spans="2:8">
      <c r="B260" s="264" t="s">
        <v>5908</v>
      </c>
      <c r="C260" s="238" t="s">
        <v>5909</v>
      </c>
      <c r="D260" s="239" t="s">
        <v>2306</v>
      </c>
      <c r="E260" s="4" t="s">
        <v>5857</v>
      </c>
      <c r="F260" s="265"/>
      <c r="G260" s="575"/>
      <c r="H260" s="267"/>
    </row>
    <row r="261" spans="2:8" ht="33">
      <c r="B261" s="264" t="s">
        <v>5643</v>
      </c>
      <c r="C261" s="238" t="s">
        <v>5910</v>
      </c>
      <c r="D261" s="239" t="s">
        <v>2470</v>
      </c>
      <c r="E261" s="4" t="s">
        <v>5857</v>
      </c>
      <c r="F261" s="265"/>
      <c r="G261" s="575"/>
      <c r="H261" s="267"/>
    </row>
    <row r="262" spans="2:8" ht="33">
      <c r="B262" s="264" t="s">
        <v>5911</v>
      </c>
      <c r="C262" s="238" t="s">
        <v>5912</v>
      </c>
      <c r="D262" s="239" t="s">
        <v>2306</v>
      </c>
      <c r="E262" s="4" t="s">
        <v>5857</v>
      </c>
      <c r="F262" s="265"/>
      <c r="G262" s="575"/>
      <c r="H262" s="267"/>
    </row>
    <row r="263" spans="2:8" ht="33">
      <c r="B263" s="264" t="s">
        <v>5913</v>
      </c>
      <c r="C263" s="238" t="s">
        <v>5914</v>
      </c>
      <c r="D263" s="239" t="s">
        <v>2967</v>
      </c>
      <c r="E263" s="4" t="s">
        <v>5857</v>
      </c>
      <c r="F263" s="265"/>
      <c r="G263" s="575"/>
      <c r="H263" s="267"/>
    </row>
    <row r="264" spans="2:8" ht="33">
      <c r="B264" s="264" t="s">
        <v>5915</v>
      </c>
      <c r="C264" s="238" t="s">
        <v>5916</v>
      </c>
      <c r="D264" s="239" t="s">
        <v>2470</v>
      </c>
      <c r="E264" s="4" t="s">
        <v>5857</v>
      </c>
      <c r="F264" s="265"/>
      <c r="G264" s="575"/>
      <c r="H264" s="267"/>
    </row>
    <row r="265" spans="2:8" ht="33">
      <c r="B265" s="264" t="s">
        <v>5651</v>
      </c>
      <c r="C265" s="238" t="s">
        <v>5917</v>
      </c>
      <c r="D265" s="239" t="s">
        <v>2306</v>
      </c>
      <c r="E265" s="4" t="s">
        <v>5857</v>
      </c>
      <c r="F265" s="265"/>
      <c r="G265" s="575"/>
      <c r="H265" s="267"/>
    </row>
    <row r="266" spans="2:8">
      <c r="B266" s="264" t="s">
        <v>5918</v>
      </c>
      <c r="C266" s="238" t="s">
        <v>5919</v>
      </c>
      <c r="D266" s="239" t="s">
        <v>2800</v>
      </c>
      <c r="E266" s="4" t="s">
        <v>5857</v>
      </c>
      <c r="F266" s="265"/>
      <c r="G266" s="575"/>
      <c r="H266" s="267"/>
    </row>
    <row r="267" spans="2:8" ht="33">
      <c r="B267" s="264" t="s">
        <v>5655</v>
      </c>
      <c r="C267" s="238" t="s">
        <v>5920</v>
      </c>
      <c r="D267" s="239" t="s">
        <v>2300</v>
      </c>
      <c r="E267" s="4" t="s">
        <v>5862</v>
      </c>
      <c r="F267" s="265"/>
      <c r="G267" s="575"/>
      <c r="H267" s="267"/>
    </row>
    <row r="268" spans="2:8">
      <c r="B268" s="264" t="s">
        <v>5921</v>
      </c>
      <c r="C268" s="238" t="s">
        <v>5922</v>
      </c>
      <c r="D268" s="239" t="s">
        <v>2306</v>
      </c>
      <c r="E268" s="4" t="s">
        <v>5857</v>
      </c>
      <c r="F268" s="265"/>
      <c r="G268" s="575"/>
      <c r="H268" s="267"/>
    </row>
    <row r="269" spans="2:8" ht="33">
      <c r="B269" s="264" t="s">
        <v>5659</v>
      </c>
      <c r="C269" s="238" t="s">
        <v>5923</v>
      </c>
      <c r="D269" s="239" t="s">
        <v>2470</v>
      </c>
      <c r="E269" s="4" t="s">
        <v>5857</v>
      </c>
      <c r="F269" s="265"/>
      <c r="G269" s="575"/>
      <c r="H269" s="267"/>
    </row>
    <row r="270" spans="2:8" ht="33">
      <c r="B270" s="264" t="s">
        <v>5924</v>
      </c>
      <c r="C270" s="238" t="s">
        <v>5925</v>
      </c>
      <c r="D270" s="239" t="s">
        <v>2306</v>
      </c>
      <c r="E270" s="4" t="s">
        <v>5857</v>
      </c>
      <c r="F270" s="265"/>
      <c r="G270" s="575"/>
      <c r="H270" s="267"/>
    </row>
    <row r="271" spans="2:8" ht="33">
      <c r="B271" s="264" t="s">
        <v>5926</v>
      </c>
      <c r="C271" s="238" t="s">
        <v>5927</v>
      </c>
      <c r="D271" s="239" t="s">
        <v>2967</v>
      </c>
      <c r="E271" s="4" t="s">
        <v>5857</v>
      </c>
      <c r="F271" s="265"/>
      <c r="G271" s="575"/>
      <c r="H271" s="267"/>
    </row>
    <row r="272" spans="2:8" ht="33">
      <c r="B272" s="264" t="s">
        <v>5928</v>
      </c>
      <c r="C272" s="238" t="s">
        <v>5929</v>
      </c>
      <c r="D272" s="239" t="s">
        <v>2470</v>
      </c>
      <c r="E272" s="4" t="s">
        <v>5857</v>
      </c>
      <c r="F272" s="265"/>
      <c r="G272" s="575"/>
      <c r="H272" s="267"/>
    </row>
    <row r="273" spans="2:8" ht="33">
      <c r="B273" s="264" t="s">
        <v>5667</v>
      </c>
      <c r="C273" s="238" t="s">
        <v>5930</v>
      </c>
      <c r="D273" s="239" t="s">
        <v>2306</v>
      </c>
      <c r="E273" s="4" t="s">
        <v>5857</v>
      </c>
      <c r="F273" s="265"/>
      <c r="G273" s="575"/>
      <c r="H273" s="267"/>
    </row>
    <row r="274" spans="2:8">
      <c r="B274" s="264" t="s">
        <v>5931</v>
      </c>
      <c r="C274" s="238" t="s">
        <v>5932</v>
      </c>
      <c r="D274" s="239" t="s">
        <v>2800</v>
      </c>
      <c r="E274" s="4" t="s">
        <v>5857</v>
      </c>
      <c r="F274" s="265"/>
      <c r="G274" s="575"/>
      <c r="H274" s="267"/>
    </row>
    <row r="275" spans="2:8" ht="33">
      <c r="B275" s="264" t="s">
        <v>5671</v>
      </c>
      <c r="C275" s="238" t="s">
        <v>5933</v>
      </c>
      <c r="D275" s="239" t="s">
        <v>2300</v>
      </c>
      <c r="E275" s="4" t="s">
        <v>5862</v>
      </c>
      <c r="F275" s="265"/>
      <c r="G275" s="575"/>
      <c r="H275" s="267"/>
    </row>
    <row r="276" spans="2:8">
      <c r="B276" s="264" t="s">
        <v>5934</v>
      </c>
      <c r="C276" s="238" t="s">
        <v>5935</v>
      </c>
      <c r="D276" s="239" t="s">
        <v>2306</v>
      </c>
      <c r="E276" s="4" t="s">
        <v>5857</v>
      </c>
      <c r="F276" s="265"/>
      <c r="G276" s="575"/>
      <c r="H276" s="267"/>
    </row>
    <row r="277" spans="2:8" ht="33">
      <c r="B277" s="264" t="s">
        <v>5675</v>
      </c>
      <c r="C277" s="238" t="s">
        <v>5936</v>
      </c>
      <c r="D277" s="239" t="s">
        <v>2470</v>
      </c>
      <c r="E277" s="4" t="s">
        <v>5857</v>
      </c>
      <c r="F277" s="265"/>
      <c r="G277" s="575"/>
      <c r="H277" s="267"/>
    </row>
    <row r="278" spans="2:8" ht="33">
      <c r="B278" s="264" t="s">
        <v>5937</v>
      </c>
      <c r="C278" s="238" t="s">
        <v>5938</v>
      </c>
      <c r="D278" s="239" t="s">
        <v>2306</v>
      </c>
      <c r="E278" s="4" t="s">
        <v>5857</v>
      </c>
      <c r="F278" s="265"/>
      <c r="G278" s="575"/>
      <c r="H278" s="267"/>
    </row>
    <row r="279" spans="2:8" ht="33">
      <c r="B279" s="264" t="s">
        <v>5939</v>
      </c>
      <c r="C279" s="238" t="s">
        <v>5940</v>
      </c>
      <c r="D279" s="239" t="s">
        <v>2967</v>
      </c>
      <c r="E279" s="4" t="s">
        <v>5857</v>
      </c>
      <c r="F279" s="265"/>
      <c r="G279" s="575"/>
      <c r="H279" s="267"/>
    </row>
    <row r="280" spans="2:8" ht="33">
      <c r="B280" s="264" t="s">
        <v>5941</v>
      </c>
      <c r="C280" s="238" t="s">
        <v>5942</v>
      </c>
      <c r="D280" s="239" t="s">
        <v>2470</v>
      </c>
      <c r="E280" s="4" t="s">
        <v>5857</v>
      </c>
      <c r="F280" s="265"/>
      <c r="G280" s="575"/>
      <c r="H280" s="267"/>
    </row>
    <row r="281" spans="2:8" ht="33">
      <c r="B281" s="264" t="s">
        <v>5683</v>
      </c>
      <c r="C281" s="238" t="s">
        <v>5943</v>
      </c>
      <c r="D281" s="239" t="s">
        <v>2306</v>
      </c>
      <c r="E281" s="4" t="s">
        <v>5857</v>
      </c>
      <c r="F281" s="265"/>
      <c r="G281" s="575"/>
      <c r="H281" s="267"/>
    </row>
    <row r="282" spans="2:8" ht="17.25" thickBot="1">
      <c r="B282" s="264" t="s">
        <v>5944</v>
      </c>
      <c r="C282" s="238" t="s">
        <v>5945</v>
      </c>
      <c r="D282" s="239" t="s">
        <v>2800</v>
      </c>
      <c r="E282" s="4" t="s">
        <v>5857</v>
      </c>
      <c r="F282" s="265"/>
      <c r="G282" s="576"/>
      <c r="H282" s="267"/>
    </row>
    <row r="283" spans="2:8" ht="20.100000000000001" customHeight="1" thickBot="1">
      <c r="B283" s="569" t="s">
        <v>5687</v>
      </c>
      <c r="C283" s="559"/>
      <c r="D283" s="560"/>
      <c r="E283" s="570"/>
      <c r="F283" s="570"/>
      <c r="G283" s="571"/>
      <c r="H283" s="267"/>
    </row>
    <row r="284" spans="2:8" ht="30" customHeight="1">
      <c r="B284" s="539" t="s">
        <v>5946</v>
      </c>
      <c r="C284" s="232" t="s">
        <v>5947</v>
      </c>
      <c r="D284" s="532" t="s">
        <v>2800</v>
      </c>
      <c r="E284" s="572" t="s">
        <v>5857</v>
      </c>
      <c r="F284" s="573"/>
      <c r="G284" s="574" t="s">
        <v>5948</v>
      </c>
      <c r="H284" s="267"/>
    </row>
    <row r="285" spans="2:8">
      <c r="B285" s="264" t="s">
        <v>5690</v>
      </c>
      <c r="C285" s="238" t="s">
        <v>5949</v>
      </c>
      <c r="D285" s="239" t="s">
        <v>2306</v>
      </c>
      <c r="E285" s="4" t="s">
        <v>5857</v>
      </c>
      <c r="F285" s="265"/>
      <c r="G285" s="575"/>
      <c r="H285" s="267"/>
    </row>
    <row r="286" spans="2:8">
      <c r="B286" s="264" t="s">
        <v>5692</v>
      </c>
      <c r="C286" s="238" t="s">
        <v>5950</v>
      </c>
      <c r="D286" s="239" t="s">
        <v>5564</v>
      </c>
      <c r="E286" s="4" t="s">
        <v>5857</v>
      </c>
      <c r="F286" s="265"/>
      <c r="G286" s="575"/>
      <c r="H286" s="267"/>
    </row>
    <row r="287" spans="2:8">
      <c r="B287" s="264" t="s">
        <v>5694</v>
      </c>
      <c r="C287" s="238" t="s">
        <v>5951</v>
      </c>
      <c r="D287" s="239" t="s">
        <v>2306</v>
      </c>
      <c r="E287" s="4" t="s">
        <v>5857</v>
      </c>
      <c r="F287" s="265"/>
      <c r="G287" s="575"/>
      <c r="H287" s="267"/>
    </row>
    <row r="288" spans="2:8" ht="33">
      <c r="B288" s="264" t="s">
        <v>5696</v>
      </c>
      <c r="C288" s="238" t="s">
        <v>5952</v>
      </c>
      <c r="D288" s="239" t="s">
        <v>2300</v>
      </c>
      <c r="E288" s="4" t="s">
        <v>5862</v>
      </c>
      <c r="F288" s="265"/>
      <c r="G288" s="575"/>
      <c r="H288" s="267"/>
    </row>
    <row r="289" spans="2:8">
      <c r="B289" s="264" t="s">
        <v>5953</v>
      </c>
      <c r="C289" s="238" t="s">
        <v>5954</v>
      </c>
      <c r="D289" s="239" t="s">
        <v>2306</v>
      </c>
      <c r="E289" s="4" t="s">
        <v>5857</v>
      </c>
      <c r="F289" s="265"/>
      <c r="G289" s="575"/>
      <c r="H289" s="267"/>
    </row>
    <row r="290" spans="2:8" ht="33">
      <c r="B290" s="264" t="s">
        <v>5700</v>
      </c>
      <c r="C290" s="238" t="s">
        <v>5955</v>
      </c>
      <c r="D290" s="239" t="s">
        <v>2470</v>
      </c>
      <c r="E290" s="4" t="s">
        <v>5857</v>
      </c>
      <c r="F290" s="265"/>
      <c r="G290" s="575"/>
      <c r="H290" s="267"/>
    </row>
    <row r="291" spans="2:8" ht="33">
      <c r="B291" s="264" t="s">
        <v>5956</v>
      </c>
      <c r="C291" s="238" t="s">
        <v>5957</v>
      </c>
      <c r="D291" s="239" t="s">
        <v>2306</v>
      </c>
      <c r="E291" s="4" t="s">
        <v>5857</v>
      </c>
      <c r="F291" s="265"/>
      <c r="G291" s="575"/>
      <c r="H291" s="267"/>
    </row>
    <row r="292" spans="2:8" ht="33">
      <c r="B292" s="264" t="s">
        <v>5958</v>
      </c>
      <c r="C292" s="238" t="s">
        <v>5959</v>
      </c>
      <c r="D292" s="239" t="s">
        <v>2967</v>
      </c>
      <c r="E292" s="4" t="s">
        <v>5857</v>
      </c>
      <c r="F292" s="265"/>
      <c r="G292" s="575"/>
      <c r="H292" s="267"/>
    </row>
    <row r="293" spans="2:8" ht="33">
      <c r="B293" s="264" t="s">
        <v>5960</v>
      </c>
      <c r="C293" s="238" t="s">
        <v>5961</v>
      </c>
      <c r="D293" s="239" t="s">
        <v>2470</v>
      </c>
      <c r="E293" s="4" t="s">
        <v>5857</v>
      </c>
      <c r="F293" s="265"/>
      <c r="G293" s="575"/>
      <c r="H293" s="267"/>
    </row>
    <row r="294" spans="2:8" ht="33">
      <c r="B294" s="264" t="s">
        <v>5708</v>
      </c>
      <c r="C294" s="238" t="s">
        <v>5962</v>
      </c>
      <c r="D294" s="239" t="s">
        <v>2306</v>
      </c>
      <c r="E294" s="4" t="s">
        <v>5857</v>
      </c>
      <c r="F294" s="265"/>
      <c r="G294" s="575"/>
      <c r="H294" s="267"/>
    </row>
    <row r="295" spans="2:8">
      <c r="B295" s="264" t="s">
        <v>5963</v>
      </c>
      <c r="C295" s="238" t="s">
        <v>5964</v>
      </c>
      <c r="D295" s="239" t="s">
        <v>2800</v>
      </c>
      <c r="E295" s="4" t="s">
        <v>5857</v>
      </c>
      <c r="F295" s="265"/>
      <c r="G295" s="575"/>
      <c r="H295" s="267"/>
    </row>
    <row r="296" spans="2:8" ht="33">
      <c r="B296" s="264" t="s">
        <v>5712</v>
      </c>
      <c r="C296" s="238" t="s">
        <v>5965</v>
      </c>
      <c r="D296" s="239" t="s">
        <v>2300</v>
      </c>
      <c r="E296" s="4" t="s">
        <v>5862</v>
      </c>
      <c r="F296" s="265"/>
      <c r="G296" s="575"/>
      <c r="H296" s="267"/>
    </row>
    <row r="297" spans="2:8">
      <c r="B297" s="264" t="s">
        <v>5966</v>
      </c>
      <c r="C297" s="238" t="s">
        <v>5967</v>
      </c>
      <c r="D297" s="239" t="s">
        <v>2306</v>
      </c>
      <c r="E297" s="4" t="s">
        <v>5857</v>
      </c>
      <c r="F297" s="265"/>
      <c r="G297" s="575"/>
      <c r="H297" s="267"/>
    </row>
    <row r="298" spans="2:8" ht="33">
      <c r="B298" s="264" t="s">
        <v>5716</v>
      </c>
      <c r="C298" s="238" t="s">
        <v>5968</v>
      </c>
      <c r="D298" s="239" t="s">
        <v>2470</v>
      </c>
      <c r="E298" s="4" t="s">
        <v>5857</v>
      </c>
      <c r="F298" s="265"/>
      <c r="G298" s="575"/>
      <c r="H298" s="267"/>
    </row>
    <row r="299" spans="2:8" ht="33">
      <c r="B299" s="264" t="s">
        <v>5969</v>
      </c>
      <c r="C299" s="238" t="s">
        <v>5970</v>
      </c>
      <c r="D299" s="239" t="s">
        <v>2306</v>
      </c>
      <c r="E299" s="4" t="s">
        <v>5857</v>
      </c>
      <c r="F299" s="265"/>
      <c r="G299" s="575"/>
      <c r="H299" s="267"/>
    </row>
    <row r="300" spans="2:8" ht="33">
      <c r="B300" s="264" t="s">
        <v>5971</v>
      </c>
      <c r="C300" s="238" t="s">
        <v>5972</v>
      </c>
      <c r="D300" s="239" t="s">
        <v>2967</v>
      </c>
      <c r="E300" s="4" t="s">
        <v>5857</v>
      </c>
      <c r="F300" s="265"/>
      <c r="G300" s="575"/>
      <c r="H300" s="267"/>
    </row>
    <row r="301" spans="2:8" ht="33">
      <c r="B301" s="264" t="s">
        <v>5973</v>
      </c>
      <c r="C301" s="238" t="s">
        <v>5974</v>
      </c>
      <c r="D301" s="239" t="s">
        <v>2470</v>
      </c>
      <c r="E301" s="4" t="s">
        <v>5857</v>
      </c>
      <c r="F301" s="265"/>
      <c r="G301" s="575"/>
      <c r="H301" s="267"/>
    </row>
    <row r="302" spans="2:8" ht="33">
      <c r="B302" s="264" t="s">
        <v>5724</v>
      </c>
      <c r="C302" s="238" t="s">
        <v>5975</v>
      </c>
      <c r="D302" s="239" t="s">
        <v>2306</v>
      </c>
      <c r="E302" s="4" t="s">
        <v>5857</v>
      </c>
      <c r="F302" s="265"/>
      <c r="G302" s="575"/>
      <c r="H302" s="267"/>
    </row>
    <row r="303" spans="2:8">
      <c r="B303" s="264" t="s">
        <v>5976</v>
      </c>
      <c r="C303" s="238" t="s">
        <v>5977</v>
      </c>
      <c r="D303" s="239" t="s">
        <v>2800</v>
      </c>
      <c r="E303" s="4" t="s">
        <v>5857</v>
      </c>
      <c r="F303" s="265"/>
      <c r="G303" s="575"/>
      <c r="H303" s="267"/>
    </row>
    <row r="304" spans="2:8" ht="33">
      <c r="B304" s="264" t="s">
        <v>5728</v>
      </c>
      <c r="C304" s="238" t="s">
        <v>5978</v>
      </c>
      <c r="D304" s="239" t="s">
        <v>2300</v>
      </c>
      <c r="E304" s="4" t="s">
        <v>5862</v>
      </c>
      <c r="F304" s="265"/>
      <c r="G304" s="575"/>
      <c r="H304" s="267"/>
    </row>
    <row r="305" spans="2:8">
      <c r="B305" s="264" t="s">
        <v>5979</v>
      </c>
      <c r="C305" s="238" t="s">
        <v>5980</v>
      </c>
      <c r="D305" s="239" t="s">
        <v>2306</v>
      </c>
      <c r="E305" s="4" t="s">
        <v>5857</v>
      </c>
      <c r="F305" s="265"/>
      <c r="G305" s="575"/>
      <c r="H305" s="267"/>
    </row>
    <row r="306" spans="2:8" ht="33">
      <c r="B306" s="264" t="s">
        <v>5732</v>
      </c>
      <c r="C306" s="238" t="s">
        <v>5981</v>
      </c>
      <c r="D306" s="239" t="s">
        <v>2470</v>
      </c>
      <c r="E306" s="4" t="s">
        <v>5857</v>
      </c>
      <c r="F306" s="265"/>
      <c r="G306" s="575"/>
      <c r="H306" s="267"/>
    </row>
    <row r="307" spans="2:8" ht="33">
      <c r="B307" s="264" t="s">
        <v>5982</v>
      </c>
      <c r="C307" s="238" t="s">
        <v>5983</v>
      </c>
      <c r="D307" s="239" t="s">
        <v>2306</v>
      </c>
      <c r="E307" s="4" t="s">
        <v>5857</v>
      </c>
      <c r="F307" s="265"/>
      <c r="G307" s="575"/>
      <c r="H307" s="267"/>
    </row>
    <row r="308" spans="2:8" ht="33">
      <c r="B308" s="264" t="s">
        <v>5984</v>
      </c>
      <c r="C308" s="238" t="s">
        <v>5985</v>
      </c>
      <c r="D308" s="239" t="s">
        <v>2967</v>
      </c>
      <c r="E308" s="4" t="s">
        <v>5857</v>
      </c>
      <c r="F308" s="265"/>
      <c r="G308" s="575"/>
      <c r="H308" s="267"/>
    </row>
    <row r="309" spans="2:8" ht="33">
      <c r="B309" s="264" t="s">
        <v>5986</v>
      </c>
      <c r="C309" s="238" t="s">
        <v>5987</v>
      </c>
      <c r="D309" s="239" t="s">
        <v>2470</v>
      </c>
      <c r="E309" s="4" t="s">
        <v>5857</v>
      </c>
      <c r="F309" s="265"/>
      <c r="G309" s="575"/>
      <c r="H309" s="267"/>
    </row>
    <row r="310" spans="2:8" ht="33">
      <c r="B310" s="264" t="s">
        <v>5740</v>
      </c>
      <c r="C310" s="238" t="s">
        <v>5988</v>
      </c>
      <c r="D310" s="239" t="s">
        <v>2306</v>
      </c>
      <c r="E310" s="4" t="s">
        <v>5857</v>
      </c>
      <c r="F310" s="265"/>
      <c r="G310" s="575"/>
      <c r="H310" s="267"/>
    </row>
    <row r="311" spans="2:8" ht="17.25" thickBot="1">
      <c r="B311" s="264" t="s">
        <v>5989</v>
      </c>
      <c r="C311" s="238" t="s">
        <v>5990</v>
      </c>
      <c r="D311" s="239" t="s">
        <v>2800</v>
      </c>
      <c r="E311" s="4" t="s">
        <v>5857</v>
      </c>
      <c r="F311" s="265"/>
      <c r="G311" s="576"/>
      <c r="H311" s="267"/>
    </row>
    <row r="312" spans="2:8" ht="20.100000000000001" customHeight="1" thickBot="1">
      <c r="B312" s="569" t="s">
        <v>5744</v>
      </c>
      <c r="C312" s="559"/>
      <c r="D312" s="560"/>
      <c r="E312" s="570"/>
      <c r="F312" s="570"/>
      <c r="G312" s="571"/>
      <c r="H312" s="267"/>
    </row>
    <row r="313" spans="2:8" ht="20.100000000000001" customHeight="1" thickBot="1">
      <c r="B313" s="569" t="s">
        <v>5558</v>
      </c>
      <c r="C313" s="559"/>
      <c r="D313" s="560"/>
      <c r="E313" s="570"/>
      <c r="F313" s="570"/>
      <c r="G313" s="571"/>
      <c r="H313" s="267"/>
    </row>
    <row r="314" spans="2:8" ht="30" customHeight="1">
      <c r="B314" s="539" t="s">
        <v>5559</v>
      </c>
      <c r="C314" s="232" t="s">
        <v>5991</v>
      </c>
      <c r="D314" s="532" t="s">
        <v>2306</v>
      </c>
      <c r="E314" s="572" t="s">
        <v>5857</v>
      </c>
      <c r="F314" s="573"/>
      <c r="G314" s="574" t="s">
        <v>5858</v>
      </c>
      <c r="H314" s="267"/>
    </row>
    <row r="315" spans="2:8">
      <c r="B315" s="264" t="s">
        <v>5562</v>
      </c>
      <c r="C315" s="238" t="s">
        <v>5992</v>
      </c>
      <c r="D315" s="239" t="s">
        <v>5564</v>
      </c>
      <c r="E315" s="4" t="s">
        <v>5857</v>
      </c>
      <c r="F315" s="265"/>
      <c r="G315" s="575"/>
      <c r="H315" s="267"/>
    </row>
    <row r="316" spans="2:8">
      <c r="B316" s="264" t="s">
        <v>5566</v>
      </c>
      <c r="C316" s="238" t="s">
        <v>5993</v>
      </c>
      <c r="D316" s="239" t="s">
        <v>2306</v>
      </c>
      <c r="E316" s="4" t="s">
        <v>5857</v>
      </c>
      <c r="F316" s="265"/>
      <c r="G316" s="575"/>
      <c r="H316" s="267"/>
    </row>
    <row r="317" spans="2:8" ht="33">
      <c r="B317" s="264" t="s">
        <v>5569</v>
      </c>
      <c r="C317" s="238" t="s">
        <v>5994</v>
      </c>
      <c r="D317" s="239" t="s">
        <v>2300</v>
      </c>
      <c r="E317" s="4" t="s">
        <v>5862</v>
      </c>
      <c r="F317" s="265"/>
      <c r="G317" s="575"/>
      <c r="H317" s="267"/>
    </row>
    <row r="318" spans="2:8">
      <c r="B318" s="264" t="s">
        <v>5863</v>
      </c>
      <c r="C318" s="238" t="s">
        <v>5995</v>
      </c>
      <c r="D318" s="239" t="s">
        <v>2306</v>
      </c>
      <c r="E318" s="4" t="s">
        <v>5857</v>
      </c>
      <c r="F318" s="265"/>
      <c r="G318" s="575"/>
      <c r="H318" s="267"/>
    </row>
    <row r="319" spans="2:8" ht="33">
      <c r="B319" s="264" t="s">
        <v>5575</v>
      </c>
      <c r="C319" s="238" t="s">
        <v>5996</v>
      </c>
      <c r="D319" s="239" t="s">
        <v>2470</v>
      </c>
      <c r="E319" s="4" t="s">
        <v>5857</v>
      </c>
      <c r="F319" s="265"/>
      <c r="G319" s="575"/>
      <c r="H319" s="267"/>
    </row>
    <row r="320" spans="2:8" ht="33">
      <c r="B320" s="264" t="s">
        <v>5866</v>
      </c>
      <c r="C320" s="238" t="s">
        <v>5997</v>
      </c>
      <c r="D320" s="239" t="s">
        <v>2306</v>
      </c>
      <c r="E320" s="4" t="s">
        <v>5857</v>
      </c>
      <c r="F320" s="265"/>
      <c r="G320" s="575"/>
      <c r="H320" s="267"/>
    </row>
    <row r="321" spans="2:8" ht="33">
      <c r="B321" s="264" t="s">
        <v>5868</v>
      </c>
      <c r="C321" s="238" t="s">
        <v>5998</v>
      </c>
      <c r="D321" s="239" t="s">
        <v>2967</v>
      </c>
      <c r="E321" s="4" t="s">
        <v>5857</v>
      </c>
      <c r="F321" s="265"/>
      <c r="G321" s="575"/>
      <c r="H321" s="267"/>
    </row>
    <row r="322" spans="2:8" ht="33">
      <c r="B322" s="264" t="s">
        <v>5870</v>
      </c>
      <c r="C322" s="238" t="s">
        <v>5999</v>
      </c>
      <c r="D322" s="239" t="s">
        <v>2470</v>
      </c>
      <c r="E322" s="4" t="s">
        <v>5857</v>
      </c>
      <c r="F322" s="265"/>
      <c r="G322" s="575"/>
      <c r="H322" s="267"/>
    </row>
    <row r="323" spans="2:8" ht="33">
      <c r="B323" s="264" t="s">
        <v>5587</v>
      </c>
      <c r="C323" s="238" t="s">
        <v>6000</v>
      </c>
      <c r="D323" s="239" t="s">
        <v>2306</v>
      </c>
      <c r="E323" s="4" t="s">
        <v>5857</v>
      </c>
      <c r="F323" s="265"/>
      <c r="G323" s="575"/>
      <c r="H323" s="267"/>
    </row>
    <row r="324" spans="2:8">
      <c r="B324" s="264" t="s">
        <v>5873</v>
      </c>
      <c r="C324" s="238" t="s">
        <v>6001</v>
      </c>
      <c r="D324" s="239" t="s">
        <v>2800</v>
      </c>
      <c r="E324" s="4" t="s">
        <v>5857</v>
      </c>
      <c r="F324" s="265"/>
      <c r="G324" s="575"/>
      <c r="H324" s="267"/>
    </row>
    <row r="325" spans="2:8" ht="33">
      <c r="B325" s="264" t="s">
        <v>5594</v>
      </c>
      <c r="C325" s="238" t="s">
        <v>6002</v>
      </c>
      <c r="D325" s="239" t="s">
        <v>2300</v>
      </c>
      <c r="E325" s="4" t="s">
        <v>5862</v>
      </c>
      <c r="F325" s="265"/>
      <c r="G325" s="575"/>
      <c r="H325" s="267"/>
    </row>
    <row r="326" spans="2:8">
      <c r="B326" s="264" t="s">
        <v>5876</v>
      </c>
      <c r="C326" s="238" t="s">
        <v>6003</v>
      </c>
      <c r="D326" s="239" t="s">
        <v>2306</v>
      </c>
      <c r="E326" s="4" t="s">
        <v>5857</v>
      </c>
      <c r="F326" s="265"/>
      <c r="G326" s="575"/>
      <c r="H326" s="267"/>
    </row>
    <row r="327" spans="2:8" ht="33">
      <c r="B327" s="264" t="s">
        <v>5599</v>
      </c>
      <c r="C327" s="238" t="s">
        <v>6004</v>
      </c>
      <c r="D327" s="239" t="s">
        <v>2470</v>
      </c>
      <c r="E327" s="4" t="s">
        <v>5857</v>
      </c>
      <c r="F327" s="265"/>
      <c r="G327" s="575"/>
      <c r="H327" s="267"/>
    </row>
    <row r="328" spans="2:8" ht="33">
      <c r="B328" s="264" t="s">
        <v>5879</v>
      </c>
      <c r="C328" s="238" t="s">
        <v>6005</v>
      </c>
      <c r="D328" s="239" t="s">
        <v>2306</v>
      </c>
      <c r="E328" s="4" t="s">
        <v>5857</v>
      </c>
      <c r="F328" s="265"/>
      <c r="G328" s="575"/>
      <c r="H328" s="267"/>
    </row>
    <row r="329" spans="2:8" ht="33">
      <c r="B329" s="264" t="s">
        <v>5881</v>
      </c>
      <c r="C329" s="238" t="s">
        <v>6006</v>
      </c>
      <c r="D329" s="239" t="s">
        <v>2967</v>
      </c>
      <c r="E329" s="4" t="s">
        <v>5857</v>
      </c>
      <c r="F329" s="265"/>
      <c r="G329" s="575"/>
      <c r="H329" s="267"/>
    </row>
    <row r="330" spans="2:8" ht="33">
      <c r="B330" s="264" t="s">
        <v>5883</v>
      </c>
      <c r="C330" s="238" t="s">
        <v>6007</v>
      </c>
      <c r="D330" s="239" t="s">
        <v>2470</v>
      </c>
      <c r="E330" s="4" t="s">
        <v>5857</v>
      </c>
      <c r="F330" s="265"/>
      <c r="G330" s="575"/>
      <c r="H330" s="267"/>
    </row>
    <row r="331" spans="2:8" ht="33">
      <c r="B331" s="264" t="s">
        <v>5607</v>
      </c>
      <c r="C331" s="238" t="s">
        <v>6008</v>
      </c>
      <c r="D331" s="239" t="s">
        <v>2306</v>
      </c>
      <c r="E331" s="4" t="s">
        <v>5857</v>
      </c>
      <c r="F331" s="265"/>
      <c r="G331" s="575"/>
      <c r="H331" s="267"/>
    </row>
    <row r="332" spans="2:8">
      <c r="B332" s="264" t="s">
        <v>5886</v>
      </c>
      <c r="C332" s="238" t="s">
        <v>6009</v>
      </c>
      <c r="D332" s="239" t="s">
        <v>2800</v>
      </c>
      <c r="E332" s="4" t="s">
        <v>5857</v>
      </c>
      <c r="F332" s="265"/>
      <c r="G332" s="575"/>
      <c r="H332" s="267"/>
    </row>
    <row r="333" spans="2:8" ht="33">
      <c r="B333" s="264" t="s">
        <v>5611</v>
      </c>
      <c r="C333" s="238" t="s">
        <v>6010</v>
      </c>
      <c r="D333" s="239" t="s">
        <v>2300</v>
      </c>
      <c r="E333" s="4" t="s">
        <v>5862</v>
      </c>
      <c r="F333" s="265"/>
      <c r="G333" s="575"/>
      <c r="H333" s="267"/>
    </row>
    <row r="334" spans="2:8">
      <c r="B334" s="264" t="s">
        <v>5889</v>
      </c>
      <c r="C334" s="238" t="s">
        <v>6011</v>
      </c>
      <c r="D334" s="239" t="s">
        <v>2306</v>
      </c>
      <c r="E334" s="4" t="s">
        <v>5857</v>
      </c>
      <c r="F334" s="265"/>
      <c r="G334" s="575"/>
      <c r="H334" s="267"/>
    </row>
    <row r="335" spans="2:8" ht="33">
      <c r="B335" s="264" t="s">
        <v>5616</v>
      </c>
      <c r="C335" s="238" t="s">
        <v>6012</v>
      </c>
      <c r="D335" s="239" t="s">
        <v>2470</v>
      </c>
      <c r="E335" s="4" t="s">
        <v>5857</v>
      </c>
      <c r="F335" s="265"/>
      <c r="G335" s="575"/>
      <c r="H335" s="267"/>
    </row>
    <row r="336" spans="2:8" ht="33">
      <c r="B336" s="264" t="s">
        <v>5892</v>
      </c>
      <c r="C336" s="238" t="s">
        <v>6013</v>
      </c>
      <c r="D336" s="239" t="s">
        <v>2306</v>
      </c>
      <c r="E336" s="4" t="s">
        <v>5857</v>
      </c>
      <c r="F336" s="265"/>
      <c r="G336" s="575"/>
      <c r="H336" s="267"/>
    </row>
    <row r="337" spans="2:8" ht="33">
      <c r="B337" s="264" t="s">
        <v>5894</v>
      </c>
      <c r="C337" s="238" t="s">
        <v>6014</v>
      </c>
      <c r="D337" s="239" t="s">
        <v>2967</v>
      </c>
      <c r="E337" s="4" t="s">
        <v>5857</v>
      </c>
      <c r="F337" s="265"/>
      <c r="G337" s="575"/>
      <c r="H337" s="267"/>
    </row>
    <row r="338" spans="2:8" ht="33">
      <c r="B338" s="264" t="s">
        <v>5896</v>
      </c>
      <c r="C338" s="238" t="s">
        <v>6015</v>
      </c>
      <c r="D338" s="239" t="s">
        <v>2470</v>
      </c>
      <c r="E338" s="4" t="s">
        <v>5857</v>
      </c>
      <c r="F338" s="265"/>
      <c r="G338" s="575"/>
      <c r="H338" s="267"/>
    </row>
    <row r="339" spans="2:8" ht="33">
      <c r="B339" s="264" t="s">
        <v>5624</v>
      </c>
      <c r="C339" s="238" t="s">
        <v>6016</v>
      </c>
      <c r="D339" s="239" t="s">
        <v>2306</v>
      </c>
      <c r="E339" s="4" t="s">
        <v>5857</v>
      </c>
      <c r="F339" s="265"/>
      <c r="G339" s="575"/>
      <c r="H339" s="267"/>
    </row>
    <row r="340" spans="2:8" ht="17.25" thickBot="1">
      <c r="B340" s="264" t="s">
        <v>5899</v>
      </c>
      <c r="C340" s="238" t="s">
        <v>6017</v>
      </c>
      <c r="D340" s="239" t="s">
        <v>2800</v>
      </c>
      <c r="E340" s="4" t="s">
        <v>5857</v>
      </c>
      <c r="F340" s="265"/>
      <c r="G340" s="576"/>
      <c r="H340" s="267"/>
    </row>
    <row r="341" spans="2:8" ht="20.100000000000001" customHeight="1" thickBot="1">
      <c r="B341" s="569" t="s">
        <v>5628</v>
      </c>
      <c r="C341" s="559"/>
      <c r="D341" s="560"/>
      <c r="E341" s="570"/>
      <c r="F341" s="570"/>
      <c r="G341" s="571"/>
      <c r="H341" s="267"/>
    </row>
    <row r="342" spans="2:8" ht="30" customHeight="1">
      <c r="B342" s="539" t="s">
        <v>5901</v>
      </c>
      <c r="C342" s="232" t="s">
        <v>6018</v>
      </c>
      <c r="D342" s="532" t="s">
        <v>2800</v>
      </c>
      <c r="E342" s="572" t="s">
        <v>5857</v>
      </c>
      <c r="F342" s="573"/>
      <c r="G342" s="574" t="s">
        <v>5903</v>
      </c>
      <c r="H342" s="267"/>
    </row>
    <row r="343" spans="2:8">
      <c r="B343" s="264" t="s">
        <v>5632</v>
      </c>
      <c r="C343" s="238" t="s">
        <v>6019</v>
      </c>
      <c r="D343" s="239" t="s">
        <v>2306</v>
      </c>
      <c r="E343" s="4" t="s">
        <v>5857</v>
      </c>
      <c r="F343" s="265"/>
      <c r="G343" s="575"/>
      <c r="H343" s="267"/>
    </row>
    <row r="344" spans="2:8">
      <c r="B344" s="264" t="s">
        <v>5635</v>
      </c>
      <c r="C344" s="238" t="s">
        <v>6020</v>
      </c>
      <c r="D344" s="239" t="s">
        <v>5564</v>
      </c>
      <c r="E344" s="4" t="s">
        <v>5857</v>
      </c>
      <c r="F344" s="265"/>
      <c r="G344" s="575"/>
      <c r="H344" s="267"/>
    </row>
    <row r="345" spans="2:8">
      <c r="B345" s="264" t="s">
        <v>5637</v>
      </c>
      <c r="C345" s="238" t="s">
        <v>6021</v>
      </c>
      <c r="D345" s="239" t="s">
        <v>2306</v>
      </c>
      <c r="E345" s="4" t="s">
        <v>5857</v>
      </c>
      <c r="F345" s="265"/>
      <c r="G345" s="575"/>
      <c r="H345" s="267"/>
    </row>
    <row r="346" spans="2:8" ht="33">
      <c r="B346" s="264" t="s">
        <v>5639</v>
      </c>
      <c r="C346" s="238" t="s">
        <v>6022</v>
      </c>
      <c r="D346" s="239" t="s">
        <v>2300</v>
      </c>
      <c r="E346" s="4" t="s">
        <v>5862</v>
      </c>
      <c r="F346" s="265"/>
      <c r="G346" s="575"/>
      <c r="H346" s="267"/>
    </row>
    <row r="347" spans="2:8">
      <c r="B347" s="264" t="s">
        <v>5908</v>
      </c>
      <c r="C347" s="238" t="s">
        <v>6023</v>
      </c>
      <c r="D347" s="239" t="s">
        <v>2306</v>
      </c>
      <c r="E347" s="4" t="s">
        <v>5857</v>
      </c>
      <c r="F347" s="265"/>
      <c r="G347" s="575"/>
      <c r="H347" s="267"/>
    </row>
    <row r="348" spans="2:8" ht="33">
      <c r="B348" s="264" t="s">
        <v>5643</v>
      </c>
      <c r="C348" s="238" t="s">
        <v>6024</v>
      </c>
      <c r="D348" s="239" t="s">
        <v>2470</v>
      </c>
      <c r="E348" s="4" t="s">
        <v>5857</v>
      </c>
      <c r="F348" s="265"/>
      <c r="G348" s="575"/>
      <c r="H348" s="267"/>
    </row>
    <row r="349" spans="2:8" ht="33">
      <c r="B349" s="264" t="s">
        <v>5911</v>
      </c>
      <c r="C349" s="238" t="s">
        <v>6025</v>
      </c>
      <c r="D349" s="239" t="s">
        <v>2306</v>
      </c>
      <c r="E349" s="4" t="s">
        <v>5857</v>
      </c>
      <c r="F349" s="265"/>
      <c r="G349" s="575"/>
      <c r="H349" s="267"/>
    </row>
    <row r="350" spans="2:8" ht="33">
      <c r="B350" s="264" t="s">
        <v>5913</v>
      </c>
      <c r="C350" s="238" t="s">
        <v>6026</v>
      </c>
      <c r="D350" s="239" t="s">
        <v>2967</v>
      </c>
      <c r="E350" s="4" t="s">
        <v>5857</v>
      </c>
      <c r="F350" s="265"/>
      <c r="G350" s="575"/>
      <c r="H350" s="267"/>
    </row>
    <row r="351" spans="2:8" ht="33">
      <c r="B351" s="264" t="s">
        <v>5915</v>
      </c>
      <c r="C351" s="238" t="s">
        <v>6027</v>
      </c>
      <c r="D351" s="239" t="s">
        <v>2470</v>
      </c>
      <c r="E351" s="4" t="s">
        <v>5857</v>
      </c>
      <c r="F351" s="265"/>
      <c r="G351" s="575"/>
      <c r="H351" s="267"/>
    </row>
    <row r="352" spans="2:8" ht="33">
      <c r="B352" s="264" t="s">
        <v>5651</v>
      </c>
      <c r="C352" s="238" t="s">
        <v>6028</v>
      </c>
      <c r="D352" s="239" t="s">
        <v>2306</v>
      </c>
      <c r="E352" s="4" t="s">
        <v>5857</v>
      </c>
      <c r="F352" s="265"/>
      <c r="G352" s="575"/>
      <c r="H352" s="267"/>
    </row>
    <row r="353" spans="2:8">
      <c r="B353" s="264" t="s">
        <v>5918</v>
      </c>
      <c r="C353" s="238" t="s">
        <v>6029</v>
      </c>
      <c r="D353" s="239" t="s">
        <v>2800</v>
      </c>
      <c r="E353" s="4" t="s">
        <v>5857</v>
      </c>
      <c r="F353" s="265"/>
      <c r="G353" s="575"/>
      <c r="H353" s="267"/>
    </row>
    <row r="354" spans="2:8" ht="33">
      <c r="B354" s="264" t="s">
        <v>5655</v>
      </c>
      <c r="C354" s="238" t="s">
        <v>6030</v>
      </c>
      <c r="D354" s="239" t="s">
        <v>2300</v>
      </c>
      <c r="E354" s="4" t="s">
        <v>5862</v>
      </c>
      <c r="F354" s="265"/>
      <c r="G354" s="575"/>
      <c r="H354" s="267"/>
    </row>
    <row r="355" spans="2:8">
      <c r="B355" s="264" t="s">
        <v>5921</v>
      </c>
      <c r="C355" s="238" t="s">
        <v>6031</v>
      </c>
      <c r="D355" s="239" t="s">
        <v>2306</v>
      </c>
      <c r="E355" s="4" t="s">
        <v>5857</v>
      </c>
      <c r="F355" s="265"/>
      <c r="G355" s="575"/>
      <c r="H355" s="267"/>
    </row>
    <row r="356" spans="2:8" ht="33">
      <c r="B356" s="264" t="s">
        <v>5659</v>
      </c>
      <c r="C356" s="238" t="s">
        <v>6032</v>
      </c>
      <c r="D356" s="239" t="s">
        <v>2470</v>
      </c>
      <c r="E356" s="4" t="s">
        <v>5857</v>
      </c>
      <c r="F356" s="265"/>
      <c r="G356" s="575"/>
      <c r="H356" s="267"/>
    </row>
    <row r="357" spans="2:8" ht="33">
      <c r="B357" s="264" t="s">
        <v>5924</v>
      </c>
      <c r="C357" s="238" t="s">
        <v>6033</v>
      </c>
      <c r="D357" s="239" t="s">
        <v>2306</v>
      </c>
      <c r="E357" s="4" t="s">
        <v>5857</v>
      </c>
      <c r="F357" s="265"/>
      <c r="G357" s="575"/>
      <c r="H357" s="267"/>
    </row>
    <row r="358" spans="2:8" ht="33">
      <c r="B358" s="264" t="s">
        <v>5926</v>
      </c>
      <c r="C358" s="238" t="s">
        <v>6034</v>
      </c>
      <c r="D358" s="239" t="s">
        <v>2967</v>
      </c>
      <c r="E358" s="4" t="s">
        <v>5857</v>
      </c>
      <c r="F358" s="265"/>
      <c r="G358" s="575"/>
      <c r="H358" s="267"/>
    </row>
    <row r="359" spans="2:8" ht="33">
      <c r="B359" s="264" t="s">
        <v>5928</v>
      </c>
      <c r="C359" s="238" t="s">
        <v>6035</v>
      </c>
      <c r="D359" s="239" t="s">
        <v>2470</v>
      </c>
      <c r="E359" s="4" t="s">
        <v>5857</v>
      </c>
      <c r="F359" s="265"/>
      <c r="G359" s="575"/>
      <c r="H359" s="267"/>
    </row>
    <row r="360" spans="2:8" ht="33">
      <c r="B360" s="264" t="s">
        <v>5667</v>
      </c>
      <c r="C360" s="238" t="s">
        <v>6036</v>
      </c>
      <c r="D360" s="239" t="s">
        <v>2306</v>
      </c>
      <c r="E360" s="4" t="s">
        <v>5857</v>
      </c>
      <c r="F360" s="265"/>
      <c r="G360" s="575"/>
      <c r="H360" s="267"/>
    </row>
    <row r="361" spans="2:8">
      <c r="B361" s="264" t="s">
        <v>5931</v>
      </c>
      <c r="C361" s="238" t="s">
        <v>6037</v>
      </c>
      <c r="D361" s="239" t="s">
        <v>2800</v>
      </c>
      <c r="E361" s="4" t="s">
        <v>5857</v>
      </c>
      <c r="F361" s="265"/>
      <c r="G361" s="575"/>
      <c r="H361" s="267"/>
    </row>
    <row r="362" spans="2:8" ht="33">
      <c r="B362" s="264" t="s">
        <v>5671</v>
      </c>
      <c r="C362" s="238" t="s">
        <v>6038</v>
      </c>
      <c r="D362" s="239" t="s">
        <v>2300</v>
      </c>
      <c r="E362" s="4" t="s">
        <v>5862</v>
      </c>
      <c r="F362" s="265"/>
      <c r="G362" s="575"/>
      <c r="H362" s="267"/>
    </row>
    <row r="363" spans="2:8">
      <c r="B363" s="264" t="s">
        <v>5934</v>
      </c>
      <c r="C363" s="238" t="s">
        <v>6039</v>
      </c>
      <c r="D363" s="239" t="s">
        <v>2306</v>
      </c>
      <c r="E363" s="4" t="s">
        <v>5857</v>
      </c>
      <c r="F363" s="265"/>
      <c r="G363" s="575"/>
      <c r="H363" s="267"/>
    </row>
    <row r="364" spans="2:8" ht="33">
      <c r="B364" s="264" t="s">
        <v>5675</v>
      </c>
      <c r="C364" s="238" t="s">
        <v>6040</v>
      </c>
      <c r="D364" s="239" t="s">
        <v>2470</v>
      </c>
      <c r="E364" s="4" t="s">
        <v>5857</v>
      </c>
      <c r="F364" s="265"/>
      <c r="G364" s="575"/>
      <c r="H364" s="267"/>
    </row>
    <row r="365" spans="2:8" ht="33">
      <c r="B365" s="264" t="s">
        <v>5937</v>
      </c>
      <c r="C365" s="238" t="s">
        <v>6041</v>
      </c>
      <c r="D365" s="239" t="s">
        <v>2306</v>
      </c>
      <c r="E365" s="4" t="s">
        <v>5857</v>
      </c>
      <c r="F365" s="265"/>
      <c r="G365" s="575"/>
      <c r="H365" s="267"/>
    </row>
    <row r="366" spans="2:8" ht="33">
      <c r="B366" s="264" t="s">
        <v>5939</v>
      </c>
      <c r="C366" s="238" t="s">
        <v>6042</v>
      </c>
      <c r="D366" s="239" t="s">
        <v>2967</v>
      </c>
      <c r="E366" s="4" t="s">
        <v>5857</v>
      </c>
      <c r="F366" s="265"/>
      <c r="G366" s="575"/>
      <c r="H366" s="267"/>
    </row>
    <row r="367" spans="2:8" ht="33">
      <c r="B367" s="264" t="s">
        <v>5941</v>
      </c>
      <c r="C367" s="238" t="s">
        <v>6043</v>
      </c>
      <c r="D367" s="239" t="s">
        <v>2470</v>
      </c>
      <c r="E367" s="4" t="s">
        <v>5857</v>
      </c>
      <c r="F367" s="265"/>
      <c r="G367" s="575"/>
      <c r="H367" s="267"/>
    </row>
    <row r="368" spans="2:8" ht="33">
      <c r="B368" s="264" t="s">
        <v>5683</v>
      </c>
      <c r="C368" s="238" t="s">
        <v>6044</v>
      </c>
      <c r="D368" s="239" t="s">
        <v>2306</v>
      </c>
      <c r="E368" s="4" t="s">
        <v>5857</v>
      </c>
      <c r="F368" s="265"/>
      <c r="G368" s="575"/>
      <c r="H368" s="267"/>
    </row>
    <row r="369" spans="2:8" ht="17.25" thickBot="1">
      <c r="B369" s="264" t="s">
        <v>5944</v>
      </c>
      <c r="C369" s="238" t="s">
        <v>6045</v>
      </c>
      <c r="D369" s="239" t="s">
        <v>2800</v>
      </c>
      <c r="E369" s="4" t="s">
        <v>5857</v>
      </c>
      <c r="F369" s="265"/>
      <c r="G369" s="576"/>
      <c r="H369" s="267"/>
    </row>
    <row r="370" spans="2:8" ht="20.100000000000001" customHeight="1" thickBot="1">
      <c r="B370" s="569" t="s">
        <v>5803</v>
      </c>
      <c r="C370" s="559"/>
      <c r="D370" s="560"/>
      <c r="E370" s="570"/>
      <c r="F370" s="570"/>
      <c r="G370" s="571"/>
      <c r="H370" s="267"/>
    </row>
    <row r="371" spans="2:8" ht="30" customHeight="1">
      <c r="B371" s="539" t="s">
        <v>5946</v>
      </c>
      <c r="C371" s="232" t="s">
        <v>6046</v>
      </c>
      <c r="D371" s="532" t="s">
        <v>2800</v>
      </c>
      <c r="E371" s="572" t="s">
        <v>5857</v>
      </c>
      <c r="F371" s="573"/>
      <c r="G371" s="574" t="s">
        <v>5948</v>
      </c>
      <c r="H371" s="267"/>
    </row>
    <row r="372" spans="2:8">
      <c r="B372" s="264" t="s">
        <v>5690</v>
      </c>
      <c r="C372" s="238" t="s">
        <v>6047</v>
      </c>
      <c r="D372" s="239" t="s">
        <v>2306</v>
      </c>
      <c r="E372" s="4" t="s">
        <v>5857</v>
      </c>
      <c r="F372" s="265"/>
      <c r="G372" s="575"/>
      <c r="H372" s="267"/>
    </row>
    <row r="373" spans="2:8">
      <c r="B373" s="264" t="s">
        <v>5692</v>
      </c>
      <c r="C373" s="238" t="s">
        <v>6048</v>
      </c>
      <c r="D373" s="239" t="s">
        <v>5564</v>
      </c>
      <c r="E373" s="4" t="s">
        <v>5857</v>
      </c>
      <c r="F373" s="265"/>
      <c r="G373" s="575"/>
      <c r="H373" s="267"/>
    </row>
    <row r="374" spans="2:8">
      <c r="B374" s="264" t="s">
        <v>5694</v>
      </c>
      <c r="C374" s="238" t="s">
        <v>6049</v>
      </c>
      <c r="D374" s="239" t="s">
        <v>2306</v>
      </c>
      <c r="E374" s="4" t="s">
        <v>5857</v>
      </c>
      <c r="F374" s="265"/>
      <c r="G374" s="575"/>
      <c r="H374" s="267"/>
    </row>
    <row r="375" spans="2:8" ht="33">
      <c r="B375" s="264" t="s">
        <v>5696</v>
      </c>
      <c r="C375" s="238" t="s">
        <v>6050</v>
      </c>
      <c r="D375" s="239" t="s">
        <v>2300</v>
      </c>
      <c r="E375" s="4" t="s">
        <v>5862</v>
      </c>
      <c r="F375" s="265"/>
      <c r="G375" s="575"/>
      <c r="H375" s="267"/>
    </row>
    <row r="376" spans="2:8">
      <c r="B376" s="264" t="s">
        <v>5953</v>
      </c>
      <c r="C376" s="238" t="s">
        <v>6051</v>
      </c>
      <c r="D376" s="239" t="s">
        <v>2306</v>
      </c>
      <c r="E376" s="4" t="s">
        <v>5857</v>
      </c>
      <c r="F376" s="265"/>
      <c r="G376" s="575"/>
      <c r="H376" s="267"/>
    </row>
    <row r="377" spans="2:8" ht="33">
      <c r="B377" s="264" t="s">
        <v>5700</v>
      </c>
      <c r="C377" s="238" t="s">
        <v>6052</v>
      </c>
      <c r="D377" s="239" t="s">
        <v>2470</v>
      </c>
      <c r="E377" s="4" t="s">
        <v>5857</v>
      </c>
      <c r="F377" s="265"/>
      <c r="G377" s="575"/>
      <c r="H377" s="267"/>
    </row>
    <row r="378" spans="2:8" ht="33">
      <c r="B378" s="264" t="s">
        <v>5956</v>
      </c>
      <c r="C378" s="238" t="s">
        <v>6053</v>
      </c>
      <c r="D378" s="239" t="s">
        <v>2306</v>
      </c>
      <c r="E378" s="4" t="s">
        <v>5857</v>
      </c>
      <c r="F378" s="265"/>
      <c r="G378" s="575"/>
      <c r="H378" s="267"/>
    </row>
    <row r="379" spans="2:8" ht="33">
      <c r="B379" s="264" t="s">
        <v>5958</v>
      </c>
      <c r="C379" s="238" t="s">
        <v>6054</v>
      </c>
      <c r="D379" s="239" t="s">
        <v>2967</v>
      </c>
      <c r="E379" s="4" t="s">
        <v>5857</v>
      </c>
      <c r="F379" s="265"/>
      <c r="G379" s="575"/>
      <c r="H379" s="267"/>
    </row>
    <row r="380" spans="2:8" ht="33">
      <c r="B380" s="264" t="s">
        <v>5960</v>
      </c>
      <c r="C380" s="238" t="s">
        <v>6055</v>
      </c>
      <c r="D380" s="239" t="s">
        <v>2470</v>
      </c>
      <c r="E380" s="4" t="s">
        <v>5857</v>
      </c>
      <c r="F380" s="265"/>
      <c r="G380" s="575"/>
      <c r="H380" s="267"/>
    </row>
    <row r="381" spans="2:8" ht="33">
      <c r="B381" s="264" t="s">
        <v>5708</v>
      </c>
      <c r="C381" s="238" t="s">
        <v>6056</v>
      </c>
      <c r="D381" s="239" t="s">
        <v>2306</v>
      </c>
      <c r="E381" s="4" t="s">
        <v>5857</v>
      </c>
      <c r="F381" s="265"/>
      <c r="G381" s="575"/>
      <c r="H381" s="267"/>
    </row>
    <row r="382" spans="2:8">
      <c r="B382" s="264" t="s">
        <v>5963</v>
      </c>
      <c r="C382" s="238" t="s">
        <v>6057</v>
      </c>
      <c r="D382" s="239" t="s">
        <v>2800</v>
      </c>
      <c r="E382" s="4" t="s">
        <v>5857</v>
      </c>
      <c r="F382" s="265"/>
      <c r="G382" s="575"/>
      <c r="H382" s="267"/>
    </row>
    <row r="383" spans="2:8" ht="33">
      <c r="B383" s="264" t="s">
        <v>5712</v>
      </c>
      <c r="C383" s="238" t="s">
        <v>6058</v>
      </c>
      <c r="D383" s="239" t="s">
        <v>2300</v>
      </c>
      <c r="E383" s="4" t="s">
        <v>5862</v>
      </c>
      <c r="F383" s="265"/>
      <c r="G383" s="575"/>
      <c r="H383" s="267"/>
    </row>
    <row r="384" spans="2:8">
      <c r="B384" s="264" t="s">
        <v>5966</v>
      </c>
      <c r="C384" s="238" t="s">
        <v>6059</v>
      </c>
      <c r="D384" s="239" t="s">
        <v>2306</v>
      </c>
      <c r="E384" s="4" t="s">
        <v>5857</v>
      </c>
      <c r="F384" s="265"/>
      <c r="G384" s="575"/>
      <c r="H384" s="267"/>
    </row>
    <row r="385" spans="2:8" ht="33">
      <c r="B385" s="264" t="s">
        <v>5716</v>
      </c>
      <c r="C385" s="238" t="s">
        <v>6060</v>
      </c>
      <c r="D385" s="239" t="s">
        <v>2470</v>
      </c>
      <c r="E385" s="4" t="s">
        <v>5857</v>
      </c>
      <c r="F385" s="265"/>
      <c r="G385" s="575"/>
      <c r="H385" s="267"/>
    </row>
    <row r="386" spans="2:8" ht="33">
      <c r="B386" s="264" t="s">
        <v>5969</v>
      </c>
      <c r="C386" s="238" t="s">
        <v>6061</v>
      </c>
      <c r="D386" s="239" t="s">
        <v>2306</v>
      </c>
      <c r="E386" s="4" t="s">
        <v>5857</v>
      </c>
      <c r="F386" s="265"/>
      <c r="G386" s="575"/>
      <c r="H386" s="267"/>
    </row>
    <row r="387" spans="2:8" ht="33">
      <c r="B387" s="264" t="s">
        <v>5971</v>
      </c>
      <c r="C387" s="238" t="s">
        <v>6062</v>
      </c>
      <c r="D387" s="239" t="s">
        <v>2967</v>
      </c>
      <c r="E387" s="4" t="s">
        <v>5857</v>
      </c>
      <c r="F387" s="265"/>
      <c r="G387" s="575"/>
      <c r="H387" s="267"/>
    </row>
    <row r="388" spans="2:8" ht="33">
      <c r="B388" s="264" t="s">
        <v>5973</v>
      </c>
      <c r="C388" s="238" t="s">
        <v>6063</v>
      </c>
      <c r="D388" s="239" t="s">
        <v>2470</v>
      </c>
      <c r="E388" s="4" t="s">
        <v>5857</v>
      </c>
      <c r="F388" s="265"/>
      <c r="G388" s="575"/>
      <c r="H388" s="267"/>
    </row>
    <row r="389" spans="2:8" ht="33">
      <c r="B389" s="264" t="s">
        <v>5724</v>
      </c>
      <c r="C389" s="238" t="s">
        <v>6064</v>
      </c>
      <c r="D389" s="239" t="s">
        <v>2306</v>
      </c>
      <c r="E389" s="4" t="s">
        <v>5857</v>
      </c>
      <c r="F389" s="265"/>
      <c r="G389" s="575"/>
      <c r="H389" s="267"/>
    </row>
    <row r="390" spans="2:8">
      <c r="B390" s="264" t="s">
        <v>5976</v>
      </c>
      <c r="C390" s="238" t="s">
        <v>6065</v>
      </c>
      <c r="D390" s="239" t="s">
        <v>2800</v>
      </c>
      <c r="E390" s="4" t="s">
        <v>5857</v>
      </c>
      <c r="F390" s="265"/>
      <c r="G390" s="575"/>
      <c r="H390" s="267"/>
    </row>
    <row r="391" spans="2:8" ht="33">
      <c r="B391" s="264" t="s">
        <v>5728</v>
      </c>
      <c r="C391" s="238" t="s">
        <v>6066</v>
      </c>
      <c r="D391" s="239" t="s">
        <v>2300</v>
      </c>
      <c r="E391" s="4" t="s">
        <v>5862</v>
      </c>
      <c r="F391" s="265"/>
      <c r="G391" s="575"/>
      <c r="H391" s="267"/>
    </row>
    <row r="392" spans="2:8">
      <c r="B392" s="264" t="s">
        <v>5979</v>
      </c>
      <c r="C392" s="238" t="s">
        <v>6067</v>
      </c>
      <c r="D392" s="239" t="s">
        <v>2306</v>
      </c>
      <c r="E392" s="4" t="s">
        <v>5857</v>
      </c>
      <c r="F392" s="265"/>
      <c r="G392" s="575"/>
      <c r="H392" s="267"/>
    </row>
    <row r="393" spans="2:8" ht="33">
      <c r="B393" s="264" t="s">
        <v>5732</v>
      </c>
      <c r="C393" s="238" t="s">
        <v>6068</v>
      </c>
      <c r="D393" s="239" t="s">
        <v>2470</v>
      </c>
      <c r="E393" s="4" t="s">
        <v>5857</v>
      </c>
      <c r="F393" s="265"/>
      <c r="G393" s="575"/>
      <c r="H393" s="267"/>
    </row>
    <row r="394" spans="2:8" ht="33">
      <c r="B394" s="264" t="s">
        <v>5982</v>
      </c>
      <c r="C394" s="238" t="s">
        <v>6069</v>
      </c>
      <c r="D394" s="239" t="s">
        <v>2306</v>
      </c>
      <c r="E394" s="4" t="s">
        <v>5857</v>
      </c>
      <c r="F394" s="265"/>
      <c r="G394" s="575"/>
      <c r="H394" s="267"/>
    </row>
    <row r="395" spans="2:8" ht="33">
      <c r="B395" s="264" t="s">
        <v>5984</v>
      </c>
      <c r="C395" s="238" t="s">
        <v>6070</v>
      </c>
      <c r="D395" s="239" t="s">
        <v>2967</v>
      </c>
      <c r="E395" s="4" t="s">
        <v>5857</v>
      </c>
      <c r="F395" s="265"/>
      <c r="G395" s="575"/>
      <c r="H395" s="267"/>
    </row>
    <row r="396" spans="2:8" ht="33">
      <c r="B396" s="264" t="s">
        <v>5986</v>
      </c>
      <c r="C396" s="238" t="s">
        <v>6071</v>
      </c>
      <c r="D396" s="239" t="s">
        <v>2470</v>
      </c>
      <c r="E396" s="4" t="s">
        <v>5857</v>
      </c>
      <c r="F396" s="265"/>
      <c r="G396" s="575"/>
      <c r="H396" s="267"/>
    </row>
    <row r="397" spans="2:8" ht="33">
      <c r="B397" s="264" t="s">
        <v>5740</v>
      </c>
      <c r="C397" s="238" t="s">
        <v>6072</v>
      </c>
      <c r="D397" s="239" t="s">
        <v>2306</v>
      </c>
      <c r="E397" s="4" t="s">
        <v>5857</v>
      </c>
      <c r="F397" s="265"/>
      <c r="G397" s="575"/>
      <c r="H397" s="267"/>
    </row>
    <row r="398" spans="2:8" ht="17.25" thickBot="1">
      <c r="B398" s="264" t="s">
        <v>5989</v>
      </c>
      <c r="C398" s="238" t="s">
        <v>6073</v>
      </c>
      <c r="D398" s="239" t="s">
        <v>2800</v>
      </c>
      <c r="E398" s="4" t="s">
        <v>5857</v>
      </c>
      <c r="F398" s="265"/>
      <c r="G398" s="576"/>
      <c r="H398" s="267"/>
    </row>
    <row r="399" spans="2:8">
      <c r="B399" s="563" t="s">
        <v>6074</v>
      </c>
      <c r="C399" s="308"/>
      <c r="D399" s="309"/>
      <c r="E399" s="564"/>
      <c r="F399" s="564"/>
      <c r="G399" s="565"/>
      <c r="H399" s="267"/>
    </row>
    <row r="400" spans="2:8" ht="17.25" thickBot="1">
      <c r="B400" s="566" t="s">
        <v>6075</v>
      </c>
      <c r="C400" s="314"/>
      <c r="D400" s="315"/>
      <c r="E400" s="567"/>
      <c r="F400" s="567"/>
      <c r="G400" s="568"/>
      <c r="H400" s="267"/>
    </row>
    <row r="401" spans="2:8">
      <c r="B401" s="533" t="s">
        <v>52</v>
      </c>
      <c r="C401" s="360" t="s">
        <v>6076</v>
      </c>
      <c r="D401" s="534" t="s">
        <v>2470</v>
      </c>
      <c r="E401" s="275" t="s">
        <v>6077</v>
      </c>
      <c r="F401" s="437"/>
      <c r="G401" s="574" t="s">
        <v>6078</v>
      </c>
      <c r="H401" s="267"/>
    </row>
    <row r="402" spans="2:8">
      <c r="B402" s="264" t="s">
        <v>471</v>
      </c>
      <c r="C402" s="238" t="s">
        <v>6079</v>
      </c>
      <c r="D402" s="239" t="s">
        <v>2306</v>
      </c>
      <c r="E402" s="4" t="s">
        <v>5528</v>
      </c>
      <c r="F402" s="265"/>
      <c r="G402" s="575"/>
      <c r="H402" s="267"/>
    </row>
    <row r="403" spans="2:8">
      <c r="B403" s="264" t="s">
        <v>472</v>
      </c>
      <c r="C403" s="238" t="s">
        <v>6080</v>
      </c>
      <c r="D403" s="239" t="s">
        <v>2306</v>
      </c>
      <c r="E403" s="4" t="s">
        <v>5528</v>
      </c>
      <c r="F403" s="265"/>
      <c r="G403" s="575"/>
      <c r="H403" s="267"/>
    </row>
    <row r="404" spans="2:8">
      <c r="B404" s="264" t="s">
        <v>6081</v>
      </c>
      <c r="C404" s="238" t="s">
        <v>6082</v>
      </c>
      <c r="D404" s="239" t="s">
        <v>2306</v>
      </c>
      <c r="E404" s="4" t="s">
        <v>5528</v>
      </c>
      <c r="F404" s="265"/>
      <c r="G404" s="575"/>
      <c r="H404" s="267"/>
    </row>
    <row r="405" spans="2:8">
      <c r="B405" s="264" t="s">
        <v>474</v>
      </c>
      <c r="C405" s="238" t="s">
        <v>6083</v>
      </c>
      <c r="D405" s="239" t="s">
        <v>2967</v>
      </c>
      <c r="E405" s="4" t="s">
        <v>5514</v>
      </c>
      <c r="F405" s="265"/>
      <c r="G405" s="575"/>
      <c r="H405" s="267"/>
    </row>
    <row r="406" spans="2:8">
      <c r="B406" s="264" t="s">
        <v>475</v>
      </c>
      <c r="C406" s="238" t="s">
        <v>6084</v>
      </c>
      <c r="D406" s="239" t="s">
        <v>2306</v>
      </c>
      <c r="E406" s="4" t="s">
        <v>5528</v>
      </c>
      <c r="F406" s="265"/>
      <c r="G406" s="575"/>
      <c r="H406" s="267"/>
    </row>
    <row r="407" spans="2:8" ht="33">
      <c r="B407" s="264" t="s">
        <v>5537</v>
      </c>
      <c r="C407" s="238" t="s">
        <v>6085</v>
      </c>
      <c r="D407" s="239" t="s">
        <v>2306</v>
      </c>
      <c r="E407" s="4" t="s">
        <v>5528</v>
      </c>
      <c r="F407" s="265"/>
      <c r="G407" s="575"/>
      <c r="H407" s="267"/>
    </row>
    <row r="408" spans="2:8">
      <c r="B408" s="264" t="s">
        <v>5540</v>
      </c>
      <c r="C408" s="238" t="s">
        <v>6086</v>
      </c>
      <c r="D408" s="239" t="s">
        <v>2306</v>
      </c>
      <c r="E408" s="4" t="s">
        <v>5528</v>
      </c>
      <c r="F408" s="265"/>
      <c r="G408" s="575"/>
      <c r="H408" s="267"/>
    </row>
    <row r="409" spans="2:8">
      <c r="B409" s="264" t="s">
        <v>478</v>
      </c>
      <c r="C409" s="238" t="s">
        <v>6087</v>
      </c>
      <c r="D409" s="239" t="s">
        <v>2306</v>
      </c>
      <c r="E409" s="4" t="s">
        <v>5528</v>
      </c>
      <c r="F409" s="265"/>
      <c r="G409" s="575"/>
      <c r="H409" s="267"/>
    </row>
    <row r="410" spans="2:8">
      <c r="B410" s="264" t="s">
        <v>6088</v>
      </c>
      <c r="C410" s="238" t="s">
        <v>6089</v>
      </c>
      <c r="D410" s="239" t="s">
        <v>2306</v>
      </c>
      <c r="E410" s="4" t="s">
        <v>5528</v>
      </c>
      <c r="F410" s="265"/>
      <c r="G410" s="575"/>
      <c r="H410" s="267"/>
    </row>
    <row r="411" spans="2:8">
      <c r="B411" s="264" t="s">
        <v>480</v>
      </c>
      <c r="C411" s="238" t="s">
        <v>6090</v>
      </c>
      <c r="D411" s="239" t="s">
        <v>2967</v>
      </c>
      <c r="E411" s="4" t="s">
        <v>5514</v>
      </c>
      <c r="F411" s="265"/>
      <c r="G411" s="575"/>
      <c r="H411" s="267"/>
    </row>
    <row r="412" spans="2:8">
      <c r="B412" s="264" t="s">
        <v>481</v>
      </c>
      <c r="C412" s="238" t="s">
        <v>6091</v>
      </c>
      <c r="D412" s="239" t="s">
        <v>2306</v>
      </c>
      <c r="E412" s="4" t="s">
        <v>5528</v>
      </c>
      <c r="F412" s="265"/>
      <c r="G412" s="575"/>
      <c r="H412" s="267"/>
    </row>
    <row r="413" spans="2:8">
      <c r="B413" s="264" t="s">
        <v>5551</v>
      </c>
      <c r="C413" s="238" t="s">
        <v>6092</v>
      </c>
      <c r="D413" s="239" t="s">
        <v>2306</v>
      </c>
      <c r="E413" s="4" t="s">
        <v>5528</v>
      </c>
      <c r="F413" s="265"/>
      <c r="G413" s="575"/>
      <c r="H413" s="267"/>
    </row>
    <row r="414" spans="2:8" ht="17.25" thickBot="1">
      <c r="B414" s="264" t="s">
        <v>5554</v>
      </c>
      <c r="C414" s="238" t="s">
        <v>6093</v>
      </c>
      <c r="D414" s="239" t="s">
        <v>2306</v>
      </c>
      <c r="E414" s="4" t="s">
        <v>5528</v>
      </c>
      <c r="F414" s="265"/>
      <c r="G414" s="576"/>
      <c r="H414" s="267"/>
    </row>
    <row r="415" spans="2:8" ht="20.100000000000001" customHeight="1" thickBot="1">
      <c r="B415" s="569" t="s">
        <v>5557</v>
      </c>
      <c r="C415" s="559"/>
      <c r="D415" s="560"/>
      <c r="E415" s="570"/>
      <c r="F415" s="570"/>
      <c r="G415" s="571"/>
      <c r="H415" s="267"/>
    </row>
    <row r="416" spans="2:8" ht="20.100000000000001" customHeight="1" thickBot="1">
      <c r="B416" s="569" t="s">
        <v>5558</v>
      </c>
      <c r="C416" s="559"/>
      <c r="D416" s="560"/>
      <c r="E416" s="570"/>
      <c r="F416" s="570"/>
      <c r="G416" s="571"/>
      <c r="H416" s="267"/>
    </row>
    <row r="417" spans="2:8">
      <c r="B417" s="539" t="s">
        <v>5559</v>
      </c>
      <c r="C417" s="232" t="s">
        <v>6094</v>
      </c>
      <c r="D417" s="532" t="s">
        <v>2306</v>
      </c>
      <c r="E417" s="572" t="s">
        <v>5528</v>
      </c>
      <c r="F417" s="573"/>
      <c r="G417" s="574" t="s">
        <v>6095</v>
      </c>
      <c r="H417" s="267"/>
    </row>
    <row r="418" spans="2:8">
      <c r="B418" s="264" t="s">
        <v>5562</v>
      </c>
      <c r="C418" s="238" t="s">
        <v>6096</v>
      </c>
      <c r="D418" s="239" t="s">
        <v>5564</v>
      </c>
      <c r="E418" s="4" t="s">
        <v>5528</v>
      </c>
      <c r="F418" s="265"/>
      <c r="G418" s="575"/>
      <c r="H418" s="267"/>
    </row>
    <row r="419" spans="2:8">
      <c r="B419" s="264" t="s">
        <v>5566</v>
      </c>
      <c r="C419" s="238" t="s">
        <v>6097</v>
      </c>
      <c r="D419" s="239" t="s">
        <v>2306</v>
      </c>
      <c r="E419" s="4" t="s">
        <v>5528</v>
      </c>
      <c r="F419" s="265"/>
      <c r="G419" s="575"/>
      <c r="H419" s="267"/>
    </row>
    <row r="420" spans="2:8" ht="33">
      <c r="B420" s="264" t="s">
        <v>5569</v>
      </c>
      <c r="C420" s="238" t="s">
        <v>6098</v>
      </c>
      <c r="D420" s="239" t="s">
        <v>2300</v>
      </c>
      <c r="E420" s="4" t="s">
        <v>5514</v>
      </c>
      <c r="F420" s="265"/>
      <c r="G420" s="575"/>
      <c r="H420" s="267"/>
    </row>
    <row r="421" spans="2:8">
      <c r="B421" s="264" t="s">
        <v>5572</v>
      </c>
      <c r="C421" s="238" t="s">
        <v>6099</v>
      </c>
      <c r="D421" s="239" t="s">
        <v>2306</v>
      </c>
      <c r="E421" s="4" t="s">
        <v>5528</v>
      </c>
      <c r="F421" s="265"/>
      <c r="G421" s="575"/>
      <c r="H421" s="267"/>
    </row>
    <row r="422" spans="2:8" ht="33">
      <c r="B422" s="264" t="s">
        <v>5575</v>
      </c>
      <c r="C422" s="238" t="s">
        <v>6100</v>
      </c>
      <c r="D422" s="239" t="s">
        <v>2470</v>
      </c>
      <c r="E422" s="4" t="s">
        <v>5528</v>
      </c>
      <c r="F422" s="265"/>
      <c r="G422" s="575"/>
      <c r="H422" s="267"/>
    </row>
    <row r="423" spans="2:8" ht="33">
      <c r="B423" s="264" t="s">
        <v>5578</v>
      </c>
      <c r="C423" s="238" t="s">
        <v>6101</v>
      </c>
      <c r="D423" s="239" t="s">
        <v>2306</v>
      </c>
      <c r="E423" s="4" t="s">
        <v>5528</v>
      </c>
      <c r="F423" s="265"/>
      <c r="G423" s="575"/>
      <c r="H423" s="267"/>
    </row>
    <row r="424" spans="2:8" ht="33">
      <c r="B424" s="264" t="s">
        <v>5581</v>
      </c>
      <c r="C424" s="238" t="s">
        <v>6102</v>
      </c>
      <c r="D424" s="239" t="s">
        <v>2967</v>
      </c>
      <c r="E424" s="4" t="s">
        <v>5528</v>
      </c>
      <c r="F424" s="265"/>
      <c r="G424" s="575"/>
      <c r="H424" s="267"/>
    </row>
    <row r="425" spans="2:8" ht="33">
      <c r="B425" s="264" t="s">
        <v>5584</v>
      </c>
      <c r="C425" s="238" t="s">
        <v>6103</v>
      </c>
      <c r="D425" s="239" t="s">
        <v>2470</v>
      </c>
      <c r="E425" s="4" t="s">
        <v>5528</v>
      </c>
      <c r="F425" s="265"/>
      <c r="G425" s="575"/>
      <c r="H425" s="267"/>
    </row>
    <row r="426" spans="2:8" ht="33">
      <c r="B426" s="264" t="s">
        <v>5587</v>
      </c>
      <c r="C426" s="238" t="s">
        <v>6104</v>
      </c>
      <c r="D426" s="239" t="s">
        <v>2306</v>
      </c>
      <c r="E426" s="4" t="s">
        <v>5528</v>
      </c>
      <c r="F426" s="265"/>
      <c r="G426" s="575"/>
      <c r="H426" s="267"/>
    </row>
    <row r="427" spans="2:8">
      <c r="B427" s="264" t="s">
        <v>5590</v>
      </c>
      <c r="C427" s="238" t="s">
        <v>6105</v>
      </c>
      <c r="D427" s="239" t="s">
        <v>2800</v>
      </c>
      <c r="E427" s="4" t="s">
        <v>5528</v>
      </c>
      <c r="F427" s="265"/>
      <c r="G427" s="575"/>
      <c r="H427" s="267"/>
    </row>
    <row r="428" spans="2:8" ht="33">
      <c r="B428" s="264" t="s">
        <v>5594</v>
      </c>
      <c r="C428" s="238" t="s">
        <v>6106</v>
      </c>
      <c r="D428" s="239" t="s">
        <v>2300</v>
      </c>
      <c r="E428" s="4" t="s">
        <v>5514</v>
      </c>
      <c r="F428" s="265"/>
      <c r="G428" s="575"/>
      <c r="H428" s="267"/>
    </row>
    <row r="429" spans="2:8">
      <c r="B429" s="264" t="s">
        <v>5597</v>
      </c>
      <c r="C429" s="238" t="s">
        <v>6107</v>
      </c>
      <c r="D429" s="239" t="s">
        <v>2306</v>
      </c>
      <c r="E429" s="4" t="s">
        <v>5528</v>
      </c>
      <c r="F429" s="265"/>
      <c r="G429" s="575"/>
      <c r="H429" s="267"/>
    </row>
    <row r="430" spans="2:8" ht="33">
      <c r="B430" s="264" t="s">
        <v>5599</v>
      </c>
      <c r="C430" s="238" t="s">
        <v>6108</v>
      </c>
      <c r="D430" s="239" t="s">
        <v>2470</v>
      </c>
      <c r="E430" s="4" t="s">
        <v>5528</v>
      </c>
      <c r="F430" s="265"/>
      <c r="G430" s="575"/>
      <c r="H430" s="267"/>
    </row>
    <row r="431" spans="2:8" ht="33">
      <c r="B431" s="264" t="s">
        <v>5601</v>
      </c>
      <c r="C431" s="238" t="s">
        <v>6109</v>
      </c>
      <c r="D431" s="239" t="s">
        <v>2306</v>
      </c>
      <c r="E431" s="4" t="s">
        <v>5528</v>
      </c>
      <c r="F431" s="265"/>
      <c r="G431" s="575"/>
      <c r="H431" s="267"/>
    </row>
    <row r="432" spans="2:8" ht="33">
      <c r="B432" s="264" t="s">
        <v>5603</v>
      </c>
      <c r="C432" s="238" t="s">
        <v>6110</v>
      </c>
      <c r="D432" s="239" t="s">
        <v>2967</v>
      </c>
      <c r="E432" s="4" t="s">
        <v>5528</v>
      </c>
      <c r="F432" s="265"/>
      <c r="G432" s="575"/>
      <c r="H432" s="267"/>
    </row>
    <row r="433" spans="2:8" ht="33">
      <c r="B433" s="264" t="s">
        <v>5605</v>
      </c>
      <c r="C433" s="238" t="s">
        <v>6111</v>
      </c>
      <c r="D433" s="239" t="s">
        <v>2470</v>
      </c>
      <c r="E433" s="4" t="s">
        <v>5528</v>
      </c>
      <c r="F433" s="265"/>
      <c r="G433" s="575"/>
      <c r="H433" s="267"/>
    </row>
    <row r="434" spans="2:8" ht="33">
      <c r="B434" s="264" t="s">
        <v>5607</v>
      </c>
      <c r="C434" s="238" t="s">
        <v>6112</v>
      </c>
      <c r="D434" s="239" t="s">
        <v>2306</v>
      </c>
      <c r="E434" s="4" t="s">
        <v>5528</v>
      </c>
      <c r="F434" s="265"/>
      <c r="G434" s="575"/>
      <c r="H434" s="267"/>
    </row>
    <row r="435" spans="2:8">
      <c r="B435" s="264" t="s">
        <v>5609</v>
      </c>
      <c r="C435" s="238" t="s">
        <v>6113</v>
      </c>
      <c r="D435" s="239" t="s">
        <v>2800</v>
      </c>
      <c r="E435" s="4" t="s">
        <v>5528</v>
      </c>
      <c r="F435" s="265"/>
      <c r="G435" s="575"/>
      <c r="H435" s="267"/>
    </row>
    <row r="436" spans="2:8" ht="33">
      <c r="B436" s="264" t="s">
        <v>5611</v>
      </c>
      <c r="C436" s="238" t="s">
        <v>6114</v>
      </c>
      <c r="D436" s="239" t="s">
        <v>2300</v>
      </c>
      <c r="E436" s="4" t="s">
        <v>5514</v>
      </c>
      <c r="F436" s="265"/>
      <c r="G436" s="575"/>
      <c r="H436" s="267"/>
    </row>
    <row r="437" spans="2:8">
      <c r="B437" s="264" t="s">
        <v>5614</v>
      </c>
      <c r="C437" s="238" t="s">
        <v>6115</v>
      </c>
      <c r="D437" s="239" t="s">
        <v>2306</v>
      </c>
      <c r="E437" s="4" t="s">
        <v>5528</v>
      </c>
      <c r="F437" s="265"/>
      <c r="G437" s="575"/>
      <c r="H437" s="267"/>
    </row>
    <row r="438" spans="2:8" ht="33">
      <c r="B438" s="264" t="s">
        <v>5616</v>
      </c>
      <c r="C438" s="238" t="s">
        <v>6116</v>
      </c>
      <c r="D438" s="239" t="s">
        <v>2470</v>
      </c>
      <c r="E438" s="4" t="s">
        <v>5528</v>
      </c>
      <c r="F438" s="265"/>
      <c r="G438" s="575"/>
      <c r="H438" s="267"/>
    </row>
    <row r="439" spans="2:8" ht="33">
      <c r="B439" s="264" t="s">
        <v>5618</v>
      </c>
      <c r="C439" s="238" t="s">
        <v>6117</v>
      </c>
      <c r="D439" s="239" t="s">
        <v>2306</v>
      </c>
      <c r="E439" s="4" t="s">
        <v>5528</v>
      </c>
      <c r="F439" s="265"/>
      <c r="G439" s="575"/>
      <c r="H439" s="267"/>
    </row>
    <row r="440" spans="2:8" ht="33">
      <c r="B440" s="264" t="s">
        <v>5620</v>
      </c>
      <c r="C440" s="238" t="s">
        <v>6118</v>
      </c>
      <c r="D440" s="239" t="s">
        <v>2967</v>
      </c>
      <c r="E440" s="4" t="s">
        <v>5528</v>
      </c>
      <c r="F440" s="265"/>
      <c r="G440" s="575"/>
      <c r="H440" s="267"/>
    </row>
    <row r="441" spans="2:8" ht="33">
      <c r="B441" s="264" t="s">
        <v>5622</v>
      </c>
      <c r="C441" s="238" t="s">
        <v>6119</v>
      </c>
      <c r="D441" s="239" t="s">
        <v>2470</v>
      </c>
      <c r="E441" s="4" t="s">
        <v>5528</v>
      </c>
      <c r="F441" s="265"/>
      <c r="G441" s="575"/>
      <c r="H441" s="267"/>
    </row>
    <row r="442" spans="2:8" ht="33">
      <c r="B442" s="264" t="s">
        <v>5624</v>
      </c>
      <c r="C442" s="238" t="s">
        <v>6120</v>
      </c>
      <c r="D442" s="239" t="s">
        <v>2306</v>
      </c>
      <c r="E442" s="4" t="s">
        <v>5528</v>
      </c>
      <c r="F442" s="265"/>
      <c r="G442" s="575"/>
      <c r="H442" s="267"/>
    </row>
    <row r="443" spans="2:8" ht="17.25" thickBot="1">
      <c r="B443" s="264" t="s">
        <v>5626</v>
      </c>
      <c r="C443" s="238" t="s">
        <v>6121</v>
      </c>
      <c r="D443" s="239" t="s">
        <v>2800</v>
      </c>
      <c r="E443" s="4" t="s">
        <v>5528</v>
      </c>
      <c r="F443" s="265"/>
      <c r="G443" s="576"/>
      <c r="H443" s="267"/>
    </row>
    <row r="444" spans="2:8" ht="20.100000000000001" customHeight="1" thickBot="1">
      <c r="B444" s="569" t="s">
        <v>5628</v>
      </c>
      <c r="C444" s="559"/>
      <c r="D444" s="560"/>
      <c r="E444" s="570"/>
      <c r="F444" s="570"/>
      <c r="G444" s="571"/>
      <c r="H444" s="267"/>
    </row>
    <row r="445" spans="2:8">
      <c r="B445" s="539" t="s">
        <v>5629</v>
      </c>
      <c r="C445" s="232" t="s">
        <v>6122</v>
      </c>
      <c r="D445" s="532" t="s">
        <v>2800</v>
      </c>
      <c r="E445" s="572" t="s">
        <v>5528</v>
      </c>
      <c r="F445" s="573"/>
      <c r="G445" s="574" t="s">
        <v>6123</v>
      </c>
      <c r="H445" s="267"/>
    </row>
    <row r="446" spans="2:8" ht="30" customHeight="1">
      <c r="B446" s="264" t="s">
        <v>5632</v>
      </c>
      <c r="C446" s="238" t="s">
        <v>6124</v>
      </c>
      <c r="D446" s="239" t="s">
        <v>2306</v>
      </c>
      <c r="E446" s="4" t="s">
        <v>5528</v>
      </c>
      <c r="F446" s="265"/>
      <c r="G446" s="575"/>
      <c r="H446" s="267"/>
    </row>
    <row r="447" spans="2:8">
      <c r="B447" s="264" t="s">
        <v>5635</v>
      </c>
      <c r="C447" s="238" t="s">
        <v>6125</v>
      </c>
      <c r="D447" s="239" t="s">
        <v>5564</v>
      </c>
      <c r="E447" s="4" t="s">
        <v>5528</v>
      </c>
      <c r="F447" s="265"/>
      <c r="G447" s="575"/>
      <c r="H447" s="267"/>
    </row>
    <row r="448" spans="2:8">
      <c r="B448" s="264" t="s">
        <v>5637</v>
      </c>
      <c r="C448" s="238" t="s">
        <v>6126</v>
      </c>
      <c r="D448" s="239" t="s">
        <v>2306</v>
      </c>
      <c r="E448" s="4" t="s">
        <v>5528</v>
      </c>
      <c r="F448" s="265"/>
      <c r="G448" s="575"/>
      <c r="H448" s="267"/>
    </row>
    <row r="449" spans="2:8" ht="33">
      <c r="B449" s="264" t="s">
        <v>5639</v>
      </c>
      <c r="C449" s="238" t="s">
        <v>6127</v>
      </c>
      <c r="D449" s="239" t="s">
        <v>2300</v>
      </c>
      <c r="E449" s="4" t="s">
        <v>5514</v>
      </c>
      <c r="F449" s="265"/>
      <c r="G449" s="575"/>
      <c r="H449" s="267"/>
    </row>
    <row r="450" spans="2:8">
      <c r="B450" s="264" t="s">
        <v>5641</v>
      </c>
      <c r="C450" s="238" t="s">
        <v>6128</v>
      </c>
      <c r="D450" s="239" t="s">
        <v>2306</v>
      </c>
      <c r="E450" s="4" t="s">
        <v>5528</v>
      </c>
      <c r="F450" s="265"/>
      <c r="G450" s="575"/>
      <c r="H450" s="267"/>
    </row>
    <row r="451" spans="2:8" ht="33">
      <c r="B451" s="264" t="s">
        <v>5643</v>
      </c>
      <c r="C451" s="238" t="s">
        <v>6129</v>
      </c>
      <c r="D451" s="239" t="s">
        <v>2470</v>
      </c>
      <c r="E451" s="4" t="s">
        <v>5528</v>
      </c>
      <c r="F451" s="265"/>
      <c r="G451" s="575"/>
      <c r="H451" s="267"/>
    </row>
    <row r="452" spans="2:8" ht="33">
      <c r="B452" s="264" t="s">
        <v>5645</v>
      </c>
      <c r="C452" s="238" t="s">
        <v>6130</v>
      </c>
      <c r="D452" s="239" t="s">
        <v>2306</v>
      </c>
      <c r="E452" s="4" t="s">
        <v>5528</v>
      </c>
      <c r="F452" s="265"/>
      <c r="G452" s="575"/>
      <c r="H452" s="267"/>
    </row>
    <row r="453" spans="2:8" ht="33">
      <c r="B453" s="264" t="s">
        <v>5647</v>
      </c>
      <c r="C453" s="238" t="s">
        <v>6131</v>
      </c>
      <c r="D453" s="239" t="s">
        <v>2967</v>
      </c>
      <c r="E453" s="4" t="s">
        <v>5528</v>
      </c>
      <c r="F453" s="265"/>
      <c r="G453" s="575"/>
      <c r="H453" s="267"/>
    </row>
    <row r="454" spans="2:8" ht="33">
      <c r="B454" s="264" t="s">
        <v>5649</v>
      </c>
      <c r="C454" s="238" t="s">
        <v>6132</v>
      </c>
      <c r="D454" s="239" t="s">
        <v>2470</v>
      </c>
      <c r="E454" s="4" t="s">
        <v>5528</v>
      </c>
      <c r="F454" s="265"/>
      <c r="G454" s="575"/>
      <c r="H454" s="267"/>
    </row>
    <row r="455" spans="2:8" ht="33">
      <c r="B455" s="264" t="s">
        <v>5651</v>
      </c>
      <c r="C455" s="238" t="s">
        <v>6133</v>
      </c>
      <c r="D455" s="239" t="s">
        <v>2306</v>
      </c>
      <c r="E455" s="4" t="s">
        <v>5528</v>
      </c>
      <c r="F455" s="265"/>
      <c r="G455" s="575"/>
      <c r="H455" s="267"/>
    </row>
    <row r="456" spans="2:8">
      <c r="B456" s="264" t="s">
        <v>5653</v>
      </c>
      <c r="C456" s="238" t="s">
        <v>6134</v>
      </c>
      <c r="D456" s="239" t="s">
        <v>2800</v>
      </c>
      <c r="E456" s="4" t="s">
        <v>5528</v>
      </c>
      <c r="F456" s="265"/>
      <c r="G456" s="575"/>
      <c r="H456" s="267"/>
    </row>
    <row r="457" spans="2:8" ht="33">
      <c r="B457" s="264" t="s">
        <v>5655</v>
      </c>
      <c r="C457" s="238" t="s">
        <v>6135</v>
      </c>
      <c r="D457" s="239" t="s">
        <v>2300</v>
      </c>
      <c r="E457" s="4" t="s">
        <v>5514</v>
      </c>
      <c r="F457" s="265"/>
      <c r="G457" s="575"/>
      <c r="H457" s="267"/>
    </row>
    <row r="458" spans="2:8">
      <c r="B458" s="264" t="s">
        <v>5657</v>
      </c>
      <c r="C458" s="238" t="s">
        <v>6136</v>
      </c>
      <c r="D458" s="239" t="s">
        <v>2306</v>
      </c>
      <c r="E458" s="4" t="s">
        <v>5528</v>
      </c>
      <c r="F458" s="265"/>
      <c r="G458" s="575"/>
      <c r="H458" s="267"/>
    </row>
    <row r="459" spans="2:8" ht="33">
      <c r="B459" s="264" t="s">
        <v>5659</v>
      </c>
      <c r="C459" s="238" t="s">
        <v>6137</v>
      </c>
      <c r="D459" s="239" t="s">
        <v>2470</v>
      </c>
      <c r="E459" s="4" t="s">
        <v>5528</v>
      </c>
      <c r="F459" s="265"/>
      <c r="G459" s="575"/>
      <c r="H459" s="267"/>
    </row>
    <row r="460" spans="2:8" ht="33">
      <c r="B460" s="264" t="s">
        <v>5661</v>
      </c>
      <c r="C460" s="238" t="s">
        <v>6138</v>
      </c>
      <c r="D460" s="239" t="s">
        <v>2306</v>
      </c>
      <c r="E460" s="4" t="s">
        <v>5528</v>
      </c>
      <c r="F460" s="265"/>
      <c r="G460" s="575"/>
      <c r="H460" s="267"/>
    </row>
    <row r="461" spans="2:8" ht="33">
      <c r="B461" s="264" t="s">
        <v>5663</v>
      </c>
      <c r="C461" s="238" t="s">
        <v>6139</v>
      </c>
      <c r="D461" s="239" t="s">
        <v>2967</v>
      </c>
      <c r="E461" s="4" t="s">
        <v>5528</v>
      </c>
      <c r="F461" s="265"/>
      <c r="G461" s="575"/>
      <c r="H461" s="267"/>
    </row>
    <row r="462" spans="2:8" ht="33">
      <c r="B462" s="264" t="s">
        <v>5665</v>
      </c>
      <c r="C462" s="238" t="s">
        <v>6140</v>
      </c>
      <c r="D462" s="239" t="s">
        <v>2470</v>
      </c>
      <c r="E462" s="4" t="s">
        <v>5528</v>
      </c>
      <c r="F462" s="265"/>
      <c r="G462" s="575"/>
      <c r="H462" s="267"/>
    </row>
    <row r="463" spans="2:8" ht="33">
      <c r="B463" s="264" t="s">
        <v>5667</v>
      </c>
      <c r="C463" s="238" t="s">
        <v>6141</v>
      </c>
      <c r="D463" s="239" t="s">
        <v>2306</v>
      </c>
      <c r="E463" s="4" t="s">
        <v>5528</v>
      </c>
      <c r="F463" s="265"/>
      <c r="G463" s="575"/>
      <c r="H463" s="267"/>
    </row>
    <row r="464" spans="2:8">
      <c r="B464" s="264" t="s">
        <v>5669</v>
      </c>
      <c r="C464" s="238" t="s">
        <v>6142</v>
      </c>
      <c r="D464" s="239" t="s">
        <v>2800</v>
      </c>
      <c r="E464" s="4" t="s">
        <v>5528</v>
      </c>
      <c r="F464" s="265"/>
      <c r="G464" s="575"/>
      <c r="H464" s="267"/>
    </row>
    <row r="465" spans="2:8" ht="33">
      <c r="B465" s="264" t="s">
        <v>5671</v>
      </c>
      <c r="C465" s="238" t="s">
        <v>6143</v>
      </c>
      <c r="D465" s="239" t="s">
        <v>2300</v>
      </c>
      <c r="E465" s="4" t="s">
        <v>5514</v>
      </c>
      <c r="F465" s="265"/>
      <c r="G465" s="575"/>
      <c r="H465" s="267"/>
    </row>
    <row r="466" spans="2:8">
      <c r="B466" s="264" t="s">
        <v>5673</v>
      </c>
      <c r="C466" s="238" t="s">
        <v>6144</v>
      </c>
      <c r="D466" s="239" t="s">
        <v>2306</v>
      </c>
      <c r="E466" s="4" t="s">
        <v>5528</v>
      </c>
      <c r="F466" s="265"/>
      <c r="G466" s="575"/>
      <c r="H466" s="267"/>
    </row>
    <row r="467" spans="2:8" ht="33">
      <c r="B467" s="264" t="s">
        <v>5675</v>
      </c>
      <c r="C467" s="238" t="s">
        <v>6145</v>
      </c>
      <c r="D467" s="239" t="s">
        <v>2470</v>
      </c>
      <c r="E467" s="4" t="s">
        <v>5528</v>
      </c>
      <c r="F467" s="265"/>
      <c r="G467" s="575"/>
      <c r="H467" s="267"/>
    </row>
    <row r="468" spans="2:8" ht="33">
      <c r="B468" s="264" t="s">
        <v>5677</v>
      </c>
      <c r="C468" s="238" t="s">
        <v>6146</v>
      </c>
      <c r="D468" s="239" t="s">
        <v>2306</v>
      </c>
      <c r="E468" s="4" t="s">
        <v>5528</v>
      </c>
      <c r="F468" s="265"/>
      <c r="G468" s="575"/>
      <c r="H468" s="267"/>
    </row>
    <row r="469" spans="2:8" ht="33">
      <c r="B469" s="264" t="s">
        <v>5679</v>
      </c>
      <c r="C469" s="238" t="s">
        <v>6147</v>
      </c>
      <c r="D469" s="239" t="s">
        <v>2967</v>
      </c>
      <c r="E469" s="4" t="s">
        <v>5528</v>
      </c>
      <c r="F469" s="265"/>
      <c r="G469" s="575"/>
      <c r="H469" s="267"/>
    </row>
    <row r="470" spans="2:8" ht="33">
      <c r="B470" s="264" t="s">
        <v>5681</v>
      </c>
      <c r="C470" s="238" t="s">
        <v>6148</v>
      </c>
      <c r="D470" s="239" t="s">
        <v>2470</v>
      </c>
      <c r="E470" s="4" t="s">
        <v>5528</v>
      </c>
      <c r="F470" s="265"/>
      <c r="G470" s="575"/>
      <c r="H470" s="267"/>
    </row>
    <row r="471" spans="2:8" ht="33">
      <c r="B471" s="264" t="s">
        <v>5683</v>
      </c>
      <c r="C471" s="238" t="s">
        <v>6149</v>
      </c>
      <c r="D471" s="239" t="s">
        <v>2306</v>
      </c>
      <c r="E471" s="4" t="s">
        <v>5528</v>
      </c>
      <c r="F471" s="265"/>
      <c r="G471" s="575"/>
      <c r="H471" s="267"/>
    </row>
    <row r="472" spans="2:8" ht="17.25" thickBot="1">
      <c r="B472" s="264" t="s">
        <v>5685</v>
      </c>
      <c r="C472" s="238" t="s">
        <v>6150</v>
      </c>
      <c r="D472" s="239" t="s">
        <v>2800</v>
      </c>
      <c r="E472" s="4" t="s">
        <v>5528</v>
      </c>
      <c r="F472" s="265"/>
      <c r="G472" s="576"/>
      <c r="H472" s="267"/>
    </row>
    <row r="473" spans="2:8" ht="20.100000000000001" customHeight="1" thickBot="1">
      <c r="B473" s="569" t="s">
        <v>5687</v>
      </c>
      <c r="C473" s="559"/>
      <c r="D473" s="560"/>
      <c r="E473" s="570"/>
      <c r="F473" s="570"/>
      <c r="G473" s="571"/>
      <c r="H473" s="267"/>
    </row>
    <row r="474" spans="2:8" ht="30" customHeight="1">
      <c r="B474" s="539" t="s">
        <v>5688</v>
      </c>
      <c r="C474" s="232" t="s">
        <v>6151</v>
      </c>
      <c r="D474" s="532" t="s">
        <v>2800</v>
      </c>
      <c r="E474" s="572" t="s">
        <v>5528</v>
      </c>
      <c r="F474" s="573"/>
      <c r="G474" s="574" t="s">
        <v>6152</v>
      </c>
      <c r="H474" s="267"/>
    </row>
    <row r="475" spans="2:8">
      <c r="B475" s="264" t="s">
        <v>5690</v>
      </c>
      <c r="C475" s="238" t="s">
        <v>6153</v>
      </c>
      <c r="D475" s="239" t="s">
        <v>2306</v>
      </c>
      <c r="E475" s="4" t="s">
        <v>5528</v>
      </c>
      <c r="F475" s="265"/>
      <c r="G475" s="575"/>
      <c r="H475" s="267"/>
    </row>
    <row r="476" spans="2:8">
      <c r="B476" s="264" t="s">
        <v>5692</v>
      </c>
      <c r="C476" s="238" t="s">
        <v>6154</v>
      </c>
      <c r="D476" s="239" t="s">
        <v>5564</v>
      </c>
      <c r="E476" s="4" t="s">
        <v>5528</v>
      </c>
      <c r="F476" s="265"/>
      <c r="G476" s="575"/>
      <c r="H476" s="267"/>
    </row>
    <row r="477" spans="2:8">
      <c r="B477" s="264" t="s">
        <v>5694</v>
      </c>
      <c r="C477" s="238" t="s">
        <v>6155</v>
      </c>
      <c r="D477" s="239" t="s">
        <v>2306</v>
      </c>
      <c r="E477" s="4" t="s">
        <v>5528</v>
      </c>
      <c r="F477" s="265"/>
      <c r="G477" s="575"/>
      <c r="H477" s="267"/>
    </row>
    <row r="478" spans="2:8" ht="33">
      <c r="B478" s="264" t="s">
        <v>5696</v>
      </c>
      <c r="C478" s="238" t="s">
        <v>6156</v>
      </c>
      <c r="D478" s="239" t="s">
        <v>2300</v>
      </c>
      <c r="E478" s="4" t="s">
        <v>5514</v>
      </c>
      <c r="F478" s="265"/>
      <c r="G478" s="575"/>
      <c r="H478" s="267"/>
    </row>
    <row r="479" spans="2:8">
      <c r="B479" s="264" t="s">
        <v>5698</v>
      </c>
      <c r="C479" s="238" t="s">
        <v>6157</v>
      </c>
      <c r="D479" s="239" t="s">
        <v>2306</v>
      </c>
      <c r="E479" s="4" t="s">
        <v>5528</v>
      </c>
      <c r="F479" s="265"/>
      <c r="G479" s="575"/>
      <c r="H479" s="267"/>
    </row>
    <row r="480" spans="2:8" ht="33">
      <c r="B480" s="264" t="s">
        <v>5700</v>
      </c>
      <c r="C480" s="238" t="s">
        <v>6158</v>
      </c>
      <c r="D480" s="239" t="s">
        <v>2470</v>
      </c>
      <c r="E480" s="4" t="s">
        <v>5528</v>
      </c>
      <c r="F480" s="265"/>
      <c r="G480" s="575"/>
      <c r="H480" s="267"/>
    </row>
    <row r="481" spans="2:8" ht="33">
      <c r="B481" s="264" t="s">
        <v>5702</v>
      </c>
      <c r="C481" s="238" t="s">
        <v>6159</v>
      </c>
      <c r="D481" s="239" t="s">
        <v>2306</v>
      </c>
      <c r="E481" s="4" t="s">
        <v>5528</v>
      </c>
      <c r="F481" s="265"/>
      <c r="G481" s="575"/>
      <c r="H481" s="267"/>
    </row>
    <row r="482" spans="2:8" ht="33">
      <c r="B482" s="264" t="s">
        <v>5704</v>
      </c>
      <c r="C482" s="238" t="s">
        <v>6160</v>
      </c>
      <c r="D482" s="239" t="s">
        <v>2967</v>
      </c>
      <c r="E482" s="4" t="s">
        <v>5528</v>
      </c>
      <c r="F482" s="265"/>
      <c r="G482" s="575"/>
      <c r="H482" s="267"/>
    </row>
    <row r="483" spans="2:8" ht="33">
      <c r="B483" s="264" t="s">
        <v>5706</v>
      </c>
      <c r="C483" s="238" t="s">
        <v>6161</v>
      </c>
      <c r="D483" s="239" t="s">
        <v>2470</v>
      </c>
      <c r="E483" s="4" t="s">
        <v>5528</v>
      </c>
      <c r="F483" s="265"/>
      <c r="G483" s="575"/>
      <c r="H483" s="267"/>
    </row>
    <row r="484" spans="2:8" ht="33">
      <c r="B484" s="264" t="s">
        <v>5708</v>
      </c>
      <c r="C484" s="238" t="s">
        <v>6162</v>
      </c>
      <c r="D484" s="239" t="s">
        <v>2306</v>
      </c>
      <c r="E484" s="4" t="s">
        <v>5528</v>
      </c>
      <c r="F484" s="265"/>
      <c r="G484" s="575"/>
      <c r="H484" s="267"/>
    </row>
    <row r="485" spans="2:8">
      <c r="B485" s="264" t="s">
        <v>5710</v>
      </c>
      <c r="C485" s="238" t="s">
        <v>6163</v>
      </c>
      <c r="D485" s="239" t="s">
        <v>2800</v>
      </c>
      <c r="E485" s="4" t="s">
        <v>5528</v>
      </c>
      <c r="F485" s="265"/>
      <c r="G485" s="575"/>
      <c r="H485" s="267"/>
    </row>
    <row r="486" spans="2:8" ht="33">
      <c r="B486" s="264" t="s">
        <v>5712</v>
      </c>
      <c r="C486" s="238" t="s">
        <v>6164</v>
      </c>
      <c r="D486" s="239" t="s">
        <v>2300</v>
      </c>
      <c r="E486" s="4" t="s">
        <v>5514</v>
      </c>
      <c r="F486" s="265"/>
      <c r="G486" s="575"/>
      <c r="H486" s="267"/>
    </row>
    <row r="487" spans="2:8">
      <c r="B487" s="264" t="s">
        <v>5714</v>
      </c>
      <c r="C487" s="238" t="s">
        <v>6165</v>
      </c>
      <c r="D487" s="239" t="s">
        <v>2306</v>
      </c>
      <c r="E487" s="4" t="s">
        <v>5528</v>
      </c>
      <c r="F487" s="265"/>
      <c r="G487" s="575"/>
      <c r="H487" s="267"/>
    </row>
    <row r="488" spans="2:8" ht="33">
      <c r="B488" s="264" t="s">
        <v>5716</v>
      </c>
      <c r="C488" s="238" t="s">
        <v>6166</v>
      </c>
      <c r="D488" s="239" t="s">
        <v>2470</v>
      </c>
      <c r="E488" s="4" t="s">
        <v>5528</v>
      </c>
      <c r="F488" s="265"/>
      <c r="G488" s="575"/>
      <c r="H488" s="267"/>
    </row>
    <row r="489" spans="2:8" ht="33">
      <c r="B489" s="264" t="s">
        <v>5718</v>
      </c>
      <c r="C489" s="238" t="s">
        <v>6167</v>
      </c>
      <c r="D489" s="239" t="s">
        <v>2306</v>
      </c>
      <c r="E489" s="4" t="s">
        <v>5528</v>
      </c>
      <c r="F489" s="265"/>
      <c r="G489" s="575"/>
      <c r="H489" s="267"/>
    </row>
    <row r="490" spans="2:8" ht="33">
      <c r="B490" s="264" t="s">
        <v>5720</v>
      </c>
      <c r="C490" s="238" t="s">
        <v>6168</v>
      </c>
      <c r="D490" s="239" t="s">
        <v>2967</v>
      </c>
      <c r="E490" s="4" t="s">
        <v>5528</v>
      </c>
      <c r="F490" s="265"/>
      <c r="G490" s="575"/>
      <c r="H490" s="267"/>
    </row>
    <row r="491" spans="2:8" ht="33">
      <c r="B491" s="264" t="s">
        <v>5722</v>
      </c>
      <c r="C491" s="238" t="s">
        <v>6169</v>
      </c>
      <c r="D491" s="239" t="s">
        <v>2470</v>
      </c>
      <c r="E491" s="4" t="s">
        <v>5528</v>
      </c>
      <c r="F491" s="265"/>
      <c r="G491" s="575"/>
      <c r="H491" s="267"/>
    </row>
    <row r="492" spans="2:8" ht="33">
      <c r="B492" s="264" t="s">
        <v>5724</v>
      </c>
      <c r="C492" s="238" t="s">
        <v>6170</v>
      </c>
      <c r="D492" s="239" t="s">
        <v>2306</v>
      </c>
      <c r="E492" s="4" t="s">
        <v>5528</v>
      </c>
      <c r="F492" s="265"/>
      <c r="G492" s="575"/>
      <c r="H492" s="267"/>
    </row>
    <row r="493" spans="2:8">
      <c r="B493" s="264" t="s">
        <v>5726</v>
      </c>
      <c r="C493" s="238" t="s">
        <v>6171</v>
      </c>
      <c r="D493" s="239" t="s">
        <v>2800</v>
      </c>
      <c r="E493" s="4" t="s">
        <v>5528</v>
      </c>
      <c r="F493" s="265"/>
      <c r="G493" s="575"/>
      <c r="H493" s="267"/>
    </row>
    <row r="494" spans="2:8" ht="33">
      <c r="B494" s="264" t="s">
        <v>5728</v>
      </c>
      <c r="C494" s="238" t="s">
        <v>6172</v>
      </c>
      <c r="D494" s="239" t="s">
        <v>2300</v>
      </c>
      <c r="E494" s="4" t="s">
        <v>5514</v>
      </c>
      <c r="F494" s="265"/>
      <c r="G494" s="575"/>
      <c r="H494" s="267"/>
    </row>
    <row r="495" spans="2:8">
      <c r="B495" s="264" t="s">
        <v>5730</v>
      </c>
      <c r="C495" s="238" t="s">
        <v>6173</v>
      </c>
      <c r="D495" s="239" t="s">
        <v>2306</v>
      </c>
      <c r="E495" s="4" t="s">
        <v>5528</v>
      </c>
      <c r="F495" s="265"/>
      <c r="G495" s="575"/>
      <c r="H495" s="267"/>
    </row>
    <row r="496" spans="2:8" ht="33">
      <c r="B496" s="264" t="s">
        <v>5732</v>
      </c>
      <c r="C496" s="238" t="s">
        <v>6174</v>
      </c>
      <c r="D496" s="239" t="s">
        <v>2470</v>
      </c>
      <c r="E496" s="4" t="s">
        <v>5528</v>
      </c>
      <c r="F496" s="265"/>
      <c r="G496" s="575"/>
      <c r="H496" s="267"/>
    </row>
    <row r="497" spans="2:8" ht="33">
      <c r="B497" s="264" t="s">
        <v>5734</v>
      </c>
      <c r="C497" s="238" t="s">
        <v>6175</v>
      </c>
      <c r="D497" s="239" t="s">
        <v>2306</v>
      </c>
      <c r="E497" s="4" t="s">
        <v>5528</v>
      </c>
      <c r="F497" s="265"/>
      <c r="G497" s="575"/>
      <c r="H497" s="267"/>
    </row>
    <row r="498" spans="2:8" ht="33">
      <c r="B498" s="264" t="s">
        <v>5736</v>
      </c>
      <c r="C498" s="238" t="s">
        <v>6176</v>
      </c>
      <c r="D498" s="239" t="s">
        <v>2967</v>
      </c>
      <c r="E498" s="4" t="s">
        <v>5528</v>
      </c>
      <c r="F498" s="265"/>
      <c r="G498" s="575"/>
      <c r="H498" s="267"/>
    </row>
    <row r="499" spans="2:8" ht="33">
      <c r="B499" s="264" t="s">
        <v>5738</v>
      </c>
      <c r="C499" s="238" t="s">
        <v>6177</v>
      </c>
      <c r="D499" s="239" t="s">
        <v>2470</v>
      </c>
      <c r="E499" s="4" t="s">
        <v>5528</v>
      </c>
      <c r="F499" s="265"/>
      <c r="G499" s="575"/>
      <c r="H499" s="267"/>
    </row>
    <row r="500" spans="2:8" ht="33">
      <c r="B500" s="264" t="s">
        <v>5740</v>
      </c>
      <c r="C500" s="238" t="s">
        <v>6178</v>
      </c>
      <c r="D500" s="239" t="s">
        <v>2306</v>
      </c>
      <c r="E500" s="4" t="s">
        <v>5528</v>
      </c>
      <c r="F500" s="265"/>
      <c r="G500" s="575"/>
      <c r="H500" s="267"/>
    </row>
    <row r="501" spans="2:8" ht="17.25" thickBot="1">
      <c r="B501" s="264" t="s">
        <v>5742</v>
      </c>
      <c r="C501" s="238" t="s">
        <v>6179</v>
      </c>
      <c r="D501" s="239" t="s">
        <v>2800</v>
      </c>
      <c r="E501" s="4" t="s">
        <v>5528</v>
      </c>
      <c r="F501" s="265"/>
      <c r="G501" s="576"/>
      <c r="H501" s="267"/>
    </row>
    <row r="502" spans="2:8" ht="20.100000000000001" customHeight="1" thickBot="1">
      <c r="B502" s="569" t="s">
        <v>5744</v>
      </c>
      <c r="C502" s="559"/>
      <c r="D502" s="560"/>
      <c r="E502" s="570"/>
      <c r="F502" s="570"/>
      <c r="G502" s="571"/>
      <c r="H502" s="267"/>
    </row>
    <row r="503" spans="2:8" ht="20.100000000000001" customHeight="1" thickBot="1">
      <c r="B503" s="569" t="s">
        <v>5558</v>
      </c>
      <c r="C503" s="559"/>
      <c r="D503" s="560"/>
      <c r="E503" s="570"/>
      <c r="F503" s="570"/>
      <c r="G503" s="571"/>
      <c r="H503" s="267"/>
    </row>
    <row r="504" spans="2:8">
      <c r="B504" s="539" t="s">
        <v>6180</v>
      </c>
      <c r="C504" s="232" t="s">
        <v>6181</v>
      </c>
      <c r="D504" s="532" t="s">
        <v>2306</v>
      </c>
      <c r="E504" s="572" t="s">
        <v>5528</v>
      </c>
      <c r="F504" s="573"/>
      <c r="G504" s="574" t="s">
        <v>6095</v>
      </c>
      <c r="H504" s="267"/>
    </row>
    <row r="505" spans="2:8">
      <c r="B505" s="264" t="s">
        <v>5562</v>
      </c>
      <c r="C505" s="238" t="s">
        <v>6182</v>
      </c>
      <c r="D505" s="239" t="s">
        <v>5564</v>
      </c>
      <c r="E505" s="4" t="s">
        <v>5528</v>
      </c>
      <c r="F505" s="265"/>
      <c r="G505" s="575"/>
      <c r="H505" s="267"/>
    </row>
    <row r="506" spans="2:8">
      <c r="B506" s="264" t="s">
        <v>5566</v>
      </c>
      <c r="C506" s="238" t="s">
        <v>6183</v>
      </c>
      <c r="D506" s="239" t="s">
        <v>2306</v>
      </c>
      <c r="E506" s="4" t="s">
        <v>5528</v>
      </c>
      <c r="F506" s="265"/>
      <c r="G506" s="575"/>
      <c r="H506" s="267"/>
    </row>
    <row r="507" spans="2:8" ht="33">
      <c r="B507" s="264" t="s">
        <v>5569</v>
      </c>
      <c r="C507" s="238" t="s">
        <v>6184</v>
      </c>
      <c r="D507" s="239" t="s">
        <v>2300</v>
      </c>
      <c r="E507" s="4" t="s">
        <v>5514</v>
      </c>
      <c r="F507" s="265"/>
      <c r="G507" s="575"/>
      <c r="H507" s="267"/>
    </row>
    <row r="508" spans="2:8">
      <c r="B508" s="264" t="s">
        <v>5572</v>
      </c>
      <c r="C508" s="238" t="s">
        <v>6185</v>
      </c>
      <c r="D508" s="239" t="s">
        <v>2306</v>
      </c>
      <c r="E508" s="4" t="s">
        <v>5528</v>
      </c>
      <c r="F508" s="265"/>
      <c r="G508" s="575"/>
      <c r="H508" s="267"/>
    </row>
    <row r="509" spans="2:8" ht="33">
      <c r="B509" s="264" t="s">
        <v>5575</v>
      </c>
      <c r="C509" s="238" t="s">
        <v>6186</v>
      </c>
      <c r="D509" s="239" t="s">
        <v>2470</v>
      </c>
      <c r="E509" s="4" t="s">
        <v>5528</v>
      </c>
      <c r="F509" s="265"/>
      <c r="G509" s="575"/>
      <c r="H509" s="267"/>
    </row>
    <row r="510" spans="2:8" ht="33">
      <c r="B510" s="264" t="s">
        <v>5578</v>
      </c>
      <c r="C510" s="238" t="s">
        <v>6187</v>
      </c>
      <c r="D510" s="239" t="s">
        <v>2306</v>
      </c>
      <c r="E510" s="4" t="s">
        <v>5528</v>
      </c>
      <c r="F510" s="265"/>
      <c r="G510" s="575"/>
      <c r="H510" s="267"/>
    </row>
    <row r="511" spans="2:8" ht="33">
      <c r="B511" s="264" t="s">
        <v>5581</v>
      </c>
      <c r="C511" s="238" t="s">
        <v>6188</v>
      </c>
      <c r="D511" s="239" t="s">
        <v>2967</v>
      </c>
      <c r="E511" s="4" t="s">
        <v>5528</v>
      </c>
      <c r="F511" s="265"/>
      <c r="G511" s="575"/>
      <c r="H511" s="267"/>
    </row>
    <row r="512" spans="2:8" ht="33">
      <c r="B512" s="264" t="s">
        <v>5584</v>
      </c>
      <c r="C512" s="238" t="s">
        <v>6189</v>
      </c>
      <c r="D512" s="239" t="s">
        <v>2470</v>
      </c>
      <c r="E512" s="4" t="s">
        <v>5528</v>
      </c>
      <c r="F512" s="265"/>
      <c r="G512" s="575"/>
      <c r="H512" s="267"/>
    </row>
    <row r="513" spans="2:8" ht="33">
      <c r="B513" s="264" t="s">
        <v>5587</v>
      </c>
      <c r="C513" s="238" t="s">
        <v>6190</v>
      </c>
      <c r="D513" s="239" t="s">
        <v>2306</v>
      </c>
      <c r="E513" s="4" t="s">
        <v>5528</v>
      </c>
      <c r="F513" s="265"/>
      <c r="G513" s="575"/>
      <c r="H513" s="267"/>
    </row>
    <row r="514" spans="2:8">
      <c r="B514" s="264" t="s">
        <v>5590</v>
      </c>
      <c r="C514" s="238" t="s">
        <v>6191</v>
      </c>
      <c r="D514" s="239" t="s">
        <v>2800</v>
      </c>
      <c r="E514" s="4" t="s">
        <v>5528</v>
      </c>
      <c r="F514" s="265"/>
      <c r="G514" s="575"/>
      <c r="H514" s="267"/>
    </row>
    <row r="515" spans="2:8" ht="33">
      <c r="B515" s="264" t="s">
        <v>5594</v>
      </c>
      <c r="C515" s="238" t="s">
        <v>6192</v>
      </c>
      <c r="D515" s="239" t="s">
        <v>2300</v>
      </c>
      <c r="E515" s="4" t="s">
        <v>5514</v>
      </c>
      <c r="F515" s="265"/>
      <c r="G515" s="575"/>
      <c r="H515" s="267"/>
    </row>
    <row r="516" spans="2:8">
      <c r="B516" s="264" t="s">
        <v>5597</v>
      </c>
      <c r="C516" s="238" t="s">
        <v>6193</v>
      </c>
      <c r="D516" s="239" t="s">
        <v>2306</v>
      </c>
      <c r="E516" s="4" t="s">
        <v>5528</v>
      </c>
      <c r="F516" s="265"/>
      <c r="G516" s="575"/>
      <c r="H516" s="267"/>
    </row>
    <row r="517" spans="2:8" ht="33">
      <c r="B517" s="264" t="s">
        <v>5599</v>
      </c>
      <c r="C517" s="238" t="s">
        <v>6194</v>
      </c>
      <c r="D517" s="239" t="s">
        <v>2470</v>
      </c>
      <c r="E517" s="4" t="s">
        <v>5528</v>
      </c>
      <c r="F517" s="265"/>
      <c r="G517" s="575"/>
      <c r="H517" s="267"/>
    </row>
    <row r="518" spans="2:8" ht="33">
      <c r="B518" s="264" t="s">
        <v>5601</v>
      </c>
      <c r="C518" s="238" t="s">
        <v>6195</v>
      </c>
      <c r="D518" s="239" t="s">
        <v>2306</v>
      </c>
      <c r="E518" s="4" t="s">
        <v>5528</v>
      </c>
      <c r="F518" s="265"/>
      <c r="G518" s="575"/>
      <c r="H518" s="267"/>
    </row>
    <row r="519" spans="2:8" ht="33">
      <c r="B519" s="264" t="s">
        <v>5603</v>
      </c>
      <c r="C519" s="238" t="s">
        <v>6196</v>
      </c>
      <c r="D519" s="239" t="s">
        <v>2967</v>
      </c>
      <c r="E519" s="4" t="s">
        <v>5528</v>
      </c>
      <c r="F519" s="265"/>
      <c r="G519" s="575"/>
      <c r="H519" s="267"/>
    </row>
    <row r="520" spans="2:8" ht="33">
      <c r="B520" s="264" t="s">
        <v>5605</v>
      </c>
      <c r="C520" s="238" t="s">
        <v>6197</v>
      </c>
      <c r="D520" s="239" t="s">
        <v>2470</v>
      </c>
      <c r="E520" s="4" t="s">
        <v>5528</v>
      </c>
      <c r="F520" s="265"/>
      <c r="G520" s="575"/>
      <c r="H520" s="267"/>
    </row>
    <row r="521" spans="2:8" ht="33">
      <c r="B521" s="264" t="s">
        <v>5607</v>
      </c>
      <c r="C521" s="238" t="s">
        <v>6198</v>
      </c>
      <c r="D521" s="239" t="s">
        <v>2306</v>
      </c>
      <c r="E521" s="4" t="s">
        <v>5528</v>
      </c>
      <c r="F521" s="265"/>
      <c r="G521" s="575"/>
      <c r="H521" s="267"/>
    </row>
    <row r="522" spans="2:8">
      <c r="B522" s="264" t="s">
        <v>5609</v>
      </c>
      <c r="C522" s="238" t="s">
        <v>6199</v>
      </c>
      <c r="D522" s="239" t="s">
        <v>2800</v>
      </c>
      <c r="E522" s="4" t="s">
        <v>5528</v>
      </c>
      <c r="F522" s="265"/>
      <c r="G522" s="575"/>
      <c r="H522" s="267"/>
    </row>
    <row r="523" spans="2:8" ht="33">
      <c r="B523" s="264" t="s">
        <v>5611</v>
      </c>
      <c r="C523" s="238" t="s">
        <v>6200</v>
      </c>
      <c r="D523" s="239" t="s">
        <v>2300</v>
      </c>
      <c r="E523" s="4" t="s">
        <v>5514</v>
      </c>
      <c r="F523" s="265"/>
      <c r="G523" s="575"/>
      <c r="H523" s="267"/>
    </row>
    <row r="524" spans="2:8">
      <c r="B524" s="264" t="s">
        <v>5614</v>
      </c>
      <c r="C524" s="238" t="s">
        <v>6201</v>
      </c>
      <c r="D524" s="239" t="s">
        <v>2306</v>
      </c>
      <c r="E524" s="4" t="s">
        <v>5528</v>
      </c>
      <c r="F524" s="265"/>
      <c r="G524" s="575"/>
      <c r="H524" s="267"/>
    </row>
    <row r="525" spans="2:8" ht="33">
      <c r="B525" s="264" t="s">
        <v>5616</v>
      </c>
      <c r="C525" s="238" t="s">
        <v>6202</v>
      </c>
      <c r="D525" s="239" t="s">
        <v>2470</v>
      </c>
      <c r="E525" s="4" t="s">
        <v>5528</v>
      </c>
      <c r="F525" s="265"/>
      <c r="G525" s="575"/>
      <c r="H525" s="267"/>
    </row>
    <row r="526" spans="2:8" ht="33">
      <c r="B526" s="264" t="s">
        <v>5618</v>
      </c>
      <c r="C526" s="238" t="s">
        <v>6203</v>
      </c>
      <c r="D526" s="239" t="s">
        <v>2306</v>
      </c>
      <c r="E526" s="4" t="s">
        <v>5528</v>
      </c>
      <c r="F526" s="265"/>
      <c r="G526" s="575"/>
      <c r="H526" s="267"/>
    </row>
    <row r="527" spans="2:8" ht="33">
      <c r="B527" s="264" t="s">
        <v>5620</v>
      </c>
      <c r="C527" s="238" t="s">
        <v>6204</v>
      </c>
      <c r="D527" s="239" t="s">
        <v>2967</v>
      </c>
      <c r="E527" s="4" t="s">
        <v>5528</v>
      </c>
      <c r="F527" s="265"/>
      <c r="G527" s="575"/>
      <c r="H527" s="267"/>
    </row>
    <row r="528" spans="2:8" ht="33">
      <c r="B528" s="264" t="s">
        <v>5622</v>
      </c>
      <c r="C528" s="238" t="s">
        <v>6205</v>
      </c>
      <c r="D528" s="239" t="s">
        <v>2470</v>
      </c>
      <c r="E528" s="4" t="s">
        <v>5528</v>
      </c>
      <c r="F528" s="265"/>
      <c r="G528" s="575"/>
      <c r="H528" s="267"/>
    </row>
    <row r="529" spans="2:8" ht="33">
      <c r="B529" s="264" t="s">
        <v>5624</v>
      </c>
      <c r="C529" s="238" t="s">
        <v>6206</v>
      </c>
      <c r="D529" s="239" t="s">
        <v>2306</v>
      </c>
      <c r="E529" s="4" t="s">
        <v>5528</v>
      </c>
      <c r="F529" s="265"/>
      <c r="G529" s="575"/>
      <c r="H529" s="267"/>
    </row>
    <row r="530" spans="2:8" ht="17.25" thickBot="1">
      <c r="B530" s="264" t="s">
        <v>5626</v>
      </c>
      <c r="C530" s="238" t="s">
        <v>6207</v>
      </c>
      <c r="D530" s="239" t="s">
        <v>2800</v>
      </c>
      <c r="E530" s="4" t="s">
        <v>5528</v>
      </c>
      <c r="F530" s="265"/>
      <c r="G530" s="576"/>
      <c r="H530" s="267"/>
    </row>
    <row r="531" spans="2:8" ht="20.100000000000001" customHeight="1" thickBot="1">
      <c r="B531" s="569" t="s">
        <v>5628</v>
      </c>
      <c r="C531" s="559"/>
      <c r="D531" s="560"/>
      <c r="E531" s="570"/>
      <c r="F531" s="570"/>
      <c r="G531" s="571"/>
      <c r="H531" s="267"/>
    </row>
    <row r="532" spans="2:8" ht="30" customHeight="1">
      <c r="B532" s="539" t="s">
        <v>5629</v>
      </c>
      <c r="C532" s="232" t="s">
        <v>6208</v>
      </c>
      <c r="D532" s="532" t="s">
        <v>2800</v>
      </c>
      <c r="E532" s="572" t="s">
        <v>5528</v>
      </c>
      <c r="F532" s="573"/>
      <c r="G532" s="574" t="s">
        <v>6209</v>
      </c>
      <c r="H532" s="267"/>
    </row>
    <row r="533" spans="2:8">
      <c r="B533" s="264" t="s">
        <v>5632</v>
      </c>
      <c r="C533" s="238" t="s">
        <v>6210</v>
      </c>
      <c r="D533" s="239" t="s">
        <v>2306</v>
      </c>
      <c r="E533" s="4" t="s">
        <v>5528</v>
      </c>
      <c r="F533" s="265"/>
      <c r="G533" s="575"/>
      <c r="H533" s="267"/>
    </row>
    <row r="534" spans="2:8">
      <c r="B534" s="264" t="s">
        <v>5635</v>
      </c>
      <c r="C534" s="238" t="s">
        <v>6211</v>
      </c>
      <c r="D534" s="239" t="s">
        <v>5564</v>
      </c>
      <c r="E534" s="4" t="s">
        <v>5528</v>
      </c>
      <c r="F534" s="265"/>
      <c r="G534" s="575"/>
      <c r="H534" s="267"/>
    </row>
    <row r="535" spans="2:8">
      <c r="B535" s="264" t="s">
        <v>5637</v>
      </c>
      <c r="C535" s="238" t="s">
        <v>6212</v>
      </c>
      <c r="D535" s="239" t="s">
        <v>2306</v>
      </c>
      <c r="E535" s="4" t="s">
        <v>5528</v>
      </c>
      <c r="F535" s="265"/>
      <c r="G535" s="575"/>
      <c r="H535" s="267"/>
    </row>
    <row r="536" spans="2:8" ht="33">
      <c r="B536" s="264" t="s">
        <v>5639</v>
      </c>
      <c r="C536" s="238" t="s">
        <v>6213</v>
      </c>
      <c r="D536" s="239" t="s">
        <v>2300</v>
      </c>
      <c r="E536" s="4" t="s">
        <v>5514</v>
      </c>
      <c r="F536" s="265"/>
      <c r="G536" s="575"/>
      <c r="H536" s="267"/>
    </row>
    <row r="537" spans="2:8">
      <c r="B537" s="264" t="s">
        <v>5641</v>
      </c>
      <c r="C537" s="238" t="s">
        <v>6214</v>
      </c>
      <c r="D537" s="239" t="s">
        <v>2306</v>
      </c>
      <c r="E537" s="4" t="s">
        <v>5528</v>
      </c>
      <c r="F537" s="265"/>
      <c r="G537" s="575"/>
      <c r="H537" s="267"/>
    </row>
    <row r="538" spans="2:8" ht="33">
      <c r="B538" s="264" t="s">
        <v>5643</v>
      </c>
      <c r="C538" s="238" t="s">
        <v>6215</v>
      </c>
      <c r="D538" s="239" t="s">
        <v>2470</v>
      </c>
      <c r="E538" s="4" t="s">
        <v>5528</v>
      </c>
      <c r="F538" s="265"/>
      <c r="G538" s="575"/>
      <c r="H538" s="267"/>
    </row>
    <row r="539" spans="2:8" ht="33">
      <c r="B539" s="264" t="s">
        <v>5645</v>
      </c>
      <c r="C539" s="238" t="s">
        <v>6216</v>
      </c>
      <c r="D539" s="239" t="s">
        <v>2306</v>
      </c>
      <c r="E539" s="4" t="s">
        <v>5528</v>
      </c>
      <c r="F539" s="265"/>
      <c r="G539" s="575"/>
      <c r="H539" s="267"/>
    </row>
    <row r="540" spans="2:8" ht="33">
      <c r="B540" s="264" t="s">
        <v>5647</v>
      </c>
      <c r="C540" s="238" t="s">
        <v>6217</v>
      </c>
      <c r="D540" s="239" t="s">
        <v>2967</v>
      </c>
      <c r="E540" s="4" t="s">
        <v>5528</v>
      </c>
      <c r="F540" s="265"/>
      <c r="G540" s="575"/>
      <c r="H540" s="267"/>
    </row>
    <row r="541" spans="2:8" ht="33">
      <c r="B541" s="264" t="s">
        <v>5649</v>
      </c>
      <c r="C541" s="238" t="s">
        <v>6218</v>
      </c>
      <c r="D541" s="239" t="s">
        <v>2470</v>
      </c>
      <c r="E541" s="4" t="s">
        <v>5528</v>
      </c>
      <c r="F541" s="265"/>
      <c r="G541" s="575"/>
      <c r="H541" s="267"/>
    </row>
    <row r="542" spans="2:8" ht="33">
      <c r="B542" s="264" t="s">
        <v>5651</v>
      </c>
      <c r="C542" s="238" t="s">
        <v>6219</v>
      </c>
      <c r="D542" s="239" t="s">
        <v>2306</v>
      </c>
      <c r="E542" s="4" t="s">
        <v>5528</v>
      </c>
      <c r="F542" s="265"/>
      <c r="G542" s="575"/>
      <c r="H542" s="267"/>
    </row>
    <row r="543" spans="2:8">
      <c r="B543" s="264" t="s">
        <v>5653</v>
      </c>
      <c r="C543" s="238" t="s">
        <v>6220</v>
      </c>
      <c r="D543" s="239" t="s">
        <v>2800</v>
      </c>
      <c r="E543" s="4" t="s">
        <v>5528</v>
      </c>
      <c r="F543" s="265"/>
      <c r="G543" s="575"/>
      <c r="H543" s="267"/>
    </row>
    <row r="544" spans="2:8" ht="33">
      <c r="B544" s="264" t="s">
        <v>5655</v>
      </c>
      <c r="C544" s="238" t="s">
        <v>6221</v>
      </c>
      <c r="D544" s="239" t="s">
        <v>2300</v>
      </c>
      <c r="E544" s="4" t="s">
        <v>5514</v>
      </c>
      <c r="F544" s="265"/>
      <c r="G544" s="575"/>
      <c r="H544" s="267"/>
    </row>
    <row r="545" spans="2:8">
      <c r="B545" s="264" t="s">
        <v>5657</v>
      </c>
      <c r="C545" s="238" t="s">
        <v>6222</v>
      </c>
      <c r="D545" s="239" t="s">
        <v>2306</v>
      </c>
      <c r="E545" s="4" t="s">
        <v>5528</v>
      </c>
      <c r="F545" s="265"/>
      <c r="G545" s="575"/>
      <c r="H545" s="267"/>
    </row>
    <row r="546" spans="2:8" ht="33">
      <c r="B546" s="264" t="s">
        <v>5659</v>
      </c>
      <c r="C546" s="238" t="s">
        <v>6223</v>
      </c>
      <c r="D546" s="239" t="s">
        <v>2470</v>
      </c>
      <c r="E546" s="4" t="s">
        <v>5528</v>
      </c>
      <c r="F546" s="265"/>
      <c r="G546" s="575"/>
      <c r="H546" s="267"/>
    </row>
    <row r="547" spans="2:8" ht="33">
      <c r="B547" s="264" t="s">
        <v>5661</v>
      </c>
      <c r="C547" s="238" t="s">
        <v>6224</v>
      </c>
      <c r="D547" s="239" t="s">
        <v>2306</v>
      </c>
      <c r="E547" s="4" t="s">
        <v>5528</v>
      </c>
      <c r="F547" s="265"/>
      <c r="G547" s="575"/>
      <c r="H547" s="267"/>
    </row>
    <row r="548" spans="2:8" ht="33">
      <c r="B548" s="264" t="s">
        <v>5663</v>
      </c>
      <c r="C548" s="238" t="s">
        <v>6225</v>
      </c>
      <c r="D548" s="239" t="s">
        <v>2967</v>
      </c>
      <c r="E548" s="4" t="s">
        <v>5528</v>
      </c>
      <c r="F548" s="265"/>
      <c r="G548" s="575"/>
      <c r="H548" s="267"/>
    </row>
    <row r="549" spans="2:8" ht="33">
      <c r="B549" s="264" t="s">
        <v>5665</v>
      </c>
      <c r="C549" s="238" t="s">
        <v>6226</v>
      </c>
      <c r="D549" s="239" t="s">
        <v>2470</v>
      </c>
      <c r="E549" s="4" t="s">
        <v>5528</v>
      </c>
      <c r="F549" s="265"/>
      <c r="G549" s="575"/>
      <c r="H549" s="267"/>
    </row>
    <row r="550" spans="2:8" ht="33">
      <c r="B550" s="264" t="s">
        <v>5667</v>
      </c>
      <c r="C550" s="238" t="s">
        <v>6227</v>
      </c>
      <c r="D550" s="239" t="s">
        <v>2306</v>
      </c>
      <c r="E550" s="4" t="s">
        <v>5528</v>
      </c>
      <c r="F550" s="265"/>
      <c r="G550" s="575"/>
      <c r="H550" s="267"/>
    </row>
    <row r="551" spans="2:8">
      <c r="B551" s="264" t="s">
        <v>5669</v>
      </c>
      <c r="C551" s="238" t="s">
        <v>6228</v>
      </c>
      <c r="D551" s="239" t="s">
        <v>2800</v>
      </c>
      <c r="E551" s="4" t="s">
        <v>5528</v>
      </c>
      <c r="F551" s="265"/>
      <c r="G551" s="575"/>
      <c r="H551" s="267"/>
    </row>
    <row r="552" spans="2:8" ht="33">
      <c r="B552" s="264" t="s">
        <v>5671</v>
      </c>
      <c r="C552" s="238" t="s">
        <v>6229</v>
      </c>
      <c r="D552" s="239" t="s">
        <v>2300</v>
      </c>
      <c r="E552" s="4" t="s">
        <v>5514</v>
      </c>
      <c r="F552" s="265"/>
      <c r="G552" s="575"/>
      <c r="H552" s="267"/>
    </row>
    <row r="553" spans="2:8">
      <c r="B553" s="264" t="s">
        <v>5673</v>
      </c>
      <c r="C553" s="238" t="s">
        <v>6230</v>
      </c>
      <c r="D553" s="239" t="s">
        <v>2306</v>
      </c>
      <c r="E553" s="4" t="s">
        <v>5528</v>
      </c>
      <c r="F553" s="265"/>
      <c r="G553" s="575"/>
      <c r="H553" s="267"/>
    </row>
    <row r="554" spans="2:8" ht="33">
      <c r="B554" s="264" t="s">
        <v>5675</v>
      </c>
      <c r="C554" s="238" t="s">
        <v>6231</v>
      </c>
      <c r="D554" s="239" t="s">
        <v>2470</v>
      </c>
      <c r="E554" s="4" t="s">
        <v>5528</v>
      </c>
      <c r="F554" s="265"/>
      <c r="G554" s="575"/>
      <c r="H554" s="267"/>
    </row>
    <row r="555" spans="2:8" ht="33">
      <c r="B555" s="264" t="s">
        <v>5677</v>
      </c>
      <c r="C555" s="238" t="s">
        <v>6232</v>
      </c>
      <c r="D555" s="239" t="s">
        <v>2306</v>
      </c>
      <c r="E555" s="4" t="s">
        <v>5528</v>
      </c>
      <c r="F555" s="265"/>
      <c r="G555" s="575"/>
      <c r="H555" s="267"/>
    </row>
    <row r="556" spans="2:8" ht="33">
      <c r="B556" s="264" t="s">
        <v>5679</v>
      </c>
      <c r="C556" s="238" t="s">
        <v>6233</v>
      </c>
      <c r="D556" s="239" t="s">
        <v>2967</v>
      </c>
      <c r="E556" s="4" t="s">
        <v>5528</v>
      </c>
      <c r="F556" s="265"/>
      <c r="G556" s="575"/>
      <c r="H556" s="267"/>
    </row>
    <row r="557" spans="2:8" ht="33">
      <c r="B557" s="264" t="s">
        <v>5681</v>
      </c>
      <c r="C557" s="238" t="s">
        <v>6234</v>
      </c>
      <c r="D557" s="239" t="s">
        <v>2470</v>
      </c>
      <c r="E557" s="4" t="s">
        <v>5528</v>
      </c>
      <c r="F557" s="265"/>
      <c r="G557" s="575"/>
      <c r="H557" s="267"/>
    </row>
    <row r="558" spans="2:8" ht="33">
      <c r="B558" s="264" t="s">
        <v>5683</v>
      </c>
      <c r="C558" s="238" t="s">
        <v>6235</v>
      </c>
      <c r="D558" s="239" t="s">
        <v>2306</v>
      </c>
      <c r="E558" s="4" t="s">
        <v>5528</v>
      </c>
      <c r="F558" s="265"/>
      <c r="G558" s="575"/>
      <c r="H558" s="267"/>
    </row>
    <row r="559" spans="2:8" ht="17.25" thickBot="1">
      <c r="B559" s="264" t="s">
        <v>5685</v>
      </c>
      <c r="C559" s="238" t="s">
        <v>6236</v>
      </c>
      <c r="D559" s="239" t="s">
        <v>2800</v>
      </c>
      <c r="E559" s="4" t="s">
        <v>5528</v>
      </c>
      <c r="F559" s="265"/>
      <c r="G559" s="576"/>
      <c r="H559" s="267"/>
    </row>
    <row r="560" spans="2:8" ht="20.100000000000001" customHeight="1" thickBot="1">
      <c r="B560" s="569" t="s">
        <v>5803</v>
      </c>
      <c r="C560" s="559"/>
      <c r="D560" s="560"/>
      <c r="E560" s="570"/>
      <c r="F560" s="570"/>
      <c r="G560" s="571"/>
      <c r="H560" s="267"/>
    </row>
    <row r="561" spans="2:8">
      <c r="B561" s="539" t="s">
        <v>5688</v>
      </c>
      <c r="C561" s="232" t="s">
        <v>6237</v>
      </c>
      <c r="D561" s="532" t="s">
        <v>2800</v>
      </c>
      <c r="E561" s="572" t="s">
        <v>5528</v>
      </c>
      <c r="F561" s="573"/>
      <c r="G561" s="574" t="s">
        <v>6152</v>
      </c>
      <c r="H561" s="267"/>
    </row>
    <row r="562" spans="2:8">
      <c r="B562" s="264" t="s">
        <v>5690</v>
      </c>
      <c r="C562" s="238" t="s">
        <v>6238</v>
      </c>
      <c r="D562" s="239" t="s">
        <v>2306</v>
      </c>
      <c r="E562" s="4" t="s">
        <v>5528</v>
      </c>
      <c r="F562" s="265"/>
      <c r="G562" s="575"/>
      <c r="H562" s="267"/>
    </row>
    <row r="563" spans="2:8">
      <c r="B563" s="264" t="s">
        <v>5692</v>
      </c>
      <c r="C563" s="238" t="s">
        <v>6239</v>
      </c>
      <c r="D563" s="239" t="s">
        <v>5564</v>
      </c>
      <c r="E563" s="4" t="s">
        <v>5528</v>
      </c>
      <c r="F563" s="265"/>
      <c r="G563" s="575"/>
      <c r="H563" s="267"/>
    </row>
    <row r="564" spans="2:8">
      <c r="B564" s="264" t="s">
        <v>5694</v>
      </c>
      <c r="C564" s="238" t="s">
        <v>6240</v>
      </c>
      <c r="D564" s="239" t="s">
        <v>2306</v>
      </c>
      <c r="E564" s="4" t="s">
        <v>5528</v>
      </c>
      <c r="F564" s="265"/>
      <c r="G564" s="575"/>
      <c r="H564" s="267"/>
    </row>
    <row r="565" spans="2:8" ht="33">
      <c r="B565" s="264" t="s">
        <v>5696</v>
      </c>
      <c r="C565" s="238" t="s">
        <v>6241</v>
      </c>
      <c r="D565" s="239" t="s">
        <v>2300</v>
      </c>
      <c r="E565" s="4" t="s">
        <v>5514</v>
      </c>
      <c r="F565" s="265"/>
      <c r="G565" s="575"/>
      <c r="H565" s="267"/>
    </row>
    <row r="566" spans="2:8">
      <c r="B566" s="264" t="s">
        <v>5698</v>
      </c>
      <c r="C566" s="238" t="s">
        <v>6242</v>
      </c>
      <c r="D566" s="239" t="s">
        <v>2306</v>
      </c>
      <c r="E566" s="4" t="s">
        <v>5528</v>
      </c>
      <c r="F566" s="265"/>
      <c r="G566" s="575"/>
      <c r="H566" s="267"/>
    </row>
    <row r="567" spans="2:8" ht="33">
      <c r="B567" s="264" t="s">
        <v>5700</v>
      </c>
      <c r="C567" s="238" t="s">
        <v>6243</v>
      </c>
      <c r="D567" s="239" t="s">
        <v>2470</v>
      </c>
      <c r="E567" s="4" t="s">
        <v>5528</v>
      </c>
      <c r="F567" s="265"/>
      <c r="G567" s="575"/>
      <c r="H567" s="267"/>
    </row>
    <row r="568" spans="2:8" ht="33">
      <c r="B568" s="264" t="s">
        <v>5702</v>
      </c>
      <c r="C568" s="238" t="s">
        <v>6244</v>
      </c>
      <c r="D568" s="239" t="s">
        <v>2306</v>
      </c>
      <c r="E568" s="4" t="s">
        <v>5528</v>
      </c>
      <c r="F568" s="265"/>
      <c r="G568" s="575"/>
      <c r="H568" s="267"/>
    </row>
    <row r="569" spans="2:8" ht="33">
      <c r="B569" s="264" t="s">
        <v>5704</v>
      </c>
      <c r="C569" s="238" t="s">
        <v>6245</v>
      </c>
      <c r="D569" s="239" t="s">
        <v>2967</v>
      </c>
      <c r="E569" s="4" t="s">
        <v>5528</v>
      </c>
      <c r="F569" s="265"/>
      <c r="G569" s="575"/>
      <c r="H569" s="267"/>
    </row>
    <row r="570" spans="2:8" ht="33">
      <c r="B570" s="264" t="s">
        <v>5706</v>
      </c>
      <c r="C570" s="238" t="s">
        <v>6246</v>
      </c>
      <c r="D570" s="239" t="s">
        <v>2470</v>
      </c>
      <c r="E570" s="4" t="s">
        <v>5528</v>
      </c>
      <c r="F570" s="265"/>
      <c r="G570" s="575"/>
      <c r="H570" s="267"/>
    </row>
    <row r="571" spans="2:8" ht="33">
      <c r="B571" s="264" t="s">
        <v>5708</v>
      </c>
      <c r="C571" s="238" t="s">
        <v>6247</v>
      </c>
      <c r="D571" s="239" t="s">
        <v>2306</v>
      </c>
      <c r="E571" s="4" t="s">
        <v>5528</v>
      </c>
      <c r="F571" s="265"/>
      <c r="G571" s="575"/>
      <c r="H571" s="267"/>
    </row>
    <row r="572" spans="2:8">
      <c r="B572" s="264" t="s">
        <v>5710</v>
      </c>
      <c r="C572" s="238" t="s">
        <v>6248</v>
      </c>
      <c r="D572" s="239" t="s">
        <v>2800</v>
      </c>
      <c r="E572" s="4" t="s">
        <v>5528</v>
      </c>
      <c r="F572" s="265"/>
      <c r="G572" s="575"/>
      <c r="H572" s="267"/>
    </row>
    <row r="573" spans="2:8" ht="33">
      <c r="B573" s="264" t="s">
        <v>5712</v>
      </c>
      <c r="C573" s="238" t="s">
        <v>6249</v>
      </c>
      <c r="D573" s="239" t="s">
        <v>2300</v>
      </c>
      <c r="E573" s="4" t="s">
        <v>5514</v>
      </c>
      <c r="F573" s="265"/>
      <c r="G573" s="575"/>
      <c r="H573" s="267"/>
    </row>
    <row r="574" spans="2:8">
      <c r="B574" s="264" t="s">
        <v>5714</v>
      </c>
      <c r="C574" s="238" t="s">
        <v>6250</v>
      </c>
      <c r="D574" s="239" t="s">
        <v>2306</v>
      </c>
      <c r="E574" s="4" t="s">
        <v>5528</v>
      </c>
      <c r="F574" s="265"/>
      <c r="G574" s="575"/>
      <c r="H574" s="267"/>
    </row>
    <row r="575" spans="2:8" ht="33">
      <c r="B575" s="264" t="s">
        <v>5716</v>
      </c>
      <c r="C575" s="238" t="s">
        <v>6251</v>
      </c>
      <c r="D575" s="239" t="s">
        <v>2470</v>
      </c>
      <c r="E575" s="4" t="s">
        <v>5528</v>
      </c>
      <c r="F575" s="265"/>
      <c r="G575" s="575"/>
      <c r="H575" s="267"/>
    </row>
    <row r="576" spans="2:8" ht="33">
      <c r="B576" s="264" t="s">
        <v>5718</v>
      </c>
      <c r="C576" s="238" t="s">
        <v>6252</v>
      </c>
      <c r="D576" s="239" t="s">
        <v>2306</v>
      </c>
      <c r="E576" s="4" t="s">
        <v>5528</v>
      </c>
      <c r="F576" s="265"/>
      <c r="G576" s="575"/>
      <c r="H576" s="267"/>
    </row>
    <row r="577" spans="2:8" ht="33">
      <c r="B577" s="264" t="s">
        <v>5720</v>
      </c>
      <c r="C577" s="238" t="s">
        <v>6253</v>
      </c>
      <c r="D577" s="239" t="s">
        <v>2967</v>
      </c>
      <c r="E577" s="4" t="s">
        <v>5528</v>
      </c>
      <c r="F577" s="265"/>
      <c r="G577" s="575"/>
      <c r="H577" s="267"/>
    </row>
    <row r="578" spans="2:8" ht="33">
      <c r="B578" s="264" t="s">
        <v>5722</v>
      </c>
      <c r="C578" s="238" t="s">
        <v>6254</v>
      </c>
      <c r="D578" s="239" t="s">
        <v>2470</v>
      </c>
      <c r="E578" s="4" t="s">
        <v>5528</v>
      </c>
      <c r="F578" s="265"/>
      <c r="G578" s="575"/>
      <c r="H578" s="267"/>
    </row>
    <row r="579" spans="2:8" ht="33">
      <c r="B579" s="264" t="s">
        <v>5724</v>
      </c>
      <c r="C579" s="238" t="s">
        <v>6255</v>
      </c>
      <c r="D579" s="239" t="s">
        <v>2306</v>
      </c>
      <c r="E579" s="4" t="s">
        <v>5528</v>
      </c>
      <c r="F579" s="265"/>
      <c r="G579" s="575"/>
      <c r="H579" s="267"/>
    </row>
    <row r="580" spans="2:8">
      <c r="B580" s="264" t="s">
        <v>5726</v>
      </c>
      <c r="C580" s="238" t="s">
        <v>6256</v>
      </c>
      <c r="D580" s="239" t="s">
        <v>2800</v>
      </c>
      <c r="E580" s="4" t="s">
        <v>5528</v>
      </c>
      <c r="F580" s="265"/>
      <c r="G580" s="575"/>
      <c r="H580" s="267"/>
    </row>
    <row r="581" spans="2:8" ht="33">
      <c r="B581" s="264" t="s">
        <v>5728</v>
      </c>
      <c r="C581" s="238" t="s">
        <v>6257</v>
      </c>
      <c r="D581" s="239" t="s">
        <v>2300</v>
      </c>
      <c r="E581" s="4" t="s">
        <v>5514</v>
      </c>
      <c r="F581" s="265"/>
      <c r="G581" s="575"/>
      <c r="H581" s="267"/>
    </row>
    <row r="582" spans="2:8">
      <c r="B582" s="264" t="s">
        <v>5730</v>
      </c>
      <c r="C582" s="238" t="s">
        <v>6258</v>
      </c>
      <c r="D582" s="239" t="s">
        <v>2306</v>
      </c>
      <c r="E582" s="4" t="s">
        <v>5528</v>
      </c>
      <c r="F582" s="265"/>
      <c r="G582" s="575"/>
      <c r="H582" s="267"/>
    </row>
    <row r="583" spans="2:8" ht="33">
      <c r="B583" s="264" t="s">
        <v>5732</v>
      </c>
      <c r="C583" s="238" t="s">
        <v>6259</v>
      </c>
      <c r="D583" s="239" t="s">
        <v>2470</v>
      </c>
      <c r="E583" s="4" t="s">
        <v>5528</v>
      </c>
      <c r="F583" s="265"/>
      <c r="G583" s="575"/>
      <c r="H583" s="267"/>
    </row>
    <row r="584" spans="2:8" ht="33">
      <c r="B584" s="264" t="s">
        <v>5734</v>
      </c>
      <c r="C584" s="238" t="s">
        <v>6260</v>
      </c>
      <c r="D584" s="239" t="s">
        <v>2306</v>
      </c>
      <c r="E584" s="4" t="s">
        <v>5528</v>
      </c>
      <c r="F584" s="265"/>
      <c r="G584" s="575"/>
      <c r="H584" s="267"/>
    </row>
    <row r="585" spans="2:8" ht="33">
      <c r="B585" s="264" t="s">
        <v>5736</v>
      </c>
      <c r="C585" s="238" t="s">
        <v>6261</v>
      </c>
      <c r="D585" s="239" t="s">
        <v>2967</v>
      </c>
      <c r="E585" s="4" t="s">
        <v>5528</v>
      </c>
      <c r="F585" s="265"/>
      <c r="G585" s="575"/>
      <c r="H585" s="267"/>
    </row>
    <row r="586" spans="2:8" ht="33">
      <c r="B586" s="264" t="s">
        <v>5738</v>
      </c>
      <c r="C586" s="238" t="s">
        <v>6262</v>
      </c>
      <c r="D586" s="239" t="s">
        <v>2470</v>
      </c>
      <c r="E586" s="4" t="s">
        <v>5528</v>
      </c>
      <c r="F586" s="265"/>
      <c r="G586" s="575"/>
      <c r="H586" s="267"/>
    </row>
    <row r="587" spans="2:8" ht="33">
      <c r="B587" s="264" t="s">
        <v>5740</v>
      </c>
      <c r="C587" s="238" t="s">
        <v>6263</v>
      </c>
      <c r="D587" s="239" t="s">
        <v>2306</v>
      </c>
      <c r="E587" s="4" t="s">
        <v>5528</v>
      </c>
      <c r="F587" s="265"/>
      <c r="G587" s="575"/>
      <c r="H587" s="267"/>
    </row>
    <row r="588" spans="2:8" ht="17.25" thickBot="1">
      <c r="B588" s="264" t="s">
        <v>5742</v>
      </c>
      <c r="C588" s="238" t="s">
        <v>6264</v>
      </c>
      <c r="D588" s="239" t="s">
        <v>2800</v>
      </c>
      <c r="E588" s="4" t="s">
        <v>5528</v>
      </c>
      <c r="F588" s="265"/>
      <c r="G588" s="576"/>
      <c r="H588" s="267"/>
    </row>
    <row r="589" spans="2:8">
      <c r="B589" s="563" t="s">
        <v>6265</v>
      </c>
      <c r="C589" s="308"/>
      <c r="D589" s="309"/>
      <c r="E589" s="564"/>
      <c r="F589" s="564"/>
      <c r="G589" s="565"/>
      <c r="H589" s="267"/>
    </row>
    <row r="590" spans="2:8" ht="17.25" thickBot="1">
      <c r="B590" s="566" t="s">
        <v>5833</v>
      </c>
      <c r="C590" s="314"/>
      <c r="D590" s="315"/>
      <c r="E590" s="567"/>
      <c r="F590" s="567"/>
      <c r="G590" s="568"/>
      <c r="H590" s="267"/>
    </row>
    <row r="591" spans="2:8">
      <c r="B591" s="533" t="s">
        <v>52</v>
      </c>
      <c r="C591" s="360" t="s">
        <v>6266</v>
      </c>
      <c r="D591" s="534" t="s">
        <v>2470</v>
      </c>
      <c r="E591" s="275" t="s">
        <v>2956</v>
      </c>
      <c r="F591" s="437"/>
      <c r="G591" s="574" t="s">
        <v>6078</v>
      </c>
      <c r="H591" s="267"/>
    </row>
    <row r="592" spans="2:8">
      <c r="B592" s="264" t="s">
        <v>471</v>
      </c>
      <c r="C592" s="238" t="s">
        <v>6267</v>
      </c>
      <c r="D592" s="239" t="s">
        <v>2306</v>
      </c>
      <c r="E592" s="4" t="s">
        <v>5528</v>
      </c>
      <c r="F592" s="265"/>
      <c r="G592" s="575"/>
      <c r="H592" s="267"/>
    </row>
    <row r="593" spans="2:8">
      <c r="B593" s="264" t="s">
        <v>472</v>
      </c>
      <c r="C593" s="238" t="s">
        <v>6268</v>
      </c>
      <c r="D593" s="239" t="s">
        <v>2306</v>
      </c>
      <c r="E593" s="4" t="s">
        <v>5528</v>
      </c>
      <c r="F593" s="265"/>
      <c r="G593" s="575"/>
      <c r="H593" s="267"/>
    </row>
    <row r="594" spans="2:8">
      <c r="B594" s="264" t="s">
        <v>6081</v>
      </c>
      <c r="C594" s="238" t="s">
        <v>6269</v>
      </c>
      <c r="D594" s="239" t="s">
        <v>2306</v>
      </c>
      <c r="E594" s="4" t="s">
        <v>5528</v>
      </c>
      <c r="F594" s="265"/>
      <c r="G594" s="575"/>
      <c r="H594" s="267"/>
    </row>
    <row r="595" spans="2:8">
      <c r="B595" s="264" t="s">
        <v>474</v>
      </c>
      <c r="C595" s="238" t="s">
        <v>6270</v>
      </c>
      <c r="D595" s="239" t="s">
        <v>2967</v>
      </c>
      <c r="E595" s="4" t="s">
        <v>5514</v>
      </c>
      <c r="F595" s="265"/>
      <c r="G595" s="575"/>
      <c r="H595" s="267"/>
    </row>
    <row r="596" spans="2:8">
      <c r="B596" s="264" t="s">
        <v>475</v>
      </c>
      <c r="C596" s="238" t="s">
        <v>6271</v>
      </c>
      <c r="D596" s="239" t="s">
        <v>2306</v>
      </c>
      <c r="E596" s="4" t="s">
        <v>5528</v>
      </c>
      <c r="F596" s="265"/>
      <c r="G596" s="575"/>
      <c r="H596" s="267"/>
    </row>
    <row r="597" spans="2:8" ht="33">
      <c r="B597" s="264" t="s">
        <v>5537</v>
      </c>
      <c r="C597" s="238" t="s">
        <v>6272</v>
      </c>
      <c r="D597" s="239" t="s">
        <v>2306</v>
      </c>
      <c r="E597" s="4" t="s">
        <v>5528</v>
      </c>
      <c r="F597" s="265"/>
      <c r="G597" s="575"/>
      <c r="H597" s="267"/>
    </row>
    <row r="598" spans="2:8">
      <c r="B598" s="264" t="s">
        <v>5540</v>
      </c>
      <c r="C598" s="238" t="s">
        <v>6273</v>
      </c>
      <c r="D598" s="239" t="s">
        <v>2306</v>
      </c>
      <c r="E598" s="4" t="s">
        <v>5528</v>
      </c>
      <c r="F598" s="265"/>
      <c r="G598" s="575"/>
      <c r="H598" s="267"/>
    </row>
    <row r="599" spans="2:8">
      <c r="B599" s="264" t="s">
        <v>478</v>
      </c>
      <c r="C599" s="238" t="s">
        <v>6274</v>
      </c>
      <c r="D599" s="239" t="s">
        <v>2306</v>
      </c>
      <c r="E599" s="4" t="s">
        <v>5528</v>
      </c>
      <c r="F599" s="265"/>
      <c r="G599" s="575"/>
      <c r="H599" s="267"/>
    </row>
    <row r="600" spans="2:8">
      <c r="B600" s="264" t="s">
        <v>6088</v>
      </c>
      <c r="C600" s="238" t="s">
        <v>6275</v>
      </c>
      <c r="D600" s="239" t="s">
        <v>2306</v>
      </c>
      <c r="E600" s="4" t="s">
        <v>5528</v>
      </c>
      <c r="F600" s="265"/>
      <c r="G600" s="575"/>
      <c r="H600" s="267"/>
    </row>
    <row r="601" spans="2:8">
      <c r="B601" s="264" t="s">
        <v>480</v>
      </c>
      <c r="C601" s="238" t="s">
        <v>6276</v>
      </c>
      <c r="D601" s="239" t="s">
        <v>2967</v>
      </c>
      <c r="E601" s="4" t="s">
        <v>5514</v>
      </c>
      <c r="F601" s="265"/>
      <c r="G601" s="575"/>
      <c r="H601" s="267"/>
    </row>
    <row r="602" spans="2:8">
      <c r="B602" s="264" t="s">
        <v>481</v>
      </c>
      <c r="C602" s="238" t="s">
        <v>6277</v>
      </c>
      <c r="D602" s="239" t="s">
        <v>2306</v>
      </c>
      <c r="E602" s="4" t="s">
        <v>5528</v>
      </c>
      <c r="F602" s="265"/>
      <c r="G602" s="575"/>
      <c r="H602" s="267"/>
    </row>
    <row r="603" spans="2:8">
      <c r="B603" s="264" t="s">
        <v>5551</v>
      </c>
      <c r="C603" s="238" t="s">
        <v>6278</v>
      </c>
      <c r="D603" s="239" t="s">
        <v>2306</v>
      </c>
      <c r="E603" s="4" t="s">
        <v>5528</v>
      </c>
      <c r="F603" s="265"/>
      <c r="G603" s="575"/>
      <c r="H603" s="267"/>
    </row>
    <row r="604" spans="2:8" ht="17.25" thickBot="1">
      <c r="B604" s="264" t="s">
        <v>5554</v>
      </c>
      <c r="C604" s="238" t="s">
        <v>6279</v>
      </c>
      <c r="D604" s="239" t="s">
        <v>2306</v>
      </c>
      <c r="E604" s="4" t="s">
        <v>5528</v>
      </c>
      <c r="F604" s="265"/>
      <c r="G604" s="576"/>
      <c r="H604" s="267"/>
    </row>
    <row r="605" spans="2:8" ht="20.100000000000001" customHeight="1" thickBot="1">
      <c r="B605" s="569" t="s">
        <v>5557</v>
      </c>
      <c r="C605" s="559"/>
      <c r="D605" s="560"/>
      <c r="E605" s="570"/>
      <c r="F605" s="570"/>
      <c r="G605" s="571"/>
      <c r="H605" s="267"/>
    </row>
    <row r="606" spans="2:8" ht="20.100000000000001" customHeight="1" thickBot="1">
      <c r="B606" s="569" t="s">
        <v>5558</v>
      </c>
      <c r="C606" s="559"/>
      <c r="D606" s="560"/>
      <c r="E606" s="570"/>
      <c r="F606" s="570"/>
      <c r="G606" s="571"/>
      <c r="H606" s="267"/>
    </row>
    <row r="607" spans="2:8">
      <c r="B607" s="539" t="s">
        <v>5559</v>
      </c>
      <c r="C607" s="232" t="s">
        <v>6280</v>
      </c>
      <c r="D607" s="532" t="s">
        <v>2306</v>
      </c>
      <c r="E607" s="572" t="s">
        <v>5528</v>
      </c>
      <c r="F607" s="573"/>
      <c r="G607" s="574" t="s">
        <v>6095</v>
      </c>
      <c r="H607" s="267"/>
    </row>
    <row r="608" spans="2:8">
      <c r="B608" s="264" t="s">
        <v>5562</v>
      </c>
      <c r="C608" s="238" t="s">
        <v>6281</v>
      </c>
      <c r="D608" s="239" t="s">
        <v>5564</v>
      </c>
      <c r="E608" s="4" t="s">
        <v>5528</v>
      </c>
      <c r="F608" s="265"/>
      <c r="G608" s="575"/>
      <c r="H608" s="267"/>
    </row>
    <row r="609" spans="2:8">
      <c r="B609" s="264" t="s">
        <v>5566</v>
      </c>
      <c r="C609" s="238" t="s">
        <v>6282</v>
      </c>
      <c r="D609" s="239" t="s">
        <v>2306</v>
      </c>
      <c r="E609" s="4" t="s">
        <v>5528</v>
      </c>
      <c r="F609" s="265"/>
      <c r="G609" s="575"/>
      <c r="H609" s="267"/>
    </row>
    <row r="610" spans="2:8" ht="33">
      <c r="B610" s="264" t="s">
        <v>5569</v>
      </c>
      <c r="C610" s="238" t="s">
        <v>6283</v>
      </c>
      <c r="D610" s="239" t="s">
        <v>2300</v>
      </c>
      <c r="E610" s="4" t="s">
        <v>5514</v>
      </c>
      <c r="F610" s="265"/>
      <c r="G610" s="575"/>
      <c r="H610" s="267"/>
    </row>
    <row r="611" spans="2:8">
      <c r="B611" s="264" t="s">
        <v>5572</v>
      </c>
      <c r="C611" s="238" t="s">
        <v>6284</v>
      </c>
      <c r="D611" s="239" t="s">
        <v>2306</v>
      </c>
      <c r="E611" s="4" t="s">
        <v>5528</v>
      </c>
      <c r="F611" s="265"/>
      <c r="G611" s="575"/>
      <c r="H611" s="267"/>
    </row>
    <row r="612" spans="2:8" ht="33">
      <c r="B612" s="264" t="s">
        <v>5575</v>
      </c>
      <c r="C612" s="238" t="s">
        <v>6285</v>
      </c>
      <c r="D612" s="239" t="s">
        <v>2470</v>
      </c>
      <c r="E612" s="4" t="s">
        <v>5528</v>
      </c>
      <c r="F612" s="265"/>
      <c r="G612" s="575"/>
      <c r="H612" s="267"/>
    </row>
    <row r="613" spans="2:8" ht="33">
      <c r="B613" s="264" t="s">
        <v>5578</v>
      </c>
      <c r="C613" s="238" t="s">
        <v>6286</v>
      </c>
      <c r="D613" s="239" t="s">
        <v>2306</v>
      </c>
      <c r="E613" s="4" t="s">
        <v>5528</v>
      </c>
      <c r="F613" s="265"/>
      <c r="G613" s="575"/>
      <c r="H613" s="267"/>
    </row>
    <row r="614" spans="2:8" ht="33">
      <c r="B614" s="264" t="s">
        <v>5581</v>
      </c>
      <c r="C614" s="238" t="s">
        <v>6287</v>
      </c>
      <c r="D614" s="239" t="s">
        <v>2967</v>
      </c>
      <c r="E614" s="4" t="s">
        <v>5528</v>
      </c>
      <c r="F614" s="265"/>
      <c r="G614" s="575"/>
      <c r="H614" s="267"/>
    </row>
    <row r="615" spans="2:8" ht="33">
      <c r="B615" s="264" t="s">
        <v>5584</v>
      </c>
      <c r="C615" s="238" t="s">
        <v>6288</v>
      </c>
      <c r="D615" s="239" t="s">
        <v>2470</v>
      </c>
      <c r="E615" s="4" t="s">
        <v>5528</v>
      </c>
      <c r="F615" s="265"/>
      <c r="G615" s="575"/>
      <c r="H615" s="267"/>
    </row>
    <row r="616" spans="2:8" ht="33">
      <c r="B616" s="264" t="s">
        <v>5587</v>
      </c>
      <c r="C616" s="238" t="s">
        <v>6289</v>
      </c>
      <c r="D616" s="239" t="s">
        <v>2306</v>
      </c>
      <c r="E616" s="4" t="s">
        <v>5528</v>
      </c>
      <c r="F616" s="265"/>
      <c r="G616" s="575"/>
      <c r="H616" s="267"/>
    </row>
    <row r="617" spans="2:8">
      <c r="B617" s="264" t="s">
        <v>5590</v>
      </c>
      <c r="C617" s="238" t="s">
        <v>6290</v>
      </c>
      <c r="D617" s="239" t="s">
        <v>2800</v>
      </c>
      <c r="E617" s="4" t="s">
        <v>5528</v>
      </c>
      <c r="F617" s="265"/>
      <c r="G617" s="575"/>
      <c r="H617" s="267"/>
    </row>
    <row r="618" spans="2:8" ht="33">
      <c r="B618" s="264" t="s">
        <v>5594</v>
      </c>
      <c r="C618" s="238" t="s">
        <v>6291</v>
      </c>
      <c r="D618" s="239" t="s">
        <v>2300</v>
      </c>
      <c r="E618" s="4" t="s">
        <v>5514</v>
      </c>
      <c r="F618" s="265"/>
      <c r="G618" s="575"/>
      <c r="H618" s="267"/>
    </row>
    <row r="619" spans="2:8">
      <c r="B619" s="264" t="s">
        <v>5597</v>
      </c>
      <c r="C619" s="238" t="s">
        <v>6292</v>
      </c>
      <c r="D619" s="239" t="s">
        <v>2306</v>
      </c>
      <c r="E619" s="4" t="s">
        <v>5528</v>
      </c>
      <c r="F619" s="265"/>
      <c r="G619" s="575"/>
      <c r="H619" s="267"/>
    </row>
    <row r="620" spans="2:8" ht="33">
      <c r="B620" s="264" t="s">
        <v>5599</v>
      </c>
      <c r="C620" s="238" t="s">
        <v>6293</v>
      </c>
      <c r="D620" s="239" t="s">
        <v>2470</v>
      </c>
      <c r="E620" s="4" t="s">
        <v>5528</v>
      </c>
      <c r="F620" s="265"/>
      <c r="G620" s="575"/>
      <c r="H620" s="267"/>
    </row>
    <row r="621" spans="2:8" ht="33">
      <c r="B621" s="264" t="s">
        <v>5601</v>
      </c>
      <c r="C621" s="238" t="s">
        <v>6294</v>
      </c>
      <c r="D621" s="239" t="s">
        <v>2306</v>
      </c>
      <c r="E621" s="4" t="s">
        <v>5528</v>
      </c>
      <c r="F621" s="265"/>
      <c r="G621" s="575"/>
      <c r="H621" s="267"/>
    </row>
    <row r="622" spans="2:8" ht="33">
      <c r="B622" s="264" t="s">
        <v>5603</v>
      </c>
      <c r="C622" s="238" t="s">
        <v>6295</v>
      </c>
      <c r="D622" s="239" t="s">
        <v>2967</v>
      </c>
      <c r="E622" s="4" t="s">
        <v>5528</v>
      </c>
      <c r="F622" s="265"/>
      <c r="G622" s="575"/>
      <c r="H622" s="267"/>
    </row>
    <row r="623" spans="2:8" ht="33">
      <c r="B623" s="264" t="s">
        <v>5605</v>
      </c>
      <c r="C623" s="238" t="s">
        <v>6296</v>
      </c>
      <c r="D623" s="239" t="s">
        <v>2470</v>
      </c>
      <c r="E623" s="4" t="s">
        <v>5528</v>
      </c>
      <c r="F623" s="265"/>
      <c r="G623" s="575"/>
      <c r="H623" s="267"/>
    </row>
    <row r="624" spans="2:8" ht="33">
      <c r="B624" s="264" t="s">
        <v>5607</v>
      </c>
      <c r="C624" s="238" t="s">
        <v>6297</v>
      </c>
      <c r="D624" s="239" t="s">
        <v>2306</v>
      </c>
      <c r="E624" s="4" t="s">
        <v>5528</v>
      </c>
      <c r="F624" s="265"/>
      <c r="G624" s="575"/>
      <c r="H624" s="267"/>
    </row>
    <row r="625" spans="2:8">
      <c r="B625" s="264" t="s">
        <v>5609</v>
      </c>
      <c r="C625" s="238" t="s">
        <v>6298</v>
      </c>
      <c r="D625" s="239" t="s">
        <v>2800</v>
      </c>
      <c r="E625" s="4" t="s">
        <v>5528</v>
      </c>
      <c r="F625" s="265"/>
      <c r="G625" s="575"/>
      <c r="H625" s="267"/>
    </row>
    <row r="626" spans="2:8" ht="33">
      <c r="B626" s="264" t="s">
        <v>5611</v>
      </c>
      <c r="C626" s="238" t="s">
        <v>6299</v>
      </c>
      <c r="D626" s="239" t="s">
        <v>2300</v>
      </c>
      <c r="E626" s="4" t="s">
        <v>5514</v>
      </c>
      <c r="F626" s="265"/>
      <c r="G626" s="575"/>
      <c r="H626" s="267"/>
    </row>
    <row r="627" spans="2:8">
      <c r="B627" s="264" t="s">
        <v>5614</v>
      </c>
      <c r="C627" s="238" t="s">
        <v>6300</v>
      </c>
      <c r="D627" s="239" t="s">
        <v>2306</v>
      </c>
      <c r="E627" s="4" t="s">
        <v>5528</v>
      </c>
      <c r="F627" s="265"/>
      <c r="G627" s="575"/>
      <c r="H627" s="267"/>
    </row>
    <row r="628" spans="2:8" ht="33">
      <c r="B628" s="264" t="s">
        <v>5616</v>
      </c>
      <c r="C628" s="238" t="s">
        <v>6301</v>
      </c>
      <c r="D628" s="239" t="s">
        <v>2470</v>
      </c>
      <c r="E628" s="4" t="s">
        <v>5528</v>
      </c>
      <c r="F628" s="265"/>
      <c r="G628" s="575"/>
      <c r="H628" s="267"/>
    </row>
    <row r="629" spans="2:8" ht="33">
      <c r="B629" s="264" t="s">
        <v>5618</v>
      </c>
      <c r="C629" s="238" t="s">
        <v>6302</v>
      </c>
      <c r="D629" s="239" t="s">
        <v>2306</v>
      </c>
      <c r="E629" s="4" t="s">
        <v>5528</v>
      </c>
      <c r="F629" s="265"/>
      <c r="G629" s="575"/>
      <c r="H629" s="267"/>
    </row>
    <row r="630" spans="2:8" ht="33">
      <c r="B630" s="264" t="s">
        <v>5620</v>
      </c>
      <c r="C630" s="238" t="s">
        <v>6303</v>
      </c>
      <c r="D630" s="239" t="s">
        <v>2967</v>
      </c>
      <c r="E630" s="4" t="s">
        <v>5528</v>
      </c>
      <c r="F630" s="265"/>
      <c r="G630" s="575"/>
      <c r="H630" s="267"/>
    </row>
    <row r="631" spans="2:8" ht="33">
      <c r="B631" s="264" t="s">
        <v>5622</v>
      </c>
      <c r="C631" s="238" t="s">
        <v>6304</v>
      </c>
      <c r="D631" s="239" t="s">
        <v>2470</v>
      </c>
      <c r="E631" s="4" t="s">
        <v>5528</v>
      </c>
      <c r="F631" s="265"/>
      <c r="G631" s="575"/>
      <c r="H631" s="267"/>
    </row>
    <row r="632" spans="2:8" ht="33">
      <c r="B632" s="264" t="s">
        <v>5624</v>
      </c>
      <c r="C632" s="238" t="s">
        <v>6305</v>
      </c>
      <c r="D632" s="239" t="s">
        <v>2306</v>
      </c>
      <c r="E632" s="4" t="s">
        <v>5528</v>
      </c>
      <c r="F632" s="265"/>
      <c r="G632" s="575"/>
      <c r="H632" s="267"/>
    </row>
    <row r="633" spans="2:8" ht="17.25" thickBot="1">
      <c r="B633" s="264" t="s">
        <v>5626</v>
      </c>
      <c r="C633" s="238" t="s">
        <v>6306</v>
      </c>
      <c r="D633" s="239" t="s">
        <v>2800</v>
      </c>
      <c r="E633" s="4" t="s">
        <v>5528</v>
      </c>
      <c r="F633" s="265"/>
      <c r="G633" s="576"/>
      <c r="H633" s="267"/>
    </row>
    <row r="634" spans="2:8" ht="20.100000000000001" customHeight="1" thickBot="1">
      <c r="B634" s="569" t="s">
        <v>5628</v>
      </c>
      <c r="C634" s="559"/>
      <c r="D634" s="560"/>
      <c r="E634" s="570"/>
      <c r="F634" s="570"/>
      <c r="G634" s="571"/>
      <c r="H634" s="267"/>
    </row>
    <row r="635" spans="2:8">
      <c r="B635" s="539" t="s">
        <v>5629</v>
      </c>
      <c r="C635" s="232" t="s">
        <v>6307</v>
      </c>
      <c r="D635" s="532" t="s">
        <v>2800</v>
      </c>
      <c r="E635" s="572" t="s">
        <v>5528</v>
      </c>
      <c r="F635" s="573"/>
      <c r="G635" s="574" t="s">
        <v>6123</v>
      </c>
      <c r="H635" s="267"/>
    </row>
    <row r="636" spans="2:8" ht="30" customHeight="1">
      <c r="B636" s="264" t="s">
        <v>5632</v>
      </c>
      <c r="C636" s="238" t="s">
        <v>6308</v>
      </c>
      <c r="D636" s="239" t="s">
        <v>2306</v>
      </c>
      <c r="E636" s="4" t="s">
        <v>5528</v>
      </c>
      <c r="F636" s="265"/>
      <c r="G636" s="575"/>
      <c r="H636" s="267"/>
    </row>
    <row r="637" spans="2:8">
      <c r="B637" s="264" t="s">
        <v>5635</v>
      </c>
      <c r="C637" s="238" t="s">
        <v>6309</v>
      </c>
      <c r="D637" s="239" t="s">
        <v>5564</v>
      </c>
      <c r="E637" s="4" t="s">
        <v>5528</v>
      </c>
      <c r="F637" s="265"/>
      <c r="G637" s="575"/>
      <c r="H637" s="267"/>
    </row>
    <row r="638" spans="2:8">
      <c r="B638" s="264" t="s">
        <v>5637</v>
      </c>
      <c r="C638" s="238" t="s">
        <v>6310</v>
      </c>
      <c r="D638" s="239" t="s">
        <v>2306</v>
      </c>
      <c r="E638" s="4" t="s">
        <v>5528</v>
      </c>
      <c r="F638" s="265"/>
      <c r="G638" s="575"/>
      <c r="H638" s="267"/>
    </row>
    <row r="639" spans="2:8" ht="33">
      <c r="B639" s="264" t="s">
        <v>5639</v>
      </c>
      <c r="C639" s="238" t="s">
        <v>6311</v>
      </c>
      <c r="D639" s="239" t="s">
        <v>2300</v>
      </c>
      <c r="E639" s="4" t="s">
        <v>5514</v>
      </c>
      <c r="F639" s="265"/>
      <c r="G639" s="575"/>
      <c r="H639" s="267"/>
    </row>
    <row r="640" spans="2:8">
      <c r="B640" s="264" t="s">
        <v>5641</v>
      </c>
      <c r="C640" s="238" t="s">
        <v>6312</v>
      </c>
      <c r="D640" s="239" t="s">
        <v>2306</v>
      </c>
      <c r="E640" s="4" t="s">
        <v>5528</v>
      </c>
      <c r="F640" s="265"/>
      <c r="G640" s="575"/>
      <c r="H640" s="267"/>
    </row>
    <row r="641" spans="2:8" ht="33">
      <c r="B641" s="264" t="s">
        <v>5643</v>
      </c>
      <c r="C641" s="238" t="s">
        <v>6313</v>
      </c>
      <c r="D641" s="239" t="s">
        <v>2470</v>
      </c>
      <c r="E641" s="4" t="s">
        <v>5528</v>
      </c>
      <c r="F641" s="265"/>
      <c r="G641" s="575"/>
      <c r="H641" s="267"/>
    </row>
    <row r="642" spans="2:8" ht="33">
      <c r="B642" s="264" t="s">
        <v>5645</v>
      </c>
      <c r="C642" s="238" t="s">
        <v>6314</v>
      </c>
      <c r="D642" s="239" t="s">
        <v>2306</v>
      </c>
      <c r="E642" s="4" t="s">
        <v>5528</v>
      </c>
      <c r="F642" s="265"/>
      <c r="G642" s="575"/>
      <c r="H642" s="267"/>
    </row>
    <row r="643" spans="2:8" ht="33">
      <c r="B643" s="264" t="s">
        <v>5647</v>
      </c>
      <c r="C643" s="238" t="s">
        <v>6315</v>
      </c>
      <c r="D643" s="239" t="s">
        <v>2967</v>
      </c>
      <c r="E643" s="4" t="s">
        <v>5528</v>
      </c>
      <c r="F643" s="265"/>
      <c r="G643" s="575"/>
      <c r="H643" s="267"/>
    </row>
    <row r="644" spans="2:8" ht="33">
      <c r="B644" s="264" t="s">
        <v>5649</v>
      </c>
      <c r="C644" s="238" t="s">
        <v>6316</v>
      </c>
      <c r="D644" s="239" t="s">
        <v>2470</v>
      </c>
      <c r="E644" s="4" t="s">
        <v>5528</v>
      </c>
      <c r="F644" s="265"/>
      <c r="G644" s="575"/>
      <c r="H644" s="267"/>
    </row>
    <row r="645" spans="2:8" ht="33">
      <c r="B645" s="264" t="s">
        <v>5651</v>
      </c>
      <c r="C645" s="238" t="s">
        <v>6317</v>
      </c>
      <c r="D645" s="239" t="s">
        <v>2306</v>
      </c>
      <c r="E645" s="4" t="s">
        <v>5528</v>
      </c>
      <c r="F645" s="265"/>
      <c r="G645" s="575"/>
      <c r="H645" s="267"/>
    </row>
    <row r="646" spans="2:8">
      <c r="B646" s="264" t="s">
        <v>5653</v>
      </c>
      <c r="C646" s="238" t="s">
        <v>6318</v>
      </c>
      <c r="D646" s="239" t="s">
        <v>2800</v>
      </c>
      <c r="E646" s="4" t="s">
        <v>5528</v>
      </c>
      <c r="F646" s="265"/>
      <c r="G646" s="575"/>
      <c r="H646" s="267"/>
    </row>
    <row r="647" spans="2:8" ht="33">
      <c r="B647" s="264" t="s">
        <v>5655</v>
      </c>
      <c r="C647" s="238" t="s">
        <v>6319</v>
      </c>
      <c r="D647" s="239" t="s">
        <v>2300</v>
      </c>
      <c r="E647" s="4" t="s">
        <v>5514</v>
      </c>
      <c r="F647" s="265"/>
      <c r="G647" s="575"/>
      <c r="H647" s="267"/>
    </row>
    <row r="648" spans="2:8">
      <c r="B648" s="264" t="s">
        <v>5657</v>
      </c>
      <c r="C648" s="238" t="s">
        <v>6320</v>
      </c>
      <c r="D648" s="239" t="s">
        <v>2306</v>
      </c>
      <c r="E648" s="4" t="s">
        <v>5528</v>
      </c>
      <c r="F648" s="265"/>
      <c r="G648" s="575"/>
      <c r="H648" s="267"/>
    </row>
    <row r="649" spans="2:8" ht="33">
      <c r="B649" s="264" t="s">
        <v>5659</v>
      </c>
      <c r="C649" s="238" t="s">
        <v>6321</v>
      </c>
      <c r="D649" s="239" t="s">
        <v>2470</v>
      </c>
      <c r="E649" s="4" t="s">
        <v>5528</v>
      </c>
      <c r="F649" s="265"/>
      <c r="G649" s="575"/>
      <c r="H649" s="267"/>
    </row>
    <row r="650" spans="2:8" ht="33">
      <c r="B650" s="264" t="s">
        <v>5661</v>
      </c>
      <c r="C650" s="238" t="s">
        <v>6322</v>
      </c>
      <c r="D650" s="239" t="s">
        <v>2306</v>
      </c>
      <c r="E650" s="4" t="s">
        <v>5528</v>
      </c>
      <c r="F650" s="265"/>
      <c r="G650" s="575"/>
      <c r="H650" s="267"/>
    </row>
    <row r="651" spans="2:8" ht="33">
      <c r="B651" s="264" t="s">
        <v>5663</v>
      </c>
      <c r="C651" s="238" t="s">
        <v>6323</v>
      </c>
      <c r="D651" s="239" t="s">
        <v>2967</v>
      </c>
      <c r="E651" s="4" t="s">
        <v>5528</v>
      </c>
      <c r="F651" s="265"/>
      <c r="G651" s="575"/>
      <c r="H651" s="267"/>
    </row>
    <row r="652" spans="2:8" ht="33">
      <c r="B652" s="264" t="s">
        <v>5665</v>
      </c>
      <c r="C652" s="238" t="s">
        <v>6324</v>
      </c>
      <c r="D652" s="239" t="s">
        <v>2470</v>
      </c>
      <c r="E652" s="4" t="s">
        <v>5528</v>
      </c>
      <c r="F652" s="265"/>
      <c r="G652" s="575"/>
      <c r="H652" s="267"/>
    </row>
    <row r="653" spans="2:8" ht="33">
      <c r="B653" s="264" t="s">
        <v>5667</v>
      </c>
      <c r="C653" s="238" t="s">
        <v>6325</v>
      </c>
      <c r="D653" s="239" t="s">
        <v>2306</v>
      </c>
      <c r="E653" s="4" t="s">
        <v>5528</v>
      </c>
      <c r="F653" s="265"/>
      <c r="G653" s="575"/>
      <c r="H653" s="267"/>
    </row>
    <row r="654" spans="2:8">
      <c r="B654" s="264" t="s">
        <v>5669</v>
      </c>
      <c r="C654" s="238" t="s">
        <v>6326</v>
      </c>
      <c r="D654" s="239" t="s">
        <v>2800</v>
      </c>
      <c r="E654" s="4" t="s">
        <v>5528</v>
      </c>
      <c r="F654" s="265"/>
      <c r="G654" s="575"/>
      <c r="H654" s="267"/>
    </row>
    <row r="655" spans="2:8" ht="33">
      <c r="B655" s="264" t="s">
        <v>5671</v>
      </c>
      <c r="C655" s="238" t="s">
        <v>6327</v>
      </c>
      <c r="D655" s="239" t="s">
        <v>2300</v>
      </c>
      <c r="E655" s="4" t="s">
        <v>5514</v>
      </c>
      <c r="F655" s="265"/>
      <c r="G655" s="575"/>
      <c r="H655" s="267"/>
    </row>
    <row r="656" spans="2:8">
      <c r="B656" s="264" t="s">
        <v>5673</v>
      </c>
      <c r="C656" s="238" t="s">
        <v>6328</v>
      </c>
      <c r="D656" s="239" t="s">
        <v>2306</v>
      </c>
      <c r="E656" s="4" t="s">
        <v>5528</v>
      </c>
      <c r="F656" s="265"/>
      <c r="G656" s="575"/>
      <c r="H656" s="267"/>
    </row>
    <row r="657" spans="2:8" ht="33">
      <c r="B657" s="264" t="s">
        <v>5675</v>
      </c>
      <c r="C657" s="238" t="s">
        <v>6329</v>
      </c>
      <c r="D657" s="239" t="s">
        <v>2470</v>
      </c>
      <c r="E657" s="4" t="s">
        <v>5528</v>
      </c>
      <c r="F657" s="265"/>
      <c r="G657" s="575"/>
      <c r="H657" s="267"/>
    </row>
    <row r="658" spans="2:8" ht="33">
      <c r="B658" s="264" t="s">
        <v>5677</v>
      </c>
      <c r="C658" s="238" t="s">
        <v>6330</v>
      </c>
      <c r="D658" s="239" t="s">
        <v>2306</v>
      </c>
      <c r="E658" s="4" t="s">
        <v>5528</v>
      </c>
      <c r="F658" s="265"/>
      <c r="G658" s="575"/>
      <c r="H658" s="267"/>
    </row>
    <row r="659" spans="2:8" ht="33">
      <c r="B659" s="264" t="s">
        <v>5679</v>
      </c>
      <c r="C659" s="238" t="s">
        <v>6331</v>
      </c>
      <c r="D659" s="239" t="s">
        <v>2967</v>
      </c>
      <c r="E659" s="4" t="s">
        <v>5528</v>
      </c>
      <c r="F659" s="265"/>
      <c r="G659" s="575"/>
      <c r="H659" s="267"/>
    </row>
    <row r="660" spans="2:8" ht="33">
      <c r="B660" s="264" t="s">
        <v>5681</v>
      </c>
      <c r="C660" s="238" t="s">
        <v>6332</v>
      </c>
      <c r="D660" s="239" t="s">
        <v>2470</v>
      </c>
      <c r="E660" s="4" t="s">
        <v>5528</v>
      </c>
      <c r="F660" s="265"/>
      <c r="G660" s="575"/>
      <c r="H660" s="267"/>
    </row>
    <row r="661" spans="2:8" ht="33">
      <c r="B661" s="264" t="s">
        <v>5683</v>
      </c>
      <c r="C661" s="238" t="s">
        <v>6333</v>
      </c>
      <c r="D661" s="239" t="s">
        <v>2306</v>
      </c>
      <c r="E661" s="4" t="s">
        <v>5528</v>
      </c>
      <c r="F661" s="265"/>
      <c r="G661" s="575"/>
      <c r="H661" s="267"/>
    </row>
    <row r="662" spans="2:8" ht="17.25" thickBot="1">
      <c r="B662" s="264" t="s">
        <v>5685</v>
      </c>
      <c r="C662" s="238" t="s">
        <v>6334</v>
      </c>
      <c r="D662" s="239" t="s">
        <v>2800</v>
      </c>
      <c r="E662" s="4" t="s">
        <v>5528</v>
      </c>
      <c r="F662" s="265"/>
      <c r="G662" s="576"/>
      <c r="H662" s="267"/>
    </row>
    <row r="663" spans="2:8" ht="20.100000000000001" customHeight="1" thickBot="1">
      <c r="B663" s="569" t="s">
        <v>5687</v>
      </c>
      <c r="C663" s="559"/>
      <c r="D663" s="560"/>
      <c r="E663" s="570"/>
      <c r="F663" s="570"/>
      <c r="G663" s="571"/>
      <c r="H663" s="267"/>
    </row>
    <row r="664" spans="2:8" ht="30" customHeight="1">
      <c r="B664" s="539" t="s">
        <v>5688</v>
      </c>
      <c r="C664" s="232" t="s">
        <v>6335</v>
      </c>
      <c r="D664" s="532" t="s">
        <v>2800</v>
      </c>
      <c r="E664" s="572" t="s">
        <v>5528</v>
      </c>
      <c r="F664" s="573"/>
      <c r="G664" s="574" t="s">
        <v>6152</v>
      </c>
      <c r="H664" s="267"/>
    </row>
    <row r="665" spans="2:8">
      <c r="B665" s="264" t="s">
        <v>5690</v>
      </c>
      <c r="C665" s="238" t="s">
        <v>6336</v>
      </c>
      <c r="D665" s="239" t="s">
        <v>2306</v>
      </c>
      <c r="E665" s="4" t="s">
        <v>5528</v>
      </c>
      <c r="F665" s="265"/>
      <c r="G665" s="575"/>
      <c r="H665" s="267"/>
    </row>
    <row r="666" spans="2:8">
      <c r="B666" s="264" t="s">
        <v>5692</v>
      </c>
      <c r="C666" s="238" t="s">
        <v>6337</v>
      </c>
      <c r="D666" s="239" t="s">
        <v>5564</v>
      </c>
      <c r="E666" s="4" t="s">
        <v>5528</v>
      </c>
      <c r="F666" s="265"/>
      <c r="G666" s="575"/>
      <c r="H666" s="267"/>
    </row>
    <row r="667" spans="2:8">
      <c r="B667" s="264" t="s">
        <v>5694</v>
      </c>
      <c r="C667" s="238" t="s">
        <v>6338</v>
      </c>
      <c r="D667" s="239" t="s">
        <v>2306</v>
      </c>
      <c r="E667" s="4" t="s">
        <v>5528</v>
      </c>
      <c r="F667" s="265"/>
      <c r="G667" s="575"/>
      <c r="H667" s="267"/>
    </row>
    <row r="668" spans="2:8" ht="33">
      <c r="B668" s="264" t="s">
        <v>5696</v>
      </c>
      <c r="C668" s="238" t="s">
        <v>6339</v>
      </c>
      <c r="D668" s="239" t="s">
        <v>2300</v>
      </c>
      <c r="E668" s="4" t="s">
        <v>5514</v>
      </c>
      <c r="F668" s="265"/>
      <c r="G668" s="575"/>
      <c r="H668" s="267"/>
    </row>
    <row r="669" spans="2:8">
      <c r="B669" s="264" t="s">
        <v>5698</v>
      </c>
      <c r="C669" s="238" t="s">
        <v>6340</v>
      </c>
      <c r="D669" s="239" t="s">
        <v>2306</v>
      </c>
      <c r="E669" s="4" t="s">
        <v>5528</v>
      </c>
      <c r="F669" s="265"/>
      <c r="G669" s="575"/>
      <c r="H669" s="267"/>
    </row>
    <row r="670" spans="2:8" ht="33">
      <c r="B670" s="264" t="s">
        <v>5700</v>
      </c>
      <c r="C670" s="238" t="s">
        <v>6341</v>
      </c>
      <c r="D670" s="239" t="s">
        <v>2470</v>
      </c>
      <c r="E670" s="4" t="s">
        <v>5528</v>
      </c>
      <c r="F670" s="265"/>
      <c r="G670" s="575"/>
      <c r="H670" s="267"/>
    </row>
    <row r="671" spans="2:8" ht="33">
      <c r="B671" s="264" t="s">
        <v>5702</v>
      </c>
      <c r="C671" s="238" t="s">
        <v>6342</v>
      </c>
      <c r="D671" s="239" t="s">
        <v>2306</v>
      </c>
      <c r="E671" s="4" t="s">
        <v>5528</v>
      </c>
      <c r="F671" s="265"/>
      <c r="G671" s="575"/>
      <c r="H671" s="267"/>
    </row>
    <row r="672" spans="2:8" ht="33">
      <c r="B672" s="264" t="s">
        <v>5704</v>
      </c>
      <c r="C672" s="238" t="s">
        <v>6343</v>
      </c>
      <c r="D672" s="239" t="s">
        <v>2967</v>
      </c>
      <c r="E672" s="4" t="s">
        <v>5528</v>
      </c>
      <c r="F672" s="265"/>
      <c r="G672" s="575"/>
      <c r="H672" s="267"/>
    </row>
    <row r="673" spans="2:8" ht="33">
      <c r="B673" s="264" t="s">
        <v>5706</v>
      </c>
      <c r="C673" s="238" t="s">
        <v>6344</v>
      </c>
      <c r="D673" s="239" t="s">
        <v>2470</v>
      </c>
      <c r="E673" s="4" t="s">
        <v>5528</v>
      </c>
      <c r="F673" s="265"/>
      <c r="G673" s="575"/>
      <c r="H673" s="267"/>
    </row>
    <row r="674" spans="2:8" ht="33">
      <c r="B674" s="264" t="s">
        <v>5708</v>
      </c>
      <c r="C674" s="238" t="s">
        <v>6345</v>
      </c>
      <c r="D674" s="239" t="s">
        <v>2306</v>
      </c>
      <c r="E674" s="4" t="s">
        <v>5528</v>
      </c>
      <c r="F674" s="265"/>
      <c r="G674" s="575"/>
      <c r="H674" s="267"/>
    </row>
    <row r="675" spans="2:8">
      <c r="B675" s="264" t="s">
        <v>5710</v>
      </c>
      <c r="C675" s="238" t="s">
        <v>6346</v>
      </c>
      <c r="D675" s="239" t="s">
        <v>2800</v>
      </c>
      <c r="E675" s="4" t="s">
        <v>5528</v>
      </c>
      <c r="F675" s="265"/>
      <c r="G675" s="575"/>
      <c r="H675" s="267"/>
    </row>
    <row r="676" spans="2:8" ht="33">
      <c r="B676" s="264" t="s">
        <v>5712</v>
      </c>
      <c r="C676" s="238" t="s">
        <v>6347</v>
      </c>
      <c r="D676" s="239" t="s">
        <v>2300</v>
      </c>
      <c r="E676" s="4" t="s">
        <v>5514</v>
      </c>
      <c r="F676" s="265"/>
      <c r="G676" s="575"/>
      <c r="H676" s="267"/>
    </row>
    <row r="677" spans="2:8">
      <c r="B677" s="264" t="s">
        <v>5714</v>
      </c>
      <c r="C677" s="238" t="s">
        <v>6348</v>
      </c>
      <c r="D677" s="239" t="s">
        <v>2306</v>
      </c>
      <c r="E677" s="4" t="s">
        <v>5528</v>
      </c>
      <c r="F677" s="265"/>
      <c r="G677" s="575"/>
      <c r="H677" s="267"/>
    </row>
    <row r="678" spans="2:8" ht="33">
      <c r="B678" s="264" t="s">
        <v>5716</v>
      </c>
      <c r="C678" s="238" t="s">
        <v>6349</v>
      </c>
      <c r="D678" s="239" t="s">
        <v>2470</v>
      </c>
      <c r="E678" s="4" t="s">
        <v>5528</v>
      </c>
      <c r="F678" s="265"/>
      <c r="G678" s="575"/>
      <c r="H678" s="267"/>
    </row>
    <row r="679" spans="2:8" ht="33">
      <c r="B679" s="264" t="s">
        <v>5718</v>
      </c>
      <c r="C679" s="238" t="s">
        <v>6350</v>
      </c>
      <c r="D679" s="239" t="s">
        <v>2306</v>
      </c>
      <c r="E679" s="4" t="s">
        <v>5528</v>
      </c>
      <c r="F679" s="265"/>
      <c r="G679" s="575"/>
      <c r="H679" s="267"/>
    </row>
    <row r="680" spans="2:8" ht="33">
      <c r="B680" s="264" t="s">
        <v>5720</v>
      </c>
      <c r="C680" s="238" t="s">
        <v>6351</v>
      </c>
      <c r="D680" s="239" t="s">
        <v>2967</v>
      </c>
      <c r="E680" s="4" t="s">
        <v>5528</v>
      </c>
      <c r="F680" s="265"/>
      <c r="G680" s="575"/>
      <c r="H680" s="267"/>
    </row>
    <row r="681" spans="2:8" ht="33">
      <c r="B681" s="264" t="s">
        <v>5722</v>
      </c>
      <c r="C681" s="238" t="s">
        <v>6352</v>
      </c>
      <c r="D681" s="239" t="s">
        <v>2470</v>
      </c>
      <c r="E681" s="4" t="s">
        <v>5528</v>
      </c>
      <c r="F681" s="265"/>
      <c r="G681" s="575"/>
      <c r="H681" s="267"/>
    </row>
    <row r="682" spans="2:8" ht="33">
      <c r="B682" s="264" t="s">
        <v>5724</v>
      </c>
      <c r="C682" s="238" t="s">
        <v>6353</v>
      </c>
      <c r="D682" s="239" t="s">
        <v>2306</v>
      </c>
      <c r="E682" s="4" t="s">
        <v>5528</v>
      </c>
      <c r="F682" s="265"/>
      <c r="G682" s="575"/>
      <c r="H682" s="267"/>
    </row>
    <row r="683" spans="2:8">
      <c r="B683" s="264" t="s">
        <v>5726</v>
      </c>
      <c r="C683" s="238" t="s">
        <v>6354</v>
      </c>
      <c r="D683" s="239" t="s">
        <v>2800</v>
      </c>
      <c r="E683" s="4" t="s">
        <v>5528</v>
      </c>
      <c r="F683" s="265"/>
      <c r="G683" s="575"/>
      <c r="H683" s="267"/>
    </row>
    <row r="684" spans="2:8" ht="33">
      <c r="B684" s="264" t="s">
        <v>5728</v>
      </c>
      <c r="C684" s="238" t="s">
        <v>6355</v>
      </c>
      <c r="D684" s="239" t="s">
        <v>2300</v>
      </c>
      <c r="E684" s="4" t="s">
        <v>5514</v>
      </c>
      <c r="F684" s="265"/>
      <c r="G684" s="575"/>
      <c r="H684" s="267"/>
    </row>
    <row r="685" spans="2:8">
      <c r="B685" s="264" t="s">
        <v>5730</v>
      </c>
      <c r="C685" s="238" t="s">
        <v>6356</v>
      </c>
      <c r="D685" s="239" t="s">
        <v>2306</v>
      </c>
      <c r="E685" s="4" t="s">
        <v>5528</v>
      </c>
      <c r="F685" s="265"/>
      <c r="G685" s="575"/>
      <c r="H685" s="267"/>
    </row>
    <row r="686" spans="2:8" ht="33">
      <c r="B686" s="264" t="s">
        <v>5732</v>
      </c>
      <c r="C686" s="238" t="s">
        <v>6357</v>
      </c>
      <c r="D686" s="239" t="s">
        <v>2470</v>
      </c>
      <c r="E686" s="4" t="s">
        <v>5528</v>
      </c>
      <c r="F686" s="265"/>
      <c r="G686" s="575"/>
      <c r="H686" s="267"/>
    </row>
    <row r="687" spans="2:8" ht="33">
      <c r="B687" s="264" t="s">
        <v>5734</v>
      </c>
      <c r="C687" s="238" t="s">
        <v>6358</v>
      </c>
      <c r="D687" s="239" t="s">
        <v>2306</v>
      </c>
      <c r="E687" s="4" t="s">
        <v>5528</v>
      </c>
      <c r="F687" s="265"/>
      <c r="G687" s="575"/>
      <c r="H687" s="267"/>
    </row>
    <row r="688" spans="2:8" ht="33">
      <c r="B688" s="264" t="s">
        <v>5736</v>
      </c>
      <c r="C688" s="238" t="s">
        <v>6359</v>
      </c>
      <c r="D688" s="239" t="s">
        <v>2967</v>
      </c>
      <c r="E688" s="4" t="s">
        <v>5528</v>
      </c>
      <c r="F688" s="265"/>
      <c r="G688" s="575"/>
      <c r="H688" s="267"/>
    </row>
    <row r="689" spans="2:8" ht="33">
      <c r="B689" s="264" t="s">
        <v>5738</v>
      </c>
      <c r="C689" s="238" t="s">
        <v>6360</v>
      </c>
      <c r="D689" s="239" t="s">
        <v>2470</v>
      </c>
      <c r="E689" s="4" t="s">
        <v>5528</v>
      </c>
      <c r="F689" s="265"/>
      <c r="G689" s="575"/>
      <c r="H689" s="267"/>
    </row>
    <row r="690" spans="2:8" ht="33">
      <c r="B690" s="264" t="s">
        <v>5740</v>
      </c>
      <c r="C690" s="238" t="s">
        <v>6361</v>
      </c>
      <c r="D690" s="239" t="s">
        <v>2306</v>
      </c>
      <c r="E690" s="4" t="s">
        <v>5528</v>
      </c>
      <c r="F690" s="265"/>
      <c r="G690" s="575"/>
      <c r="H690" s="267"/>
    </row>
    <row r="691" spans="2:8" ht="17.25" thickBot="1">
      <c r="B691" s="264" t="s">
        <v>5742</v>
      </c>
      <c r="C691" s="238" t="s">
        <v>6362</v>
      </c>
      <c r="D691" s="239" t="s">
        <v>2800</v>
      </c>
      <c r="E691" s="4" t="s">
        <v>5528</v>
      </c>
      <c r="F691" s="265"/>
      <c r="G691" s="576"/>
      <c r="H691" s="267"/>
    </row>
    <row r="692" spans="2:8" ht="20.100000000000001" customHeight="1" thickBot="1">
      <c r="B692" s="569" t="s">
        <v>5744</v>
      </c>
      <c r="C692" s="559"/>
      <c r="D692" s="560"/>
      <c r="E692" s="570"/>
      <c r="F692" s="570"/>
      <c r="G692" s="571"/>
      <c r="H692" s="267"/>
    </row>
    <row r="693" spans="2:8" ht="20.100000000000001" customHeight="1" thickBot="1">
      <c r="B693" s="569" t="s">
        <v>5558</v>
      </c>
      <c r="C693" s="559"/>
      <c r="D693" s="560"/>
      <c r="E693" s="570"/>
      <c r="F693" s="570"/>
      <c r="G693" s="571"/>
      <c r="H693" s="267"/>
    </row>
    <row r="694" spans="2:8">
      <c r="B694" s="539" t="s">
        <v>6180</v>
      </c>
      <c r="C694" s="232" t="s">
        <v>6363</v>
      </c>
      <c r="D694" s="532" t="s">
        <v>2306</v>
      </c>
      <c r="E694" s="572" t="s">
        <v>5528</v>
      </c>
      <c r="F694" s="573"/>
      <c r="G694" s="574" t="s">
        <v>6095</v>
      </c>
      <c r="H694" s="267"/>
    </row>
    <row r="695" spans="2:8">
      <c r="B695" s="264" t="s">
        <v>5562</v>
      </c>
      <c r="C695" s="238" t="s">
        <v>6364</v>
      </c>
      <c r="D695" s="239" t="s">
        <v>5564</v>
      </c>
      <c r="E695" s="4" t="s">
        <v>5528</v>
      </c>
      <c r="F695" s="265"/>
      <c r="G695" s="575"/>
      <c r="H695" s="267"/>
    </row>
    <row r="696" spans="2:8">
      <c r="B696" s="264" t="s">
        <v>5566</v>
      </c>
      <c r="C696" s="238" t="s">
        <v>6365</v>
      </c>
      <c r="D696" s="239" t="s">
        <v>2306</v>
      </c>
      <c r="E696" s="4" t="s">
        <v>5528</v>
      </c>
      <c r="F696" s="265"/>
      <c r="G696" s="575"/>
      <c r="H696" s="267"/>
    </row>
    <row r="697" spans="2:8" ht="33">
      <c r="B697" s="264" t="s">
        <v>5569</v>
      </c>
      <c r="C697" s="238" t="s">
        <v>6366</v>
      </c>
      <c r="D697" s="239" t="s">
        <v>2300</v>
      </c>
      <c r="E697" s="4" t="s">
        <v>5514</v>
      </c>
      <c r="F697" s="265"/>
      <c r="G697" s="575"/>
      <c r="H697" s="267"/>
    </row>
    <row r="698" spans="2:8">
      <c r="B698" s="264" t="s">
        <v>5572</v>
      </c>
      <c r="C698" s="238" t="s">
        <v>6367</v>
      </c>
      <c r="D698" s="239" t="s">
        <v>2306</v>
      </c>
      <c r="E698" s="4" t="s">
        <v>5528</v>
      </c>
      <c r="F698" s="265"/>
      <c r="G698" s="575"/>
      <c r="H698" s="267"/>
    </row>
    <row r="699" spans="2:8" ht="33">
      <c r="B699" s="264" t="s">
        <v>5575</v>
      </c>
      <c r="C699" s="238" t="s">
        <v>6368</v>
      </c>
      <c r="D699" s="239" t="s">
        <v>2470</v>
      </c>
      <c r="E699" s="4" t="s">
        <v>5528</v>
      </c>
      <c r="F699" s="265"/>
      <c r="G699" s="575"/>
      <c r="H699" s="267"/>
    </row>
    <row r="700" spans="2:8" ht="33">
      <c r="B700" s="264" t="s">
        <v>5578</v>
      </c>
      <c r="C700" s="238" t="s">
        <v>6369</v>
      </c>
      <c r="D700" s="239" t="s">
        <v>2306</v>
      </c>
      <c r="E700" s="4" t="s">
        <v>5528</v>
      </c>
      <c r="F700" s="265"/>
      <c r="G700" s="575"/>
      <c r="H700" s="267"/>
    </row>
    <row r="701" spans="2:8" ht="33">
      <c r="B701" s="264" t="s">
        <v>5581</v>
      </c>
      <c r="C701" s="238" t="s">
        <v>6370</v>
      </c>
      <c r="D701" s="239" t="s">
        <v>2967</v>
      </c>
      <c r="E701" s="4" t="s">
        <v>5528</v>
      </c>
      <c r="F701" s="265"/>
      <c r="G701" s="575"/>
      <c r="H701" s="267"/>
    </row>
    <row r="702" spans="2:8" ht="33">
      <c r="B702" s="264" t="s">
        <v>5584</v>
      </c>
      <c r="C702" s="238" t="s">
        <v>6371</v>
      </c>
      <c r="D702" s="239" t="s">
        <v>2470</v>
      </c>
      <c r="E702" s="4" t="s">
        <v>5528</v>
      </c>
      <c r="F702" s="265"/>
      <c r="G702" s="575"/>
      <c r="H702" s="267"/>
    </row>
    <row r="703" spans="2:8" ht="33">
      <c r="B703" s="264" t="s">
        <v>5587</v>
      </c>
      <c r="C703" s="238" t="s">
        <v>6372</v>
      </c>
      <c r="D703" s="239" t="s">
        <v>2306</v>
      </c>
      <c r="E703" s="4" t="s">
        <v>5528</v>
      </c>
      <c r="F703" s="265"/>
      <c r="G703" s="575"/>
      <c r="H703" s="267"/>
    </row>
    <row r="704" spans="2:8">
      <c r="B704" s="264" t="s">
        <v>5590</v>
      </c>
      <c r="C704" s="238" t="s">
        <v>6373</v>
      </c>
      <c r="D704" s="239" t="s">
        <v>2800</v>
      </c>
      <c r="E704" s="4" t="s">
        <v>5528</v>
      </c>
      <c r="F704" s="265"/>
      <c r="G704" s="575"/>
      <c r="H704" s="267"/>
    </row>
    <row r="705" spans="2:8" ht="33">
      <c r="B705" s="264" t="s">
        <v>5594</v>
      </c>
      <c r="C705" s="238" t="s">
        <v>6374</v>
      </c>
      <c r="D705" s="239" t="s">
        <v>2300</v>
      </c>
      <c r="E705" s="4" t="s">
        <v>5514</v>
      </c>
      <c r="F705" s="265"/>
      <c r="G705" s="575"/>
      <c r="H705" s="267"/>
    </row>
    <row r="706" spans="2:8">
      <c r="B706" s="264" t="s">
        <v>5597</v>
      </c>
      <c r="C706" s="238" t="s">
        <v>6375</v>
      </c>
      <c r="D706" s="239" t="s">
        <v>2306</v>
      </c>
      <c r="E706" s="4" t="s">
        <v>5528</v>
      </c>
      <c r="F706" s="265"/>
      <c r="G706" s="575"/>
      <c r="H706" s="267"/>
    </row>
    <row r="707" spans="2:8" ht="33">
      <c r="B707" s="264" t="s">
        <v>5599</v>
      </c>
      <c r="C707" s="238" t="s">
        <v>6376</v>
      </c>
      <c r="D707" s="239" t="s">
        <v>2470</v>
      </c>
      <c r="E707" s="4" t="s">
        <v>5528</v>
      </c>
      <c r="F707" s="265"/>
      <c r="G707" s="575"/>
      <c r="H707" s="267"/>
    </row>
    <row r="708" spans="2:8" ht="33">
      <c r="B708" s="264" t="s">
        <v>5601</v>
      </c>
      <c r="C708" s="238" t="s">
        <v>6377</v>
      </c>
      <c r="D708" s="239" t="s">
        <v>2306</v>
      </c>
      <c r="E708" s="4" t="s">
        <v>5528</v>
      </c>
      <c r="F708" s="265"/>
      <c r="G708" s="575"/>
      <c r="H708" s="267"/>
    </row>
    <row r="709" spans="2:8" ht="33">
      <c r="B709" s="264" t="s">
        <v>5603</v>
      </c>
      <c r="C709" s="238" t="s">
        <v>6378</v>
      </c>
      <c r="D709" s="239" t="s">
        <v>2967</v>
      </c>
      <c r="E709" s="4" t="s">
        <v>5528</v>
      </c>
      <c r="F709" s="265"/>
      <c r="G709" s="575"/>
      <c r="H709" s="267"/>
    </row>
    <row r="710" spans="2:8" ht="33">
      <c r="B710" s="264" t="s">
        <v>5605</v>
      </c>
      <c r="C710" s="238" t="s">
        <v>6379</v>
      </c>
      <c r="D710" s="239" t="s">
        <v>2470</v>
      </c>
      <c r="E710" s="4" t="s">
        <v>5528</v>
      </c>
      <c r="F710" s="265"/>
      <c r="G710" s="575"/>
      <c r="H710" s="267"/>
    </row>
    <row r="711" spans="2:8" ht="33">
      <c r="B711" s="264" t="s">
        <v>5607</v>
      </c>
      <c r="C711" s="238" t="s">
        <v>6380</v>
      </c>
      <c r="D711" s="239" t="s">
        <v>2306</v>
      </c>
      <c r="E711" s="4" t="s">
        <v>5528</v>
      </c>
      <c r="F711" s="265"/>
      <c r="G711" s="575"/>
      <c r="H711" s="267"/>
    </row>
    <row r="712" spans="2:8">
      <c r="B712" s="264" t="s">
        <v>5609</v>
      </c>
      <c r="C712" s="238" t="s">
        <v>6381</v>
      </c>
      <c r="D712" s="239" t="s">
        <v>2800</v>
      </c>
      <c r="E712" s="4" t="s">
        <v>5528</v>
      </c>
      <c r="F712" s="265"/>
      <c r="G712" s="575"/>
      <c r="H712" s="267"/>
    </row>
    <row r="713" spans="2:8" ht="33">
      <c r="B713" s="264" t="s">
        <v>5611</v>
      </c>
      <c r="C713" s="238" t="s">
        <v>6382</v>
      </c>
      <c r="D713" s="239" t="s">
        <v>2300</v>
      </c>
      <c r="E713" s="4" t="s">
        <v>5514</v>
      </c>
      <c r="F713" s="265"/>
      <c r="G713" s="575"/>
      <c r="H713" s="267"/>
    </row>
    <row r="714" spans="2:8">
      <c r="B714" s="264" t="s">
        <v>5614</v>
      </c>
      <c r="C714" s="238" t="s">
        <v>6383</v>
      </c>
      <c r="D714" s="239" t="s">
        <v>2306</v>
      </c>
      <c r="E714" s="4" t="s">
        <v>5528</v>
      </c>
      <c r="F714" s="265"/>
      <c r="G714" s="575"/>
      <c r="H714" s="267"/>
    </row>
    <row r="715" spans="2:8" ht="33">
      <c r="B715" s="264" t="s">
        <v>5616</v>
      </c>
      <c r="C715" s="238" t="s">
        <v>6384</v>
      </c>
      <c r="D715" s="239" t="s">
        <v>2470</v>
      </c>
      <c r="E715" s="4" t="s">
        <v>5528</v>
      </c>
      <c r="F715" s="265"/>
      <c r="G715" s="575"/>
      <c r="H715" s="267"/>
    </row>
    <row r="716" spans="2:8" ht="33">
      <c r="B716" s="264" t="s">
        <v>5618</v>
      </c>
      <c r="C716" s="238" t="s">
        <v>6385</v>
      </c>
      <c r="D716" s="239" t="s">
        <v>2306</v>
      </c>
      <c r="E716" s="4" t="s">
        <v>5528</v>
      </c>
      <c r="F716" s="265"/>
      <c r="G716" s="575"/>
      <c r="H716" s="267"/>
    </row>
    <row r="717" spans="2:8" ht="33">
      <c r="B717" s="264" t="s">
        <v>5620</v>
      </c>
      <c r="C717" s="238" t="s">
        <v>6386</v>
      </c>
      <c r="D717" s="239" t="s">
        <v>2967</v>
      </c>
      <c r="E717" s="4" t="s">
        <v>5528</v>
      </c>
      <c r="F717" s="265"/>
      <c r="G717" s="575"/>
      <c r="H717" s="267"/>
    </row>
    <row r="718" spans="2:8" ht="33">
      <c r="B718" s="264" t="s">
        <v>5622</v>
      </c>
      <c r="C718" s="238" t="s">
        <v>6387</v>
      </c>
      <c r="D718" s="239" t="s">
        <v>2470</v>
      </c>
      <c r="E718" s="4" t="s">
        <v>5528</v>
      </c>
      <c r="F718" s="265"/>
      <c r="G718" s="575"/>
      <c r="H718" s="267"/>
    </row>
    <row r="719" spans="2:8" ht="33">
      <c r="B719" s="264" t="s">
        <v>5624</v>
      </c>
      <c r="C719" s="238" t="s">
        <v>6388</v>
      </c>
      <c r="D719" s="239" t="s">
        <v>2306</v>
      </c>
      <c r="E719" s="4" t="s">
        <v>5528</v>
      </c>
      <c r="F719" s="265"/>
      <c r="G719" s="575"/>
      <c r="H719" s="267"/>
    </row>
    <row r="720" spans="2:8" ht="17.25" thickBot="1">
      <c r="B720" s="264" t="s">
        <v>5626</v>
      </c>
      <c r="C720" s="238" t="s">
        <v>6389</v>
      </c>
      <c r="D720" s="239" t="s">
        <v>2800</v>
      </c>
      <c r="E720" s="4" t="s">
        <v>5528</v>
      </c>
      <c r="F720" s="265"/>
      <c r="G720" s="576"/>
      <c r="H720" s="267"/>
    </row>
    <row r="721" spans="2:8" ht="20.100000000000001" customHeight="1" thickBot="1">
      <c r="B721" s="569" t="s">
        <v>5628</v>
      </c>
      <c r="C721" s="559"/>
      <c r="D721" s="560"/>
      <c r="E721" s="570"/>
      <c r="F721" s="570"/>
      <c r="G721" s="571"/>
      <c r="H721" s="267"/>
    </row>
    <row r="722" spans="2:8" ht="30" customHeight="1">
      <c r="B722" s="539" t="s">
        <v>5629</v>
      </c>
      <c r="C722" s="232" t="s">
        <v>6390</v>
      </c>
      <c r="D722" s="532" t="s">
        <v>2800</v>
      </c>
      <c r="E722" s="572" t="s">
        <v>5528</v>
      </c>
      <c r="F722" s="573"/>
      <c r="G722" s="574" t="s">
        <v>6209</v>
      </c>
      <c r="H722" s="267"/>
    </row>
    <row r="723" spans="2:8">
      <c r="B723" s="264" t="s">
        <v>5632</v>
      </c>
      <c r="C723" s="238" t="s">
        <v>6391</v>
      </c>
      <c r="D723" s="239" t="s">
        <v>2306</v>
      </c>
      <c r="E723" s="4" t="s">
        <v>5528</v>
      </c>
      <c r="F723" s="265"/>
      <c r="G723" s="575"/>
      <c r="H723" s="267"/>
    </row>
    <row r="724" spans="2:8">
      <c r="B724" s="264" t="s">
        <v>5635</v>
      </c>
      <c r="C724" s="238" t="s">
        <v>6392</v>
      </c>
      <c r="D724" s="239" t="s">
        <v>5564</v>
      </c>
      <c r="E724" s="4" t="s">
        <v>5528</v>
      </c>
      <c r="F724" s="265"/>
      <c r="G724" s="575"/>
      <c r="H724" s="267"/>
    </row>
    <row r="725" spans="2:8">
      <c r="B725" s="264" t="s">
        <v>5637</v>
      </c>
      <c r="C725" s="238" t="s">
        <v>6393</v>
      </c>
      <c r="D725" s="239" t="s">
        <v>2306</v>
      </c>
      <c r="E725" s="4" t="s">
        <v>5528</v>
      </c>
      <c r="F725" s="265"/>
      <c r="G725" s="575"/>
      <c r="H725" s="267"/>
    </row>
    <row r="726" spans="2:8" ht="33">
      <c r="B726" s="264" t="s">
        <v>5639</v>
      </c>
      <c r="C726" s="238" t="s">
        <v>6394</v>
      </c>
      <c r="D726" s="239" t="s">
        <v>2300</v>
      </c>
      <c r="E726" s="4" t="s">
        <v>5514</v>
      </c>
      <c r="F726" s="265"/>
      <c r="G726" s="575"/>
      <c r="H726" s="267"/>
    </row>
    <row r="727" spans="2:8">
      <c r="B727" s="264" t="s">
        <v>5641</v>
      </c>
      <c r="C727" s="238" t="s">
        <v>6395</v>
      </c>
      <c r="D727" s="239" t="s">
        <v>2306</v>
      </c>
      <c r="E727" s="4" t="s">
        <v>5528</v>
      </c>
      <c r="F727" s="265"/>
      <c r="G727" s="575"/>
      <c r="H727" s="267"/>
    </row>
    <row r="728" spans="2:8" ht="33">
      <c r="B728" s="264" t="s">
        <v>5643</v>
      </c>
      <c r="C728" s="238" t="s">
        <v>6396</v>
      </c>
      <c r="D728" s="239" t="s">
        <v>2470</v>
      </c>
      <c r="E728" s="4" t="s">
        <v>5528</v>
      </c>
      <c r="F728" s="265"/>
      <c r="G728" s="575"/>
      <c r="H728" s="267"/>
    </row>
    <row r="729" spans="2:8" ht="33">
      <c r="B729" s="264" t="s">
        <v>5645</v>
      </c>
      <c r="C729" s="238" t="s">
        <v>6397</v>
      </c>
      <c r="D729" s="239" t="s">
        <v>2306</v>
      </c>
      <c r="E729" s="4" t="s">
        <v>5528</v>
      </c>
      <c r="F729" s="265"/>
      <c r="G729" s="575"/>
      <c r="H729" s="267"/>
    </row>
    <row r="730" spans="2:8" ht="33">
      <c r="B730" s="264" t="s">
        <v>5647</v>
      </c>
      <c r="C730" s="238" t="s">
        <v>6398</v>
      </c>
      <c r="D730" s="239" t="s">
        <v>2967</v>
      </c>
      <c r="E730" s="4" t="s">
        <v>5528</v>
      </c>
      <c r="F730" s="265"/>
      <c r="G730" s="575"/>
      <c r="H730" s="267"/>
    </row>
    <row r="731" spans="2:8" ht="33">
      <c r="B731" s="264" t="s">
        <v>5649</v>
      </c>
      <c r="C731" s="238" t="s">
        <v>6399</v>
      </c>
      <c r="D731" s="239" t="s">
        <v>2470</v>
      </c>
      <c r="E731" s="4" t="s">
        <v>5528</v>
      </c>
      <c r="F731" s="265"/>
      <c r="G731" s="575"/>
      <c r="H731" s="267"/>
    </row>
    <row r="732" spans="2:8" ht="33">
      <c r="B732" s="264" t="s">
        <v>5651</v>
      </c>
      <c r="C732" s="238" t="s">
        <v>6400</v>
      </c>
      <c r="D732" s="239" t="s">
        <v>2306</v>
      </c>
      <c r="E732" s="4" t="s">
        <v>5528</v>
      </c>
      <c r="F732" s="265"/>
      <c r="G732" s="575"/>
      <c r="H732" s="267"/>
    </row>
    <row r="733" spans="2:8">
      <c r="B733" s="264" t="s">
        <v>5653</v>
      </c>
      <c r="C733" s="238" t="s">
        <v>6401</v>
      </c>
      <c r="D733" s="239" t="s">
        <v>2800</v>
      </c>
      <c r="E733" s="4" t="s">
        <v>5528</v>
      </c>
      <c r="F733" s="265"/>
      <c r="G733" s="575"/>
      <c r="H733" s="267"/>
    </row>
    <row r="734" spans="2:8" ht="33">
      <c r="B734" s="264" t="s">
        <v>5655</v>
      </c>
      <c r="C734" s="238" t="s">
        <v>6402</v>
      </c>
      <c r="D734" s="239" t="s">
        <v>2300</v>
      </c>
      <c r="E734" s="4" t="s">
        <v>5514</v>
      </c>
      <c r="F734" s="265"/>
      <c r="G734" s="575"/>
      <c r="H734" s="267"/>
    </row>
    <row r="735" spans="2:8">
      <c r="B735" s="264" t="s">
        <v>5657</v>
      </c>
      <c r="C735" s="238" t="s">
        <v>6403</v>
      </c>
      <c r="D735" s="239" t="s">
        <v>2306</v>
      </c>
      <c r="E735" s="4" t="s">
        <v>5528</v>
      </c>
      <c r="F735" s="265"/>
      <c r="G735" s="575"/>
      <c r="H735" s="267"/>
    </row>
    <row r="736" spans="2:8" ht="33">
      <c r="B736" s="264" t="s">
        <v>5659</v>
      </c>
      <c r="C736" s="238" t="s">
        <v>6404</v>
      </c>
      <c r="D736" s="239" t="s">
        <v>2470</v>
      </c>
      <c r="E736" s="4" t="s">
        <v>5528</v>
      </c>
      <c r="F736" s="265"/>
      <c r="G736" s="575"/>
      <c r="H736" s="267"/>
    </row>
    <row r="737" spans="2:8" ht="33">
      <c r="B737" s="264" t="s">
        <v>5661</v>
      </c>
      <c r="C737" s="238" t="s">
        <v>6405</v>
      </c>
      <c r="D737" s="239" t="s">
        <v>2306</v>
      </c>
      <c r="E737" s="4" t="s">
        <v>5528</v>
      </c>
      <c r="F737" s="265"/>
      <c r="G737" s="575"/>
      <c r="H737" s="267"/>
    </row>
    <row r="738" spans="2:8" ht="33">
      <c r="B738" s="264" t="s">
        <v>5663</v>
      </c>
      <c r="C738" s="238" t="s">
        <v>6406</v>
      </c>
      <c r="D738" s="239" t="s">
        <v>2967</v>
      </c>
      <c r="E738" s="4" t="s">
        <v>5528</v>
      </c>
      <c r="F738" s="265"/>
      <c r="G738" s="575"/>
      <c r="H738" s="267"/>
    </row>
    <row r="739" spans="2:8" ht="33">
      <c r="B739" s="264" t="s">
        <v>5665</v>
      </c>
      <c r="C739" s="238" t="s">
        <v>6407</v>
      </c>
      <c r="D739" s="239" t="s">
        <v>2470</v>
      </c>
      <c r="E739" s="4" t="s">
        <v>5528</v>
      </c>
      <c r="F739" s="265"/>
      <c r="G739" s="575"/>
      <c r="H739" s="267"/>
    </row>
    <row r="740" spans="2:8" ht="33">
      <c r="B740" s="264" t="s">
        <v>5667</v>
      </c>
      <c r="C740" s="238" t="s">
        <v>6408</v>
      </c>
      <c r="D740" s="239" t="s">
        <v>2306</v>
      </c>
      <c r="E740" s="4" t="s">
        <v>5528</v>
      </c>
      <c r="F740" s="265"/>
      <c r="G740" s="575"/>
      <c r="H740" s="267"/>
    </row>
    <row r="741" spans="2:8">
      <c r="B741" s="264" t="s">
        <v>5669</v>
      </c>
      <c r="C741" s="238" t="s">
        <v>6409</v>
      </c>
      <c r="D741" s="239" t="s">
        <v>2800</v>
      </c>
      <c r="E741" s="4" t="s">
        <v>5528</v>
      </c>
      <c r="F741" s="265"/>
      <c r="G741" s="575"/>
      <c r="H741" s="267"/>
    </row>
    <row r="742" spans="2:8" ht="33">
      <c r="B742" s="264" t="s">
        <v>5671</v>
      </c>
      <c r="C742" s="238" t="s">
        <v>6410</v>
      </c>
      <c r="D742" s="239" t="s">
        <v>2300</v>
      </c>
      <c r="E742" s="4" t="s">
        <v>5514</v>
      </c>
      <c r="F742" s="265"/>
      <c r="G742" s="575"/>
      <c r="H742" s="267"/>
    </row>
    <row r="743" spans="2:8">
      <c r="B743" s="264" t="s">
        <v>5673</v>
      </c>
      <c r="C743" s="238" t="s">
        <v>6411</v>
      </c>
      <c r="D743" s="239" t="s">
        <v>2306</v>
      </c>
      <c r="E743" s="4" t="s">
        <v>5528</v>
      </c>
      <c r="F743" s="265"/>
      <c r="G743" s="575"/>
      <c r="H743" s="267"/>
    </row>
    <row r="744" spans="2:8" ht="33">
      <c r="B744" s="264" t="s">
        <v>5675</v>
      </c>
      <c r="C744" s="238" t="s">
        <v>6412</v>
      </c>
      <c r="D744" s="239" t="s">
        <v>2470</v>
      </c>
      <c r="E744" s="4" t="s">
        <v>5528</v>
      </c>
      <c r="F744" s="265"/>
      <c r="G744" s="575"/>
      <c r="H744" s="267"/>
    </row>
    <row r="745" spans="2:8" ht="33">
      <c r="B745" s="264" t="s">
        <v>5677</v>
      </c>
      <c r="C745" s="238" t="s">
        <v>6413</v>
      </c>
      <c r="D745" s="239" t="s">
        <v>2306</v>
      </c>
      <c r="E745" s="4" t="s">
        <v>5528</v>
      </c>
      <c r="F745" s="265"/>
      <c r="G745" s="575"/>
      <c r="H745" s="267"/>
    </row>
    <row r="746" spans="2:8" ht="33">
      <c r="B746" s="264" t="s">
        <v>5679</v>
      </c>
      <c r="C746" s="238" t="s">
        <v>6414</v>
      </c>
      <c r="D746" s="239" t="s">
        <v>2967</v>
      </c>
      <c r="E746" s="4" t="s">
        <v>5528</v>
      </c>
      <c r="F746" s="265"/>
      <c r="G746" s="575"/>
      <c r="H746" s="267"/>
    </row>
    <row r="747" spans="2:8" ht="33">
      <c r="B747" s="264" t="s">
        <v>5681</v>
      </c>
      <c r="C747" s="238" t="s">
        <v>6415</v>
      </c>
      <c r="D747" s="239" t="s">
        <v>2470</v>
      </c>
      <c r="E747" s="4" t="s">
        <v>5528</v>
      </c>
      <c r="F747" s="265"/>
      <c r="G747" s="575"/>
      <c r="H747" s="267"/>
    </row>
    <row r="748" spans="2:8" ht="33">
      <c r="B748" s="264" t="s">
        <v>5683</v>
      </c>
      <c r="C748" s="238" t="s">
        <v>6416</v>
      </c>
      <c r="D748" s="239" t="s">
        <v>2306</v>
      </c>
      <c r="E748" s="4" t="s">
        <v>5528</v>
      </c>
      <c r="F748" s="265"/>
      <c r="G748" s="575"/>
      <c r="H748" s="267"/>
    </row>
    <row r="749" spans="2:8" ht="17.25" thickBot="1">
      <c r="B749" s="264" t="s">
        <v>5685</v>
      </c>
      <c r="C749" s="238" t="s">
        <v>6417</v>
      </c>
      <c r="D749" s="239" t="s">
        <v>2800</v>
      </c>
      <c r="E749" s="4" t="s">
        <v>5528</v>
      </c>
      <c r="F749" s="265"/>
      <c r="G749" s="576"/>
      <c r="H749" s="267"/>
    </row>
    <row r="750" spans="2:8" ht="20.100000000000001" customHeight="1" thickBot="1">
      <c r="B750" s="569" t="s">
        <v>5803</v>
      </c>
      <c r="C750" s="559"/>
      <c r="D750" s="560"/>
      <c r="E750" s="570"/>
      <c r="F750" s="570"/>
      <c r="G750" s="571"/>
      <c r="H750" s="267"/>
    </row>
    <row r="751" spans="2:8">
      <c r="B751" s="539" t="s">
        <v>5688</v>
      </c>
      <c r="C751" s="232" t="s">
        <v>6418</v>
      </c>
      <c r="D751" s="532" t="s">
        <v>2800</v>
      </c>
      <c r="E751" s="572" t="s">
        <v>5528</v>
      </c>
      <c r="F751" s="573"/>
      <c r="G751" s="574" t="s">
        <v>6152</v>
      </c>
      <c r="H751" s="267"/>
    </row>
    <row r="752" spans="2:8">
      <c r="B752" s="264" t="s">
        <v>5690</v>
      </c>
      <c r="C752" s="238" t="s">
        <v>6419</v>
      </c>
      <c r="D752" s="239" t="s">
        <v>2306</v>
      </c>
      <c r="E752" s="4" t="s">
        <v>5528</v>
      </c>
      <c r="F752" s="265"/>
      <c r="G752" s="575"/>
      <c r="H752" s="267"/>
    </row>
    <row r="753" spans="2:8">
      <c r="B753" s="264" t="s">
        <v>5692</v>
      </c>
      <c r="C753" s="238" t="s">
        <v>6420</v>
      </c>
      <c r="D753" s="239" t="s">
        <v>5564</v>
      </c>
      <c r="E753" s="4" t="s">
        <v>5528</v>
      </c>
      <c r="F753" s="265"/>
      <c r="G753" s="575"/>
      <c r="H753" s="267"/>
    </row>
    <row r="754" spans="2:8">
      <c r="B754" s="264" t="s">
        <v>5694</v>
      </c>
      <c r="C754" s="238" t="s">
        <v>6421</v>
      </c>
      <c r="D754" s="239" t="s">
        <v>2306</v>
      </c>
      <c r="E754" s="4" t="s">
        <v>5528</v>
      </c>
      <c r="F754" s="265"/>
      <c r="G754" s="575"/>
      <c r="H754" s="267"/>
    </row>
    <row r="755" spans="2:8" ht="33">
      <c r="B755" s="264" t="s">
        <v>5696</v>
      </c>
      <c r="C755" s="238" t="s">
        <v>6422</v>
      </c>
      <c r="D755" s="239" t="s">
        <v>2300</v>
      </c>
      <c r="E755" s="4" t="s">
        <v>5514</v>
      </c>
      <c r="F755" s="265"/>
      <c r="G755" s="575"/>
      <c r="H755" s="267"/>
    </row>
    <row r="756" spans="2:8">
      <c r="B756" s="264" t="s">
        <v>5698</v>
      </c>
      <c r="C756" s="238" t="s">
        <v>6423</v>
      </c>
      <c r="D756" s="239" t="s">
        <v>2306</v>
      </c>
      <c r="E756" s="4" t="s">
        <v>5528</v>
      </c>
      <c r="F756" s="265"/>
      <c r="G756" s="575"/>
      <c r="H756" s="267"/>
    </row>
    <row r="757" spans="2:8" ht="33">
      <c r="B757" s="264" t="s">
        <v>5700</v>
      </c>
      <c r="C757" s="238" t="s">
        <v>6424</v>
      </c>
      <c r="D757" s="239" t="s">
        <v>2470</v>
      </c>
      <c r="E757" s="4" t="s">
        <v>5528</v>
      </c>
      <c r="F757" s="265"/>
      <c r="G757" s="575"/>
      <c r="H757" s="267"/>
    </row>
    <row r="758" spans="2:8" ht="33">
      <c r="B758" s="264" t="s">
        <v>5702</v>
      </c>
      <c r="C758" s="238" t="s">
        <v>6425</v>
      </c>
      <c r="D758" s="239" t="s">
        <v>2306</v>
      </c>
      <c r="E758" s="4" t="s">
        <v>5528</v>
      </c>
      <c r="F758" s="265"/>
      <c r="G758" s="575"/>
      <c r="H758" s="267"/>
    </row>
    <row r="759" spans="2:8" ht="33">
      <c r="B759" s="264" t="s">
        <v>5704</v>
      </c>
      <c r="C759" s="238" t="s">
        <v>6426</v>
      </c>
      <c r="D759" s="239" t="s">
        <v>2967</v>
      </c>
      <c r="E759" s="4" t="s">
        <v>5528</v>
      </c>
      <c r="F759" s="265"/>
      <c r="G759" s="575"/>
      <c r="H759" s="267"/>
    </row>
    <row r="760" spans="2:8" ht="33">
      <c r="B760" s="264" t="s">
        <v>5706</v>
      </c>
      <c r="C760" s="238" t="s">
        <v>6427</v>
      </c>
      <c r="D760" s="239" t="s">
        <v>2470</v>
      </c>
      <c r="E760" s="4" t="s">
        <v>5528</v>
      </c>
      <c r="F760" s="265"/>
      <c r="G760" s="575"/>
      <c r="H760" s="267"/>
    </row>
    <row r="761" spans="2:8" ht="33">
      <c r="B761" s="264" t="s">
        <v>5708</v>
      </c>
      <c r="C761" s="238" t="s">
        <v>6428</v>
      </c>
      <c r="D761" s="239" t="s">
        <v>2306</v>
      </c>
      <c r="E761" s="4" t="s">
        <v>5528</v>
      </c>
      <c r="F761" s="265"/>
      <c r="G761" s="575"/>
      <c r="H761" s="267"/>
    </row>
    <row r="762" spans="2:8">
      <c r="B762" s="264" t="s">
        <v>5710</v>
      </c>
      <c r="C762" s="238" t="s">
        <v>6429</v>
      </c>
      <c r="D762" s="239" t="s">
        <v>2800</v>
      </c>
      <c r="E762" s="4" t="s">
        <v>5528</v>
      </c>
      <c r="F762" s="265"/>
      <c r="G762" s="575"/>
      <c r="H762" s="267"/>
    </row>
    <row r="763" spans="2:8" ht="33">
      <c r="B763" s="264" t="s">
        <v>5712</v>
      </c>
      <c r="C763" s="238" t="s">
        <v>6430</v>
      </c>
      <c r="D763" s="239" t="s">
        <v>2300</v>
      </c>
      <c r="E763" s="4" t="s">
        <v>5514</v>
      </c>
      <c r="F763" s="265"/>
      <c r="G763" s="575"/>
      <c r="H763" s="267"/>
    </row>
    <row r="764" spans="2:8">
      <c r="B764" s="264" t="s">
        <v>5714</v>
      </c>
      <c r="C764" s="238" t="s">
        <v>6431</v>
      </c>
      <c r="D764" s="239" t="s">
        <v>2306</v>
      </c>
      <c r="E764" s="4" t="s">
        <v>5528</v>
      </c>
      <c r="F764" s="265"/>
      <c r="G764" s="575"/>
      <c r="H764" s="267"/>
    </row>
    <row r="765" spans="2:8" ht="33">
      <c r="B765" s="264" t="s">
        <v>5716</v>
      </c>
      <c r="C765" s="238" t="s">
        <v>6432</v>
      </c>
      <c r="D765" s="239" t="s">
        <v>2470</v>
      </c>
      <c r="E765" s="4" t="s">
        <v>5528</v>
      </c>
      <c r="F765" s="265"/>
      <c r="G765" s="575"/>
      <c r="H765" s="267"/>
    </row>
    <row r="766" spans="2:8" ht="33">
      <c r="B766" s="264" t="s">
        <v>5718</v>
      </c>
      <c r="C766" s="238" t="s">
        <v>6433</v>
      </c>
      <c r="D766" s="239" t="s">
        <v>2306</v>
      </c>
      <c r="E766" s="4" t="s">
        <v>5528</v>
      </c>
      <c r="F766" s="265"/>
      <c r="G766" s="575"/>
      <c r="H766" s="267"/>
    </row>
    <row r="767" spans="2:8" ht="33">
      <c r="B767" s="264" t="s">
        <v>5720</v>
      </c>
      <c r="C767" s="238" t="s">
        <v>6434</v>
      </c>
      <c r="D767" s="239" t="s">
        <v>2967</v>
      </c>
      <c r="E767" s="4" t="s">
        <v>5528</v>
      </c>
      <c r="F767" s="265"/>
      <c r="G767" s="575"/>
      <c r="H767" s="267"/>
    </row>
    <row r="768" spans="2:8" ht="33">
      <c r="B768" s="264" t="s">
        <v>5722</v>
      </c>
      <c r="C768" s="238" t="s">
        <v>6435</v>
      </c>
      <c r="D768" s="239" t="s">
        <v>2470</v>
      </c>
      <c r="E768" s="4" t="s">
        <v>5528</v>
      </c>
      <c r="F768" s="265"/>
      <c r="G768" s="575"/>
      <c r="H768" s="267"/>
    </row>
    <row r="769" spans="2:8" ht="33">
      <c r="B769" s="264" t="s">
        <v>5724</v>
      </c>
      <c r="C769" s="238" t="s">
        <v>6436</v>
      </c>
      <c r="D769" s="239" t="s">
        <v>2306</v>
      </c>
      <c r="E769" s="4" t="s">
        <v>5528</v>
      </c>
      <c r="F769" s="265"/>
      <c r="G769" s="575"/>
      <c r="H769" s="267"/>
    </row>
    <row r="770" spans="2:8">
      <c r="B770" s="264" t="s">
        <v>5726</v>
      </c>
      <c r="C770" s="238" t="s">
        <v>6437</v>
      </c>
      <c r="D770" s="239" t="s">
        <v>2800</v>
      </c>
      <c r="E770" s="4" t="s">
        <v>5528</v>
      </c>
      <c r="F770" s="265"/>
      <c r="G770" s="575"/>
      <c r="H770" s="267"/>
    </row>
    <row r="771" spans="2:8" ht="33">
      <c r="B771" s="264" t="s">
        <v>5728</v>
      </c>
      <c r="C771" s="238" t="s">
        <v>6438</v>
      </c>
      <c r="D771" s="239" t="s">
        <v>2300</v>
      </c>
      <c r="E771" s="4" t="s">
        <v>5514</v>
      </c>
      <c r="F771" s="265"/>
      <c r="G771" s="575"/>
      <c r="H771" s="267"/>
    </row>
    <row r="772" spans="2:8">
      <c r="B772" s="264" t="s">
        <v>5730</v>
      </c>
      <c r="C772" s="238" t="s">
        <v>6439</v>
      </c>
      <c r="D772" s="239" t="s">
        <v>2306</v>
      </c>
      <c r="E772" s="4" t="s">
        <v>5528</v>
      </c>
      <c r="F772" s="265"/>
      <c r="G772" s="575"/>
      <c r="H772" s="267"/>
    </row>
    <row r="773" spans="2:8" ht="33">
      <c r="B773" s="264" t="s">
        <v>5732</v>
      </c>
      <c r="C773" s="238" t="s">
        <v>6440</v>
      </c>
      <c r="D773" s="239" t="s">
        <v>2470</v>
      </c>
      <c r="E773" s="4" t="s">
        <v>5528</v>
      </c>
      <c r="F773" s="265"/>
      <c r="G773" s="575"/>
      <c r="H773" s="267"/>
    </row>
    <row r="774" spans="2:8" ht="33">
      <c r="B774" s="264" t="s">
        <v>5734</v>
      </c>
      <c r="C774" s="238" t="s">
        <v>6441</v>
      </c>
      <c r="D774" s="239" t="s">
        <v>2306</v>
      </c>
      <c r="E774" s="4" t="s">
        <v>5528</v>
      </c>
      <c r="F774" s="265"/>
      <c r="G774" s="575"/>
      <c r="H774" s="267"/>
    </row>
    <row r="775" spans="2:8" ht="33">
      <c r="B775" s="264" t="s">
        <v>5736</v>
      </c>
      <c r="C775" s="238" t="s">
        <v>6442</v>
      </c>
      <c r="D775" s="239" t="s">
        <v>2967</v>
      </c>
      <c r="E775" s="4" t="s">
        <v>5528</v>
      </c>
      <c r="F775" s="265"/>
      <c r="G775" s="575"/>
      <c r="H775" s="267"/>
    </row>
    <row r="776" spans="2:8" ht="33">
      <c r="B776" s="264" t="s">
        <v>5738</v>
      </c>
      <c r="C776" s="238" t="s">
        <v>6443</v>
      </c>
      <c r="D776" s="239" t="s">
        <v>2470</v>
      </c>
      <c r="E776" s="4" t="s">
        <v>5528</v>
      </c>
      <c r="F776" s="265"/>
      <c r="G776" s="575"/>
      <c r="H776" s="267"/>
    </row>
    <row r="777" spans="2:8" ht="33">
      <c r="B777" s="264" t="s">
        <v>5740</v>
      </c>
      <c r="C777" s="238" t="s">
        <v>6444</v>
      </c>
      <c r="D777" s="239" t="s">
        <v>2306</v>
      </c>
      <c r="E777" s="4" t="s">
        <v>5528</v>
      </c>
      <c r="F777" s="265"/>
      <c r="G777" s="575"/>
      <c r="H777" s="267"/>
    </row>
    <row r="778" spans="2:8" ht="17.25" thickBot="1">
      <c r="B778" s="264" t="s">
        <v>5742</v>
      </c>
      <c r="C778" s="238" t="s">
        <v>6445</v>
      </c>
      <c r="D778" s="239" t="s">
        <v>2800</v>
      </c>
      <c r="E778" s="4" t="s">
        <v>5528</v>
      </c>
      <c r="F778" s="265"/>
      <c r="G778" s="576"/>
      <c r="H778" s="267"/>
    </row>
    <row r="779" spans="2:8">
      <c r="B779" s="563" t="s">
        <v>6446</v>
      </c>
      <c r="C779" s="308"/>
      <c r="D779" s="309"/>
      <c r="E779" s="564"/>
      <c r="F779" s="564"/>
      <c r="G779" s="565"/>
      <c r="H779" s="267"/>
    </row>
    <row r="780" spans="2:8" ht="17.25" thickBot="1">
      <c r="B780" s="566" t="s">
        <v>5833</v>
      </c>
      <c r="C780" s="314"/>
      <c r="D780" s="315"/>
      <c r="E780" s="567"/>
      <c r="F780" s="567"/>
      <c r="G780" s="568"/>
      <c r="H780" s="267"/>
    </row>
    <row r="781" spans="2:8">
      <c r="B781" s="533" t="s">
        <v>52</v>
      </c>
      <c r="C781" s="360" t="s">
        <v>6447</v>
      </c>
      <c r="D781" s="534" t="s">
        <v>2470</v>
      </c>
      <c r="E781" s="275" t="s">
        <v>2956</v>
      </c>
      <c r="F781" s="437"/>
      <c r="G781" s="574" t="s">
        <v>6078</v>
      </c>
      <c r="H781" s="267"/>
    </row>
    <row r="782" spans="2:8">
      <c r="B782" s="264" t="s">
        <v>471</v>
      </c>
      <c r="C782" s="238" t="s">
        <v>6448</v>
      </c>
      <c r="D782" s="239" t="s">
        <v>2306</v>
      </c>
      <c r="E782" s="4" t="s">
        <v>3847</v>
      </c>
      <c r="F782" s="265"/>
      <c r="G782" s="575"/>
      <c r="H782" s="267"/>
    </row>
    <row r="783" spans="2:8">
      <c r="B783" s="264" t="s">
        <v>472</v>
      </c>
      <c r="C783" s="238" t="s">
        <v>6449</v>
      </c>
      <c r="D783" s="239" t="s">
        <v>2306</v>
      </c>
      <c r="E783" s="4" t="s">
        <v>3847</v>
      </c>
      <c r="F783" s="265"/>
      <c r="G783" s="575"/>
      <c r="H783" s="267"/>
    </row>
    <row r="784" spans="2:8">
      <c r="B784" s="264" t="s">
        <v>5839</v>
      </c>
      <c r="C784" s="238" t="s">
        <v>6450</v>
      </c>
      <c r="D784" s="239" t="s">
        <v>2306</v>
      </c>
      <c r="E784" s="4" t="s">
        <v>3847</v>
      </c>
      <c r="F784" s="265"/>
      <c r="G784" s="575"/>
      <c r="H784" s="267"/>
    </row>
    <row r="785" spans="2:8">
      <c r="B785" s="264" t="s">
        <v>474</v>
      </c>
      <c r="C785" s="238" t="s">
        <v>6451</v>
      </c>
      <c r="D785" s="239" t="s">
        <v>2967</v>
      </c>
      <c r="E785" s="4" t="s">
        <v>3461</v>
      </c>
      <c r="F785" s="265"/>
      <c r="G785" s="575"/>
      <c r="H785" s="267"/>
    </row>
    <row r="786" spans="2:8">
      <c r="B786" s="264" t="s">
        <v>475</v>
      </c>
      <c r="C786" s="238" t="s">
        <v>6452</v>
      </c>
      <c r="D786" s="239" t="s">
        <v>2306</v>
      </c>
      <c r="E786" s="4" t="s">
        <v>3847</v>
      </c>
      <c r="F786" s="265"/>
      <c r="G786" s="575"/>
      <c r="H786" s="267"/>
    </row>
    <row r="787" spans="2:8" ht="33">
      <c r="B787" s="264" t="s">
        <v>5843</v>
      </c>
      <c r="C787" s="238" t="s">
        <v>6453</v>
      </c>
      <c r="D787" s="239" t="s">
        <v>2306</v>
      </c>
      <c r="E787" s="4" t="s">
        <v>3847</v>
      </c>
      <c r="F787" s="265"/>
      <c r="G787" s="575"/>
      <c r="H787" s="267"/>
    </row>
    <row r="788" spans="2:8">
      <c r="B788" s="264" t="s">
        <v>5845</v>
      </c>
      <c r="C788" s="238" t="s">
        <v>6454</v>
      </c>
      <c r="D788" s="239" t="s">
        <v>2306</v>
      </c>
      <c r="E788" s="4" t="s">
        <v>3847</v>
      </c>
      <c r="F788" s="265"/>
      <c r="G788" s="575"/>
      <c r="H788" s="267"/>
    </row>
    <row r="789" spans="2:8">
      <c r="B789" s="264" t="s">
        <v>478</v>
      </c>
      <c r="C789" s="238" t="s">
        <v>6455</v>
      </c>
      <c r="D789" s="239" t="s">
        <v>2306</v>
      </c>
      <c r="E789" s="4" t="s">
        <v>3847</v>
      </c>
      <c r="F789" s="265"/>
      <c r="G789" s="575"/>
      <c r="H789" s="267"/>
    </row>
    <row r="790" spans="2:8">
      <c r="B790" s="264" t="s">
        <v>5848</v>
      </c>
      <c r="C790" s="238" t="s">
        <v>6456</v>
      </c>
      <c r="D790" s="239" t="s">
        <v>2306</v>
      </c>
      <c r="E790" s="4" t="s">
        <v>3847</v>
      </c>
      <c r="F790" s="265"/>
      <c r="G790" s="575"/>
      <c r="H790" s="267"/>
    </row>
    <row r="791" spans="2:8">
      <c r="B791" s="264" t="s">
        <v>480</v>
      </c>
      <c r="C791" s="238" t="s">
        <v>6457</v>
      </c>
      <c r="D791" s="239" t="s">
        <v>2967</v>
      </c>
      <c r="E791" s="4" t="s">
        <v>3461</v>
      </c>
      <c r="F791" s="265"/>
      <c r="G791" s="575"/>
      <c r="H791" s="267"/>
    </row>
    <row r="792" spans="2:8">
      <c r="B792" s="264" t="s">
        <v>481</v>
      </c>
      <c r="C792" s="238" t="s">
        <v>6458</v>
      </c>
      <c r="D792" s="239" t="s">
        <v>2306</v>
      </c>
      <c r="E792" s="4" t="s">
        <v>3847</v>
      </c>
      <c r="F792" s="265"/>
      <c r="G792" s="575"/>
      <c r="H792" s="267"/>
    </row>
    <row r="793" spans="2:8">
      <c r="B793" s="264" t="s">
        <v>5852</v>
      </c>
      <c r="C793" s="238" t="s">
        <v>6459</v>
      </c>
      <c r="D793" s="239" t="s">
        <v>2306</v>
      </c>
      <c r="E793" s="4" t="s">
        <v>3847</v>
      </c>
      <c r="F793" s="265"/>
      <c r="G793" s="575"/>
      <c r="H793" s="267"/>
    </row>
    <row r="794" spans="2:8" ht="17.25" thickBot="1">
      <c r="B794" s="264" t="s">
        <v>5854</v>
      </c>
      <c r="C794" s="238" t="s">
        <v>6460</v>
      </c>
      <c r="D794" s="239" t="s">
        <v>2306</v>
      </c>
      <c r="E794" s="4" t="s">
        <v>3847</v>
      </c>
      <c r="F794" s="265"/>
      <c r="G794" s="576"/>
      <c r="H794" s="267"/>
    </row>
    <row r="795" spans="2:8" ht="20.100000000000001" customHeight="1" thickBot="1">
      <c r="B795" s="569" t="s">
        <v>5557</v>
      </c>
      <c r="C795" s="559"/>
      <c r="D795" s="560"/>
      <c r="E795" s="570"/>
      <c r="F795" s="570"/>
      <c r="G795" s="571"/>
      <c r="H795" s="267"/>
    </row>
    <row r="796" spans="2:8" ht="20.100000000000001" customHeight="1" thickBot="1">
      <c r="B796" s="569" t="s">
        <v>5558</v>
      </c>
      <c r="C796" s="559"/>
      <c r="D796" s="560"/>
      <c r="E796" s="570"/>
      <c r="F796" s="570"/>
      <c r="G796" s="571"/>
      <c r="H796" s="267"/>
    </row>
    <row r="797" spans="2:8">
      <c r="B797" s="539" t="s">
        <v>5559</v>
      </c>
      <c r="C797" s="232" t="s">
        <v>6461</v>
      </c>
      <c r="D797" s="532" t="s">
        <v>2306</v>
      </c>
      <c r="E797" s="572" t="s">
        <v>5857</v>
      </c>
      <c r="F797" s="573"/>
      <c r="G797" s="574" t="s">
        <v>6095</v>
      </c>
      <c r="H797" s="267"/>
    </row>
    <row r="798" spans="2:8">
      <c r="B798" s="264" t="s">
        <v>5562</v>
      </c>
      <c r="C798" s="238" t="s">
        <v>6462</v>
      </c>
      <c r="D798" s="239" t="s">
        <v>5564</v>
      </c>
      <c r="E798" s="4" t="s">
        <v>5857</v>
      </c>
      <c r="F798" s="265"/>
      <c r="G798" s="575"/>
      <c r="H798" s="267"/>
    </row>
    <row r="799" spans="2:8">
      <c r="B799" s="264" t="s">
        <v>5566</v>
      </c>
      <c r="C799" s="238" t="s">
        <v>6463</v>
      </c>
      <c r="D799" s="239" t="s">
        <v>2306</v>
      </c>
      <c r="E799" s="4" t="s">
        <v>5857</v>
      </c>
      <c r="F799" s="265"/>
      <c r="G799" s="575"/>
      <c r="H799" s="267"/>
    </row>
    <row r="800" spans="2:8" ht="33">
      <c r="B800" s="264" t="s">
        <v>5569</v>
      </c>
      <c r="C800" s="238" t="s">
        <v>6464</v>
      </c>
      <c r="D800" s="239" t="s">
        <v>2300</v>
      </c>
      <c r="E800" s="4" t="s">
        <v>5862</v>
      </c>
      <c r="F800" s="265"/>
      <c r="G800" s="575"/>
      <c r="H800" s="267"/>
    </row>
    <row r="801" spans="2:8">
      <c r="B801" s="264" t="s">
        <v>5863</v>
      </c>
      <c r="C801" s="238" t="s">
        <v>6465</v>
      </c>
      <c r="D801" s="239" t="s">
        <v>2306</v>
      </c>
      <c r="E801" s="4" t="s">
        <v>5857</v>
      </c>
      <c r="F801" s="265"/>
      <c r="G801" s="575"/>
      <c r="H801" s="267"/>
    </row>
    <row r="802" spans="2:8" ht="33">
      <c r="B802" s="264" t="s">
        <v>5575</v>
      </c>
      <c r="C802" s="238" t="s">
        <v>6466</v>
      </c>
      <c r="D802" s="239" t="s">
        <v>2470</v>
      </c>
      <c r="E802" s="4" t="s">
        <v>5857</v>
      </c>
      <c r="F802" s="265"/>
      <c r="G802" s="575"/>
      <c r="H802" s="267"/>
    </row>
    <row r="803" spans="2:8" ht="33">
      <c r="B803" s="264" t="s">
        <v>5866</v>
      </c>
      <c r="C803" s="238" t="s">
        <v>6467</v>
      </c>
      <c r="D803" s="239" t="s">
        <v>2306</v>
      </c>
      <c r="E803" s="4" t="s">
        <v>5857</v>
      </c>
      <c r="F803" s="265"/>
      <c r="G803" s="575"/>
      <c r="H803" s="267"/>
    </row>
    <row r="804" spans="2:8" ht="33">
      <c r="B804" s="264" t="s">
        <v>5868</v>
      </c>
      <c r="C804" s="238" t="s">
        <v>6468</v>
      </c>
      <c r="D804" s="239" t="s">
        <v>2967</v>
      </c>
      <c r="E804" s="4" t="s">
        <v>5857</v>
      </c>
      <c r="F804" s="265"/>
      <c r="G804" s="575"/>
      <c r="H804" s="267"/>
    </row>
    <row r="805" spans="2:8" ht="33">
      <c r="B805" s="264" t="s">
        <v>5870</v>
      </c>
      <c r="C805" s="238" t="s">
        <v>6469</v>
      </c>
      <c r="D805" s="239" t="s">
        <v>2470</v>
      </c>
      <c r="E805" s="4" t="s">
        <v>5857</v>
      </c>
      <c r="F805" s="265"/>
      <c r="G805" s="575"/>
      <c r="H805" s="267"/>
    </row>
    <row r="806" spans="2:8" ht="33">
      <c r="B806" s="264" t="s">
        <v>5587</v>
      </c>
      <c r="C806" s="238" t="s">
        <v>6470</v>
      </c>
      <c r="D806" s="239" t="s">
        <v>2306</v>
      </c>
      <c r="E806" s="4" t="s">
        <v>5857</v>
      </c>
      <c r="F806" s="265"/>
      <c r="G806" s="575"/>
      <c r="H806" s="267"/>
    </row>
    <row r="807" spans="2:8">
      <c r="B807" s="264" t="s">
        <v>5873</v>
      </c>
      <c r="C807" s="238" t="s">
        <v>6471</v>
      </c>
      <c r="D807" s="239" t="s">
        <v>2800</v>
      </c>
      <c r="E807" s="4" t="s">
        <v>5857</v>
      </c>
      <c r="F807" s="265"/>
      <c r="G807" s="575"/>
      <c r="H807" s="267"/>
    </row>
    <row r="808" spans="2:8" ht="33">
      <c r="B808" s="264" t="s">
        <v>5594</v>
      </c>
      <c r="C808" s="238" t="s">
        <v>6472</v>
      </c>
      <c r="D808" s="239" t="s">
        <v>2300</v>
      </c>
      <c r="E808" s="4" t="s">
        <v>5862</v>
      </c>
      <c r="F808" s="265"/>
      <c r="G808" s="575"/>
      <c r="H808" s="267"/>
    </row>
    <row r="809" spans="2:8">
      <c r="B809" s="264" t="s">
        <v>5876</v>
      </c>
      <c r="C809" s="238" t="s">
        <v>6473</v>
      </c>
      <c r="D809" s="239" t="s">
        <v>2306</v>
      </c>
      <c r="E809" s="4" t="s">
        <v>5857</v>
      </c>
      <c r="F809" s="265"/>
      <c r="G809" s="575"/>
      <c r="H809" s="267"/>
    </row>
    <row r="810" spans="2:8" ht="33">
      <c r="B810" s="264" t="s">
        <v>5599</v>
      </c>
      <c r="C810" s="238" t="s">
        <v>6474</v>
      </c>
      <c r="D810" s="239" t="s">
        <v>2470</v>
      </c>
      <c r="E810" s="4" t="s">
        <v>5857</v>
      </c>
      <c r="F810" s="265"/>
      <c r="G810" s="575"/>
      <c r="H810" s="267"/>
    </row>
    <row r="811" spans="2:8" ht="33">
      <c r="B811" s="264" t="s">
        <v>5879</v>
      </c>
      <c r="C811" s="238" t="s">
        <v>6475</v>
      </c>
      <c r="D811" s="239" t="s">
        <v>2306</v>
      </c>
      <c r="E811" s="4" t="s">
        <v>5857</v>
      </c>
      <c r="F811" s="265"/>
      <c r="G811" s="575"/>
      <c r="H811" s="267"/>
    </row>
    <row r="812" spans="2:8" ht="33">
      <c r="B812" s="264" t="s">
        <v>5881</v>
      </c>
      <c r="C812" s="238" t="s">
        <v>6476</v>
      </c>
      <c r="D812" s="239" t="s">
        <v>2967</v>
      </c>
      <c r="E812" s="4" t="s">
        <v>5857</v>
      </c>
      <c r="F812" s="265"/>
      <c r="G812" s="575"/>
      <c r="H812" s="267"/>
    </row>
    <row r="813" spans="2:8" ht="33">
      <c r="B813" s="264" t="s">
        <v>5883</v>
      </c>
      <c r="C813" s="238" t="s">
        <v>6477</v>
      </c>
      <c r="D813" s="239" t="s">
        <v>2470</v>
      </c>
      <c r="E813" s="4" t="s">
        <v>5857</v>
      </c>
      <c r="F813" s="265"/>
      <c r="G813" s="575"/>
      <c r="H813" s="267"/>
    </row>
    <row r="814" spans="2:8" ht="33">
      <c r="B814" s="264" t="s">
        <v>5607</v>
      </c>
      <c r="C814" s="238" t="s">
        <v>6478</v>
      </c>
      <c r="D814" s="239" t="s">
        <v>2306</v>
      </c>
      <c r="E814" s="4" t="s">
        <v>5857</v>
      </c>
      <c r="F814" s="265"/>
      <c r="G814" s="575"/>
      <c r="H814" s="267"/>
    </row>
    <row r="815" spans="2:8">
      <c r="B815" s="264" t="s">
        <v>5886</v>
      </c>
      <c r="C815" s="238" t="s">
        <v>6479</v>
      </c>
      <c r="D815" s="239" t="s">
        <v>2800</v>
      </c>
      <c r="E815" s="4" t="s">
        <v>5857</v>
      </c>
      <c r="F815" s="265"/>
      <c r="G815" s="575"/>
      <c r="H815" s="267"/>
    </row>
    <row r="816" spans="2:8" ht="33">
      <c r="B816" s="264" t="s">
        <v>5611</v>
      </c>
      <c r="C816" s="238" t="s">
        <v>6480</v>
      </c>
      <c r="D816" s="239" t="s">
        <v>2300</v>
      </c>
      <c r="E816" s="4" t="s">
        <v>5862</v>
      </c>
      <c r="F816" s="265"/>
      <c r="G816" s="575"/>
      <c r="H816" s="267"/>
    </row>
    <row r="817" spans="2:8">
      <c r="B817" s="264" t="s">
        <v>5889</v>
      </c>
      <c r="C817" s="238" t="s">
        <v>6481</v>
      </c>
      <c r="D817" s="239" t="s">
        <v>2306</v>
      </c>
      <c r="E817" s="4" t="s">
        <v>5857</v>
      </c>
      <c r="F817" s="265"/>
      <c r="G817" s="575"/>
      <c r="H817" s="267"/>
    </row>
    <row r="818" spans="2:8" ht="33">
      <c r="B818" s="264" t="s">
        <v>5616</v>
      </c>
      <c r="C818" s="238" t="s">
        <v>6482</v>
      </c>
      <c r="D818" s="239" t="s">
        <v>2470</v>
      </c>
      <c r="E818" s="4" t="s">
        <v>5857</v>
      </c>
      <c r="F818" s="265"/>
      <c r="G818" s="575"/>
      <c r="H818" s="267"/>
    </row>
    <row r="819" spans="2:8" ht="33">
      <c r="B819" s="264" t="s">
        <v>5892</v>
      </c>
      <c r="C819" s="238" t="s">
        <v>6483</v>
      </c>
      <c r="D819" s="239" t="s">
        <v>2306</v>
      </c>
      <c r="E819" s="4" t="s">
        <v>5857</v>
      </c>
      <c r="F819" s="265"/>
      <c r="G819" s="575"/>
      <c r="H819" s="267"/>
    </row>
    <row r="820" spans="2:8" ht="33">
      <c r="B820" s="264" t="s">
        <v>5894</v>
      </c>
      <c r="C820" s="238" t="s">
        <v>6484</v>
      </c>
      <c r="D820" s="239" t="s">
        <v>2967</v>
      </c>
      <c r="E820" s="4" t="s">
        <v>5857</v>
      </c>
      <c r="F820" s="265"/>
      <c r="G820" s="575"/>
      <c r="H820" s="267"/>
    </row>
    <row r="821" spans="2:8" ht="33">
      <c r="B821" s="264" t="s">
        <v>5896</v>
      </c>
      <c r="C821" s="238" t="s">
        <v>6485</v>
      </c>
      <c r="D821" s="239" t="s">
        <v>2470</v>
      </c>
      <c r="E821" s="4" t="s">
        <v>5857</v>
      </c>
      <c r="F821" s="265"/>
      <c r="G821" s="575"/>
      <c r="H821" s="267"/>
    </row>
    <row r="822" spans="2:8" ht="33">
      <c r="B822" s="264" t="s">
        <v>5624</v>
      </c>
      <c r="C822" s="238" t="s">
        <v>6486</v>
      </c>
      <c r="D822" s="239" t="s">
        <v>2306</v>
      </c>
      <c r="E822" s="4" t="s">
        <v>5857</v>
      </c>
      <c r="F822" s="265"/>
      <c r="G822" s="575"/>
      <c r="H822" s="267"/>
    </row>
    <row r="823" spans="2:8" ht="17.25" thickBot="1">
      <c r="B823" s="264" t="s">
        <v>5899</v>
      </c>
      <c r="C823" s="238" t="s">
        <v>6487</v>
      </c>
      <c r="D823" s="239" t="s">
        <v>2800</v>
      </c>
      <c r="E823" s="4" t="s">
        <v>5857</v>
      </c>
      <c r="F823" s="265"/>
      <c r="G823" s="576"/>
      <c r="H823" s="267"/>
    </row>
    <row r="824" spans="2:8" ht="20.100000000000001" customHeight="1" thickBot="1">
      <c r="B824" s="569" t="s">
        <v>5628</v>
      </c>
      <c r="C824" s="559"/>
      <c r="D824" s="560"/>
      <c r="E824" s="570"/>
      <c r="F824" s="570"/>
      <c r="G824" s="571"/>
      <c r="H824" s="267"/>
    </row>
    <row r="825" spans="2:8">
      <c r="B825" s="539" t="s">
        <v>5901</v>
      </c>
      <c r="C825" s="232" t="s">
        <v>6488</v>
      </c>
      <c r="D825" s="532" t="s">
        <v>2800</v>
      </c>
      <c r="E825" s="572" t="s">
        <v>3847</v>
      </c>
      <c r="F825" s="573"/>
      <c r="G825" s="574" t="s">
        <v>6123</v>
      </c>
      <c r="H825" s="267"/>
    </row>
    <row r="826" spans="2:8" ht="30" customHeight="1">
      <c r="B826" s="264" t="s">
        <v>5632</v>
      </c>
      <c r="C826" s="238" t="s">
        <v>6489</v>
      </c>
      <c r="D826" s="239" t="s">
        <v>2306</v>
      </c>
      <c r="E826" s="4" t="s">
        <v>3847</v>
      </c>
      <c r="F826" s="265"/>
      <c r="G826" s="575"/>
      <c r="H826" s="267"/>
    </row>
    <row r="827" spans="2:8">
      <c r="B827" s="264" t="s">
        <v>5635</v>
      </c>
      <c r="C827" s="238" t="s">
        <v>6490</v>
      </c>
      <c r="D827" s="239" t="s">
        <v>5564</v>
      </c>
      <c r="E827" s="4" t="s">
        <v>3847</v>
      </c>
      <c r="F827" s="265"/>
      <c r="G827" s="575"/>
      <c r="H827" s="267"/>
    </row>
    <row r="828" spans="2:8">
      <c r="B828" s="264" t="s">
        <v>5637</v>
      </c>
      <c r="C828" s="238" t="s">
        <v>6491</v>
      </c>
      <c r="D828" s="239" t="s">
        <v>2306</v>
      </c>
      <c r="E828" s="4" t="s">
        <v>3847</v>
      </c>
      <c r="F828" s="265"/>
      <c r="G828" s="575"/>
      <c r="H828" s="267"/>
    </row>
    <row r="829" spans="2:8" ht="33">
      <c r="B829" s="264" t="s">
        <v>5639</v>
      </c>
      <c r="C829" s="238" t="s">
        <v>6492</v>
      </c>
      <c r="D829" s="239" t="s">
        <v>2300</v>
      </c>
      <c r="E829" s="4" t="s">
        <v>3461</v>
      </c>
      <c r="F829" s="265"/>
      <c r="G829" s="575"/>
      <c r="H829" s="267"/>
    </row>
    <row r="830" spans="2:8">
      <c r="B830" s="264" t="s">
        <v>5908</v>
      </c>
      <c r="C830" s="238" t="s">
        <v>6493</v>
      </c>
      <c r="D830" s="239" t="s">
        <v>2306</v>
      </c>
      <c r="E830" s="4" t="s">
        <v>3847</v>
      </c>
      <c r="F830" s="265"/>
      <c r="G830" s="575"/>
      <c r="H830" s="267"/>
    </row>
    <row r="831" spans="2:8" ht="33">
      <c r="B831" s="264" t="s">
        <v>5643</v>
      </c>
      <c r="C831" s="238" t="s">
        <v>6494</v>
      </c>
      <c r="D831" s="239" t="s">
        <v>2470</v>
      </c>
      <c r="E831" s="4" t="s">
        <v>3847</v>
      </c>
      <c r="F831" s="265"/>
      <c r="G831" s="575"/>
      <c r="H831" s="267"/>
    </row>
    <row r="832" spans="2:8" ht="33">
      <c r="B832" s="264" t="s">
        <v>5911</v>
      </c>
      <c r="C832" s="238" t="s">
        <v>6495</v>
      </c>
      <c r="D832" s="239" t="s">
        <v>2306</v>
      </c>
      <c r="E832" s="4" t="s">
        <v>3847</v>
      </c>
      <c r="F832" s="265"/>
      <c r="G832" s="575"/>
      <c r="H832" s="267"/>
    </row>
    <row r="833" spans="2:8" ht="33">
      <c r="B833" s="264" t="s">
        <v>5913</v>
      </c>
      <c r="C833" s="238" t="s">
        <v>6496</v>
      </c>
      <c r="D833" s="239" t="s">
        <v>2967</v>
      </c>
      <c r="E833" s="4" t="s">
        <v>3847</v>
      </c>
      <c r="F833" s="265"/>
      <c r="G833" s="575"/>
      <c r="H833" s="267"/>
    </row>
    <row r="834" spans="2:8" ht="33">
      <c r="B834" s="264" t="s">
        <v>5915</v>
      </c>
      <c r="C834" s="238" t="s">
        <v>6497</v>
      </c>
      <c r="D834" s="239" t="s">
        <v>2470</v>
      </c>
      <c r="E834" s="4" t="s">
        <v>3847</v>
      </c>
      <c r="F834" s="265"/>
      <c r="G834" s="575"/>
      <c r="H834" s="267"/>
    </row>
    <row r="835" spans="2:8" ht="33">
      <c r="B835" s="264" t="s">
        <v>5651</v>
      </c>
      <c r="C835" s="238" t="s">
        <v>6498</v>
      </c>
      <c r="D835" s="239" t="s">
        <v>2306</v>
      </c>
      <c r="E835" s="4" t="s">
        <v>3847</v>
      </c>
      <c r="F835" s="265"/>
      <c r="G835" s="575"/>
      <c r="H835" s="267"/>
    </row>
    <row r="836" spans="2:8">
      <c r="B836" s="264" t="s">
        <v>5918</v>
      </c>
      <c r="C836" s="238" t="s">
        <v>6499</v>
      </c>
      <c r="D836" s="239" t="s">
        <v>2800</v>
      </c>
      <c r="E836" s="4" t="s">
        <v>3847</v>
      </c>
      <c r="F836" s="265"/>
      <c r="G836" s="575"/>
      <c r="H836" s="267"/>
    </row>
    <row r="837" spans="2:8" ht="33">
      <c r="B837" s="264" t="s">
        <v>5655</v>
      </c>
      <c r="C837" s="238" t="s">
        <v>6500</v>
      </c>
      <c r="D837" s="239" t="s">
        <v>2300</v>
      </c>
      <c r="E837" s="4" t="s">
        <v>3461</v>
      </c>
      <c r="F837" s="265"/>
      <c r="G837" s="575"/>
      <c r="H837" s="267"/>
    </row>
    <row r="838" spans="2:8">
      <c r="B838" s="264" t="s">
        <v>5921</v>
      </c>
      <c r="C838" s="238" t="s">
        <v>6501</v>
      </c>
      <c r="D838" s="239" t="s">
        <v>2306</v>
      </c>
      <c r="E838" s="4" t="s">
        <v>3847</v>
      </c>
      <c r="F838" s="265"/>
      <c r="G838" s="575"/>
      <c r="H838" s="267"/>
    </row>
    <row r="839" spans="2:8" ht="33">
      <c r="B839" s="264" t="s">
        <v>5659</v>
      </c>
      <c r="C839" s="238" t="s">
        <v>6502</v>
      </c>
      <c r="D839" s="239" t="s">
        <v>2470</v>
      </c>
      <c r="E839" s="4" t="s">
        <v>3847</v>
      </c>
      <c r="F839" s="265"/>
      <c r="G839" s="575"/>
      <c r="H839" s="267"/>
    </row>
    <row r="840" spans="2:8" ht="33">
      <c r="B840" s="264" t="s">
        <v>5924</v>
      </c>
      <c r="C840" s="238" t="s">
        <v>6503</v>
      </c>
      <c r="D840" s="239" t="s">
        <v>2306</v>
      </c>
      <c r="E840" s="4" t="s">
        <v>3847</v>
      </c>
      <c r="F840" s="265"/>
      <c r="G840" s="575"/>
      <c r="H840" s="267"/>
    </row>
    <row r="841" spans="2:8" ht="33">
      <c r="B841" s="264" t="s">
        <v>5926</v>
      </c>
      <c r="C841" s="238" t="s">
        <v>6504</v>
      </c>
      <c r="D841" s="239" t="s">
        <v>2967</v>
      </c>
      <c r="E841" s="4" t="s">
        <v>3847</v>
      </c>
      <c r="F841" s="265"/>
      <c r="G841" s="575"/>
      <c r="H841" s="267"/>
    </row>
    <row r="842" spans="2:8" ht="33">
      <c r="B842" s="264" t="s">
        <v>5928</v>
      </c>
      <c r="C842" s="238" t="s">
        <v>6505</v>
      </c>
      <c r="D842" s="239" t="s">
        <v>2470</v>
      </c>
      <c r="E842" s="4" t="s">
        <v>3847</v>
      </c>
      <c r="F842" s="265"/>
      <c r="G842" s="575"/>
      <c r="H842" s="267"/>
    </row>
    <row r="843" spans="2:8" ht="33">
      <c r="B843" s="264" t="s">
        <v>5667</v>
      </c>
      <c r="C843" s="238" t="s">
        <v>6506</v>
      </c>
      <c r="D843" s="239" t="s">
        <v>2306</v>
      </c>
      <c r="E843" s="4" t="s">
        <v>3847</v>
      </c>
      <c r="F843" s="265"/>
      <c r="G843" s="575"/>
      <c r="H843" s="267"/>
    </row>
    <row r="844" spans="2:8">
      <c r="B844" s="264" t="s">
        <v>5931</v>
      </c>
      <c r="C844" s="238" t="s">
        <v>6507</v>
      </c>
      <c r="D844" s="239" t="s">
        <v>2800</v>
      </c>
      <c r="E844" s="4" t="s">
        <v>3847</v>
      </c>
      <c r="F844" s="265"/>
      <c r="G844" s="575"/>
      <c r="H844" s="267"/>
    </row>
    <row r="845" spans="2:8" ht="33">
      <c r="B845" s="264" t="s">
        <v>5671</v>
      </c>
      <c r="C845" s="238" t="s">
        <v>6508</v>
      </c>
      <c r="D845" s="239" t="s">
        <v>2300</v>
      </c>
      <c r="E845" s="4" t="s">
        <v>3461</v>
      </c>
      <c r="F845" s="265"/>
      <c r="G845" s="575"/>
      <c r="H845" s="267"/>
    </row>
    <row r="846" spans="2:8">
      <c r="B846" s="264" t="s">
        <v>5934</v>
      </c>
      <c r="C846" s="238" t="s">
        <v>6509</v>
      </c>
      <c r="D846" s="239" t="s">
        <v>2306</v>
      </c>
      <c r="E846" s="4" t="s">
        <v>3847</v>
      </c>
      <c r="F846" s="265"/>
      <c r="G846" s="575"/>
      <c r="H846" s="267"/>
    </row>
    <row r="847" spans="2:8" ht="33">
      <c r="B847" s="264" t="s">
        <v>5675</v>
      </c>
      <c r="C847" s="238" t="s">
        <v>6510</v>
      </c>
      <c r="D847" s="239" t="s">
        <v>2470</v>
      </c>
      <c r="E847" s="4" t="s">
        <v>3847</v>
      </c>
      <c r="F847" s="265"/>
      <c r="G847" s="575"/>
      <c r="H847" s="267"/>
    </row>
    <row r="848" spans="2:8" ht="33">
      <c r="B848" s="264" t="s">
        <v>5937</v>
      </c>
      <c r="C848" s="238" t="s">
        <v>6511</v>
      </c>
      <c r="D848" s="239" t="s">
        <v>2306</v>
      </c>
      <c r="E848" s="4" t="s">
        <v>3847</v>
      </c>
      <c r="F848" s="265"/>
      <c r="G848" s="575"/>
      <c r="H848" s="267"/>
    </row>
    <row r="849" spans="2:8" ht="33">
      <c r="B849" s="264" t="s">
        <v>5939</v>
      </c>
      <c r="C849" s="238" t="s">
        <v>6512</v>
      </c>
      <c r="D849" s="239" t="s">
        <v>2967</v>
      </c>
      <c r="E849" s="4" t="s">
        <v>3847</v>
      </c>
      <c r="F849" s="265"/>
      <c r="G849" s="575"/>
      <c r="H849" s="267"/>
    </row>
    <row r="850" spans="2:8" ht="33">
      <c r="B850" s="264" t="s">
        <v>5941</v>
      </c>
      <c r="C850" s="238" t="s">
        <v>6513</v>
      </c>
      <c r="D850" s="239" t="s">
        <v>2470</v>
      </c>
      <c r="E850" s="4" t="s">
        <v>3847</v>
      </c>
      <c r="F850" s="265"/>
      <c r="G850" s="575"/>
      <c r="H850" s="267"/>
    </row>
    <row r="851" spans="2:8" ht="33">
      <c r="B851" s="264" t="s">
        <v>5683</v>
      </c>
      <c r="C851" s="238" t="s">
        <v>6514</v>
      </c>
      <c r="D851" s="239" t="s">
        <v>2306</v>
      </c>
      <c r="E851" s="4" t="s">
        <v>3847</v>
      </c>
      <c r="F851" s="265"/>
      <c r="G851" s="575"/>
      <c r="H851" s="267"/>
    </row>
    <row r="852" spans="2:8" ht="17.25" thickBot="1">
      <c r="B852" s="264" t="s">
        <v>5944</v>
      </c>
      <c r="C852" s="238" t="s">
        <v>6515</v>
      </c>
      <c r="D852" s="239" t="s">
        <v>2800</v>
      </c>
      <c r="E852" s="4" t="s">
        <v>3847</v>
      </c>
      <c r="F852" s="265"/>
      <c r="G852" s="576"/>
      <c r="H852" s="267"/>
    </row>
    <row r="853" spans="2:8" ht="20.100000000000001" customHeight="1" thickBot="1">
      <c r="B853" s="569" t="s">
        <v>5687</v>
      </c>
      <c r="C853" s="559"/>
      <c r="D853" s="560"/>
      <c r="E853" s="570"/>
      <c r="F853" s="570"/>
      <c r="G853" s="571"/>
      <c r="H853" s="267"/>
    </row>
    <row r="854" spans="2:8" ht="30" customHeight="1">
      <c r="B854" s="539" t="s">
        <v>5946</v>
      </c>
      <c r="C854" s="232" t="s">
        <v>6516</v>
      </c>
      <c r="D854" s="532" t="s">
        <v>2800</v>
      </c>
      <c r="E854" s="572" t="s">
        <v>3847</v>
      </c>
      <c r="F854" s="573"/>
      <c r="G854" s="574" t="s">
        <v>6152</v>
      </c>
      <c r="H854" s="267"/>
    </row>
    <row r="855" spans="2:8">
      <c r="B855" s="264" t="s">
        <v>5690</v>
      </c>
      <c r="C855" s="238" t="s">
        <v>6517</v>
      </c>
      <c r="D855" s="239" t="s">
        <v>2306</v>
      </c>
      <c r="E855" s="4" t="s">
        <v>3847</v>
      </c>
      <c r="F855" s="265"/>
      <c r="G855" s="575"/>
      <c r="H855" s="267"/>
    </row>
    <row r="856" spans="2:8">
      <c r="B856" s="264" t="s">
        <v>5692</v>
      </c>
      <c r="C856" s="238" t="s">
        <v>6518</v>
      </c>
      <c r="D856" s="239" t="s">
        <v>5564</v>
      </c>
      <c r="E856" s="4" t="s">
        <v>3847</v>
      </c>
      <c r="F856" s="265"/>
      <c r="G856" s="575"/>
      <c r="H856" s="267"/>
    </row>
    <row r="857" spans="2:8">
      <c r="B857" s="264" t="s">
        <v>5694</v>
      </c>
      <c r="C857" s="238" t="s">
        <v>6519</v>
      </c>
      <c r="D857" s="239" t="s">
        <v>2306</v>
      </c>
      <c r="E857" s="4" t="s">
        <v>3847</v>
      </c>
      <c r="F857" s="265"/>
      <c r="G857" s="575"/>
      <c r="H857" s="267"/>
    </row>
    <row r="858" spans="2:8" ht="33">
      <c r="B858" s="264" t="s">
        <v>5696</v>
      </c>
      <c r="C858" s="238" t="s">
        <v>6520</v>
      </c>
      <c r="D858" s="239" t="s">
        <v>2300</v>
      </c>
      <c r="E858" s="4" t="s">
        <v>3461</v>
      </c>
      <c r="F858" s="265"/>
      <c r="G858" s="575"/>
      <c r="H858" s="267"/>
    </row>
    <row r="859" spans="2:8">
      <c r="B859" s="264" t="s">
        <v>5953</v>
      </c>
      <c r="C859" s="238" t="s">
        <v>6521</v>
      </c>
      <c r="D859" s="239" t="s">
        <v>2306</v>
      </c>
      <c r="E859" s="4" t="s">
        <v>3847</v>
      </c>
      <c r="F859" s="265"/>
      <c r="G859" s="575"/>
      <c r="H859" s="267"/>
    </row>
    <row r="860" spans="2:8" ht="33">
      <c r="B860" s="264" t="s">
        <v>5700</v>
      </c>
      <c r="C860" s="238" t="s">
        <v>6522</v>
      </c>
      <c r="D860" s="239" t="s">
        <v>2470</v>
      </c>
      <c r="E860" s="4" t="s">
        <v>3847</v>
      </c>
      <c r="F860" s="265"/>
      <c r="G860" s="575"/>
      <c r="H860" s="267"/>
    </row>
    <row r="861" spans="2:8" ht="33">
      <c r="B861" s="264" t="s">
        <v>5956</v>
      </c>
      <c r="C861" s="238" t="s">
        <v>6523</v>
      </c>
      <c r="D861" s="239" t="s">
        <v>2306</v>
      </c>
      <c r="E861" s="4" t="s">
        <v>3847</v>
      </c>
      <c r="F861" s="265"/>
      <c r="G861" s="575"/>
      <c r="H861" s="267"/>
    </row>
    <row r="862" spans="2:8" ht="33">
      <c r="B862" s="264" t="s">
        <v>5958</v>
      </c>
      <c r="C862" s="238" t="s">
        <v>6524</v>
      </c>
      <c r="D862" s="239" t="s">
        <v>2967</v>
      </c>
      <c r="E862" s="4" t="s">
        <v>3847</v>
      </c>
      <c r="F862" s="265"/>
      <c r="G862" s="575"/>
      <c r="H862" s="267"/>
    </row>
    <row r="863" spans="2:8" ht="33">
      <c r="B863" s="264" t="s">
        <v>5960</v>
      </c>
      <c r="C863" s="238" t="s">
        <v>6525</v>
      </c>
      <c r="D863" s="239" t="s">
        <v>2470</v>
      </c>
      <c r="E863" s="4" t="s">
        <v>3847</v>
      </c>
      <c r="F863" s="265"/>
      <c r="G863" s="575"/>
      <c r="H863" s="267"/>
    </row>
    <row r="864" spans="2:8" ht="33">
      <c r="B864" s="264" t="s">
        <v>5708</v>
      </c>
      <c r="C864" s="238" t="s">
        <v>6526</v>
      </c>
      <c r="D864" s="239" t="s">
        <v>2306</v>
      </c>
      <c r="E864" s="4" t="s">
        <v>3847</v>
      </c>
      <c r="F864" s="265"/>
      <c r="G864" s="575"/>
      <c r="H864" s="267"/>
    </row>
    <row r="865" spans="2:8">
      <c r="B865" s="264" t="s">
        <v>5963</v>
      </c>
      <c r="C865" s="238" t="s">
        <v>6527</v>
      </c>
      <c r="D865" s="239" t="s">
        <v>2800</v>
      </c>
      <c r="E865" s="4" t="s">
        <v>3847</v>
      </c>
      <c r="F865" s="265"/>
      <c r="G865" s="575"/>
      <c r="H865" s="267"/>
    </row>
    <row r="866" spans="2:8" ht="33">
      <c r="B866" s="264" t="s">
        <v>5712</v>
      </c>
      <c r="C866" s="238" t="s">
        <v>6528</v>
      </c>
      <c r="D866" s="239" t="s">
        <v>2300</v>
      </c>
      <c r="E866" s="4" t="s">
        <v>3461</v>
      </c>
      <c r="F866" s="265"/>
      <c r="G866" s="575"/>
      <c r="H866" s="267"/>
    </row>
    <row r="867" spans="2:8">
      <c r="B867" s="264" t="s">
        <v>5966</v>
      </c>
      <c r="C867" s="238" t="s">
        <v>6529</v>
      </c>
      <c r="D867" s="239" t="s">
        <v>2306</v>
      </c>
      <c r="E867" s="4" t="s">
        <v>3847</v>
      </c>
      <c r="F867" s="265"/>
      <c r="G867" s="575"/>
      <c r="H867" s="267"/>
    </row>
    <row r="868" spans="2:8" ht="33">
      <c r="B868" s="264" t="s">
        <v>5716</v>
      </c>
      <c r="C868" s="238" t="s">
        <v>6530</v>
      </c>
      <c r="D868" s="239" t="s">
        <v>2470</v>
      </c>
      <c r="E868" s="4" t="s">
        <v>3847</v>
      </c>
      <c r="F868" s="265"/>
      <c r="G868" s="575"/>
      <c r="H868" s="267"/>
    </row>
    <row r="869" spans="2:8" ht="33">
      <c r="B869" s="264" t="s">
        <v>5969</v>
      </c>
      <c r="C869" s="238" t="s">
        <v>6531</v>
      </c>
      <c r="D869" s="239" t="s">
        <v>2306</v>
      </c>
      <c r="E869" s="4" t="s">
        <v>3847</v>
      </c>
      <c r="F869" s="265"/>
      <c r="G869" s="575"/>
      <c r="H869" s="267"/>
    </row>
    <row r="870" spans="2:8" ht="33">
      <c r="B870" s="264" t="s">
        <v>5971</v>
      </c>
      <c r="C870" s="238" t="s">
        <v>6532</v>
      </c>
      <c r="D870" s="239" t="s">
        <v>2967</v>
      </c>
      <c r="E870" s="4" t="s">
        <v>3847</v>
      </c>
      <c r="F870" s="265"/>
      <c r="G870" s="575"/>
      <c r="H870" s="267"/>
    </row>
    <row r="871" spans="2:8" ht="33">
      <c r="B871" s="264" t="s">
        <v>5973</v>
      </c>
      <c r="C871" s="238" t="s">
        <v>6533</v>
      </c>
      <c r="D871" s="239" t="s">
        <v>2470</v>
      </c>
      <c r="E871" s="4" t="s">
        <v>3847</v>
      </c>
      <c r="F871" s="265"/>
      <c r="G871" s="575"/>
      <c r="H871" s="267"/>
    </row>
    <row r="872" spans="2:8" ht="33">
      <c r="B872" s="264" t="s">
        <v>5724</v>
      </c>
      <c r="C872" s="238" t="s">
        <v>6534</v>
      </c>
      <c r="D872" s="239" t="s">
        <v>2306</v>
      </c>
      <c r="E872" s="4" t="s">
        <v>3847</v>
      </c>
      <c r="F872" s="265"/>
      <c r="G872" s="575"/>
      <c r="H872" s="267"/>
    </row>
    <row r="873" spans="2:8">
      <c r="B873" s="264" t="s">
        <v>5976</v>
      </c>
      <c r="C873" s="238" t="s">
        <v>6535</v>
      </c>
      <c r="D873" s="239" t="s">
        <v>2800</v>
      </c>
      <c r="E873" s="4" t="s">
        <v>3847</v>
      </c>
      <c r="F873" s="265"/>
      <c r="G873" s="575"/>
      <c r="H873" s="267"/>
    </row>
    <row r="874" spans="2:8" ht="33">
      <c r="B874" s="264" t="s">
        <v>5728</v>
      </c>
      <c r="C874" s="238" t="s">
        <v>6536</v>
      </c>
      <c r="D874" s="239" t="s">
        <v>2300</v>
      </c>
      <c r="E874" s="4" t="s">
        <v>3461</v>
      </c>
      <c r="F874" s="265"/>
      <c r="G874" s="575"/>
      <c r="H874" s="267"/>
    </row>
    <row r="875" spans="2:8">
      <c r="B875" s="264" t="s">
        <v>5979</v>
      </c>
      <c r="C875" s="238" t="s">
        <v>6537</v>
      </c>
      <c r="D875" s="239" t="s">
        <v>2306</v>
      </c>
      <c r="E875" s="4" t="s">
        <v>3847</v>
      </c>
      <c r="F875" s="265"/>
      <c r="G875" s="575"/>
      <c r="H875" s="267"/>
    </row>
    <row r="876" spans="2:8" ht="33">
      <c r="B876" s="264" t="s">
        <v>5732</v>
      </c>
      <c r="C876" s="238" t="s">
        <v>6538</v>
      </c>
      <c r="D876" s="239" t="s">
        <v>2470</v>
      </c>
      <c r="E876" s="4" t="s">
        <v>3847</v>
      </c>
      <c r="F876" s="265"/>
      <c r="G876" s="575"/>
      <c r="H876" s="267"/>
    </row>
    <row r="877" spans="2:8" ht="33">
      <c r="B877" s="264" t="s">
        <v>5982</v>
      </c>
      <c r="C877" s="238" t="s">
        <v>6539</v>
      </c>
      <c r="D877" s="239" t="s">
        <v>2306</v>
      </c>
      <c r="E877" s="4" t="s">
        <v>3847</v>
      </c>
      <c r="F877" s="265"/>
      <c r="G877" s="575"/>
      <c r="H877" s="267"/>
    </row>
    <row r="878" spans="2:8" ht="33">
      <c r="B878" s="264" t="s">
        <v>5984</v>
      </c>
      <c r="C878" s="238" t="s">
        <v>6540</v>
      </c>
      <c r="D878" s="239" t="s">
        <v>2967</v>
      </c>
      <c r="E878" s="4" t="s">
        <v>3847</v>
      </c>
      <c r="F878" s="265"/>
      <c r="G878" s="575"/>
      <c r="H878" s="267"/>
    </row>
    <row r="879" spans="2:8" ht="33">
      <c r="B879" s="264" t="s">
        <v>5986</v>
      </c>
      <c r="C879" s="238" t="s">
        <v>6541</v>
      </c>
      <c r="D879" s="239" t="s">
        <v>2470</v>
      </c>
      <c r="E879" s="4" t="s">
        <v>3847</v>
      </c>
      <c r="F879" s="265"/>
      <c r="G879" s="575"/>
      <c r="H879" s="267"/>
    </row>
    <row r="880" spans="2:8" ht="33">
      <c r="B880" s="264" t="s">
        <v>5740</v>
      </c>
      <c r="C880" s="238" t="s">
        <v>6542</v>
      </c>
      <c r="D880" s="239" t="s">
        <v>2306</v>
      </c>
      <c r="E880" s="4" t="s">
        <v>3847</v>
      </c>
      <c r="F880" s="265"/>
      <c r="G880" s="575"/>
      <c r="H880" s="267"/>
    </row>
    <row r="881" spans="2:8" ht="17.25" thickBot="1">
      <c r="B881" s="264" t="s">
        <v>5989</v>
      </c>
      <c r="C881" s="238" t="s">
        <v>6543</v>
      </c>
      <c r="D881" s="239" t="s">
        <v>2800</v>
      </c>
      <c r="E881" s="4" t="s">
        <v>3847</v>
      </c>
      <c r="F881" s="265"/>
      <c r="G881" s="576"/>
      <c r="H881" s="267"/>
    </row>
    <row r="882" spans="2:8" ht="20.100000000000001" customHeight="1" thickBot="1">
      <c r="B882" s="569" t="s">
        <v>5744</v>
      </c>
      <c r="C882" s="559"/>
      <c r="D882" s="560"/>
      <c r="E882" s="570"/>
      <c r="F882" s="570"/>
      <c r="G882" s="571"/>
      <c r="H882" s="267"/>
    </row>
    <row r="883" spans="2:8" ht="20.100000000000001" customHeight="1" thickBot="1">
      <c r="B883" s="569" t="s">
        <v>5558</v>
      </c>
      <c r="C883" s="559"/>
      <c r="D883" s="560"/>
      <c r="E883" s="570"/>
      <c r="F883" s="570"/>
      <c r="G883" s="571"/>
      <c r="H883" s="267"/>
    </row>
    <row r="884" spans="2:8">
      <c r="B884" s="539" t="s">
        <v>5559</v>
      </c>
      <c r="C884" s="232" t="s">
        <v>6544</v>
      </c>
      <c r="D884" s="532" t="s">
        <v>2306</v>
      </c>
      <c r="E884" s="572" t="s">
        <v>5857</v>
      </c>
      <c r="F884" s="573"/>
      <c r="G884" s="574" t="s">
        <v>6095</v>
      </c>
      <c r="H884" s="267"/>
    </row>
    <row r="885" spans="2:8">
      <c r="B885" s="264" t="s">
        <v>5562</v>
      </c>
      <c r="C885" s="238" t="s">
        <v>6545</v>
      </c>
      <c r="D885" s="239" t="s">
        <v>5564</v>
      </c>
      <c r="E885" s="4" t="s">
        <v>5857</v>
      </c>
      <c r="F885" s="265"/>
      <c r="G885" s="575"/>
      <c r="H885" s="267"/>
    </row>
    <row r="886" spans="2:8">
      <c r="B886" s="264" t="s">
        <v>5566</v>
      </c>
      <c r="C886" s="238" t="s">
        <v>6546</v>
      </c>
      <c r="D886" s="239" t="s">
        <v>2306</v>
      </c>
      <c r="E886" s="4" t="s">
        <v>5857</v>
      </c>
      <c r="F886" s="265"/>
      <c r="G886" s="575"/>
      <c r="H886" s="267"/>
    </row>
    <row r="887" spans="2:8" ht="33">
      <c r="B887" s="264" t="s">
        <v>5569</v>
      </c>
      <c r="C887" s="238" t="s">
        <v>6547</v>
      </c>
      <c r="D887" s="239" t="s">
        <v>2300</v>
      </c>
      <c r="E887" s="4" t="s">
        <v>5862</v>
      </c>
      <c r="F887" s="265"/>
      <c r="G887" s="575"/>
      <c r="H887" s="267"/>
    </row>
    <row r="888" spans="2:8">
      <c r="B888" s="264" t="s">
        <v>5863</v>
      </c>
      <c r="C888" s="238" t="s">
        <v>6548</v>
      </c>
      <c r="D888" s="239" t="s">
        <v>2306</v>
      </c>
      <c r="E888" s="4" t="s">
        <v>5857</v>
      </c>
      <c r="F888" s="265"/>
      <c r="G888" s="575"/>
      <c r="H888" s="267"/>
    </row>
    <row r="889" spans="2:8" ht="33">
      <c r="B889" s="264" t="s">
        <v>5575</v>
      </c>
      <c r="C889" s="238" t="s">
        <v>6549</v>
      </c>
      <c r="D889" s="239" t="s">
        <v>2470</v>
      </c>
      <c r="E889" s="4" t="s">
        <v>5857</v>
      </c>
      <c r="F889" s="265"/>
      <c r="G889" s="575"/>
      <c r="H889" s="267"/>
    </row>
    <row r="890" spans="2:8" ht="33">
      <c r="B890" s="264" t="s">
        <v>5866</v>
      </c>
      <c r="C890" s="238" t="s">
        <v>6550</v>
      </c>
      <c r="D890" s="239" t="s">
        <v>2306</v>
      </c>
      <c r="E890" s="4" t="s">
        <v>5857</v>
      </c>
      <c r="F890" s="265"/>
      <c r="G890" s="575"/>
      <c r="H890" s="267"/>
    </row>
    <row r="891" spans="2:8" ht="33">
      <c r="B891" s="264" t="s">
        <v>5868</v>
      </c>
      <c r="C891" s="238" t="s">
        <v>6551</v>
      </c>
      <c r="D891" s="239" t="s">
        <v>2967</v>
      </c>
      <c r="E891" s="4" t="s">
        <v>5857</v>
      </c>
      <c r="F891" s="265"/>
      <c r="G891" s="575"/>
      <c r="H891" s="267"/>
    </row>
    <row r="892" spans="2:8" ht="33">
      <c r="B892" s="264" t="s">
        <v>5870</v>
      </c>
      <c r="C892" s="238" t="s">
        <v>6552</v>
      </c>
      <c r="D892" s="239" t="s">
        <v>2470</v>
      </c>
      <c r="E892" s="4" t="s">
        <v>5857</v>
      </c>
      <c r="F892" s="265"/>
      <c r="G892" s="575"/>
      <c r="H892" s="267"/>
    </row>
    <row r="893" spans="2:8" ht="33">
      <c r="B893" s="264" t="s">
        <v>5587</v>
      </c>
      <c r="C893" s="238" t="s">
        <v>6553</v>
      </c>
      <c r="D893" s="239" t="s">
        <v>2306</v>
      </c>
      <c r="E893" s="4" t="s">
        <v>5857</v>
      </c>
      <c r="F893" s="265"/>
      <c r="G893" s="575"/>
      <c r="H893" s="267"/>
    </row>
    <row r="894" spans="2:8">
      <c r="B894" s="264" t="s">
        <v>5873</v>
      </c>
      <c r="C894" s="238" t="s">
        <v>6554</v>
      </c>
      <c r="D894" s="239" t="s">
        <v>2800</v>
      </c>
      <c r="E894" s="4" t="s">
        <v>5857</v>
      </c>
      <c r="F894" s="265"/>
      <c r="G894" s="575"/>
      <c r="H894" s="267"/>
    </row>
    <row r="895" spans="2:8" ht="33">
      <c r="B895" s="264" t="s">
        <v>5594</v>
      </c>
      <c r="C895" s="238" t="s">
        <v>6555</v>
      </c>
      <c r="D895" s="239" t="s">
        <v>2300</v>
      </c>
      <c r="E895" s="4" t="s">
        <v>5862</v>
      </c>
      <c r="F895" s="265"/>
      <c r="G895" s="575"/>
      <c r="H895" s="267"/>
    </row>
    <row r="896" spans="2:8">
      <c r="B896" s="264" t="s">
        <v>5876</v>
      </c>
      <c r="C896" s="238" t="s">
        <v>6556</v>
      </c>
      <c r="D896" s="239" t="s">
        <v>2306</v>
      </c>
      <c r="E896" s="4" t="s">
        <v>5857</v>
      </c>
      <c r="F896" s="265"/>
      <c r="G896" s="575"/>
      <c r="H896" s="267"/>
    </row>
    <row r="897" spans="2:8" ht="33">
      <c r="B897" s="264" t="s">
        <v>5599</v>
      </c>
      <c r="C897" s="238" t="s">
        <v>6557</v>
      </c>
      <c r="D897" s="239" t="s">
        <v>2470</v>
      </c>
      <c r="E897" s="4" t="s">
        <v>5857</v>
      </c>
      <c r="F897" s="265"/>
      <c r="G897" s="575"/>
      <c r="H897" s="267"/>
    </row>
    <row r="898" spans="2:8" ht="33">
      <c r="B898" s="264" t="s">
        <v>5879</v>
      </c>
      <c r="C898" s="238" t="s">
        <v>6558</v>
      </c>
      <c r="D898" s="239" t="s">
        <v>2306</v>
      </c>
      <c r="E898" s="4" t="s">
        <v>5857</v>
      </c>
      <c r="F898" s="265"/>
      <c r="G898" s="575"/>
      <c r="H898" s="267"/>
    </row>
    <row r="899" spans="2:8" ht="33">
      <c r="B899" s="264" t="s">
        <v>5881</v>
      </c>
      <c r="C899" s="238" t="s">
        <v>6559</v>
      </c>
      <c r="D899" s="239" t="s">
        <v>2967</v>
      </c>
      <c r="E899" s="4" t="s">
        <v>5857</v>
      </c>
      <c r="F899" s="265"/>
      <c r="G899" s="575"/>
      <c r="H899" s="267"/>
    </row>
    <row r="900" spans="2:8" ht="33">
      <c r="B900" s="264" t="s">
        <v>5883</v>
      </c>
      <c r="C900" s="238" t="s">
        <v>6560</v>
      </c>
      <c r="D900" s="239" t="s">
        <v>2470</v>
      </c>
      <c r="E900" s="4" t="s">
        <v>5857</v>
      </c>
      <c r="F900" s="265"/>
      <c r="G900" s="575"/>
      <c r="H900" s="267"/>
    </row>
    <row r="901" spans="2:8" ht="33">
      <c r="B901" s="264" t="s">
        <v>5607</v>
      </c>
      <c r="C901" s="238" t="s">
        <v>6561</v>
      </c>
      <c r="D901" s="239" t="s">
        <v>2306</v>
      </c>
      <c r="E901" s="4" t="s">
        <v>5857</v>
      </c>
      <c r="F901" s="265"/>
      <c r="G901" s="575"/>
      <c r="H901" s="267"/>
    </row>
    <row r="902" spans="2:8">
      <c r="B902" s="264" t="s">
        <v>5886</v>
      </c>
      <c r="C902" s="238" t="s">
        <v>6562</v>
      </c>
      <c r="D902" s="239" t="s">
        <v>2800</v>
      </c>
      <c r="E902" s="4" t="s">
        <v>5857</v>
      </c>
      <c r="F902" s="265"/>
      <c r="G902" s="575"/>
      <c r="H902" s="267"/>
    </row>
    <row r="903" spans="2:8" ht="33">
      <c r="B903" s="264" t="s">
        <v>5611</v>
      </c>
      <c r="C903" s="238" t="s">
        <v>6563</v>
      </c>
      <c r="D903" s="239" t="s">
        <v>2300</v>
      </c>
      <c r="E903" s="4" t="s">
        <v>5862</v>
      </c>
      <c r="F903" s="265"/>
      <c r="G903" s="575"/>
      <c r="H903" s="267"/>
    </row>
    <row r="904" spans="2:8">
      <c r="B904" s="264" t="s">
        <v>5889</v>
      </c>
      <c r="C904" s="238" t="s">
        <v>6564</v>
      </c>
      <c r="D904" s="239" t="s">
        <v>2306</v>
      </c>
      <c r="E904" s="4" t="s">
        <v>5857</v>
      </c>
      <c r="F904" s="265"/>
      <c r="G904" s="575"/>
      <c r="H904" s="267"/>
    </row>
    <row r="905" spans="2:8" ht="33">
      <c r="B905" s="264" t="s">
        <v>5616</v>
      </c>
      <c r="C905" s="238" t="s">
        <v>6565</v>
      </c>
      <c r="D905" s="239" t="s">
        <v>2470</v>
      </c>
      <c r="E905" s="4" t="s">
        <v>5857</v>
      </c>
      <c r="F905" s="265"/>
      <c r="G905" s="575"/>
      <c r="H905" s="267"/>
    </row>
    <row r="906" spans="2:8" ht="33">
      <c r="B906" s="264" t="s">
        <v>5892</v>
      </c>
      <c r="C906" s="238" t="s">
        <v>6566</v>
      </c>
      <c r="D906" s="239" t="s">
        <v>2306</v>
      </c>
      <c r="E906" s="4" t="s">
        <v>5857</v>
      </c>
      <c r="F906" s="265"/>
      <c r="G906" s="575"/>
      <c r="H906" s="267"/>
    </row>
    <row r="907" spans="2:8" ht="33">
      <c r="B907" s="264" t="s">
        <v>5894</v>
      </c>
      <c r="C907" s="238" t="s">
        <v>6567</v>
      </c>
      <c r="D907" s="239" t="s">
        <v>2967</v>
      </c>
      <c r="E907" s="4" t="s">
        <v>5857</v>
      </c>
      <c r="F907" s="265"/>
      <c r="G907" s="575"/>
      <c r="H907" s="267"/>
    </row>
    <row r="908" spans="2:8" ht="33">
      <c r="B908" s="264" t="s">
        <v>5896</v>
      </c>
      <c r="C908" s="238" t="s">
        <v>6568</v>
      </c>
      <c r="D908" s="239" t="s">
        <v>2470</v>
      </c>
      <c r="E908" s="4" t="s">
        <v>5857</v>
      </c>
      <c r="F908" s="265"/>
      <c r="G908" s="575"/>
      <c r="H908" s="267"/>
    </row>
    <row r="909" spans="2:8" ht="33">
      <c r="B909" s="264" t="s">
        <v>5624</v>
      </c>
      <c r="C909" s="238" t="s">
        <v>6569</v>
      </c>
      <c r="D909" s="239" t="s">
        <v>2306</v>
      </c>
      <c r="E909" s="4" t="s">
        <v>5857</v>
      </c>
      <c r="F909" s="265"/>
      <c r="G909" s="575"/>
      <c r="H909" s="267"/>
    </row>
    <row r="910" spans="2:8" ht="17.25" thickBot="1">
      <c r="B910" s="264" t="s">
        <v>5899</v>
      </c>
      <c r="C910" s="238" t="s">
        <v>6570</v>
      </c>
      <c r="D910" s="239" t="s">
        <v>2800</v>
      </c>
      <c r="E910" s="4" t="s">
        <v>5857</v>
      </c>
      <c r="F910" s="265"/>
      <c r="G910" s="576"/>
      <c r="H910" s="267"/>
    </row>
    <row r="911" spans="2:8" ht="20.100000000000001" customHeight="1" thickBot="1">
      <c r="B911" s="569" t="s">
        <v>5628</v>
      </c>
      <c r="C911" s="559"/>
      <c r="D911" s="560"/>
      <c r="E911" s="570"/>
      <c r="F911" s="570"/>
      <c r="G911" s="571"/>
      <c r="H911" s="267"/>
    </row>
    <row r="912" spans="2:8" ht="30" customHeight="1">
      <c r="B912" s="539" t="s">
        <v>5901</v>
      </c>
      <c r="C912" s="232" t="s">
        <v>6571</v>
      </c>
      <c r="D912" s="532" t="s">
        <v>2800</v>
      </c>
      <c r="E912" s="572" t="s">
        <v>3847</v>
      </c>
      <c r="F912" s="573"/>
      <c r="G912" s="574" t="s">
        <v>6209</v>
      </c>
      <c r="H912" s="267"/>
    </row>
    <row r="913" spans="2:8">
      <c r="B913" s="264" t="s">
        <v>5632</v>
      </c>
      <c r="C913" s="238" t="s">
        <v>6572</v>
      </c>
      <c r="D913" s="239" t="s">
        <v>2306</v>
      </c>
      <c r="E913" s="4" t="s">
        <v>3847</v>
      </c>
      <c r="F913" s="265"/>
      <c r="G913" s="575"/>
      <c r="H913" s="267"/>
    </row>
    <row r="914" spans="2:8">
      <c r="B914" s="264" t="s">
        <v>5635</v>
      </c>
      <c r="C914" s="238" t="s">
        <v>6573</v>
      </c>
      <c r="D914" s="239" t="s">
        <v>5564</v>
      </c>
      <c r="E914" s="4" t="s">
        <v>3847</v>
      </c>
      <c r="F914" s="265"/>
      <c r="G914" s="575"/>
      <c r="H914" s="267"/>
    </row>
    <row r="915" spans="2:8">
      <c r="B915" s="264" t="s">
        <v>5637</v>
      </c>
      <c r="C915" s="238" t="s">
        <v>6574</v>
      </c>
      <c r="D915" s="239" t="s">
        <v>2306</v>
      </c>
      <c r="E915" s="4" t="s">
        <v>3847</v>
      </c>
      <c r="F915" s="265"/>
      <c r="G915" s="575"/>
      <c r="H915" s="267"/>
    </row>
    <row r="916" spans="2:8" ht="33">
      <c r="B916" s="264" t="s">
        <v>5639</v>
      </c>
      <c r="C916" s="238" t="s">
        <v>6575</v>
      </c>
      <c r="D916" s="239" t="s">
        <v>2300</v>
      </c>
      <c r="E916" s="4" t="s">
        <v>3461</v>
      </c>
      <c r="F916" s="265"/>
      <c r="G916" s="575"/>
      <c r="H916" s="267"/>
    </row>
    <row r="917" spans="2:8">
      <c r="B917" s="264" t="s">
        <v>5908</v>
      </c>
      <c r="C917" s="238" t="s">
        <v>6576</v>
      </c>
      <c r="D917" s="239" t="s">
        <v>2306</v>
      </c>
      <c r="E917" s="4" t="s">
        <v>3847</v>
      </c>
      <c r="F917" s="265"/>
      <c r="G917" s="575"/>
      <c r="H917" s="267"/>
    </row>
    <row r="918" spans="2:8" ht="33">
      <c r="B918" s="264" t="s">
        <v>5643</v>
      </c>
      <c r="C918" s="238" t="s">
        <v>6577</v>
      </c>
      <c r="D918" s="239" t="s">
        <v>2470</v>
      </c>
      <c r="E918" s="4" t="s">
        <v>3847</v>
      </c>
      <c r="F918" s="265"/>
      <c r="G918" s="575"/>
      <c r="H918" s="267"/>
    </row>
    <row r="919" spans="2:8" ht="33">
      <c r="B919" s="264" t="s">
        <v>5911</v>
      </c>
      <c r="C919" s="238" t="s">
        <v>6578</v>
      </c>
      <c r="D919" s="239" t="s">
        <v>2306</v>
      </c>
      <c r="E919" s="4" t="s">
        <v>3847</v>
      </c>
      <c r="F919" s="265"/>
      <c r="G919" s="575"/>
      <c r="H919" s="267"/>
    </row>
    <row r="920" spans="2:8" ht="33">
      <c r="B920" s="264" t="s">
        <v>5913</v>
      </c>
      <c r="C920" s="238" t="s">
        <v>6579</v>
      </c>
      <c r="D920" s="239" t="s">
        <v>2967</v>
      </c>
      <c r="E920" s="4" t="s">
        <v>3847</v>
      </c>
      <c r="F920" s="265"/>
      <c r="G920" s="575"/>
      <c r="H920" s="267"/>
    </row>
    <row r="921" spans="2:8" ht="33">
      <c r="B921" s="264" t="s">
        <v>5915</v>
      </c>
      <c r="C921" s="238" t="s">
        <v>6580</v>
      </c>
      <c r="D921" s="239" t="s">
        <v>2470</v>
      </c>
      <c r="E921" s="4" t="s">
        <v>3847</v>
      </c>
      <c r="F921" s="265"/>
      <c r="G921" s="575"/>
      <c r="H921" s="267"/>
    </row>
    <row r="922" spans="2:8" ht="33">
      <c r="B922" s="264" t="s">
        <v>5651</v>
      </c>
      <c r="C922" s="238" t="s">
        <v>6581</v>
      </c>
      <c r="D922" s="239" t="s">
        <v>2306</v>
      </c>
      <c r="E922" s="4" t="s">
        <v>3847</v>
      </c>
      <c r="F922" s="265"/>
      <c r="G922" s="575"/>
      <c r="H922" s="267"/>
    </row>
    <row r="923" spans="2:8">
      <c r="B923" s="264" t="s">
        <v>5918</v>
      </c>
      <c r="C923" s="238" t="s">
        <v>6582</v>
      </c>
      <c r="D923" s="239" t="s">
        <v>2800</v>
      </c>
      <c r="E923" s="4" t="s">
        <v>3847</v>
      </c>
      <c r="F923" s="265"/>
      <c r="G923" s="575"/>
      <c r="H923" s="267"/>
    </row>
    <row r="924" spans="2:8" ht="33">
      <c r="B924" s="264" t="s">
        <v>5655</v>
      </c>
      <c r="C924" s="238" t="s">
        <v>6583</v>
      </c>
      <c r="D924" s="239" t="s">
        <v>2300</v>
      </c>
      <c r="E924" s="4" t="s">
        <v>3461</v>
      </c>
      <c r="F924" s="265"/>
      <c r="G924" s="575"/>
      <c r="H924" s="267"/>
    </row>
    <row r="925" spans="2:8">
      <c r="B925" s="264" t="s">
        <v>5921</v>
      </c>
      <c r="C925" s="238" t="s">
        <v>6584</v>
      </c>
      <c r="D925" s="239" t="s">
        <v>2306</v>
      </c>
      <c r="E925" s="4" t="s">
        <v>3847</v>
      </c>
      <c r="F925" s="265"/>
      <c r="G925" s="575"/>
      <c r="H925" s="267"/>
    </row>
    <row r="926" spans="2:8" ht="33">
      <c r="B926" s="264" t="s">
        <v>5659</v>
      </c>
      <c r="C926" s="238" t="s">
        <v>6585</v>
      </c>
      <c r="D926" s="239" t="s">
        <v>2470</v>
      </c>
      <c r="E926" s="4" t="s">
        <v>3847</v>
      </c>
      <c r="F926" s="265"/>
      <c r="G926" s="575"/>
      <c r="H926" s="267"/>
    </row>
    <row r="927" spans="2:8" ht="33">
      <c r="B927" s="264" t="s">
        <v>5924</v>
      </c>
      <c r="C927" s="238" t="s">
        <v>6586</v>
      </c>
      <c r="D927" s="239" t="s">
        <v>2306</v>
      </c>
      <c r="E927" s="4" t="s">
        <v>3847</v>
      </c>
      <c r="F927" s="265"/>
      <c r="G927" s="575"/>
      <c r="H927" s="267"/>
    </row>
    <row r="928" spans="2:8" ht="33">
      <c r="B928" s="264" t="s">
        <v>5926</v>
      </c>
      <c r="C928" s="238" t="s">
        <v>6587</v>
      </c>
      <c r="D928" s="239" t="s">
        <v>2967</v>
      </c>
      <c r="E928" s="4" t="s">
        <v>3847</v>
      </c>
      <c r="F928" s="265"/>
      <c r="G928" s="575"/>
      <c r="H928" s="267"/>
    </row>
    <row r="929" spans="2:8" ht="33">
      <c r="B929" s="264" t="s">
        <v>5928</v>
      </c>
      <c r="C929" s="238" t="s">
        <v>6588</v>
      </c>
      <c r="D929" s="239" t="s">
        <v>2470</v>
      </c>
      <c r="E929" s="4" t="s">
        <v>3847</v>
      </c>
      <c r="F929" s="265"/>
      <c r="G929" s="575"/>
      <c r="H929" s="267"/>
    </row>
    <row r="930" spans="2:8" ht="33">
      <c r="B930" s="264" t="s">
        <v>5667</v>
      </c>
      <c r="C930" s="238" t="s">
        <v>6589</v>
      </c>
      <c r="D930" s="239" t="s">
        <v>2306</v>
      </c>
      <c r="E930" s="4" t="s">
        <v>3847</v>
      </c>
      <c r="F930" s="265"/>
      <c r="G930" s="575"/>
      <c r="H930" s="267"/>
    </row>
    <row r="931" spans="2:8">
      <c r="B931" s="264" t="s">
        <v>5931</v>
      </c>
      <c r="C931" s="238" t="s">
        <v>6590</v>
      </c>
      <c r="D931" s="239" t="s">
        <v>2800</v>
      </c>
      <c r="E931" s="4" t="s">
        <v>3847</v>
      </c>
      <c r="F931" s="265"/>
      <c r="G931" s="575"/>
      <c r="H931" s="267"/>
    </row>
    <row r="932" spans="2:8" ht="33">
      <c r="B932" s="264" t="s">
        <v>5671</v>
      </c>
      <c r="C932" s="238" t="s">
        <v>6591</v>
      </c>
      <c r="D932" s="239" t="s">
        <v>2300</v>
      </c>
      <c r="E932" s="4" t="s">
        <v>3461</v>
      </c>
      <c r="F932" s="265"/>
      <c r="G932" s="575"/>
      <c r="H932" s="267"/>
    </row>
    <row r="933" spans="2:8">
      <c r="B933" s="264" t="s">
        <v>5934</v>
      </c>
      <c r="C933" s="238" t="s">
        <v>6592</v>
      </c>
      <c r="D933" s="239" t="s">
        <v>2306</v>
      </c>
      <c r="E933" s="4" t="s">
        <v>3847</v>
      </c>
      <c r="F933" s="265"/>
      <c r="G933" s="575"/>
      <c r="H933" s="267"/>
    </row>
    <row r="934" spans="2:8" ht="33">
      <c r="B934" s="264" t="s">
        <v>5675</v>
      </c>
      <c r="C934" s="238" t="s">
        <v>6593</v>
      </c>
      <c r="D934" s="239" t="s">
        <v>2470</v>
      </c>
      <c r="E934" s="4" t="s">
        <v>3847</v>
      </c>
      <c r="F934" s="265"/>
      <c r="G934" s="575"/>
      <c r="H934" s="267"/>
    </row>
    <row r="935" spans="2:8" ht="33">
      <c r="B935" s="264" t="s">
        <v>5937</v>
      </c>
      <c r="C935" s="238" t="s">
        <v>6594</v>
      </c>
      <c r="D935" s="239" t="s">
        <v>2306</v>
      </c>
      <c r="E935" s="4" t="s">
        <v>3847</v>
      </c>
      <c r="F935" s="265"/>
      <c r="G935" s="575"/>
      <c r="H935" s="267"/>
    </row>
    <row r="936" spans="2:8" ht="33">
      <c r="B936" s="264" t="s">
        <v>5939</v>
      </c>
      <c r="C936" s="238" t="s">
        <v>6595</v>
      </c>
      <c r="D936" s="239" t="s">
        <v>2967</v>
      </c>
      <c r="E936" s="4" t="s">
        <v>3847</v>
      </c>
      <c r="F936" s="265"/>
      <c r="G936" s="575"/>
      <c r="H936" s="267"/>
    </row>
    <row r="937" spans="2:8" ht="33">
      <c r="B937" s="264" t="s">
        <v>5941</v>
      </c>
      <c r="C937" s="238" t="s">
        <v>6596</v>
      </c>
      <c r="D937" s="239" t="s">
        <v>2470</v>
      </c>
      <c r="E937" s="4" t="s">
        <v>3847</v>
      </c>
      <c r="F937" s="265"/>
      <c r="G937" s="575"/>
      <c r="H937" s="267"/>
    </row>
    <row r="938" spans="2:8" ht="33">
      <c r="B938" s="264" t="s">
        <v>5683</v>
      </c>
      <c r="C938" s="238" t="s">
        <v>6597</v>
      </c>
      <c r="D938" s="239" t="s">
        <v>2306</v>
      </c>
      <c r="E938" s="4" t="s">
        <v>3847</v>
      </c>
      <c r="F938" s="265"/>
      <c r="G938" s="575"/>
      <c r="H938" s="267"/>
    </row>
    <row r="939" spans="2:8" ht="17.25" thickBot="1">
      <c r="B939" s="264" t="s">
        <v>5944</v>
      </c>
      <c r="C939" s="238" t="s">
        <v>6598</v>
      </c>
      <c r="D939" s="239" t="s">
        <v>2800</v>
      </c>
      <c r="E939" s="4" t="s">
        <v>3847</v>
      </c>
      <c r="F939" s="265"/>
      <c r="G939" s="576"/>
      <c r="H939" s="267"/>
    </row>
    <row r="940" spans="2:8" ht="20.100000000000001" customHeight="1" thickBot="1">
      <c r="B940" s="569" t="s">
        <v>5803</v>
      </c>
      <c r="C940" s="559"/>
      <c r="D940" s="560"/>
      <c r="E940" s="570"/>
      <c r="F940" s="570"/>
      <c r="G940" s="571"/>
      <c r="H940" s="267"/>
    </row>
    <row r="941" spans="2:8">
      <c r="B941" s="539" t="s">
        <v>5946</v>
      </c>
      <c r="C941" s="232" t="s">
        <v>6599</v>
      </c>
      <c r="D941" s="532" t="s">
        <v>2800</v>
      </c>
      <c r="E941" s="572" t="s">
        <v>3847</v>
      </c>
      <c r="F941" s="573"/>
      <c r="G941" s="574" t="s">
        <v>6152</v>
      </c>
      <c r="H941" s="267"/>
    </row>
    <row r="942" spans="2:8">
      <c r="B942" s="264" t="s">
        <v>5690</v>
      </c>
      <c r="C942" s="238" t="s">
        <v>6600</v>
      </c>
      <c r="D942" s="239" t="s">
        <v>2306</v>
      </c>
      <c r="E942" s="4" t="s">
        <v>3847</v>
      </c>
      <c r="F942" s="265"/>
      <c r="G942" s="575"/>
      <c r="H942" s="267"/>
    </row>
    <row r="943" spans="2:8">
      <c r="B943" s="264" t="s">
        <v>5692</v>
      </c>
      <c r="C943" s="238" t="s">
        <v>6601</v>
      </c>
      <c r="D943" s="239" t="s">
        <v>5564</v>
      </c>
      <c r="E943" s="4" t="s">
        <v>3847</v>
      </c>
      <c r="F943" s="265"/>
      <c r="G943" s="575"/>
      <c r="H943" s="267"/>
    </row>
    <row r="944" spans="2:8">
      <c r="B944" s="264" t="s">
        <v>5694</v>
      </c>
      <c r="C944" s="238" t="s">
        <v>6602</v>
      </c>
      <c r="D944" s="239" t="s">
        <v>2306</v>
      </c>
      <c r="E944" s="4" t="s">
        <v>3847</v>
      </c>
      <c r="F944" s="265"/>
      <c r="G944" s="575"/>
      <c r="H944" s="267"/>
    </row>
    <row r="945" spans="2:8" ht="33">
      <c r="B945" s="264" t="s">
        <v>5696</v>
      </c>
      <c r="C945" s="238" t="s">
        <v>6603</v>
      </c>
      <c r="D945" s="239" t="s">
        <v>2300</v>
      </c>
      <c r="E945" s="4" t="s">
        <v>3461</v>
      </c>
      <c r="F945" s="265"/>
      <c r="G945" s="575"/>
      <c r="H945" s="267"/>
    </row>
    <row r="946" spans="2:8">
      <c r="B946" s="264" t="s">
        <v>5953</v>
      </c>
      <c r="C946" s="238" t="s">
        <v>6604</v>
      </c>
      <c r="D946" s="239" t="s">
        <v>2306</v>
      </c>
      <c r="E946" s="4" t="s">
        <v>3847</v>
      </c>
      <c r="F946" s="265"/>
      <c r="G946" s="575"/>
      <c r="H946" s="267"/>
    </row>
    <row r="947" spans="2:8" ht="33">
      <c r="B947" s="264" t="s">
        <v>5700</v>
      </c>
      <c r="C947" s="238" t="s">
        <v>6605</v>
      </c>
      <c r="D947" s="239" t="s">
        <v>2470</v>
      </c>
      <c r="E947" s="4" t="s">
        <v>3847</v>
      </c>
      <c r="F947" s="265"/>
      <c r="G947" s="575"/>
      <c r="H947" s="267"/>
    </row>
    <row r="948" spans="2:8" ht="33">
      <c r="B948" s="264" t="s">
        <v>5956</v>
      </c>
      <c r="C948" s="238" t="s">
        <v>6606</v>
      </c>
      <c r="D948" s="239" t="s">
        <v>2306</v>
      </c>
      <c r="E948" s="4" t="s">
        <v>3847</v>
      </c>
      <c r="F948" s="265"/>
      <c r="G948" s="575"/>
      <c r="H948" s="267"/>
    </row>
    <row r="949" spans="2:8" ht="33">
      <c r="B949" s="264" t="s">
        <v>5958</v>
      </c>
      <c r="C949" s="238" t="s">
        <v>6607</v>
      </c>
      <c r="D949" s="239" t="s">
        <v>2967</v>
      </c>
      <c r="E949" s="4" t="s">
        <v>3847</v>
      </c>
      <c r="F949" s="265"/>
      <c r="G949" s="575"/>
      <c r="H949" s="267"/>
    </row>
    <row r="950" spans="2:8" ht="33">
      <c r="B950" s="264" t="s">
        <v>5960</v>
      </c>
      <c r="C950" s="238" t="s">
        <v>6608</v>
      </c>
      <c r="D950" s="239" t="s">
        <v>2470</v>
      </c>
      <c r="E950" s="4" t="s">
        <v>3847</v>
      </c>
      <c r="F950" s="265"/>
      <c r="G950" s="575"/>
      <c r="H950" s="267"/>
    </row>
    <row r="951" spans="2:8" ht="33">
      <c r="B951" s="264" t="s">
        <v>5708</v>
      </c>
      <c r="C951" s="238" t="s">
        <v>6609</v>
      </c>
      <c r="D951" s="239" t="s">
        <v>2306</v>
      </c>
      <c r="E951" s="4" t="s">
        <v>3847</v>
      </c>
      <c r="F951" s="265"/>
      <c r="G951" s="575"/>
      <c r="H951" s="267"/>
    </row>
    <row r="952" spans="2:8">
      <c r="B952" s="264" t="s">
        <v>5963</v>
      </c>
      <c r="C952" s="238" t="s">
        <v>6610</v>
      </c>
      <c r="D952" s="239" t="s">
        <v>2800</v>
      </c>
      <c r="E952" s="4" t="s">
        <v>3847</v>
      </c>
      <c r="F952" s="265"/>
      <c r="G952" s="575"/>
      <c r="H952" s="267"/>
    </row>
    <row r="953" spans="2:8" ht="33">
      <c r="B953" s="264" t="s">
        <v>5712</v>
      </c>
      <c r="C953" s="238" t="s">
        <v>6611</v>
      </c>
      <c r="D953" s="239" t="s">
        <v>2300</v>
      </c>
      <c r="E953" s="4" t="s">
        <v>3461</v>
      </c>
      <c r="F953" s="265"/>
      <c r="G953" s="575"/>
      <c r="H953" s="267"/>
    </row>
    <row r="954" spans="2:8">
      <c r="B954" s="264" t="s">
        <v>5966</v>
      </c>
      <c r="C954" s="238" t="s">
        <v>6612</v>
      </c>
      <c r="D954" s="239" t="s">
        <v>2306</v>
      </c>
      <c r="E954" s="4" t="s">
        <v>3847</v>
      </c>
      <c r="F954" s="265"/>
      <c r="G954" s="575"/>
      <c r="H954" s="267"/>
    </row>
    <row r="955" spans="2:8" ht="33">
      <c r="B955" s="264" t="s">
        <v>5716</v>
      </c>
      <c r="C955" s="238" t="s">
        <v>6613</v>
      </c>
      <c r="D955" s="239" t="s">
        <v>2470</v>
      </c>
      <c r="E955" s="4" t="s">
        <v>3847</v>
      </c>
      <c r="F955" s="265"/>
      <c r="G955" s="575"/>
      <c r="H955" s="267"/>
    </row>
    <row r="956" spans="2:8" ht="33">
      <c r="B956" s="264" t="s">
        <v>5969</v>
      </c>
      <c r="C956" s="238" t="s">
        <v>6614</v>
      </c>
      <c r="D956" s="239" t="s">
        <v>2306</v>
      </c>
      <c r="E956" s="4" t="s">
        <v>3847</v>
      </c>
      <c r="F956" s="265"/>
      <c r="G956" s="575"/>
      <c r="H956" s="267"/>
    </row>
    <row r="957" spans="2:8" ht="33">
      <c r="B957" s="264" t="s">
        <v>5971</v>
      </c>
      <c r="C957" s="238" t="s">
        <v>6615</v>
      </c>
      <c r="D957" s="239" t="s">
        <v>2967</v>
      </c>
      <c r="E957" s="4" t="s">
        <v>3847</v>
      </c>
      <c r="F957" s="265"/>
      <c r="G957" s="575"/>
      <c r="H957" s="267"/>
    </row>
    <row r="958" spans="2:8" ht="33">
      <c r="B958" s="264" t="s">
        <v>5973</v>
      </c>
      <c r="C958" s="238" t="s">
        <v>6616</v>
      </c>
      <c r="D958" s="239" t="s">
        <v>2470</v>
      </c>
      <c r="E958" s="4" t="s">
        <v>3847</v>
      </c>
      <c r="F958" s="265"/>
      <c r="G958" s="575"/>
      <c r="H958" s="267"/>
    </row>
    <row r="959" spans="2:8" ht="33">
      <c r="B959" s="264" t="s">
        <v>5724</v>
      </c>
      <c r="C959" s="238" t="s">
        <v>6617</v>
      </c>
      <c r="D959" s="239" t="s">
        <v>2306</v>
      </c>
      <c r="E959" s="4" t="s">
        <v>3847</v>
      </c>
      <c r="F959" s="265"/>
      <c r="G959" s="575"/>
      <c r="H959" s="267"/>
    </row>
    <row r="960" spans="2:8">
      <c r="B960" s="264" t="s">
        <v>5976</v>
      </c>
      <c r="C960" s="238" t="s">
        <v>6618</v>
      </c>
      <c r="D960" s="239" t="s">
        <v>2800</v>
      </c>
      <c r="E960" s="4" t="s">
        <v>3847</v>
      </c>
      <c r="F960" s="265"/>
      <c r="G960" s="575"/>
      <c r="H960" s="267"/>
    </row>
    <row r="961" spans="2:8" ht="33">
      <c r="B961" s="264" t="s">
        <v>5728</v>
      </c>
      <c r="C961" s="238" t="s">
        <v>6619</v>
      </c>
      <c r="D961" s="239" t="s">
        <v>2300</v>
      </c>
      <c r="E961" s="4" t="s">
        <v>3461</v>
      </c>
      <c r="F961" s="265"/>
      <c r="G961" s="575"/>
      <c r="H961" s="267"/>
    </row>
    <row r="962" spans="2:8">
      <c r="B962" s="264" t="s">
        <v>5979</v>
      </c>
      <c r="C962" s="238" t="s">
        <v>6620</v>
      </c>
      <c r="D962" s="239" t="s">
        <v>2306</v>
      </c>
      <c r="E962" s="4" t="s">
        <v>3847</v>
      </c>
      <c r="F962" s="265"/>
      <c r="G962" s="575"/>
      <c r="H962" s="267"/>
    </row>
    <row r="963" spans="2:8" ht="33">
      <c r="B963" s="264" t="s">
        <v>5732</v>
      </c>
      <c r="C963" s="238" t="s">
        <v>6621</v>
      </c>
      <c r="D963" s="239" t="s">
        <v>2470</v>
      </c>
      <c r="E963" s="4" t="s">
        <v>3847</v>
      </c>
      <c r="F963" s="265"/>
      <c r="G963" s="575"/>
      <c r="H963" s="267"/>
    </row>
    <row r="964" spans="2:8" ht="33">
      <c r="B964" s="264" t="s">
        <v>5982</v>
      </c>
      <c r="C964" s="238" t="s">
        <v>6622</v>
      </c>
      <c r="D964" s="239" t="s">
        <v>2306</v>
      </c>
      <c r="E964" s="4" t="s">
        <v>3847</v>
      </c>
      <c r="F964" s="265"/>
      <c r="G964" s="575"/>
      <c r="H964" s="267"/>
    </row>
    <row r="965" spans="2:8" ht="33">
      <c r="B965" s="264" t="s">
        <v>5984</v>
      </c>
      <c r="C965" s="238" t="s">
        <v>6623</v>
      </c>
      <c r="D965" s="239" t="s">
        <v>2967</v>
      </c>
      <c r="E965" s="4" t="s">
        <v>3847</v>
      </c>
      <c r="F965" s="265"/>
      <c r="G965" s="575"/>
      <c r="H965" s="267"/>
    </row>
    <row r="966" spans="2:8" ht="33">
      <c r="B966" s="264" t="s">
        <v>5986</v>
      </c>
      <c r="C966" s="238" t="s">
        <v>6624</v>
      </c>
      <c r="D966" s="239" t="s">
        <v>2470</v>
      </c>
      <c r="E966" s="4" t="s">
        <v>3847</v>
      </c>
      <c r="F966" s="265"/>
      <c r="G966" s="575"/>
      <c r="H966" s="267"/>
    </row>
    <row r="967" spans="2:8" ht="33">
      <c r="B967" s="264" t="s">
        <v>5740</v>
      </c>
      <c r="C967" s="238" t="s">
        <v>6625</v>
      </c>
      <c r="D967" s="239" t="s">
        <v>2306</v>
      </c>
      <c r="E967" s="4" t="s">
        <v>3847</v>
      </c>
      <c r="F967" s="265"/>
      <c r="G967" s="575"/>
      <c r="H967" s="267"/>
    </row>
    <row r="968" spans="2:8" ht="17.25" thickBot="1">
      <c r="B968" s="264" t="s">
        <v>5989</v>
      </c>
      <c r="C968" s="238" t="s">
        <v>6626</v>
      </c>
      <c r="D968" s="239" t="s">
        <v>2800</v>
      </c>
      <c r="E968" s="4" t="s">
        <v>3847</v>
      </c>
      <c r="F968" s="265"/>
      <c r="G968" s="576"/>
      <c r="H968" s="267"/>
    </row>
    <row r="969" spans="2:8" ht="18">
      <c r="B969" s="279" t="s">
        <v>6627</v>
      </c>
      <c r="C969" s="549"/>
      <c r="D969" s="550"/>
      <c r="E969" s="551"/>
      <c r="F969" s="551"/>
      <c r="G969" s="552"/>
      <c r="H969" s="230"/>
    </row>
    <row r="970" spans="2:8" ht="18.75" thickBot="1">
      <c r="B970" s="553" t="s">
        <v>6628</v>
      </c>
      <c r="C970" s="554"/>
      <c r="D970" s="555"/>
      <c r="E970" s="556"/>
      <c r="F970" s="556"/>
      <c r="G970" s="557"/>
      <c r="H970" s="230"/>
    </row>
    <row r="971" spans="2:8" ht="20.100000000000001" customHeight="1" thickBot="1">
      <c r="B971" s="558" t="s">
        <v>6629</v>
      </c>
      <c r="C971" s="559"/>
      <c r="D971" s="560"/>
      <c r="E971" s="561"/>
      <c r="F971" s="561"/>
      <c r="G971" s="562"/>
      <c r="H971" s="230"/>
    </row>
    <row r="972" spans="2:8" ht="90">
      <c r="B972" s="577" t="s">
        <v>52</v>
      </c>
      <c r="C972" s="578" t="s">
        <v>6630</v>
      </c>
      <c r="D972" s="579" t="s">
        <v>2470</v>
      </c>
      <c r="E972" s="580" t="s">
        <v>5525</v>
      </c>
      <c r="F972" s="581"/>
      <c r="G972" s="582" t="s">
        <v>6631</v>
      </c>
      <c r="H972" s="267"/>
    </row>
    <row r="973" spans="2:8">
      <c r="B973" s="237" t="s">
        <v>6632</v>
      </c>
      <c r="C973" s="238" t="s">
        <v>6633</v>
      </c>
      <c r="D973" s="239" t="s">
        <v>2306</v>
      </c>
      <c r="E973" s="240" t="s">
        <v>5528</v>
      </c>
      <c r="F973" s="241"/>
      <c r="G973" s="350" t="s">
        <v>2448</v>
      </c>
      <c r="H973" s="230"/>
    </row>
    <row r="974" spans="2:8" ht="30">
      <c r="B974" s="237" t="s">
        <v>488</v>
      </c>
      <c r="C974" s="238" t="s">
        <v>6634</v>
      </c>
      <c r="D974" s="239" t="s">
        <v>2306</v>
      </c>
      <c r="E974" s="240" t="s">
        <v>5528</v>
      </c>
      <c r="F974" s="241"/>
      <c r="G974" s="350" t="s">
        <v>6635</v>
      </c>
      <c r="H974" s="230"/>
    </row>
    <row r="975" spans="2:8" ht="30">
      <c r="B975" s="237" t="s">
        <v>489</v>
      </c>
      <c r="C975" s="238" t="s">
        <v>6636</v>
      </c>
      <c r="D975" s="239" t="s">
        <v>2306</v>
      </c>
      <c r="E975" s="240" t="s">
        <v>5528</v>
      </c>
      <c r="F975" s="241"/>
      <c r="G975" s="350" t="s">
        <v>6637</v>
      </c>
      <c r="H975" s="230"/>
    </row>
    <row r="976" spans="2:8">
      <c r="B976" s="237" t="s">
        <v>490</v>
      </c>
      <c r="C976" s="238" t="s">
        <v>6638</v>
      </c>
      <c r="D976" s="239" t="s">
        <v>2967</v>
      </c>
      <c r="E976" s="240" t="s">
        <v>5514</v>
      </c>
      <c r="F976" s="241"/>
      <c r="G976" s="350" t="s">
        <v>6639</v>
      </c>
      <c r="H976" s="230"/>
    </row>
    <row r="977" spans="2:8" ht="45">
      <c r="B977" s="237" t="s">
        <v>491</v>
      </c>
      <c r="C977" s="238" t="s">
        <v>6640</v>
      </c>
      <c r="D977" s="239" t="s">
        <v>2306</v>
      </c>
      <c r="E977" s="240" t="s">
        <v>5528</v>
      </c>
      <c r="F977" s="241"/>
      <c r="G977" s="350" t="s">
        <v>6641</v>
      </c>
      <c r="H977" s="230"/>
    </row>
    <row r="978" spans="2:8" ht="33">
      <c r="B978" s="237" t="s">
        <v>492</v>
      </c>
      <c r="C978" s="238" t="s">
        <v>6642</v>
      </c>
      <c r="D978" s="239" t="s">
        <v>2306</v>
      </c>
      <c r="E978" s="240" t="s">
        <v>5528</v>
      </c>
      <c r="F978" s="241"/>
      <c r="G978" s="350" t="s">
        <v>6643</v>
      </c>
      <c r="H978" s="230"/>
    </row>
    <row r="979" spans="2:8" ht="45">
      <c r="B979" s="237" t="s">
        <v>493</v>
      </c>
      <c r="C979" s="238" t="s">
        <v>6644</v>
      </c>
      <c r="D979" s="239" t="s">
        <v>2306</v>
      </c>
      <c r="E979" s="240" t="s">
        <v>5528</v>
      </c>
      <c r="F979" s="241"/>
      <c r="G979" s="350" t="s">
        <v>6645</v>
      </c>
      <c r="H979" s="230"/>
    </row>
    <row r="980" spans="2:8" ht="30">
      <c r="B980" s="237" t="s">
        <v>494</v>
      </c>
      <c r="C980" s="238" t="s">
        <v>6646</v>
      </c>
      <c r="D980" s="239" t="s">
        <v>2306</v>
      </c>
      <c r="E980" s="240" t="s">
        <v>5528</v>
      </c>
      <c r="F980" s="241"/>
      <c r="G980" s="350" t="s">
        <v>6647</v>
      </c>
      <c r="H980" s="230"/>
    </row>
    <row r="981" spans="2:8" ht="30">
      <c r="B981" s="237" t="s">
        <v>495</v>
      </c>
      <c r="C981" s="238" t="s">
        <v>6648</v>
      </c>
      <c r="D981" s="239" t="s">
        <v>2306</v>
      </c>
      <c r="E981" s="240" t="s">
        <v>5528</v>
      </c>
      <c r="F981" s="241"/>
      <c r="G981" s="350" t="s">
        <v>6649</v>
      </c>
      <c r="H981" s="230"/>
    </row>
    <row r="982" spans="2:8">
      <c r="B982" s="237" t="s">
        <v>496</v>
      </c>
      <c r="C982" s="238" t="s">
        <v>6650</v>
      </c>
      <c r="D982" s="239" t="s">
        <v>2967</v>
      </c>
      <c r="E982" s="240" t="s">
        <v>5514</v>
      </c>
      <c r="F982" s="241"/>
      <c r="G982" s="350" t="s">
        <v>6651</v>
      </c>
      <c r="H982" s="230"/>
    </row>
    <row r="983" spans="2:8" ht="45">
      <c r="B983" s="237" t="s">
        <v>6652</v>
      </c>
      <c r="C983" s="238" t="s">
        <v>6653</v>
      </c>
      <c r="D983" s="239" t="s">
        <v>2306</v>
      </c>
      <c r="E983" s="240" t="s">
        <v>5528</v>
      </c>
      <c r="F983" s="241"/>
      <c r="G983" s="350" t="s">
        <v>6654</v>
      </c>
      <c r="H983" s="230"/>
    </row>
    <row r="984" spans="2:8" ht="30">
      <c r="B984" s="237" t="s">
        <v>6655</v>
      </c>
      <c r="C984" s="238" t="s">
        <v>6656</v>
      </c>
      <c r="D984" s="239" t="s">
        <v>2306</v>
      </c>
      <c r="E984" s="240" t="s">
        <v>5528</v>
      </c>
      <c r="F984" s="241"/>
      <c r="G984" s="350" t="s">
        <v>6657</v>
      </c>
      <c r="H984" s="230"/>
    </row>
    <row r="985" spans="2:8" ht="45.75" thickBot="1">
      <c r="B985" s="237" t="s">
        <v>6658</v>
      </c>
      <c r="C985" s="238" t="s">
        <v>6659</v>
      </c>
      <c r="D985" s="239" t="s">
        <v>2306</v>
      </c>
      <c r="E985" s="240" t="s">
        <v>5528</v>
      </c>
      <c r="F985" s="241"/>
      <c r="G985" s="350" t="s">
        <v>6660</v>
      </c>
      <c r="H985" s="230"/>
    </row>
    <row r="986" spans="2:8" ht="20.100000000000001" customHeight="1" thickBot="1">
      <c r="B986" s="558" t="s">
        <v>6661</v>
      </c>
      <c r="C986" s="559"/>
      <c r="D986" s="560"/>
      <c r="E986" s="561"/>
      <c r="F986" s="561"/>
      <c r="G986" s="562"/>
      <c r="H986" s="230"/>
    </row>
    <row r="987" spans="2:8" ht="20.100000000000001" customHeight="1" thickBot="1">
      <c r="B987" s="558" t="s">
        <v>6662</v>
      </c>
      <c r="C987" s="559"/>
      <c r="D987" s="560"/>
      <c r="E987" s="561"/>
      <c r="F987" s="561"/>
      <c r="G987" s="562"/>
      <c r="H987" s="230"/>
    </row>
    <row r="988" spans="2:8" ht="30">
      <c r="B988" s="231" t="s">
        <v>6663</v>
      </c>
      <c r="C988" s="232" t="s">
        <v>6664</v>
      </c>
      <c r="D988" s="532" t="s">
        <v>2306</v>
      </c>
      <c r="E988" s="330" t="s">
        <v>2335</v>
      </c>
      <c r="F988" s="235"/>
      <c r="G988" s="236" t="s">
        <v>5561</v>
      </c>
      <c r="H988" s="230"/>
    </row>
    <row r="989" spans="2:8" ht="120">
      <c r="B989" s="237" t="s">
        <v>6665</v>
      </c>
      <c r="C989" s="238" t="s">
        <v>6666</v>
      </c>
      <c r="D989" s="239" t="s">
        <v>5564</v>
      </c>
      <c r="E989" s="240" t="s">
        <v>2335</v>
      </c>
      <c r="F989" s="241"/>
      <c r="G989" s="350" t="s">
        <v>6667</v>
      </c>
      <c r="H989" s="230"/>
    </row>
    <row r="990" spans="2:8" ht="45">
      <c r="B990" s="237" t="s">
        <v>6668</v>
      </c>
      <c r="C990" s="238" t="s">
        <v>6669</v>
      </c>
      <c r="D990" s="239" t="s">
        <v>2306</v>
      </c>
      <c r="E990" s="240" t="s">
        <v>2335</v>
      </c>
      <c r="F990" s="241"/>
      <c r="G990" s="350" t="s">
        <v>5568</v>
      </c>
      <c r="H990" s="230"/>
    </row>
    <row r="991" spans="2:8" ht="33">
      <c r="B991" s="237" t="s">
        <v>6670</v>
      </c>
      <c r="C991" s="238" t="s">
        <v>6671</v>
      </c>
      <c r="D991" s="239" t="s">
        <v>2300</v>
      </c>
      <c r="E991" s="240" t="s">
        <v>2765</v>
      </c>
      <c r="F991" s="241"/>
      <c r="G991" s="350" t="s">
        <v>6672</v>
      </c>
      <c r="H991" s="230"/>
    </row>
    <row r="992" spans="2:8">
      <c r="B992" s="237" t="s">
        <v>6673</v>
      </c>
      <c r="C992" s="238" t="s">
        <v>6674</v>
      </c>
      <c r="D992" s="239" t="s">
        <v>2306</v>
      </c>
      <c r="E992" s="240" t="s">
        <v>2335</v>
      </c>
      <c r="F992" s="241"/>
      <c r="G992" s="350" t="s">
        <v>5574</v>
      </c>
      <c r="H992" s="230"/>
    </row>
    <row r="993" spans="2:8" ht="33">
      <c r="B993" s="237" t="s">
        <v>6675</v>
      </c>
      <c r="C993" s="238" t="s">
        <v>6676</v>
      </c>
      <c r="D993" s="239" t="s">
        <v>2470</v>
      </c>
      <c r="E993" s="240" t="s">
        <v>2335</v>
      </c>
      <c r="F993" s="241"/>
      <c r="G993" s="350" t="s">
        <v>6677</v>
      </c>
      <c r="H993" s="230"/>
    </row>
    <row r="994" spans="2:8" ht="33">
      <c r="B994" s="237" t="s">
        <v>6678</v>
      </c>
      <c r="C994" s="238" t="s">
        <v>6679</v>
      </c>
      <c r="D994" s="239" t="s">
        <v>2306</v>
      </c>
      <c r="E994" s="240" t="s">
        <v>2335</v>
      </c>
      <c r="F994" s="241"/>
      <c r="G994" s="350" t="s">
        <v>5580</v>
      </c>
      <c r="H994" s="230"/>
    </row>
    <row r="995" spans="2:8" ht="60">
      <c r="B995" s="237" t="s">
        <v>6680</v>
      </c>
      <c r="C995" s="238" t="s">
        <v>6681</v>
      </c>
      <c r="D995" s="239" t="s">
        <v>2967</v>
      </c>
      <c r="E995" s="240" t="s">
        <v>2335</v>
      </c>
      <c r="F995" s="241"/>
      <c r="G995" s="350" t="s">
        <v>6682</v>
      </c>
      <c r="H995" s="230"/>
    </row>
    <row r="996" spans="2:8" ht="60">
      <c r="B996" s="237" t="s">
        <v>6683</v>
      </c>
      <c r="C996" s="238" t="s">
        <v>6684</v>
      </c>
      <c r="D996" s="239" t="s">
        <v>2470</v>
      </c>
      <c r="E996" s="240" t="s">
        <v>2335</v>
      </c>
      <c r="F996" s="241"/>
      <c r="G996" s="350" t="s">
        <v>6685</v>
      </c>
      <c r="H996" s="230"/>
    </row>
    <row r="997" spans="2:8" ht="33">
      <c r="B997" s="237" t="s">
        <v>6686</v>
      </c>
      <c r="C997" s="238" t="s">
        <v>6687</v>
      </c>
      <c r="D997" s="239" t="s">
        <v>2306</v>
      </c>
      <c r="E997" s="240" t="s">
        <v>2335</v>
      </c>
      <c r="F997" s="241"/>
      <c r="G997" s="350" t="s">
        <v>6688</v>
      </c>
      <c r="H997" s="230"/>
    </row>
    <row r="998" spans="2:8" ht="75">
      <c r="B998" s="237" t="s">
        <v>6689</v>
      </c>
      <c r="C998" s="238" t="s">
        <v>6690</v>
      </c>
      <c r="D998" s="239" t="s">
        <v>5592</v>
      </c>
      <c r="E998" s="240" t="s">
        <v>2335</v>
      </c>
      <c r="F998" s="241"/>
      <c r="G998" s="350" t="s">
        <v>6691</v>
      </c>
      <c r="H998" s="230"/>
    </row>
    <row r="999" spans="2:8" ht="33">
      <c r="B999" s="237" t="s">
        <v>6692</v>
      </c>
      <c r="C999" s="238" t="s">
        <v>6693</v>
      </c>
      <c r="D999" s="239" t="s">
        <v>2300</v>
      </c>
      <c r="E999" s="240" t="s">
        <v>2765</v>
      </c>
      <c r="F999" s="241"/>
      <c r="G999" s="261" t="s">
        <v>6694</v>
      </c>
      <c r="H999" s="230"/>
    </row>
    <row r="1000" spans="2:8">
      <c r="B1000" s="237" t="s">
        <v>6695</v>
      </c>
      <c r="C1000" s="238" t="s">
        <v>6696</v>
      </c>
      <c r="D1000" s="239" t="s">
        <v>2306</v>
      </c>
      <c r="E1000" s="240" t="s">
        <v>2335</v>
      </c>
      <c r="F1000" s="241"/>
      <c r="G1000" s="262"/>
      <c r="H1000" s="230"/>
    </row>
    <row r="1001" spans="2:8" ht="33">
      <c r="B1001" s="237" t="s">
        <v>6697</v>
      </c>
      <c r="C1001" s="238" t="s">
        <v>6698</v>
      </c>
      <c r="D1001" s="239" t="s">
        <v>2470</v>
      </c>
      <c r="E1001" s="240" t="s">
        <v>2335</v>
      </c>
      <c r="F1001" s="241"/>
      <c r="G1001" s="262"/>
      <c r="H1001" s="230"/>
    </row>
    <row r="1002" spans="2:8" ht="33">
      <c r="B1002" s="237" t="s">
        <v>6699</v>
      </c>
      <c r="C1002" s="238" t="s">
        <v>6700</v>
      </c>
      <c r="D1002" s="239" t="s">
        <v>2306</v>
      </c>
      <c r="E1002" s="240" t="s">
        <v>2335</v>
      </c>
      <c r="F1002" s="241"/>
      <c r="G1002" s="262"/>
      <c r="H1002" s="230"/>
    </row>
    <row r="1003" spans="2:8" ht="33">
      <c r="B1003" s="237" t="s">
        <v>6701</v>
      </c>
      <c r="C1003" s="238" t="s">
        <v>6702</v>
      </c>
      <c r="D1003" s="239" t="s">
        <v>2967</v>
      </c>
      <c r="E1003" s="240" t="s">
        <v>2335</v>
      </c>
      <c r="F1003" s="241"/>
      <c r="G1003" s="262"/>
      <c r="H1003" s="230"/>
    </row>
    <row r="1004" spans="2:8" ht="33">
      <c r="B1004" s="237" t="s">
        <v>6703</v>
      </c>
      <c r="C1004" s="238" t="s">
        <v>6704</v>
      </c>
      <c r="D1004" s="239" t="s">
        <v>2470</v>
      </c>
      <c r="E1004" s="240" t="s">
        <v>2335</v>
      </c>
      <c r="F1004" s="241"/>
      <c r="G1004" s="262"/>
      <c r="H1004" s="230"/>
    </row>
    <row r="1005" spans="2:8" ht="33">
      <c r="B1005" s="237" t="s">
        <v>6705</v>
      </c>
      <c r="C1005" s="238" t="s">
        <v>6706</v>
      </c>
      <c r="D1005" s="239" t="s">
        <v>2306</v>
      </c>
      <c r="E1005" s="240" t="s">
        <v>2335</v>
      </c>
      <c r="F1005" s="241"/>
      <c r="G1005" s="262"/>
      <c r="H1005" s="230"/>
    </row>
    <row r="1006" spans="2:8">
      <c r="B1006" s="237" t="s">
        <v>6707</v>
      </c>
      <c r="C1006" s="238" t="s">
        <v>6708</v>
      </c>
      <c r="D1006" s="239" t="s">
        <v>5592</v>
      </c>
      <c r="E1006" s="240" t="s">
        <v>2335</v>
      </c>
      <c r="F1006" s="241"/>
      <c r="G1006" s="288"/>
      <c r="H1006" s="230"/>
    </row>
    <row r="1007" spans="2:8" ht="33">
      <c r="B1007" s="237" t="s">
        <v>6709</v>
      </c>
      <c r="C1007" s="238" t="s">
        <v>6710</v>
      </c>
      <c r="D1007" s="239" t="s">
        <v>2300</v>
      </c>
      <c r="E1007" s="240" t="s">
        <v>2765</v>
      </c>
      <c r="F1007" s="241"/>
      <c r="G1007" s="261" t="s">
        <v>6711</v>
      </c>
      <c r="H1007" s="230"/>
    </row>
    <row r="1008" spans="2:8">
      <c r="B1008" s="237" t="s">
        <v>6712</v>
      </c>
      <c r="C1008" s="238" t="s">
        <v>6713</v>
      </c>
      <c r="D1008" s="239" t="s">
        <v>2306</v>
      </c>
      <c r="E1008" s="240" t="s">
        <v>2335</v>
      </c>
      <c r="F1008" s="241"/>
      <c r="G1008" s="262"/>
      <c r="H1008" s="230"/>
    </row>
    <row r="1009" spans="2:8" ht="33">
      <c r="B1009" s="237" t="s">
        <v>6714</v>
      </c>
      <c r="C1009" s="238" t="s">
        <v>6715</v>
      </c>
      <c r="D1009" s="239" t="s">
        <v>2470</v>
      </c>
      <c r="E1009" s="240" t="s">
        <v>2335</v>
      </c>
      <c r="F1009" s="241"/>
      <c r="G1009" s="262"/>
      <c r="H1009" s="230"/>
    </row>
    <row r="1010" spans="2:8" ht="33">
      <c r="B1010" s="237" t="s">
        <v>6716</v>
      </c>
      <c r="C1010" s="238" t="s">
        <v>6717</v>
      </c>
      <c r="D1010" s="239" t="s">
        <v>2306</v>
      </c>
      <c r="E1010" s="240" t="s">
        <v>2335</v>
      </c>
      <c r="F1010" s="241"/>
      <c r="G1010" s="262"/>
      <c r="H1010" s="230"/>
    </row>
    <row r="1011" spans="2:8" ht="33">
      <c r="B1011" s="237" t="s">
        <v>6718</v>
      </c>
      <c r="C1011" s="238" t="s">
        <v>6719</v>
      </c>
      <c r="D1011" s="239" t="s">
        <v>2967</v>
      </c>
      <c r="E1011" s="240" t="s">
        <v>2335</v>
      </c>
      <c r="F1011" s="241"/>
      <c r="G1011" s="262"/>
      <c r="H1011" s="230"/>
    </row>
    <row r="1012" spans="2:8" ht="33">
      <c r="B1012" s="237" t="s">
        <v>6720</v>
      </c>
      <c r="C1012" s="238" t="s">
        <v>6721</v>
      </c>
      <c r="D1012" s="239" t="s">
        <v>2470</v>
      </c>
      <c r="E1012" s="240" t="s">
        <v>2335</v>
      </c>
      <c r="F1012" s="241"/>
      <c r="G1012" s="262"/>
      <c r="H1012" s="230"/>
    </row>
    <row r="1013" spans="2:8" ht="33">
      <c r="B1013" s="237" t="s">
        <v>6722</v>
      </c>
      <c r="C1013" s="238" t="s">
        <v>6723</v>
      </c>
      <c r="D1013" s="239" t="s">
        <v>2306</v>
      </c>
      <c r="E1013" s="240" t="s">
        <v>2335</v>
      </c>
      <c r="F1013" s="241"/>
      <c r="G1013" s="262"/>
      <c r="H1013" s="230"/>
    </row>
    <row r="1014" spans="2:8" ht="17.25" thickBot="1">
      <c r="B1014" s="237" t="s">
        <v>6724</v>
      </c>
      <c r="C1014" s="238" t="s">
        <v>6725</v>
      </c>
      <c r="D1014" s="239" t="s">
        <v>5592</v>
      </c>
      <c r="E1014" s="240" t="s">
        <v>2335</v>
      </c>
      <c r="F1014" s="241"/>
      <c r="G1014" s="263"/>
      <c r="H1014" s="230"/>
    </row>
    <row r="1015" spans="2:8" ht="20.100000000000001" customHeight="1" thickBot="1">
      <c r="B1015" s="558" t="s">
        <v>6726</v>
      </c>
      <c r="C1015" s="559"/>
      <c r="D1015" s="560"/>
      <c r="E1015" s="561"/>
      <c r="F1015" s="561"/>
      <c r="G1015" s="562"/>
      <c r="H1015" s="230"/>
    </row>
    <row r="1016" spans="2:8" ht="45">
      <c r="B1016" s="237" t="s">
        <v>6727</v>
      </c>
      <c r="C1016" s="238" t="s">
        <v>6728</v>
      </c>
      <c r="D1016" s="239" t="s">
        <v>5592</v>
      </c>
      <c r="E1016" s="240" t="s">
        <v>5528</v>
      </c>
      <c r="F1016" s="241"/>
      <c r="G1016" s="350" t="s">
        <v>6729</v>
      </c>
      <c r="H1016" s="230"/>
    </row>
    <row r="1017" spans="2:8" ht="30" customHeight="1">
      <c r="B1017" s="237" t="s">
        <v>6730</v>
      </c>
      <c r="C1017" s="238" t="s">
        <v>6731</v>
      </c>
      <c r="D1017" s="239" t="s">
        <v>2306</v>
      </c>
      <c r="E1017" s="240" t="s">
        <v>5528</v>
      </c>
      <c r="F1017" s="241"/>
      <c r="G1017" s="261" t="s">
        <v>6732</v>
      </c>
      <c r="H1017" s="230"/>
    </row>
    <row r="1018" spans="2:8">
      <c r="B1018" s="237" t="s">
        <v>6733</v>
      </c>
      <c r="C1018" s="238" t="s">
        <v>6734</v>
      </c>
      <c r="D1018" s="239" t="s">
        <v>5564</v>
      </c>
      <c r="E1018" s="240" t="s">
        <v>5528</v>
      </c>
      <c r="F1018" s="241"/>
      <c r="G1018" s="262"/>
      <c r="H1018" s="230"/>
    </row>
    <row r="1019" spans="2:8">
      <c r="B1019" s="237" t="s">
        <v>6735</v>
      </c>
      <c r="C1019" s="238" t="s">
        <v>6736</v>
      </c>
      <c r="D1019" s="239" t="s">
        <v>2306</v>
      </c>
      <c r="E1019" s="240" t="s">
        <v>5528</v>
      </c>
      <c r="F1019" s="241"/>
      <c r="G1019" s="262"/>
      <c r="H1019" s="230"/>
    </row>
    <row r="1020" spans="2:8" ht="33">
      <c r="B1020" s="237" t="s">
        <v>6737</v>
      </c>
      <c r="C1020" s="238" t="s">
        <v>6738</v>
      </c>
      <c r="D1020" s="239" t="s">
        <v>2300</v>
      </c>
      <c r="E1020" s="240" t="s">
        <v>5514</v>
      </c>
      <c r="F1020" s="241"/>
      <c r="G1020" s="262"/>
      <c r="H1020" s="230"/>
    </row>
    <row r="1021" spans="2:8">
      <c r="B1021" s="237" t="s">
        <v>6739</v>
      </c>
      <c r="C1021" s="238" t="s">
        <v>6740</v>
      </c>
      <c r="D1021" s="239" t="s">
        <v>2306</v>
      </c>
      <c r="E1021" s="240" t="s">
        <v>5528</v>
      </c>
      <c r="F1021" s="241"/>
      <c r="G1021" s="262"/>
      <c r="H1021" s="230"/>
    </row>
    <row r="1022" spans="2:8" ht="33">
      <c r="B1022" s="237" t="s">
        <v>6741</v>
      </c>
      <c r="C1022" s="238" t="s">
        <v>6742</v>
      </c>
      <c r="D1022" s="239" t="s">
        <v>2470</v>
      </c>
      <c r="E1022" s="240" t="s">
        <v>5528</v>
      </c>
      <c r="F1022" s="241"/>
      <c r="G1022" s="262"/>
      <c r="H1022" s="230"/>
    </row>
    <row r="1023" spans="2:8" ht="33">
      <c r="B1023" s="237" t="s">
        <v>6743</v>
      </c>
      <c r="C1023" s="238" t="s">
        <v>6744</v>
      </c>
      <c r="D1023" s="239" t="s">
        <v>2306</v>
      </c>
      <c r="E1023" s="240" t="s">
        <v>5528</v>
      </c>
      <c r="F1023" s="241"/>
      <c r="G1023" s="262"/>
      <c r="H1023" s="230"/>
    </row>
    <row r="1024" spans="2:8" ht="33">
      <c r="B1024" s="237" t="s">
        <v>6745</v>
      </c>
      <c r="C1024" s="238" t="s">
        <v>6746</v>
      </c>
      <c r="D1024" s="239" t="s">
        <v>2967</v>
      </c>
      <c r="E1024" s="240" t="s">
        <v>5528</v>
      </c>
      <c r="F1024" s="241"/>
      <c r="G1024" s="262"/>
      <c r="H1024" s="230"/>
    </row>
    <row r="1025" spans="2:8" ht="33">
      <c r="B1025" s="237" t="s">
        <v>6747</v>
      </c>
      <c r="C1025" s="238" t="s">
        <v>6748</v>
      </c>
      <c r="D1025" s="239" t="s">
        <v>2470</v>
      </c>
      <c r="E1025" s="240" t="s">
        <v>5528</v>
      </c>
      <c r="F1025" s="241"/>
      <c r="G1025" s="262"/>
      <c r="H1025" s="230"/>
    </row>
    <row r="1026" spans="2:8" ht="33">
      <c r="B1026" s="237" t="s">
        <v>6749</v>
      </c>
      <c r="C1026" s="238" t="s">
        <v>6750</v>
      </c>
      <c r="D1026" s="239" t="s">
        <v>2306</v>
      </c>
      <c r="E1026" s="240" t="s">
        <v>5528</v>
      </c>
      <c r="F1026" s="241"/>
      <c r="G1026" s="262"/>
      <c r="H1026" s="230"/>
    </row>
    <row r="1027" spans="2:8">
      <c r="B1027" s="237" t="s">
        <v>6751</v>
      </c>
      <c r="C1027" s="238" t="s">
        <v>6752</v>
      </c>
      <c r="D1027" s="239" t="s">
        <v>5592</v>
      </c>
      <c r="E1027" s="240" t="s">
        <v>5528</v>
      </c>
      <c r="F1027" s="241"/>
      <c r="G1027" s="262"/>
      <c r="H1027" s="230"/>
    </row>
    <row r="1028" spans="2:8" ht="33">
      <c r="B1028" s="237" t="s">
        <v>6753</v>
      </c>
      <c r="C1028" s="238" t="s">
        <v>6754</v>
      </c>
      <c r="D1028" s="239" t="s">
        <v>2300</v>
      </c>
      <c r="E1028" s="240" t="s">
        <v>5514</v>
      </c>
      <c r="F1028" s="241"/>
      <c r="G1028" s="262"/>
      <c r="H1028" s="230"/>
    </row>
    <row r="1029" spans="2:8">
      <c r="B1029" s="237" t="s">
        <v>6755</v>
      </c>
      <c r="C1029" s="238" t="s">
        <v>6756</v>
      </c>
      <c r="D1029" s="239" t="s">
        <v>2306</v>
      </c>
      <c r="E1029" s="240" t="s">
        <v>5528</v>
      </c>
      <c r="F1029" s="241"/>
      <c r="G1029" s="262"/>
      <c r="H1029" s="230"/>
    </row>
    <row r="1030" spans="2:8" ht="33">
      <c r="B1030" s="237" t="s">
        <v>6757</v>
      </c>
      <c r="C1030" s="238" t="s">
        <v>6758</v>
      </c>
      <c r="D1030" s="239" t="s">
        <v>2470</v>
      </c>
      <c r="E1030" s="240" t="s">
        <v>5528</v>
      </c>
      <c r="F1030" s="241"/>
      <c r="G1030" s="262"/>
      <c r="H1030" s="230"/>
    </row>
    <row r="1031" spans="2:8" ht="33">
      <c r="B1031" s="237" t="s">
        <v>6759</v>
      </c>
      <c r="C1031" s="238" t="s">
        <v>6760</v>
      </c>
      <c r="D1031" s="239" t="s">
        <v>2306</v>
      </c>
      <c r="E1031" s="240" t="s">
        <v>5528</v>
      </c>
      <c r="F1031" s="241"/>
      <c r="G1031" s="262"/>
      <c r="H1031" s="230"/>
    </row>
    <row r="1032" spans="2:8" ht="33">
      <c r="B1032" s="237" t="s">
        <v>6761</v>
      </c>
      <c r="C1032" s="238" t="s">
        <v>6762</v>
      </c>
      <c r="D1032" s="239" t="s">
        <v>2967</v>
      </c>
      <c r="E1032" s="240" t="s">
        <v>5528</v>
      </c>
      <c r="F1032" s="241"/>
      <c r="G1032" s="262"/>
      <c r="H1032" s="230"/>
    </row>
    <row r="1033" spans="2:8" ht="33">
      <c r="B1033" s="237" t="s">
        <v>6763</v>
      </c>
      <c r="C1033" s="238" t="s">
        <v>6764</v>
      </c>
      <c r="D1033" s="239" t="s">
        <v>2470</v>
      </c>
      <c r="E1033" s="240" t="s">
        <v>5528</v>
      </c>
      <c r="F1033" s="241"/>
      <c r="G1033" s="262"/>
      <c r="H1033" s="230"/>
    </row>
    <row r="1034" spans="2:8" ht="33">
      <c r="B1034" s="237" t="s">
        <v>6765</v>
      </c>
      <c r="C1034" s="238" t="s">
        <v>6766</v>
      </c>
      <c r="D1034" s="239" t="s">
        <v>2306</v>
      </c>
      <c r="E1034" s="240" t="s">
        <v>5528</v>
      </c>
      <c r="F1034" s="241"/>
      <c r="G1034" s="262"/>
      <c r="H1034" s="230"/>
    </row>
    <row r="1035" spans="2:8">
      <c r="B1035" s="237" t="s">
        <v>6767</v>
      </c>
      <c r="C1035" s="238" t="s">
        <v>6768</v>
      </c>
      <c r="D1035" s="239" t="s">
        <v>5592</v>
      </c>
      <c r="E1035" s="240" t="s">
        <v>5528</v>
      </c>
      <c r="F1035" s="241"/>
      <c r="G1035" s="262"/>
      <c r="H1035" s="230"/>
    </row>
    <row r="1036" spans="2:8" ht="33">
      <c r="B1036" s="237" t="s">
        <v>6769</v>
      </c>
      <c r="C1036" s="238" t="s">
        <v>6770</v>
      </c>
      <c r="D1036" s="239" t="s">
        <v>2300</v>
      </c>
      <c r="E1036" s="240" t="s">
        <v>5514</v>
      </c>
      <c r="F1036" s="241"/>
      <c r="G1036" s="262"/>
      <c r="H1036" s="230"/>
    </row>
    <row r="1037" spans="2:8">
      <c r="B1037" s="237" t="s">
        <v>6771</v>
      </c>
      <c r="C1037" s="238" t="s">
        <v>6772</v>
      </c>
      <c r="D1037" s="239" t="s">
        <v>2306</v>
      </c>
      <c r="E1037" s="240" t="s">
        <v>5528</v>
      </c>
      <c r="F1037" s="241"/>
      <c r="G1037" s="262"/>
      <c r="H1037" s="230"/>
    </row>
    <row r="1038" spans="2:8" ht="33">
      <c r="B1038" s="237" t="s">
        <v>6773</v>
      </c>
      <c r="C1038" s="238" t="s">
        <v>6774</v>
      </c>
      <c r="D1038" s="239" t="s">
        <v>2470</v>
      </c>
      <c r="E1038" s="240" t="s">
        <v>5528</v>
      </c>
      <c r="F1038" s="241"/>
      <c r="G1038" s="262"/>
      <c r="H1038" s="230"/>
    </row>
    <row r="1039" spans="2:8" ht="33">
      <c r="B1039" s="237" t="s">
        <v>6775</v>
      </c>
      <c r="C1039" s="238" t="s">
        <v>6776</v>
      </c>
      <c r="D1039" s="239" t="s">
        <v>2306</v>
      </c>
      <c r="E1039" s="240" t="s">
        <v>5528</v>
      </c>
      <c r="F1039" s="241"/>
      <c r="G1039" s="262"/>
      <c r="H1039" s="230"/>
    </row>
    <row r="1040" spans="2:8" ht="33">
      <c r="B1040" s="237" t="s">
        <v>6777</v>
      </c>
      <c r="C1040" s="238" t="s">
        <v>6778</v>
      </c>
      <c r="D1040" s="239" t="s">
        <v>2967</v>
      </c>
      <c r="E1040" s="240" t="s">
        <v>5528</v>
      </c>
      <c r="F1040" s="241"/>
      <c r="G1040" s="262"/>
      <c r="H1040" s="230"/>
    </row>
    <row r="1041" spans="2:8" ht="33">
      <c r="B1041" s="237" t="s">
        <v>6779</v>
      </c>
      <c r="C1041" s="238" t="s">
        <v>6780</v>
      </c>
      <c r="D1041" s="239" t="s">
        <v>2470</v>
      </c>
      <c r="E1041" s="240" t="s">
        <v>5528</v>
      </c>
      <c r="F1041" s="241"/>
      <c r="G1041" s="262"/>
      <c r="H1041" s="230"/>
    </row>
    <row r="1042" spans="2:8" ht="33">
      <c r="B1042" s="237" t="s">
        <v>6781</v>
      </c>
      <c r="C1042" s="238" t="s">
        <v>6782</v>
      </c>
      <c r="D1042" s="239" t="s">
        <v>2306</v>
      </c>
      <c r="E1042" s="240" t="s">
        <v>5528</v>
      </c>
      <c r="F1042" s="241"/>
      <c r="G1042" s="262"/>
      <c r="H1042" s="230"/>
    </row>
    <row r="1043" spans="2:8" ht="17.25" thickBot="1">
      <c r="B1043" s="237" t="s">
        <v>6783</v>
      </c>
      <c r="C1043" s="238" t="s">
        <v>6784</v>
      </c>
      <c r="D1043" s="239" t="s">
        <v>5592</v>
      </c>
      <c r="E1043" s="240" t="s">
        <v>5528</v>
      </c>
      <c r="F1043" s="241"/>
      <c r="G1043" s="263"/>
      <c r="H1043" s="230"/>
    </row>
    <row r="1044" spans="2:8" ht="20.100000000000001" customHeight="1" thickBot="1">
      <c r="B1044" s="558" t="s">
        <v>6785</v>
      </c>
      <c r="C1044" s="559"/>
      <c r="D1044" s="560"/>
      <c r="E1044" s="561"/>
      <c r="F1044" s="561"/>
      <c r="G1044" s="562"/>
      <c r="H1044" s="230"/>
    </row>
    <row r="1045" spans="2:8" ht="30" customHeight="1">
      <c r="B1045" s="536" t="s">
        <v>6786</v>
      </c>
      <c r="C1045" s="360" t="s">
        <v>6787</v>
      </c>
      <c r="D1045" s="534" t="s">
        <v>5592</v>
      </c>
      <c r="E1045" s="537" t="s">
        <v>5528</v>
      </c>
      <c r="F1045" s="538"/>
      <c r="G1045" s="262"/>
      <c r="H1045" s="230"/>
    </row>
    <row r="1046" spans="2:8">
      <c r="B1046" s="237" t="s">
        <v>6788</v>
      </c>
      <c r="C1046" s="238" t="s">
        <v>6789</v>
      </c>
      <c r="D1046" s="239" t="s">
        <v>2306</v>
      </c>
      <c r="E1046" s="240" t="s">
        <v>5528</v>
      </c>
      <c r="F1046" s="241"/>
      <c r="G1046" s="262"/>
      <c r="H1046" s="230"/>
    </row>
    <row r="1047" spans="2:8">
      <c r="B1047" s="237" t="s">
        <v>6790</v>
      </c>
      <c r="C1047" s="238" t="s">
        <v>6791</v>
      </c>
      <c r="D1047" s="239" t="s">
        <v>5564</v>
      </c>
      <c r="E1047" s="240" t="s">
        <v>5528</v>
      </c>
      <c r="F1047" s="241"/>
      <c r="G1047" s="262"/>
      <c r="H1047" s="230"/>
    </row>
    <row r="1048" spans="2:8">
      <c r="B1048" s="237" t="s">
        <v>6792</v>
      </c>
      <c r="C1048" s="238" t="s">
        <v>6793</v>
      </c>
      <c r="D1048" s="239" t="s">
        <v>2306</v>
      </c>
      <c r="E1048" s="240" t="s">
        <v>5528</v>
      </c>
      <c r="F1048" s="241"/>
      <c r="G1048" s="262"/>
      <c r="H1048" s="230"/>
    </row>
    <row r="1049" spans="2:8" ht="33">
      <c r="B1049" s="237" t="s">
        <v>6794</v>
      </c>
      <c r="C1049" s="238" t="s">
        <v>6795</v>
      </c>
      <c r="D1049" s="239" t="s">
        <v>2300</v>
      </c>
      <c r="E1049" s="240" t="s">
        <v>5514</v>
      </c>
      <c r="F1049" s="241"/>
      <c r="G1049" s="262"/>
      <c r="H1049" s="230"/>
    </row>
    <row r="1050" spans="2:8">
      <c r="B1050" s="237" t="s">
        <v>6796</v>
      </c>
      <c r="C1050" s="238" t="s">
        <v>6797</v>
      </c>
      <c r="D1050" s="239" t="s">
        <v>2306</v>
      </c>
      <c r="E1050" s="240" t="s">
        <v>5528</v>
      </c>
      <c r="F1050" s="241"/>
      <c r="G1050" s="262"/>
      <c r="H1050" s="230"/>
    </row>
    <row r="1051" spans="2:8" ht="33">
      <c r="B1051" s="237" t="s">
        <v>6798</v>
      </c>
      <c r="C1051" s="238" t="s">
        <v>6799</v>
      </c>
      <c r="D1051" s="239" t="s">
        <v>2470</v>
      </c>
      <c r="E1051" s="240" t="s">
        <v>5528</v>
      </c>
      <c r="F1051" s="241"/>
      <c r="G1051" s="262"/>
      <c r="H1051" s="230"/>
    </row>
    <row r="1052" spans="2:8" ht="33">
      <c r="B1052" s="237" t="s">
        <v>6800</v>
      </c>
      <c r="C1052" s="238" t="s">
        <v>6801</v>
      </c>
      <c r="D1052" s="239" t="s">
        <v>2306</v>
      </c>
      <c r="E1052" s="240" t="s">
        <v>5528</v>
      </c>
      <c r="F1052" s="241"/>
      <c r="G1052" s="262"/>
      <c r="H1052" s="230"/>
    </row>
    <row r="1053" spans="2:8" ht="33">
      <c r="B1053" s="237" t="s">
        <v>6802</v>
      </c>
      <c r="C1053" s="238" t="s">
        <v>6803</v>
      </c>
      <c r="D1053" s="239" t="s">
        <v>2967</v>
      </c>
      <c r="E1053" s="240" t="s">
        <v>5528</v>
      </c>
      <c r="F1053" s="241"/>
      <c r="G1053" s="262"/>
      <c r="H1053" s="230"/>
    </row>
    <row r="1054" spans="2:8" ht="33">
      <c r="B1054" s="237" t="s">
        <v>6804</v>
      </c>
      <c r="C1054" s="238" t="s">
        <v>6805</v>
      </c>
      <c r="D1054" s="239" t="s">
        <v>2470</v>
      </c>
      <c r="E1054" s="240" t="s">
        <v>5528</v>
      </c>
      <c r="F1054" s="241"/>
      <c r="G1054" s="262"/>
      <c r="H1054" s="230"/>
    </row>
    <row r="1055" spans="2:8" ht="33">
      <c r="B1055" s="237" t="s">
        <v>6806</v>
      </c>
      <c r="C1055" s="238" t="s">
        <v>6807</v>
      </c>
      <c r="D1055" s="239" t="s">
        <v>2306</v>
      </c>
      <c r="E1055" s="240" t="s">
        <v>5528</v>
      </c>
      <c r="F1055" s="241"/>
      <c r="G1055" s="262"/>
      <c r="H1055" s="230"/>
    </row>
    <row r="1056" spans="2:8">
      <c r="B1056" s="237" t="s">
        <v>6808</v>
      </c>
      <c r="C1056" s="238" t="s">
        <v>6809</v>
      </c>
      <c r="D1056" s="239" t="s">
        <v>5592</v>
      </c>
      <c r="E1056" s="240" t="s">
        <v>5528</v>
      </c>
      <c r="F1056" s="241"/>
      <c r="G1056" s="262"/>
      <c r="H1056" s="230"/>
    </row>
    <row r="1057" spans="2:8" ht="33">
      <c r="B1057" s="237" t="s">
        <v>6810</v>
      </c>
      <c r="C1057" s="238" t="s">
        <v>6811</v>
      </c>
      <c r="D1057" s="239" t="s">
        <v>2300</v>
      </c>
      <c r="E1057" s="240" t="s">
        <v>5514</v>
      </c>
      <c r="F1057" s="241"/>
      <c r="G1057" s="262"/>
      <c r="H1057" s="230"/>
    </row>
    <row r="1058" spans="2:8">
      <c r="B1058" s="237" t="s">
        <v>6812</v>
      </c>
      <c r="C1058" s="238" t="s">
        <v>6813</v>
      </c>
      <c r="D1058" s="239" t="s">
        <v>2306</v>
      </c>
      <c r="E1058" s="240" t="s">
        <v>5528</v>
      </c>
      <c r="F1058" s="241"/>
      <c r="G1058" s="262"/>
      <c r="H1058" s="230"/>
    </row>
    <row r="1059" spans="2:8" ht="33">
      <c r="B1059" s="237" t="s">
        <v>6814</v>
      </c>
      <c r="C1059" s="238" t="s">
        <v>6815</v>
      </c>
      <c r="D1059" s="239" t="s">
        <v>2470</v>
      </c>
      <c r="E1059" s="240" t="s">
        <v>5528</v>
      </c>
      <c r="F1059" s="241"/>
      <c r="G1059" s="262"/>
      <c r="H1059" s="230"/>
    </row>
    <row r="1060" spans="2:8" ht="33">
      <c r="B1060" s="237" t="s">
        <v>6816</v>
      </c>
      <c r="C1060" s="238" t="s">
        <v>6817</v>
      </c>
      <c r="D1060" s="239" t="s">
        <v>2306</v>
      </c>
      <c r="E1060" s="240" t="s">
        <v>5528</v>
      </c>
      <c r="F1060" s="241"/>
      <c r="G1060" s="262"/>
      <c r="H1060" s="230"/>
    </row>
    <row r="1061" spans="2:8" ht="33">
      <c r="B1061" s="237" t="s">
        <v>6818</v>
      </c>
      <c r="C1061" s="238" t="s">
        <v>6819</v>
      </c>
      <c r="D1061" s="239" t="s">
        <v>2967</v>
      </c>
      <c r="E1061" s="240" t="s">
        <v>5528</v>
      </c>
      <c r="F1061" s="241"/>
      <c r="G1061" s="262"/>
      <c r="H1061" s="230"/>
    </row>
    <row r="1062" spans="2:8" ht="33">
      <c r="B1062" s="237" t="s">
        <v>6820</v>
      </c>
      <c r="C1062" s="238" t="s">
        <v>6821</v>
      </c>
      <c r="D1062" s="239" t="s">
        <v>2470</v>
      </c>
      <c r="E1062" s="240" t="s">
        <v>5528</v>
      </c>
      <c r="F1062" s="241"/>
      <c r="G1062" s="262"/>
      <c r="H1062" s="230"/>
    </row>
    <row r="1063" spans="2:8" ht="33">
      <c r="B1063" s="237" t="s">
        <v>6822</v>
      </c>
      <c r="C1063" s="238" t="s">
        <v>6823</v>
      </c>
      <c r="D1063" s="239" t="s">
        <v>2306</v>
      </c>
      <c r="E1063" s="240" t="s">
        <v>5528</v>
      </c>
      <c r="F1063" s="241"/>
      <c r="G1063" s="262"/>
      <c r="H1063" s="230"/>
    </row>
    <row r="1064" spans="2:8">
      <c r="B1064" s="237" t="s">
        <v>6824</v>
      </c>
      <c r="C1064" s="238" t="s">
        <v>6825</v>
      </c>
      <c r="D1064" s="239" t="s">
        <v>5592</v>
      </c>
      <c r="E1064" s="240" t="s">
        <v>5528</v>
      </c>
      <c r="F1064" s="241"/>
      <c r="G1064" s="262"/>
      <c r="H1064" s="230"/>
    </row>
    <row r="1065" spans="2:8" ht="33">
      <c r="B1065" s="237" t="s">
        <v>6826</v>
      </c>
      <c r="C1065" s="238" t="s">
        <v>6827</v>
      </c>
      <c r="D1065" s="239" t="s">
        <v>2300</v>
      </c>
      <c r="E1065" s="240" t="s">
        <v>5514</v>
      </c>
      <c r="F1065" s="241"/>
      <c r="G1065" s="262"/>
      <c r="H1065" s="230"/>
    </row>
    <row r="1066" spans="2:8">
      <c r="B1066" s="237" t="s">
        <v>6828</v>
      </c>
      <c r="C1066" s="238" t="s">
        <v>6829</v>
      </c>
      <c r="D1066" s="239" t="s">
        <v>2306</v>
      </c>
      <c r="E1066" s="240" t="s">
        <v>5528</v>
      </c>
      <c r="F1066" s="241"/>
      <c r="G1066" s="262"/>
      <c r="H1066" s="230"/>
    </row>
    <row r="1067" spans="2:8" ht="33">
      <c r="B1067" s="237" t="s">
        <v>6830</v>
      </c>
      <c r="C1067" s="238" t="s">
        <v>6831</v>
      </c>
      <c r="D1067" s="239" t="s">
        <v>2470</v>
      </c>
      <c r="E1067" s="240" t="s">
        <v>5528</v>
      </c>
      <c r="F1067" s="241"/>
      <c r="G1067" s="262"/>
      <c r="H1067" s="230"/>
    </row>
    <row r="1068" spans="2:8" ht="33">
      <c r="B1068" s="237" t="s">
        <v>6832</v>
      </c>
      <c r="C1068" s="238" t="s">
        <v>6833</v>
      </c>
      <c r="D1068" s="239" t="s">
        <v>2306</v>
      </c>
      <c r="E1068" s="240" t="s">
        <v>5528</v>
      </c>
      <c r="F1068" s="241"/>
      <c r="G1068" s="262"/>
      <c r="H1068" s="230"/>
    </row>
    <row r="1069" spans="2:8" ht="33">
      <c r="B1069" s="237" t="s">
        <v>6834</v>
      </c>
      <c r="C1069" s="238" t="s">
        <v>6835</v>
      </c>
      <c r="D1069" s="239" t="s">
        <v>2967</v>
      </c>
      <c r="E1069" s="240" t="s">
        <v>5528</v>
      </c>
      <c r="F1069" s="241"/>
      <c r="G1069" s="262"/>
      <c r="H1069" s="230"/>
    </row>
    <row r="1070" spans="2:8" ht="33">
      <c r="B1070" s="237" t="s">
        <v>6836</v>
      </c>
      <c r="C1070" s="238" t="s">
        <v>6837</v>
      </c>
      <c r="D1070" s="239" t="s">
        <v>2470</v>
      </c>
      <c r="E1070" s="240" t="s">
        <v>5528</v>
      </c>
      <c r="F1070" s="241"/>
      <c r="G1070" s="262"/>
      <c r="H1070" s="230"/>
    </row>
    <row r="1071" spans="2:8" ht="33">
      <c r="B1071" s="237" t="s">
        <v>6838</v>
      </c>
      <c r="C1071" s="238" t="s">
        <v>6839</v>
      </c>
      <c r="D1071" s="239" t="s">
        <v>2306</v>
      </c>
      <c r="E1071" s="240" t="s">
        <v>5528</v>
      </c>
      <c r="F1071" s="241"/>
      <c r="G1071" s="262"/>
      <c r="H1071" s="230"/>
    </row>
    <row r="1072" spans="2:8" ht="17.25" thickBot="1">
      <c r="B1072" s="237" t="s">
        <v>6840</v>
      </c>
      <c r="C1072" s="238" t="s">
        <v>6841</v>
      </c>
      <c r="D1072" s="239" t="s">
        <v>5592</v>
      </c>
      <c r="E1072" s="240" t="s">
        <v>5528</v>
      </c>
      <c r="F1072" s="241"/>
      <c r="G1072" s="263"/>
      <c r="H1072" s="230"/>
    </row>
    <row r="1073" spans="2:8" ht="20.100000000000001" customHeight="1" thickBot="1">
      <c r="B1073" s="558" t="s">
        <v>6842</v>
      </c>
      <c r="C1073" s="559"/>
      <c r="D1073" s="560"/>
      <c r="E1073" s="561"/>
      <c r="F1073" s="561"/>
      <c r="G1073" s="562"/>
      <c r="H1073" s="230"/>
    </row>
    <row r="1074" spans="2:8" ht="20.100000000000001" customHeight="1" thickBot="1">
      <c r="B1074" s="558" t="s">
        <v>6662</v>
      </c>
      <c r="C1074" s="559"/>
      <c r="D1074" s="560"/>
      <c r="E1074" s="561"/>
      <c r="F1074" s="561"/>
      <c r="G1074" s="562"/>
      <c r="H1074" s="230"/>
    </row>
    <row r="1075" spans="2:8">
      <c r="B1075" s="231" t="s">
        <v>6663</v>
      </c>
      <c r="C1075" s="232" t="s">
        <v>6843</v>
      </c>
      <c r="D1075" s="532" t="s">
        <v>2306</v>
      </c>
      <c r="E1075" s="330" t="s">
        <v>2335</v>
      </c>
      <c r="F1075" s="235"/>
      <c r="G1075" s="456" t="s">
        <v>6844</v>
      </c>
      <c r="H1075" s="230"/>
    </row>
    <row r="1076" spans="2:8">
      <c r="B1076" s="237" t="s">
        <v>6665</v>
      </c>
      <c r="C1076" s="238" t="s">
        <v>6845</v>
      </c>
      <c r="D1076" s="239" t="s">
        <v>5564</v>
      </c>
      <c r="E1076" s="240" t="s">
        <v>2335</v>
      </c>
      <c r="F1076" s="241"/>
      <c r="G1076" s="262"/>
      <c r="H1076" s="230"/>
    </row>
    <row r="1077" spans="2:8">
      <c r="B1077" s="237" t="s">
        <v>6668</v>
      </c>
      <c r="C1077" s="238" t="s">
        <v>6846</v>
      </c>
      <c r="D1077" s="239" t="s">
        <v>2306</v>
      </c>
      <c r="E1077" s="240" t="s">
        <v>2335</v>
      </c>
      <c r="F1077" s="241"/>
      <c r="G1077" s="262"/>
      <c r="H1077" s="230"/>
    </row>
    <row r="1078" spans="2:8" ht="33">
      <c r="B1078" s="237" t="s">
        <v>6670</v>
      </c>
      <c r="C1078" s="238" t="s">
        <v>6847</v>
      </c>
      <c r="D1078" s="239" t="s">
        <v>2300</v>
      </c>
      <c r="E1078" s="240" t="s">
        <v>2765</v>
      </c>
      <c r="F1078" s="241"/>
      <c r="G1078" s="262"/>
      <c r="H1078" s="230"/>
    </row>
    <row r="1079" spans="2:8">
      <c r="B1079" s="237" t="s">
        <v>6673</v>
      </c>
      <c r="C1079" s="238" t="s">
        <v>6848</v>
      </c>
      <c r="D1079" s="239" t="s">
        <v>2306</v>
      </c>
      <c r="E1079" s="240" t="s">
        <v>2335</v>
      </c>
      <c r="F1079" s="241"/>
      <c r="G1079" s="262"/>
      <c r="H1079" s="230"/>
    </row>
    <row r="1080" spans="2:8" ht="33">
      <c r="B1080" s="237" t="s">
        <v>6675</v>
      </c>
      <c r="C1080" s="238" t="s">
        <v>6849</v>
      </c>
      <c r="D1080" s="239" t="s">
        <v>2470</v>
      </c>
      <c r="E1080" s="240" t="s">
        <v>2335</v>
      </c>
      <c r="F1080" s="241"/>
      <c r="G1080" s="262"/>
      <c r="H1080" s="230"/>
    </row>
    <row r="1081" spans="2:8" ht="33">
      <c r="B1081" s="237" t="s">
        <v>6678</v>
      </c>
      <c r="C1081" s="238" t="s">
        <v>6850</v>
      </c>
      <c r="D1081" s="239" t="s">
        <v>2306</v>
      </c>
      <c r="E1081" s="240" t="s">
        <v>2335</v>
      </c>
      <c r="F1081" s="241"/>
      <c r="G1081" s="262"/>
      <c r="H1081" s="230"/>
    </row>
    <row r="1082" spans="2:8" ht="33">
      <c r="B1082" s="237" t="s">
        <v>6680</v>
      </c>
      <c r="C1082" s="238" t="s">
        <v>6851</v>
      </c>
      <c r="D1082" s="239" t="s">
        <v>2967</v>
      </c>
      <c r="E1082" s="240" t="s">
        <v>2335</v>
      </c>
      <c r="F1082" s="241"/>
      <c r="G1082" s="262"/>
      <c r="H1082" s="230"/>
    </row>
    <row r="1083" spans="2:8" ht="33">
      <c r="B1083" s="237" t="s">
        <v>6683</v>
      </c>
      <c r="C1083" s="238" t="s">
        <v>6852</v>
      </c>
      <c r="D1083" s="239" t="s">
        <v>2470</v>
      </c>
      <c r="E1083" s="240" t="s">
        <v>2335</v>
      </c>
      <c r="F1083" s="241"/>
      <c r="G1083" s="262"/>
      <c r="H1083" s="230"/>
    </row>
    <row r="1084" spans="2:8" ht="33">
      <c r="B1084" s="237" t="s">
        <v>6686</v>
      </c>
      <c r="C1084" s="238" t="s">
        <v>6853</v>
      </c>
      <c r="D1084" s="239" t="s">
        <v>2306</v>
      </c>
      <c r="E1084" s="240" t="s">
        <v>2335</v>
      </c>
      <c r="F1084" s="241"/>
      <c r="G1084" s="262"/>
      <c r="H1084" s="230"/>
    </row>
    <row r="1085" spans="2:8">
      <c r="B1085" s="237" t="s">
        <v>6689</v>
      </c>
      <c r="C1085" s="238" t="s">
        <v>6854</v>
      </c>
      <c r="D1085" s="239" t="s">
        <v>5592</v>
      </c>
      <c r="E1085" s="240" t="s">
        <v>2335</v>
      </c>
      <c r="F1085" s="241"/>
      <c r="G1085" s="262"/>
      <c r="H1085" s="230"/>
    </row>
    <row r="1086" spans="2:8" ht="33">
      <c r="B1086" s="237" t="s">
        <v>6692</v>
      </c>
      <c r="C1086" s="238" t="s">
        <v>6855</v>
      </c>
      <c r="D1086" s="239" t="s">
        <v>2300</v>
      </c>
      <c r="E1086" s="240" t="s">
        <v>2765</v>
      </c>
      <c r="F1086" s="241"/>
      <c r="G1086" s="262"/>
      <c r="H1086" s="230"/>
    </row>
    <row r="1087" spans="2:8">
      <c r="B1087" s="237" t="s">
        <v>6695</v>
      </c>
      <c r="C1087" s="238" t="s">
        <v>6856</v>
      </c>
      <c r="D1087" s="239" t="s">
        <v>2306</v>
      </c>
      <c r="E1087" s="240" t="s">
        <v>2335</v>
      </c>
      <c r="F1087" s="241"/>
      <c r="G1087" s="262"/>
      <c r="H1087" s="230"/>
    </row>
    <row r="1088" spans="2:8" ht="33">
      <c r="B1088" s="237" t="s">
        <v>6697</v>
      </c>
      <c r="C1088" s="238" t="s">
        <v>6857</v>
      </c>
      <c r="D1088" s="239" t="s">
        <v>2470</v>
      </c>
      <c r="E1088" s="240" t="s">
        <v>2335</v>
      </c>
      <c r="F1088" s="241"/>
      <c r="G1088" s="262"/>
      <c r="H1088" s="230"/>
    </row>
    <row r="1089" spans="2:8" ht="33">
      <c r="B1089" s="237" t="s">
        <v>6699</v>
      </c>
      <c r="C1089" s="238" t="s">
        <v>6858</v>
      </c>
      <c r="D1089" s="239" t="s">
        <v>2306</v>
      </c>
      <c r="E1089" s="240" t="s">
        <v>2335</v>
      </c>
      <c r="F1089" s="241"/>
      <c r="G1089" s="262"/>
      <c r="H1089" s="230"/>
    </row>
    <row r="1090" spans="2:8" ht="33">
      <c r="B1090" s="237" t="s">
        <v>6701</v>
      </c>
      <c r="C1090" s="238" t="s">
        <v>6859</v>
      </c>
      <c r="D1090" s="239" t="s">
        <v>2967</v>
      </c>
      <c r="E1090" s="240" t="s">
        <v>2335</v>
      </c>
      <c r="F1090" s="241"/>
      <c r="G1090" s="262"/>
      <c r="H1090" s="230"/>
    </row>
    <row r="1091" spans="2:8" ht="33">
      <c r="B1091" s="237" t="s">
        <v>6703</v>
      </c>
      <c r="C1091" s="238" t="s">
        <v>6860</v>
      </c>
      <c r="D1091" s="239" t="s">
        <v>2470</v>
      </c>
      <c r="E1091" s="240" t="s">
        <v>2335</v>
      </c>
      <c r="F1091" s="241"/>
      <c r="G1091" s="262"/>
      <c r="H1091" s="230"/>
    </row>
    <row r="1092" spans="2:8" ht="33">
      <c r="B1092" s="237" t="s">
        <v>6705</v>
      </c>
      <c r="C1092" s="238" t="s">
        <v>6861</v>
      </c>
      <c r="D1092" s="239" t="s">
        <v>2306</v>
      </c>
      <c r="E1092" s="240" t="s">
        <v>2335</v>
      </c>
      <c r="F1092" s="241"/>
      <c r="G1092" s="262"/>
      <c r="H1092" s="230"/>
    </row>
    <row r="1093" spans="2:8">
      <c r="B1093" s="237" t="s">
        <v>6707</v>
      </c>
      <c r="C1093" s="238" t="s">
        <v>6862</v>
      </c>
      <c r="D1093" s="239" t="s">
        <v>3417</v>
      </c>
      <c r="E1093" s="240">
        <v>18</v>
      </c>
      <c r="F1093" s="241"/>
      <c r="G1093" s="262"/>
      <c r="H1093" s="230"/>
    </row>
    <row r="1094" spans="2:8" ht="33">
      <c r="B1094" s="237" t="s">
        <v>6709</v>
      </c>
      <c r="C1094" s="238" t="s">
        <v>6863</v>
      </c>
      <c r="D1094" s="239" t="s">
        <v>2300</v>
      </c>
      <c r="E1094" s="240" t="s">
        <v>2765</v>
      </c>
      <c r="F1094" s="241"/>
      <c r="G1094" s="262"/>
      <c r="H1094" s="230"/>
    </row>
    <row r="1095" spans="2:8">
      <c r="B1095" s="237" t="s">
        <v>6712</v>
      </c>
      <c r="C1095" s="238" t="s">
        <v>6864</v>
      </c>
      <c r="D1095" s="239" t="s">
        <v>2306</v>
      </c>
      <c r="E1095" s="240" t="s">
        <v>2335</v>
      </c>
      <c r="F1095" s="241"/>
      <c r="G1095" s="262"/>
      <c r="H1095" s="230"/>
    </row>
    <row r="1096" spans="2:8" ht="33">
      <c r="B1096" s="237" t="s">
        <v>6714</v>
      </c>
      <c r="C1096" s="238" t="s">
        <v>6865</v>
      </c>
      <c r="D1096" s="239" t="s">
        <v>2470</v>
      </c>
      <c r="E1096" s="240" t="s">
        <v>2335</v>
      </c>
      <c r="F1096" s="241"/>
      <c r="G1096" s="262"/>
      <c r="H1096" s="230"/>
    </row>
    <row r="1097" spans="2:8" ht="33">
      <c r="B1097" s="237" t="s">
        <v>6716</v>
      </c>
      <c r="C1097" s="238" t="s">
        <v>6866</v>
      </c>
      <c r="D1097" s="239" t="s">
        <v>2306</v>
      </c>
      <c r="E1097" s="240" t="s">
        <v>2335</v>
      </c>
      <c r="F1097" s="241"/>
      <c r="G1097" s="262"/>
      <c r="H1097" s="230"/>
    </row>
    <row r="1098" spans="2:8" ht="33">
      <c r="B1098" s="237" t="s">
        <v>6718</v>
      </c>
      <c r="C1098" s="238" t="s">
        <v>6867</v>
      </c>
      <c r="D1098" s="239" t="s">
        <v>2967</v>
      </c>
      <c r="E1098" s="240" t="s">
        <v>2335</v>
      </c>
      <c r="F1098" s="241"/>
      <c r="G1098" s="262"/>
      <c r="H1098" s="230"/>
    </row>
    <row r="1099" spans="2:8" ht="33">
      <c r="B1099" s="237" t="s">
        <v>6720</v>
      </c>
      <c r="C1099" s="238" t="s">
        <v>6868</v>
      </c>
      <c r="D1099" s="239" t="s">
        <v>2470</v>
      </c>
      <c r="E1099" s="240" t="s">
        <v>2335</v>
      </c>
      <c r="F1099" s="241"/>
      <c r="G1099" s="262"/>
      <c r="H1099" s="230"/>
    </row>
    <row r="1100" spans="2:8" ht="33">
      <c r="B1100" s="237" t="s">
        <v>6722</v>
      </c>
      <c r="C1100" s="238" t="s">
        <v>6869</v>
      </c>
      <c r="D1100" s="239" t="s">
        <v>2306</v>
      </c>
      <c r="E1100" s="240" t="s">
        <v>2335</v>
      </c>
      <c r="F1100" s="241"/>
      <c r="G1100" s="262"/>
      <c r="H1100" s="230"/>
    </row>
    <row r="1101" spans="2:8" ht="17.25" thickBot="1">
      <c r="B1101" s="237" t="s">
        <v>6724</v>
      </c>
      <c r="C1101" s="238" t="s">
        <v>6870</v>
      </c>
      <c r="D1101" s="239" t="s">
        <v>5592</v>
      </c>
      <c r="E1101" s="240" t="s">
        <v>2335</v>
      </c>
      <c r="F1101" s="241"/>
      <c r="G1101" s="263"/>
      <c r="H1101" s="230"/>
    </row>
    <row r="1102" spans="2:8" ht="20.100000000000001" customHeight="1" thickBot="1">
      <c r="B1102" s="558" t="s">
        <v>6726</v>
      </c>
      <c r="C1102" s="559"/>
      <c r="D1102" s="560"/>
      <c r="E1102" s="561"/>
      <c r="F1102" s="561"/>
      <c r="G1102" s="562"/>
      <c r="H1102" s="230"/>
    </row>
    <row r="1103" spans="2:8">
      <c r="B1103" s="237" t="s">
        <v>6727</v>
      </c>
      <c r="C1103" s="238" t="s">
        <v>6871</v>
      </c>
      <c r="D1103" s="239" t="s">
        <v>5592</v>
      </c>
      <c r="E1103" s="240" t="s">
        <v>5528</v>
      </c>
      <c r="F1103" s="241"/>
      <c r="G1103" s="262"/>
      <c r="H1103" s="230"/>
    </row>
    <row r="1104" spans="2:8">
      <c r="B1104" s="237" t="s">
        <v>6730</v>
      </c>
      <c r="C1104" s="238" t="s">
        <v>6872</v>
      </c>
      <c r="D1104" s="239" t="s">
        <v>2306</v>
      </c>
      <c r="E1104" s="240" t="s">
        <v>5528</v>
      </c>
      <c r="F1104" s="241"/>
      <c r="G1104" s="262"/>
      <c r="H1104" s="230"/>
    </row>
    <row r="1105" spans="2:8">
      <c r="B1105" s="237" t="s">
        <v>6733</v>
      </c>
      <c r="C1105" s="238" t="s">
        <v>6873</v>
      </c>
      <c r="D1105" s="239" t="s">
        <v>5564</v>
      </c>
      <c r="E1105" s="240" t="s">
        <v>5528</v>
      </c>
      <c r="F1105" s="241"/>
      <c r="G1105" s="262"/>
      <c r="H1105" s="230"/>
    </row>
    <row r="1106" spans="2:8">
      <c r="B1106" s="237" t="s">
        <v>6735</v>
      </c>
      <c r="C1106" s="238" t="s">
        <v>6874</v>
      </c>
      <c r="D1106" s="239" t="s">
        <v>2306</v>
      </c>
      <c r="E1106" s="240" t="s">
        <v>5528</v>
      </c>
      <c r="F1106" s="241"/>
      <c r="G1106" s="262"/>
      <c r="H1106" s="230"/>
    </row>
    <row r="1107" spans="2:8" ht="33">
      <c r="B1107" s="237" t="s">
        <v>6737</v>
      </c>
      <c r="C1107" s="238" t="s">
        <v>6875</v>
      </c>
      <c r="D1107" s="239" t="s">
        <v>2300</v>
      </c>
      <c r="E1107" s="240" t="s">
        <v>5514</v>
      </c>
      <c r="F1107" s="241"/>
      <c r="G1107" s="262"/>
      <c r="H1107" s="230"/>
    </row>
    <row r="1108" spans="2:8">
      <c r="B1108" s="237" t="s">
        <v>6739</v>
      </c>
      <c r="C1108" s="238" t="s">
        <v>6876</v>
      </c>
      <c r="D1108" s="239" t="s">
        <v>2306</v>
      </c>
      <c r="E1108" s="240" t="s">
        <v>5528</v>
      </c>
      <c r="F1108" s="241"/>
      <c r="G1108" s="262"/>
      <c r="H1108" s="230"/>
    </row>
    <row r="1109" spans="2:8" ht="33">
      <c r="B1109" s="237" t="s">
        <v>6741</v>
      </c>
      <c r="C1109" s="238" t="s">
        <v>6877</v>
      </c>
      <c r="D1109" s="239" t="s">
        <v>2470</v>
      </c>
      <c r="E1109" s="240" t="s">
        <v>5528</v>
      </c>
      <c r="F1109" s="241"/>
      <c r="G1109" s="262"/>
      <c r="H1109" s="230"/>
    </row>
    <row r="1110" spans="2:8" ht="33">
      <c r="B1110" s="237" t="s">
        <v>6743</v>
      </c>
      <c r="C1110" s="238" t="s">
        <v>6878</v>
      </c>
      <c r="D1110" s="239" t="s">
        <v>2306</v>
      </c>
      <c r="E1110" s="240" t="s">
        <v>5528</v>
      </c>
      <c r="F1110" s="241"/>
      <c r="G1110" s="262"/>
      <c r="H1110" s="230"/>
    </row>
    <row r="1111" spans="2:8" ht="33">
      <c r="B1111" s="237" t="s">
        <v>6745</v>
      </c>
      <c r="C1111" s="238" t="s">
        <v>6879</v>
      </c>
      <c r="D1111" s="239" t="s">
        <v>2967</v>
      </c>
      <c r="E1111" s="240" t="s">
        <v>5528</v>
      </c>
      <c r="F1111" s="241"/>
      <c r="G1111" s="262"/>
      <c r="H1111" s="230"/>
    </row>
    <row r="1112" spans="2:8" ht="33">
      <c r="B1112" s="237" t="s">
        <v>6747</v>
      </c>
      <c r="C1112" s="238" t="s">
        <v>6880</v>
      </c>
      <c r="D1112" s="239" t="s">
        <v>2470</v>
      </c>
      <c r="E1112" s="240" t="s">
        <v>5528</v>
      </c>
      <c r="F1112" s="241"/>
      <c r="G1112" s="262"/>
      <c r="H1112" s="230"/>
    </row>
    <row r="1113" spans="2:8" ht="33">
      <c r="B1113" s="237" t="s">
        <v>6749</v>
      </c>
      <c r="C1113" s="238" t="s">
        <v>6881</v>
      </c>
      <c r="D1113" s="239" t="s">
        <v>2306</v>
      </c>
      <c r="E1113" s="240" t="s">
        <v>5528</v>
      </c>
      <c r="F1113" s="241"/>
      <c r="G1113" s="262"/>
      <c r="H1113" s="230"/>
    </row>
    <row r="1114" spans="2:8">
      <c r="B1114" s="237" t="s">
        <v>6751</v>
      </c>
      <c r="C1114" s="238" t="s">
        <v>6882</v>
      </c>
      <c r="D1114" s="239" t="s">
        <v>5592</v>
      </c>
      <c r="E1114" s="240" t="s">
        <v>5528</v>
      </c>
      <c r="F1114" s="241"/>
      <c r="G1114" s="262"/>
      <c r="H1114" s="230"/>
    </row>
    <row r="1115" spans="2:8" ht="33">
      <c r="B1115" s="237" t="s">
        <v>6753</v>
      </c>
      <c r="C1115" s="238" t="s">
        <v>6883</v>
      </c>
      <c r="D1115" s="239" t="s">
        <v>2300</v>
      </c>
      <c r="E1115" s="240" t="s">
        <v>5514</v>
      </c>
      <c r="F1115" s="241"/>
      <c r="G1115" s="262"/>
      <c r="H1115" s="230"/>
    </row>
    <row r="1116" spans="2:8">
      <c r="B1116" s="237" t="s">
        <v>6755</v>
      </c>
      <c r="C1116" s="238" t="s">
        <v>6884</v>
      </c>
      <c r="D1116" s="239" t="s">
        <v>2306</v>
      </c>
      <c r="E1116" s="240" t="s">
        <v>5528</v>
      </c>
      <c r="F1116" s="241"/>
      <c r="G1116" s="262"/>
      <c r="H1116" s="230"/>
    </row>
    <row r="1117" spans="2:8" ht="33">
      <c r="B1117" s="237" t="s">
        <v>6757</v>
      </c>
      <c r="C1117" s="238" t="s">
        <v>6885</v>
      </c>
      <c r="D1117" s="239" t="s">
        <v>2470</v>
      </c>
      <c r="E1117" s="240" t="s">
        <v>5528</v>
      </c>
      <c r="F1117" s="241"/>
      <c r="G1117" s="262"/>
      <c r="H1117" s="230"/>
    </row>
    <row r="1118" spans="2:8" ht="33">
      <c r="B1118" s="237" t="s">
        <v>6759</v>
      </c>
      <c r="C1118" s="238" t="s">
        <v>6886</v>
      </c>
      <c r="D1118" s="239" t="s">
        <v>2306</v>
      </c>
      <c r="E1118" s="240" t="s">
        <v>5528</v>
      </c>
      <c r="F1118" s="241"/>
      <c r="G1118" s="262"/>
      <c r="H1118" s="230"/>
    </row>
    <row r="1119" spans="2:8" ht="33">
      <c r="B1119" s="237" t="s">
        <v>6761</v>
      </c>
      <c r="C1119" s="238" t="s">
        <v>6887</v>
      </c>
      <c r="D1119" s="239" t="s">
        <v>2967</v>
      </c>
      <c r="E1119" s="240" t="s">
        <v>5528</v>
      </c>
      <c r="F1119" s="241"/>
      <c r="G1119" s="262"/>
      <c r="H1119" s="230"/>
    </row>
    <row r="1120" spans="2:8" ht="33">
      <c r="B1120" s="237" t="s">
        <v>6763</v>
      </c>
      <c r="C1120" s="238" t="s">
        <v>6888</v>
      </c>
      <c r="D1120" s="239" t="s">
        <v>2470</v>
      </c>
      <c r="E1120" s="240" t="s">
        <v>5528</v>
      </c>
      <c r="F1120" s="241"/>
      <c r="G1120" s="262"/>
      <c r="H1120" s="230"/>
    </row>
    <row r="1121" spans="2:8" ht="33">
      <c r="B1121" s="237" t="s">
        <v>6765</v>
      </c>
      <c r="C1121" s="238" t="s">
        <v>6889</v>
      </c>
      <c r="D1121" s="239" t="s">
        <v>2306</v>
      </c>
      <c r="E1121" s="240" t="s">
        <v>5528</v>
      </c>
      <c r="F1121" s="241"/>
      <c r="G1121" s="262"/>
      <c r="H1121" s="230"/>
    </row>
    <row r="1122" spans="2:8">
      <c r="B1122" s="237" t="s">
        <v>6767</v>
      </c>
      <c r="C1122" s="238" t="s">
        <v>6890</v>
      </c>
      <c r="D1122" s="239" t="s">
        <v>5592</v>
      </c>
      <c r="E1122" s="240" t="s">
        <v>5528</v>
      </c>
      <c r="F1122" s="241"/>
      <c r="G1122" s="262"/>
      <c r="H1122" s="230"/>
    </row>
    <row r="1123" spans="2:8" ht="33">
      <c r="B1123" s="237" t="s">
        <v>6769</v>
      </c>
      <c r="C1123" s="238" t="s">
        <v>6891</v>
      </c>
      <c r="D1123" s="239" t="s">
        <v>2300</v>
      </c>
      <c r="E1123" s="240" t="s">
        <v>5514</v>
      </c>
      <c r="F1123" s="241"/>
      <c r="G1123" s="262"/>
      <c r="H1123" s="230"/>
    </row>
    <row r="1124" spans="2:8">
      <c r="B1124" s="237" t="s">
        <v>6771</v>
      </c>
      <c r="C1124" s="238" t="s">
        <v>6892</v>
      </c>
      <c r="D1124" s="239" t="s">
        <v>2306</v>
      </c>
      <c r="E1124" s="240" t="s">
        <v>5528</v>
      </c>
      <c r="F1124" s="241"/>
      <c r="G1124" s="262"/>
      <c r="H1124" s="230"/>
    </row>
    <row r="1125" spans="2:8" ht="33">
      <c r="B1125" s="237" t="s">
        <v>6773</v>
      </c>
      <c r="C1125" s="238" t="s">
        <v>6893</v>
      </c>
      <c r="D1125" s="239" t="s">
        <v>2470</v>
      </c>
      <c r="E1125" s="240" t="s">
        <v>5528</v>
      </c>
      <c r="F1125" s="241"/>
      <c r="G1125" s="262"/>
      <c r="H1125" s="230"/>
    </row>
    <row r="1126" spans="2:8" ht="33">
      <c r="B1126" s="237" t="s">
        <v>6775</v>
      </c>
      <c r="C1126" s="238" t="s">
        <v>6894</v>
      </c>
      <c r="D1126" s="239" t="s">
        <v>2306</v>
      </c>
      <c r="E1126" s="240" t="s">
        <v>5528</v>
      </c>
      <c r="F1126" s="241"/>
      <c r="G1126" s="262"/>
      <c r="H1126" s="230"/>
    </row>
    <row r="1127" spans="2:8" ht="33">
      <c r="B1127" s="237" t="s">
        <v>6777</v>
      </c>
      <c r="C1127" s="238" t="s">
        <v>6895</v>
      </c>
      <c r="D1127" s="239" t="s">
        <v>2967</v>
      </c>
      <c r="E1127" s="240" t="s">
        <v>5528</v>
      </c>
      <c r="F1127" s="241"/>
      <c r="G1127" s="262"/>
      <c r="H1127" s="230"/>
    </row>
    <row r="1128" spans="2:8" ht="33">
      <c r="B1128" s="237" t="s">
        <v>6779</v>
      </c>
      <c r="C1128" s="238" t="s">
        <v>6896</v>
      </c>
      <c r="D1128" s="239" t="s">
        <v>2470</v>
      </c>
      <c r="E1128" s="240" t="s">
        <v>5528</v>
      </c>
      <c r="F1128" s="241"/>
      <c r="G1128" s="262"/>
      <c r="H1128" s="230"/>
    </row>
    <row r="1129" spans="2:8" ht="33">
      <c r="B1129" s="237" t="s">
        <v>6781</v>
      </c>
      <c r="C1129" s="238" t="s">
        <v>6897</v>
      </c>
      <c r="D1129" s="239" t="s">
        <v>2306</v>
      </c>
      <c r="E1129" s="240" t="s">
        <v>5528</v>
      </c>
      <c r="F1129" s="241"/>
      <c r="G1129" s="262"/>
      <c r="H1129" s="230"/>
    </row>
    <row r="1130" spans="2:8" ht="17.25" thickBot="1">
      <c r="B1130" s="237" t="s">
        <v>6783</v>
      </c>
      <c r="C1130" s="238" t="s">
        <v>6898</v>
      </c>
      <c r="D1130" s="239" t="s">
        <v>5592</v>
      </c>
      <c r="E1130" s="240" t="s">
        <v>5528</v>
      </c>
      <c r="F1130" s="241"/>
      <c r="G1130" s="263"/>
      <c r="H1130" s="230"/>
    </row>
    <row r="1131" spans="2:8" ht="20.100000000000001" customHeight="1" thickBot="1">
      <c r="B1131" s="558" t="s">
        <v>6785</v>
      </c>
      <c r="C1131" s="559"/>
      <c r="D1131" s="560"/>
      <c r="E1131" s="561"/>
      <c r="F1131" s="561"/>
      <c r="G1131" s="562"/>
      <c r="H1131" s="230"/>
    </row>
    <row r="1132" spans="2:8">
      <c r="B1132" s="237" t="s">
        <v>6786</v>
      </c>
      <c r="C1132" s="238" t="s">
        <v>6899</v>
      </c>
      <c r="D1132" s="239" t="s">
        <v>5592</v>
      </c>
      <c r="E1132" s="240" t="s">
        <v>5528</v>
      </c>
      <c r="F1132" s="241"/>
      <c r="G1132" s="262" t="s">
        <v>6900</v>
      </c>
      <c r="H1132" s="230"/>
    </row>
    <row r="1133" spans="2:8">
      <c r="B1133" s="237" t="s">
        <v>6788</v>
      </c>
      <c r="C1133" s="238" t="s">
        <v>6901</v>
      </c>
      <c r="D1133" s="239" t="s">
        <v>2306</v>
      </c>
      <c r="E1133" s="240" t="s">
        <v>5528</v>
      </c>
      <c r="F1133" s="241"/>
      <c r="G1133" s="262"/>
      <c r="H1133" s="230"/>
    </row>
    <row r="1134" spans="2:8">
      <c r="B1134" s="237" t="s">
        <v>6790</v>
      </c>
      <c r="C1134" s="238" t="s">
        <v>6902</v>
      </c>
      <c r="D1134" s="239" t="s">
        <v>5564</v>
      </c>
      <c r="E1134" s="240" t="s">
        <v>5528</v>
      </c>
      <c r="F1134" s="241"/>
      <c r="G1134" s="262"/>
      <c r="H1134" s="230"/>
    </row>
    <row r="1135" spans="2:8">
      <c r="B1135" s="237" t="s">
        <v>6792</v>
      </c>
      <c r="C1135" s="238" t="s">
        <v>6903</v>
      </c>
      <c r="D1135" s="239" t="s">
        <v>2306</v>
      </c>
      <c r="E1135" s="240" t="s">
        <v>5528</v>
      </c>
      <c r="F1135" s="241"/>
      <c r="G1135" s="262"/>
      <c r="H1135" s="230"/>
    </row>
    <row r="1136" spans="2:8" ht="33">
      <c r="B1136" s="237" t="s">
        <v>6794</v>
      </c>
      <c r="C1136" s="238" t="s">
        <v>6904</v>
      </c>
      <c r="D1136" s="239" t="s">
        <v>2300</v>
      </c>
      <c r="E1136" s="240" t="s">
        <v>5514</v>
      </c>
      <c r="F1136" s="241"/>
      <c r="G1136" s="262"/>
      <c r="H1136" s="230"/>
    </row>
    <row r="1137" spans="2:8">
      <c r="B1137" s="237" t="s">
        <v>6796</v>
      </c>
      <c r="C1137" s="238" t="s">
        <v>6905</v>
      </c>
      <c r="D1137" s="239" t="s">
        <v>2306</v>
      </c>
      <c r="E1137" s="240" t="s">
        <v>5528</v>
      </c>
      <c r="F1137" s="241"/>
      <c r="G1137" s="262"/>
      <c r="H1137" s="230"/>
    </row>
    <row r="1138" spans="2:8" ht="33">
      <c r="B1138" s="237" t="s">
        <v>6798</v>
      </c>
      <c r="C1138" s="238" t="s">
        <v>6906</v>
      </c>
      <c r="D1138" s="239" t="s">
        <v>2470</v>
      </c>
      <c r="E1138" s="240" t="s">
        <v>5528</v>
      </c>
      <c r="F1138" s="241"/>
      <c r="G1138" s="262"/>
      <c r="H1138" s="230"/>
    </row>
    <row r="1139" spans="2:8" ht="33">
      <c r="B1139" s="237" t="s">
        <v>6800</v>
      </c>
      <c r="C1139" s="238" t="s">
        <v>6907</v>
      </c>
      <c r="D1139" s="239" t="s">
        <v>2306</v>
      </c>
      <c r="E1139" s="240" t="s">
        <v>5528</v>
      </c>
      <c r="F1139" s="241"/>
      <c r="G1139" s="262"/>
      <c r="H1139" s="230"/>
    </row>
    <row r="1140" spans="2:8" ht="33">
      <c r="B1140" s="237" t="s">
        <v>6802</v>
      </c>
      <c r="C1140" s="238" t="s">
        <v>6908</v>
      </c>
      <c r="D1140" s="239" t="s">
        <v>2967</v>
      </c>
      <c r="E1140" s="240" t="s">
        <v>5528</v>
      </c>
      <c r="F1140" s="241"/>
      <c r="G1140" s="262"/>
      <c r="H1140" s="230"/>
    </row>
    <row r="1141" spans="2:8" ht="33">
      <c r="B1141" s="237" t="s">
        <v>6804</v>
      </c>
      <c r="C1141" s="238" t="s">
        <v>6909</v>
      </c>
      <c r="D1141" s="239" t="s">
        <v>2470</v>
      </c>
      <c r="E1141" s="240" t="s">
        <v>5528</v>
      </c>
      <c r="F1141" s="241"/>
      <c r="G1141" s="262"/>
      <c r="H1141" s="230"/>
    </row>
    <row r="1142" spans="2:8" ht="33">
      <c r="B1142" s="237" t="s">
        <v>6806</v>
      </c>
      <c r="C1142" s="238" t="s">
        <v>6910</v>
      </c>
      <c r="D1142" s="239" t="s">
        <v>2306</v>
      </c>
      <c r="E1142" s="240" t="s">
        <v>5528</v>
      </c>
      <c r="F1142" s="241"/>
      <c r="G1142" s="262"/>
      <c r="H1142" s="230"/>
    </row>
    <row r="1143" spans="2:8">
      <c r="B1143" s="237" t="s">
        <v>6808</v>
      </c>
      <c r="C1143" s="238" t="s">
        <v>6911</v>
      </c>
      <c r="D1143" s="239" t="s">
        <v>5592</v>
      </c>
      <c r="E1143" s="240" t="s">
        <v>5528</v>
      </c>
      <c r="F1143" s="241"/>
      <c r="G1143" s="262"/>
      <c r="H1143" s="230"/>
    </row>
    <row r="1144" spans="2:8" ht="33">
      <c r="B1144" s="237" t="s">
        <v>6810</v>
      </c>
      <c r="C1144" s="238" t="s">
        <v>6912</v>
      </c>
      <c r="D1144" s="239" t="s">
        <v>2300</v>
      </c>
      <c r="E1144" s="240" t="s">
        <v>5514</v>
      </c>
      <c r="F1144" s="241"/>
      <c r="G1144" s="262"/>
      <c r="H1144" s="230"/>
    </row>
    <row r="1145" spans="2:8">
      <c r="B1145" s="237" t="s">
        <v>6812</v>
      </c>
      <c r="C1145" s="238" t="s">
        <v>6913</v>
      </c>
      <c r="D1145" s="239" t="s">
        <v>2306</v>
      </c>
      <c r="E1145" s="240" t="s">
        <v>5528</v>
      </c>
      <c r="F1145" s="241"/>
      <c r="G1145" s="262"/>
      <c r="H1145" s="230"/>
    </row>
    <row r="1146" spans="2:8" ht="33">
      <c r="B1146" s="237" t="s">
        <v>6814</v>
      </c>
      <c r="C1146" s="238" t="s">
        <v>6914</v>
      </c>
      <c r="D1146" s="239" t="s">
        <v>2470</v>
      </c>
      <c r="E1146" s="240" t="s">
        <v>5528</v>
      </c>
      <c r="F1146" s="241"/>
      <c r="G1146" s="262"/>
      <c r="H1146" s="230"/>
    </row>
    <row r="1147" spans="2:8" ht="33">
      <c r="B1147" s="237" t="s">
        <v>6816</v>
      </c>
      <c r="C1147" s="238" t="s">
        <v>6915</v>
      </c>
      <c r="D1147" s="239" t="s">
        <v>2306</v>
      </c>
      <c r="E1147" s="240" t="s">
        <v>5528</v>
      </c>
      <c r="F1147" s="241"/>
      <c r="G1147" s="262"/>
      <c r="H1147" s="230"/>
    </row>
    <row r="1148" spans="2:8" ht="33">
      <c r="B1148" s="237" t="s">
        <v>6818</v>
      </c>
      <c r="C1148" s="238" t="s">
        <v>6916</v>
      </c>
      <c r="D1148" s="239" t="s">
        <v>2967</v>
      </c>
      <c r="E1148" s="240" t="s">
        <v>5528</v>
      </c>
      <c r="F1148" s="241"/>
      <c r="G1148" s="262"/>
      <c r="H1148" s="230"/>
    </row>
    <row r="1149" spans="2:8" ht="33">
      <c r="B1149" s="237" t="s">
        <v>6820</v>
      </c>
      <c r="C1149" s="238" t="s">
        <v>6917</v>
      </c>
      <c r="D1149" s="239" t="s">
        <v>2470</v>
      </c>
      <c r="E1149" s="240" t="s">
        <v>5528</v>
      </c>
      <c r="F1149" s="241"/>
      <c r="G1149" s="262"/>
      <c r="H1149" s="230"/>
    </row>
    <row r="1150" spans="2:8" ht="33">
      <c r="B1150" s="237" t="s">
        <v>6822</v>
      </c>
      <c r="C1150" s="238" t="s">
        <v>6918</v>
      </c>
      <c r="D1150" s="239" t="s">
        <v>2306</v>
      </c>
      <c r="E1150" s="240" t="s">
        <v>5528</v>
      </c>
      <c r="F1150" s="241"/>
      <c r="G1150" s="262"/>
      <c r="H1150" s="230"/>
    </row>
    <row r="1151" spans="2:8">
      <c r="B1151" s="237" t="s">
        <v>6824</v>
      </c>
      <c r="C1151" s="238" t="s">
        <v>6919</v>
      </c>
      <c r="D1151" s="239" t="s">
        <v>5592</v>
      </c>
      <c r="E1151" s="240" t="s">
        <v>5528</v>
      </c>
      <c r="F1151" s="241"/>
      <c r="G1151" s="262"/>
      <c r="H1151" s="230"/>
    </row>
    <row r="1152" spans="2:8" ht="33">
      <c r="B1152" s="237" t="s">
        <v>6826</v>
      </c>
      <c r="C1152" s="238" t="s">
        <v>6920</v>
      </c>
      <c r="D1152" s="239" t="s">
        <v>2300</v>
      </c>
      <c r="E1152" s="240" t="s">
        <v>5514</v>
      </c>
      <c r="F1152" s="241"/>
      <c r="G1152" s="262"/>
      <c r="H1152" s="230"/>
    </row>
    <row r="1153" spans="2:8">
      <c r="B1153" s="237" t="s">
        <v>6828</v>
      </c>
      <c r="C1153" s="238" t="s">
        <v>6921</v>
      </c>
      <c r="D1153" s="239" t="s">
        <v>2306</v>
      </c>
      <c r="E1153" s="240" t="s">
        <v>5528</v>
      </c>
      <c r="F1153" s="241"/>
      <c r="G1153" s="262"/>
      <c r="H1153" s="230"/>
    </row>
    <row r="1154" spans="2:8" ht="33">
      <c r="B1154" s="237" t="s">
        <v>6830</v>
      </c>
      <c r="C1154" s="238" t="s">
        <v>6922</v>
      </c>
      <c r="D1154" s="239" t="s">
        <v>2470</v>
      </c>
      <c r="E1154" s="240" t="s">
        <v>5528</v>
      </c>
      <c r="F1154" s="241"/>
      <c r="G1154" s="262"/>
      <c r="H1154" s="230"/>
    </row>
    <row r="1155" spans="2:8" ht="33">
      <c r="B1155" s="237" t="s">
        <v>6832</v>
      </c>
      <c r="C1155" s="238" t="s">
        <v>6923</v>
      </c>
      <c r="D1155" s="239" t="s">
        <v>2306</v>
      </c>
      <c r="E1155" s="240" t="s">
        <v>5528</v>
      </c>
      <c r="F1155" s="241"/>
      <c r="G1155" s="262"/>
      <c r="H1155" s="230"/>
    </row>
    <row r="1156" spans="2:8" ht="33">
      <c r="B1156" s="237" t="s">
        <v>6834</v>
      </c>
      <c r="C1156" s="238" t="s">
        <v>6924</v>
      </c>
      <c r="D1156" s="239" t="s">
        <v>2967</v>
      </c>
      <c r="E1156" s="240" t="s">
        <v>5528</v>
      </c>
      <c r="F1156" s="241"/>
      <c r="G1156" s="262"/>
      <c r="H1156" s="230"/>
    </row>
    <row r="1157" spans="2:8" ht="33">
      <c r="B1157" s="237" t="s">
        <v>6836</v>
      </c>
      <c r="C1157" s="238" t="s">
        <v>6925</v>
      </c>
      <c r="D1157" s="239" t="s">
        <v>2470</v>
      </c>
      <c r="E1157" s="240" t="s">
        <v>5528</v>
      </c>
      <c r="F1157" s="241"/>
      <c r="G1157" s="262"/>
      <c r="H1157" s="230"/>
    </row>
    <row r="1158" spans="2:8" ht="33">
      <c r="B1158" s="237" t="s">
        <v>6838</v>
      </c>
      <c r="C1158" s="238" t="s">
        <v>6926</v>
      </c>
      <c r="D1158" s="239" t="s">
        <v>2306</v>
      </c>
      <c r="E1158" s="240" t="s">
        <v>5528</v>
      </c>
      <c r="F1158" s="241"/>
      <c r="G1158" s="262"/>
      <c r="H1158" s="230"/>
    </row>
    <row r="1159" spans="2:8" ht="17.25" thickBot="1">
      <c r="B1159" s="237" t="s">
        <v>6840</v>
      </c>
      <c r="C1159" s="238" t="s">
        <v>6927</v>
      </c>
      <c r="D1159" s="239" t="s">
        <v>5592</v>
      </c>
      <c r="E1159" s="240" t="s">
        <v>5528</v>
      </c>
      <c r="F1159" s="241"/>
      <c r="G1159" s="263"/>
      <c r="H1159" s="230"/>
    </row>
    <row r="1160" spans="2:8">
      <c r="B1160" s="563" t="s">
        <v>6928</v>
      </c>
      <c r="C1160" s="308"/>
      <c r="D1160" s="309"/>
      <c r="E1160" s="564"/>
      <c r="F1160" s="564"/>
      <c r="G1160" s="565"/>
      <c r="H1160" s="267"/>
    </row>
    <row r="1161" spans="2:8" ht="17.25" thickBot="1">
      <c r="B1161" s="566" t="s">
        <v>6929</v>
      </c>
      <c r="C1161" s="314"/>
      <c r="D1161" s="315"/>
      <c r="E1161" s="567"/>
      <c r="F1161" s="567"/>
      <c r="G1161" s="568"/>
      <c r="H1161" s="267"/>
    </row>
    <row r="1162" spans="2:8" ht="75">
      <c r="B1162" s="539" t="s">
        <v>52</v>
      </c>
      <c r="C1162" s="232" t="s">
        <v>6930</v>
      </c>
      <c r="D1162" s="532" t="s">
        <v>2470</v>
      </c>
      <c r="E1162" s="572" t="s">
        <v>5525</v>
      </c>
      <c r="F1162" s="573"/>
      <c r="G1162" s="583" t="s">
        <v>6931</v>
      </c>
      <c r="H1162" s="267"/>
    </row>
    <row r="1163" spans="2:8" ht="30">
      <c r="B1163" s="264" t="s">
        <v>6932</v>
      </c>
      <c r="C1163" s="238" t="s">
        <v>6933</v>
      </c>
      <c r="D1163" s="239" t="s">
        <v>2306</v>
      </c>
      <c r="E1163" s="4" t="s">
        <v>3847</v>
      </c>
      <c r="F1163" s="265"/>
      <c r="G1163" s="584" t="s">
        <v>6934</v>
      </c>
      <c r="H1163" s="267"/>
    </row>
    <row r="1164" spans="2:8">
      <c r="B1164" s="264" t="s">
        <v>6935</v>
      </c>
      <c r="C1164" s="238" t="s">
        <v>6936</v>
      </c>
      <c r="D1164" s="239" t="s">
        <v>2306</v>
      </c>
      <c r="E1164" s="4" t="s">
        <v>3847</v>
      </c>
      <c r="F1164" s="265"/>
      <c r="G1164" s="585"/>
      <c r="H1164" s="267"/>
    </row>
    <row r="1165" spans="2:8">
      <c r="B1165" s="264" t="s">
        <v>6937</v>
      </c>
      <c r="C1165" s="238" t="s">
        <v>6938</v>
      </c>
      <c r="D1165" s="239" t="s">
        <v>2306</v>
      </c>
      <c r="E1165" s="4" t="s">
        <v>3847</v>
      </c>
      <c r="F1165" s="265"/>
      <c r="G1165" s="585"/>
      <c r="H1165" s="267"/>
    </row>
    <row r="1166" spans="2:8">
      <c r="B1166" s="264" t="s">
        <v>6939</v>
      </c>
      <c r="C1166" s="238" t="s">
        <v>6940</v>
      </c>
      <c r="D1166" s="239" t="s">
        <v>2967</v>
      </c>
      <c r="E1166" s="4" t="s">
        <v>3461</v>
      </c>
      <c r="F1166" s="265"/>
      <c r="G1166" s="585"/>
      <c r="H1166" s="267"/>
    </row>
    <row r="1167" spans="2:8">
      <c r="B1167" s="264" t="s">
        <v>6941</v>
      </c>
      <c r="C1167" s="238" t="s">
        <v>6942</v>
      </c>
      <c r="D1167" s="239" t="s">
        <v>2306</v>
      </c>
      <c r="E1167" s="4" t="s">
        <v>3847</v>
      </c>
      <c r="F1167" s="265"/>
      <c r="G1167" s="585"/>
      <c r="H1167" s="267"/>
    </row>
    <row r="1168" spans="2:8" ht="33">
      <c r="B1168" s="264" t="s">
        <v>6943</v>
      </c>
      <c r="C1168" s="238" t="s">
        <v>6944</v>
      </c>
      <c r="D1168" s="239" t="s">
        <v>2306</v>
      </c>
      <c r="E1168" s="4" t="s">
        <v>3847</v>
      </c>
      <c r="F1168" s="265"/>
      <c r="G1168" s="585"/>
      <c r="H1168" s="267"/>
    </row>
    <row r="1169" spans="2:8">
      <c r="B1169" s="264" t="s">
        <v>6945</v>
      </c>
      <c r="C1169" s="238" t="s">
        <v>6946</v>
      </c>
      <c r="D1169" s="239" t="s">
        <v>2306</v>
      </c>
      <c r="E1169" s="4" t="s">
        <v>3847</v>
      </c>
      <c r="F1169" s="265"/>
      <c r="G1169" s="585"/>
      <c r="H1169" s="267"/>
    </row>
    <row r="1170" spans="2:8">
      <c r="B1170" s="264" t="s">
        <v>6947</v>
      </c>
      <c r="C1170" s="238" t="s">
        <v>6948</v>
      </c>
      <c r="D1170" s="239" t="s">
        <v>2306</v>
      </c>
      <c r="E1170" s="4" t="s">
        <v>3847</v>
      </c>
      <c r="F1170" s="265"/>
      <c r="G1170" s="585"/>
      <c r="H1170" s="267"/>
    </row>
    <row r="1171" spans="2:8">
      <c r="B1171" s="264" t="s">
        <v>6949</v>
      </c>
      <c r="C1171" s="238" t="s">
        <v>6950</v>
      </c>
      <c r="D1171" s="239" t="s">
        <v>2306</v>
      </c>
      <c r="E1171" s="4" t="s">
        <v>3847</v>
      </c>
      <c r="F1171" s="265"/>
      <c r="G1171" s="585"/>
      <c r="H1171" s="267"/>
    </row>
    <row r="1172" spans="2:8">
      <c r="B1172" s="264" t="s">
        <v>496</v>
      </c>
      <c r="C1172" s="238" t="s">
        <v>6951</v>
      </c>
      <c r="D1172" s="239" t="s">
        <v>2967</v>
      </c>
      <c r="E1172" s="4" t="s">
        <v>3461</v>
      </c>
      <c r="F1172" s="265"/>
      <c r="G1172" s="585"/>
      <c r="H1172" s="267"/>
    </row>
    <row r="1173" spans="2:8">
      <c r="B1173" s="264" t="s">
        <v>6952</v>
      </c>
      <c r="C1173" s="238" t="s">
        <v>6953</v>
      </c>
      <c r="D1173" s="239" t="s">
        <v>2306</v>
      </c>
      <c r="E1173" s="4" t="s">
        <v>3847</v>
      </c>
      <c r="F1173" s="265"/>
      <c r="G1173" s="585"/>
      <c r="H1173" s="267"/>
    </row>
    <row r="1174" spans="2:8">
      <c r="B1174" s="264" t="s">
        <v>6954</v>
      </c>
      <c r="C1174" s="238" t="s">
        <v>6955</v>
      </c>
      <c r="D1174" s="239" t="s">
        <v>2306</v>
      </c>
      <c r="E1174" s="4" t="s">
        <v>3847</v>
      </c>
      <c r="F1174" s="265"/>
      <c r="G1174" s="585"/>
      <c r="H1174" s="267"/>
    </row>
    <row r="1175" spans="2:8" ht="17.25" thickBot="1">
      <c r="B1175" s="264" t="s">
        <v>6956</v>
      </c>
      <c r="C1175" s="238" t="s">
        <v>6957</v>
      </c>
      <c r="D1175" s="239" t="s">
        <v>2306</v>
      </c>
      <c r="E1175" s="4" t="s">
        <v>3847</v>
      </c>
      <c r="F1175" s="265"/>
      <c r="G1175" s="586"/>
      <c r="H1175" s="267"/>
    </row>
    <row r="1176" spans="2:8" ht="20.100000000000001" customHeight="1" thickBot="1">
      <c r="B1176" s="569" t="s">
        <v>6661</v>
      </c>
      <c r="C1176" s="559"/>
      <c r="D1176" s="560"/>
      <c r="E1176" s="570"/>
      <c r="F1176" s="570"/>
      <c r="G1176" s="571"/>
      <c r="H1176" s="267"/>
    </row>
    <row r="1177" spans="2:8" ht="20.100000000000001" customHeight="1" thickBot="1">
      <c r="B1177" s="569" t="s">
        <v>6662</v>
      </c>
      <c r="C1177" s="559"/>
      <c r="D1177" s="560"/>
      <c r="E1177" s="570"/>
      <c r="F1177" s="570"/>
      <c r="G1177" s="571"/>
      <c r="H1177" s="267"/>
    </row>
    <row r="1178" spans="2:8" ht="30" customHeight="1">
      <c r="B1178" s="539" t="s">
        <v>6663</v>
      </c>
      <c r="C1178" s="232" t="s">
        <v>6958</v>
      </c>
      <c r="D1178" s="532" t="s">
        <v>2306</v>
      </c>
      <c r="E1178" s="572" t="s">
        <v>5857</v>
      </c>
      <c r="F1178" s="573"/>
      <c r="G1178" s="574" t="s">
        <v>6959</v>
      </c>
      <c r="H1178" s="267"/>
    </row>
    <row r="1179" spans="2:8">
      <c r="B1179" s="264" t="s">
        <v>6665</v>
      </c>
      <c r="C1179" s="238" t="s">
        <v>6960</v>
      </c>
      <c r="D1179" s="239" t="s">
        <v>5564</v>
      </c>
      <c r="E1179" s="4" t="s">
        <v>5857</v>
      </c>
      <c r="F1179" s="265"/>
      <c r="G1179" s="575"/>
      <c r="H1179" s="267"/>
    </row>
    <row r="1180" spans="2:8">
      <c r="B1180" s="264" t="s">
        <v>6668</v>
      </c>
      <c r="C1180" s="238" t="s">
        <v>6961</v>
      </c>
      <c r="D1180" s="239" t="s">
        <v>2306</v>
      </c>
      <c r="E1180" s="4" t="s">
        <v>5857</v>
      </c>
      <c r="F1180" s="265"/>
      <c r="G1180" s="575"/>
      <c r="H1180" s="267"/>
    </row>
    <row r="1181" spans="2:8" ht="33">
      <c r="B1181" s="264" t="s">
        <v>6962</v>
      </c>
      <c r="C1181" s="238" t="s">
        <v>6963</v>
      </c>
      <c r="D1181" s="239" t="s">
        <v>2300</v>
      </c>
      <c r="E1181" s="4" t="s">
        <v>5862</v>
      </c>
      <c r="F1181" s="265"/>
      <c r="G1181" s="575"/>
      <c r="H1181" s="267"/>
    </row>
    <row r="1182" spans="2:8">
      <c r="B1182" s="264" t="s">
        <v>6964</v>
      </c>
      <c r="C1182" s="238" t="s">
        <v>6965</v>
      </c>
      <c r="D1182" s="239" t="s">
        <v>2306</v>
      </c>
      <c r="E1182" s="4" t="s">
        <v>5857</v>
      </c>
      <c r="F1182" s="265"/>
      <c r="G1182" s="575"/>
      <c r="H1182" s="267"/>
    </row>
    <row r="1183" spans="2:8" ht="33">
      <c r="B1183" s="264" t="s">
        <v>6966</v>
      </c>
      <c r="C1183" s="238" t="s">
        <v>6967</v>
      </c>
      <c r="D1183" s="239" t="s">
        <v>2470</v>
      </c>
      <c r="E1183" s="4" t="s">
        <v>5857</v>
      </c>
      <c r="F1183" s="265"/>
      <c r="G1183" s="575"/>
      <c r="H1183" s="267"/>
    </row>
    <row r="1184" spans="2:8" ht="33">
      <c r="B1184" s="264" t="s">
        <v>6968</v>
      </c>
      <c r="C1184" s="238" t="s">
        <v>6969</v>
      </c>
      <c r="D1184" s="239" t="s">
        <v>2306</v>
      </c>
      <c r="E1184" s="4" t="s">
        <v>5857</v>
      </c>
      <c r="F1184" s="265"/>
      <c r="G1184" s="575"/>
      <c r="H1184" s="267"/>
    </row>
    <row r="1185" spans="2:8" ht="33">
      <c r="B1185" s="264" t="s">
        <v>6970</v>
      </c>
      <c r="C1185" s="238" t="s">
        <v>6971</v>
      </c>
      <c r="D1185" s="239" t="s">
        <v>2967</v>
      </c>
      <c r="E1185" s="4" t="s">
        <v>5857</v>
      </c>
      <c r="F1185" s="265"/>
      <c r="G1185" s="575"/>
      <c r="H1185" s="267"/>
    </row>
    <row r="1186" spans="2:8" ht="33">
      <c r="B1186" s="264" t="s">
        <v>6972</v>
      </c>
      <c r="C1186" s="238" t="s">
        <v>6973</v>
      </c>
      <c r="D1186" s="239" t="s">
        <v>2470</v>
      </c>
      <c r="E1186" s="4" t="s">
        <v>5857</v>
      </c>
      <c r="F1186" s="265"/>
      <c r="G1186" s="575"/>
      <c r="H1186" s="267"/>
    </row>
    <row r="1187" spans="2:8" ht="33">
      <c r="B1187" s="264" t="s">
        <v>6686</v>
      </c>
      <c r="C1187" s="238" t="s">
        <v>6974</v>
      </c>
      <c r="D1187" s="239" t="s">
        <v>2306</v>
      </c>
      <c r="E1187" s="4" t="s">
        <v>5857</v>
      </c>
      <c r="F1187" s="265"/>
      <c r="G1187" s="575"/>
      <c r="H1187" s="267"/>
    </row>
    <row r="1188" spans="2:8">
      <c r="B1188" s="264" t="s">
        <v>6975</v>
      </c>
      <c r="C1188" s="238" t="s">
        <v>6976</v>
      </c>
      <c r="D1188" s="239" t="s">
        <v>2800</v>
      </c>
      <c r="E1188" s="4" t="s">
        <v>5857</v>
      </c>
      <c r="F1188" s="265"/>
      <c r="G1188" s="575"/>
      <c r="H1188" s="267"/>
    </row>
    <row r="1189" spans="2:8" ht="33">
      <c r="B1189" s="264" t="s">
        <v>6977</v>
      </c>
      <c r="C1189" s="238" t="s">
        <v>6978</v>
      </c>
      <c r="D1189" s="239" t="s">
        <v>2300</v>
      </c>
      <c r="E1189" s="4" t="s">
        <v>5862</v>
      </c>
      <c r="F1189" s="265"/>
      <c r="G1189" s="575"/>
      <c r="H1189" s="267"/>
    </row>
    <row r="1190" spans="2:8">
      <c r="B1190" s="264" t="s">
        <v>6979</v>
      </c>
      <c r="C1190" s="238" t="s">
        <v>6980</v>
      </c>
      <c r="D1190" s="239" t="s">
        <v>2306</v>
      </c>
      <c r="E1190" s="4" t="s">
        <v>5857</v>
      </c>
      <c r="F1190" s="265"/>
      <c r="G1190" s="575"/>
      <c r="H1190" s="267"/>
    </row>
    <row r="1191" spans="2:8" ht="33">
      <c r="B1191" s="264" t="s">
        <v>6981</v>
      </c>
      <c r="C1191" s="238" t="s">
        <v>6982</v>
      </c>
      <c r="D1191" s="239" t="s">
        <v>2470</v>
      </c>
      <c r="E1191" s="4" t="s">
        <v>5857</v>
      </c>
      <c r="F1191" s="265"/>
      <c r="G1191" s="575"/>
      <c r="H1191" s="267"/>
    </row>
    <row r="1192" spans="2:8" ht="33">
      <c r="B1192" s="264" t="s">
        <v>6983</v>
      </c>
      <c r="C1192" s="238" t="s">
        <v>6984</v>
      </c>
      <c r="D1192" s="239" t="s">
        <v>2306</v>
      </c>
      <c r="E1192" s="4" t="s">
        <v>5857</v>
      </c>
      <c r="F1192" s="265"/>
      <c r="G1192" s="575"/>
      <c r="H1192" s="267"/>
    </row>
    <row r="1193" spans="2:8" ht="33">
      <c r="B1193" s="264" t="s">
        <v>6985</v>
      </c>
      <c r="C1193" s="238" t="s">
        <v>6986</v>
      </c>
      <c r="D1193" s="239" t="s">
        <v>2967</v>
      </c>
      <c r="E1193" s="4" t="s">
        <v>5857</v>
      </c>
      <c r="F1193" s="265"/>
      <c r="G1193" s="575"/>
      <c r="H1193" s="267"/>
    </row>
    <row r="1194" spans="2:8" ht="33">
      <c r="B1194" s="264" t="s">
        <v>6987</v>
      </c>
      <c r="C1194" s="238" t="s">
        <v>6988</v>
      </c>
      <c r="D1194" s="239" t="s">
        <v>2470</v>
      </c>
      <c r="E1194" s="4" t="s">
        <v>5857</v>
      </c>
      <c r="F1194" s="265"/>
      <c r="G1194" s="575"/>
      <c r="H1194" s="267"/>
    </row>
    <row r="1195" spans="2:8" ht="33">
      <c r="B1195" s="264" t="s">
        <v>6705</v>
      </c>
      <c r="C1195" s="238" t="s">
        <v>6989</v>
      </c>
      <c r="D1195" s="239" t="s">
        <v>2306</v>
      </c>
      <c r="E1195" s="4" t="s">
        <v>5857</v>
      </c>
      <c r="F1195" s="265"/>
      <c r="G1195" s="575"/>
      <c r="H1195" s="267"/>
    </row>
    <row r="1196" spans="2:8">
      <c r="B1196" s="264" t="s">
        <v>6990</v>
      </c>
      <c r="C1196" s="238" t="s">
        <v>6991</v>
      </c>
      <c r="D1196" s="239" t="s">
        <v>2800</v>
      </c>
      <c r="E1196" s="4" t="s">
        <v>5857</v>
      </c>
      <c r="F1196" s="265"/>
      <c r="G1196" s="575"/>
      <c r="H1196" s="267"/>
    </row>
    <row r="1197" spans="2:8" ht="33">
      <c r="B1197" s="264" t="s">
        <v>6992</v>
      </c>
      <c r="C1197" s="238" t="s">
        <v>6993</v>
      </c>
      <c r="D1197" s="239" t="s">
        <v>2300</v>
      </c>
      <c r="E1197" s="4" t="s">
        <v>5862</v>
      </c>
      <c r="F1197" s="265"/>
      <c r="G1197" s="575"/>
      <c r="H1197" s="267"/>
    </row>
    <row r="1198" spans="2:8">
      <c r="B1198" s="264" t="s">
        <v>6994</v>
      </c>
      <c r="C1198" s="238" t="s">
        <v>6995</v>
      </c>
      <c r="D1198" s="239" t="s">
        <v>2306</v>
      </c>
      <c r="E1198" s="4" t="s">
        <v>5857</v>
      </c>
      <c r="F1198" s="265"/>
      <c r="G1198" s="575"/>
      <c r="H1198" s="267"/>
    </row>
    <row r="1199" spans="2:8" ht="33">
      <c r="B1199" s="264" t="s">
        <v>6996</v>
      </c>
      <c r="C1199" s="238" t="s">
        <v>6997</v>
      </c>
      <c r="D1199" s="239" t="s">
        <v>2470</v>
      </c>
      <c r="E1199" s="4" t="s">
        <v>5857</v>
      </c>
      <c r="F1199" s="265"/>
      <c r="G1199" s="575"/>
      <c r="H1199" s="267"/>
    </row>
    <row r="1200" spans="2:8" ht="33">
      <c r="B1200" s="264" t="s">
        <v>6998</v>
      </c>
      <c r="C1200" s="238" t="s">
        <v>6999</v>
      </c>
      <c r="D1200" s="239" t="s">
        <v>2306</v>
      </c>
      <c r="E1200" s="4" t="s">
        <v>5857</v>
      </c>
      <c r="F1200" s="265"/>
      <c r="G1200" s="575"/>
      <c r="H1200" s="267"/>
    </row>
    <row r="1201" spans="2:8" ht="33">
      <c r="B1201" s="264" t="s">
        <v>7000</v>
      </c>
      <c r="C1201" s="238" t="s">
        <v>7001</v>
      </c>
      <c r="D1201" s="239" t="s">
        <v>2967</v>
      </c>
      <c r="E1201" s="4" t="s">
        <v>5857</v>
      </c>
      <c r="F1201" s="265"/>
      <c r="G1201" s="575"/>
      <c r="H1201" s="267"/>
    </row>
    <row r="1202" spans="2:8" ht="33">
      <c r="B1202" s="264" t="s">
        <v>7002</v>
      </c>
      <c r="C1202" s="238" t="s">
        <v>7003</v>
      </c>
      <c r="D1202" s="239" t="s">
        <v>2470</v>
      </c>
      <c r="E1202" s="4" t="s">
        <v>5857</v>
      </c>
      <c r="F1202" s="265"/>
      <c r="G1202" s="575"/>
      <c r="H1202" s="267"/>
    </row>
    <row r="1203" spans="2:8" ht="33">
      <c r="B1203" s="264" t="s">
        <v>6722</v>
      </c>
      <c r="C1203" s="238" t="s">
        <v>7004</v>
      </c>
      <c r="D1203" s="239" t="s">
        <v>2306</v>
      </c>
      <c r="E1203" s="4" t="s">
        <v>5857</v>
      </c>
      <c r="F1203" s="265"/>
      <c r="G1203" s="575"/>
      <c r="H1203" s="267"/>
    </row>
    <row r="1204" spans="2:8" ht="17.25" thickBot="1">
      <c r="B1204" s="264" t="s">
        <v>7005</v>
      </c>
      <c r="C1204" s="238" t="s">
        <v>7006</v>
      </c>
      <c r="D1204" s="239" t="s">
        <v>2800</v>
      </c>
      <c r="E1204" s="4" t="s">
        <v>5857</v>
      </c>
      <c r="F1204" s="265"/>
      <c r="G1204" s="576"/>
      <c r="H1204" s="267"/>
    </row>
    <row r="1205" spans="2:8" ht="20.100000000000001" customHeight="1" thickBot="1">
      <c r="B1205" s="569" t="s">
        <v>6726</v>
      </c>
      <c r="C1205" s="559"/>
      <c r="D1205" s="560"/>
      <c r="E1205" s="570"/>
      <c r="F1205" s="570"/>
      <c r="G1205" s="571"/>
      <c r="H1205" s="267"/>
    </row>
    <row r="1206" spans="2:8" ht="30" customHeight="1">
      <c r="B1206" s="539" t="s">
        <v>7007</v>
      </c>
      <c r="C1206" s="232" t="s">
        <v>7008</v>
      </c>
      <c r="D1206" s="532" t="s">
        <v>2800</v>
      </c>
      <c r="E1206" s="572" t="s">
        <v>3847</v>
      </c>
      <c r="F1206" s="573"/>
      <c r="G1206" s="574" t="s">
        <v>7009</v>
      </c>
      <c r="H1206" s="267"/>
    </row>
    <row r="1207" spans="2:8" ht="30" customHeight="1">
      <c r="B1207" s="264" t="s">
        <v>6730</v>
      </c>
      <c r="C1207" s="238" t="s">
        <v>7010</v>
      </c>
      <c r="D1207" s="239" t="s">
        <v>2306</v>
      </c>
      <c r="E1207" s="4" t="s">
        <v>3847</v>
      </c>
      <c r="F1207" s="265"/>
      <c r="G1207" s="575"/>
      <c r="H1207" s="267"/>
    </row>
    <row r="1208" spans="2:8">
      <c r="B1208" s="264" t="s">
        <v>6733</v>
      </c>
      <c r="C1208" s="238" t="s">
        <v>7011</v>
      </c>
      <c r="D1208" s="239" t="s">
        <v>5564</v>
      </c>
      <c r="E1208" s="4" t="s">
        <v>3847</v>
      </c>
      <c r="F1208" s="265"/>
      <c r="G1208" s="575"/>
      <c r="H1208" s="267"/>
    </row>
    <row r="1209" spans="2:8">
      <c r="B1209" s="264" t="s">
        <v>6735</v>
      </c>
      <c r="C1209" s="238" t="s">
        <v>7012</v>
      </c>
      <c r="D1209" s="239" t="s">
        <v>2306</v>
      </c>
      <c r="E1209" s="4" t="s">
        <v>3847</v>
      </c>
      <c r="F1209" s="265"/>
      <c r="G1209" s="575"/>
      <c r="H1209" s="267"/>
    </row>
    <row r="1210" spans="2:8" ht="33">
      <c r="B1210" s="264" t="s">
        <v>7013</v>
      </c>
      <c r="C1210" s="238" t="s">
        <v>7014</v>
      </c>
      <c r="D1210" s="239" t="s">
        <v>2300</v>
      </c>
      <c r="E1210" s="4" t="s">
        <v>3461</v>
      </c>
      <c r="F1210" s="265"/>
      <c r="G1210" s="575"/>
      <c r="H1210" s="267"/>
    </row>
    <row r="1211" spans="2:8">
      <c r="B1211" s="264" t="s">
        <v>7015</v>
      </c>
      <c r="C1211" s="238" t="s">
        <v>7016</v>
      </c>
      <c r="D1211" s="239" t="s">
        <v>2306</v>
      </c>
      <c r="E1211" s="4" t="s">
        <v>3847</v>
      </c>
      <c r="F1211" s="265"/>
      <c r="G1211" s="575"/>
      <c r="H1211" s="267"/>
    </row>
    <row r="1212" spans="2:8" ht="33">
      <c r="B1212" s="264" t="s">
        <v>7017</v>
      </c>
      <c r="C1212" s="238" t="s">
        <v>7018</v>
      </c>
      <c r="D1212" s="239" t="s">
        <v>2470</v>
      </c>
      <c r="E1212" s="4" t="s">
        <v>3847</v>
      </c>
      <c r="F1212" s="265"/>
      <c r="G1212" s="575"/>
      <c r="H1212" s="267"/>
    </row>
    <row r="1213" spans="2:8" ht="33">
      <c r="B1213" s="264" t="s">
        <v>7019</v>
      </c>
      <c r="C1213" s="238" t="s">
        <v>7020</v>
      </c>
      <c r="D1213" s="239" t="s">
        <v>2306</v>
      </c>
      <c r="E1213" s="4" t="s">
        <v>3847</v>
      </c>
      <c r="F1213" s="265"/>
      <c r="G1213" s="575"/>
      <c r="H1213" s="267"/>
    </row>
    <row r="1214" spans="2:8" ht="33">
      <c r="B1214" s="264" t="s">
        <v>7021</v>
      </c>
      <c r="C1214" s="238" t="s">
        <v>7022</v>
      </c>
      <c r="D1214" s="239" t="s">
        <v>2967</v>
      </c>
      <c r="E1214" s="4" t="s">
        <v>3847</v>
      </c>
      <c r="F1214" s="265"/>
      <c r="G1214" s="575"/>
      <c r="H1214" s="267"/>
    </row>
    <row r="1215" spans="2:8" ht="33">
      <c r="B1215" s="264" t="s">
        <v>7023</v>
      </c>
      <c r="C1215" s="238" t="s">
        <v>7024</v>
      </c>
      <c r="D1215" s="239" t="s">
        <v>2470</v>
      </c>
      <c r="E1215" s="4" t="s">
        <v>3847</v>
      </c>
      <c r="F1215" s="265"/>
      <c r="G1215" s="575"/>
      <c r="H1215" s="267"/>
    </row>
    <row r="1216" spans="2:8" ht="33">
      <c r="B1216" s="264" t="s">
        <v>6749</v>
      </c>
      <c r="C1216" s="238" t="s">
        <v>7025</v>
      </c>
      <c r="D1216" s="239" t="s">
        <v>2306</v>
      </c>
      <c r="E1216" s="4" t="s">
        <v>3847</v>
      </c>
      <c r="F1216" s="265"/>
      <c r="G1216" s="575"/>
      <c r="H1216" s="267"/>
    </row>
    <row r="1217" spans="2:8">
      <c r="B1217" s="264" t="s">
        <v>7026</v>
      </c>
      <c r="C1217" s="238" t="s">
        <v>7027</v>
      </c>
      <c r="D1217" s="239" t="s">
        <v>2800</v>
      </c>
      <c r="E1217" s="4" t="s">
        <v>3847</v>
      </c>
      <c r="F1217" s="265"/>
      <c r="G1217" s="575"/>
      <c r="H1217" s="267"/>
    </row>
    <row r="1218" spans="2:8" ht="33">
      <c r="B1218" s="264" t="s">
        <v>7028</v>
      </c>
      <c r="C1218" s="238" t="s">
        <v>7029</v>
      </c>
      <c r="D1218" s="239" t="s">
        <v>2300</v>
      </c>
      <c r="E1218" s="4" t="s">
        <v>3461</v>
      </c>
      <c r="F1218" s="265"/>
      <c r="G1218" s="575"/>
      <c r="H1218" s="267"/>
    </row>
    <row r="1219" spans="2:8">
      <c r="B1219" s="264" t="s">
        <v>7030</v>
      </c>
      <c r="C1219" s="238" t="s">
        <v>7031</v>
      </c>
      <c r="D1219" s="239" t="s">
        <v>2306</v>
      </c>
      <c r="E1219" s="4" t="s">
        <v>3847</v>
      </c>
      <c r="F1219" s="265"/>
      <c r="G1219" s="575"/>
      <c r="H1219" s="267"/>
    </row>
    <row r="1220" spans="2:8" ht="33">
      <c r="B1220" s="264" t="s">
        <v>7032</v>
      </c>
      <c r="C1220" s="238" t="s">
        <v>7033</v>
      </c>
      <c r="D1220" s="239" t="s">
        <v>2470</v>
      </c>
      <c r="E1220" s="4" t="s">
        <v>3847</v>
      </c>
      <c r="F1220" s="265"/>
      <c r="G1220" s="575"/>
      <c r="H1220" s="267"/>
    </row>
    <row r="1221" spans="2:8" ht="33">
      <c r="B1221" s="264" t="s">
        <v>7034</v>
      </c>
      <c r="C1221" s="238" t="s">
        <v>7035</v>
      </c>
      <c r="D1221" s="239" t="s">
        <v>2306</v>
      </c>
      <c r="E1221" s="4" t="s">
        <v>3847</v>
      </c>
      <c r="F1221" s="265"/>
      <c r="G1221" s="575"/>
      <c r="H1221" s="267"/>
    </row>
    <row r="1222" spans="2:8" ht="33">
      <c r="B1222" s="264" t="s">
        <v>7036</v>
      </c>
      <c r="C1222" s="238" t="s">
        <v>7037</v>
      </c>
      <c r="D1222" s="239" t="s">
        <v>2967</v>
      </c>
      <c r="E1222" s="4" t="s">
        <v>3847</v>
      </c>
      <c r="F1222" s="265"/>
      <c r="G1222" s="575"/>
      <c r="H1222" s="267"/>
    </row>
    <row r="1223" spans="2:8" ht="33">
      <c r="B1223" s="264" t="s">
        <v>7038</v>
      </c>
      <c r="C1223" s="238" t="s">
        <v>7039</v>
      </c>
      <c r="D1223" s="239" t="s">
        <v>2470</v>
      </c>
      <c r="E1223" s="4" t="s">
        <v>3847</v>
      </c>
      <c r="F1223" s="265"/>
      <c r="G1223" s="575"/>
      <c r="H1223" s="267"/>
    </row>
    <row r="1224" spans="2:8" ht="33">
      <c r="B1224" s="264" t="s">
        <v>6765</v>
      </c>
      <c r="C1224" s="238" t="s">
        <v>7040</v>
      </c>
      <c r="D1224" s="239" t="s">
        <v>2306</v>
      </c>
      <c r="E1224" s="4" t="s">
        <v>3847</v>
      </c>
      <c r="F1224" s="265"/>
      <c r="G1224" s="575"/>
      <c r="H1224" s="267"/>
    </row>
    <row r="1225" spans="2:8">
      <c r="B1225" s="264" t="s">
        <v>7041</v>
      </c>
      <c r="C1225" s="238" t="s">
        <v>7042</v>
      </c>
      <c r="D1225" s="239" t="s">
        <v>2800</v>
      </c>
      <c r="E1225" s="4" t="s">
        <v>3847</v>
      </c>
      <c r="F1225" s="265"/>
      <c r="G1225" s="575"/>
      <c r="H1225" s="267"/>
    </row>
    <row r="1226" spans="2:8" ht="33">
      <c r="B1226" s="264" t="s">
        <v>7043</v>
      </c>
      <c r="C1226" s="238" t="s">
        <v>7044</v>
      </c>
      <c r="D1226" s="239" t="s">
        <v>2300</v>
      </c>
      <c r="E1226" s="4" t="s">
        <v>3461</v>
      </c>
      <c r="F1226" s="265"/>
      <c r="G1226" s="575"/>
      <c r="H1226" s="267"/>
    </row>
    <row r="1227" spans="2:8">
      <c r="B1227" s="264" t="s">
        <v>7045</v>
      </c>
      <c r="C1227" s="238" t="s">
        <v>7046</v>
      </c>
      <c r="D1227" s="239" t="s">
        <v>2306</v>
      </c>
      <c r="E1227" s="4" t="s">
        <v>3847</v>
      </c>
      <c r="F1227" s="265"/>
      <c r="G1227" s="575"/>
      <c r="H1227" s="267"/>
    </row>
    <row r="1228" spans="2:8" ht="33">
      <c r="B1228" s="264" t="s">
        <v>7047</v>
      </c>
      <c r="C1228" s="238" t="s">
        <v>7048</v>
      </c>
      <c r="D1228" s="239" t="s">
        <v>2470</v>
      </c>
      <c r="E1228" s="4" t="s">
        <v>3847</v>
      </c>
      <c r="F1228" s="265"/>
      <c r="G1228" s="575"/>
      <c r="H1228" s="267"/>
    </row>
    <row r="1229" spans="2:8" ht="33">
      <c r="B1229" s="264" t="s">
        <v>7049</v>
      </c>
      <c r="C1229" s="238" t="s">
        <v>7050</v>
      </c>
      <c r="D1229" s="239" t="s">
        <v>2306</v>
      </c>
      <c r="E1229" s="4" t="s">
        <v>3847</v>
      </c>
      <c r="F1229" s="265"/>
      <c r="G1229" s="575"/>
      <c r="H1229" s="267"/>
    </row>
    <row r="1230" spans="2:8" ht="33">
      <c r="B1230" s="264" t="s">
        <v>7051</v>
      </c>
      <c r="C1230" s="238" t="s">
        <v>7052</v>
      </c>
      <c r="D1230" s="239" t="s">
        <v>2967</v>
      </c>
      <c r="E1230" s="4" t="s">
        <v>3847</v>
      </c>
      <c r="F1230" s="265"/>
      <c r="G1230" s="575"/>
      <c r="H1230" s="267"/>
    </row>
    <row r="1231" spans="2:8" ht="33">
      <c r="B1231" s="264" t="s">
        <v>7053</v>
      </c>
      <c r="C1231" s="238" t="s">
        <v>7054</v>
      </c>
      <c r="D1231" s="239" t="s">
        <v>2470</v>
      </c>
      <c r="E1231" s="4" t="s">
        <v>3847</v>
      </c>
      <c r="F1231" s="265"/>
      <c r="G1231" s="575"/>
      <c r="H1231" s="267"/>
    </row>
    <row r="1232" spans="2:8" ht="33">
      <c r="B1232" s="264" t="s">
        <v>6781</v>
      </c>
      <c r="C1232" s="238" t="s">
        <v>7055</v>
      </c>
      <c r="D1232" s="239" t="s">
        <v>2306</v>
      </c>
      <c r="E1232" s="4" t="s">
        <v>3847</v>
      </c>
      <c r="F1232" s="265"/>
      <c r="G1232" s="575"/>
      <c r="H1232" s="267"/>
    </row>
    <row r="1233" spans="2:8" ht="17.25" thickBot="1">
      <c r="B1233" s="264" t="s">
        <v>7056</v>
      </c>
      <c r="C1233" s="238" t="s">
        <v>7057</v>
      </c>
      <c r="D1233" s="239" t="s">
        <v>2800</v>
      </c>
      <c r="E1233" s="4" t="s">
        <v>3847</v>
      </c>
      <c r="F1233" s="265"/>
      <c r="G1233" s="576"/>
      <c r="H1233" s="267"/>
    </row>
    <row r="1234" spans="2:8" ht="20.100000000000001" customHeight="1" thickBot="1">
      <c r="B1234" s="569" t="s">
        <v>6785</v>
      </c>
      <c r="C1234" s="559"/>
      <c r="D1234" s="560"/>
      <c r="E1234" s="570"/>
      <c r="F1234" s="570"/>
      <c r="G1234" s="571"/>
      <c r="H1234" s="267"/>
    </row>
    <row r="1235" spans="2:8" ht="30" customHeight="1">
      <c r="B1235" s="539" t="s">
        <v>7058</v>
      </c>
      <c r="C1235" s="232" t="s">
        <v>7059</v>
      </c>
      <c r="D1235" s="532" t="s">
        <v>2800</v>
      </c>
      <c r="E1235" s="572" t="s">
        <v>3847</v>
      </c>
      <c r="F1235" s="573"/>
      <c r="G1235" s="574" t="s">
        <v>7060</v>
      </c>
      <c r="H1235" s="267"/>
    </row>
    <row r="1236" spans="2:8">
      <c r="B1236" s="264" t="s">
        <v>6788</v>
      </c>
      <c r="C1236" s="238" t="s">
        <v>7061</v>
      </c>
      <c r="D1236" s="239" t="s">
        <v>2306</v>
      </c>
      <c r="E1236" s="4" t="s">
        <v>3847</v>
      </c>
      <c r="F1236" s="265"/>
      <c r="G1236" s="575"/>
      <c r="H1236" s="267"/>
    </row>
    <row r="1237" spans="2:8">
      <c r="B1237" s="264" t="s">
        <v>6790</v>
      </c>
      <c r="C1237" s="238" t="s">
        <v>7062</v>
      </c>
      <c r="D1237" s="239" t="s">
        <v>5564</v>
      </c>
      <c r="E1237" s="4" t="s">
        <v>3847</v>
      </c>
      <c r="F1237" s="265"/>
      <c r="G1237" s="575"/>
      <c r="H1237" s="267"/>
    </row>
    <row r="1238" spans="2:8">
      <c r="B1238" s="264" t="s">
        <v>6792</v>
      </c>
      <c r="C1238" s="238" t="s">
        <v>7063</v>
      </c>
      <c r="D1238" s="239" t="s">
        <v>2306</v>
      </c>
      <c r="E1238" s="4" t="s">
        <v>3847</v>
      </c>
      <c r="F1238" s="265"/>
      <c r="G1238" s="575"/>
      <c r="H1238" s="267"/>
    </row>
    <row r="1239" spans="2:8" ht="33">
      <c r="B1239" s="264" t="s">
        <v>7064</v>
      </c>
      <c r="C1239" s="238" t="s">
        <v>7065</v>
      </c>
      <c r="D1239" s="239" t="s">
        <v>2300</v>
      </c>
      <c r="E1239" s="4" t="s">
        <v>3461</v>
      </c>
      <c r="F1239" s="265"/>
      <c r="G1239" s="575"/>
      <c r="H1239" s="267"/>
    </row>
    <row r="1240" spans="2:8">
      <c r="B1240" s="264" t="s">
        <v>7066</v>
      </c>
      <c r="C1240" s="238" t="s">
        <v>7067</v>
      </c>
      <c r="D1240" s="239" t="s">
        <v>2306</v>
      </c>
      <c r="E1240" s="4" t="s">
        <v>3847</v>
      </c>
      <c r="F1240" s="265"/>
      <c r="G1240" s="575"/>
      <c r="H1240" s="267"/>
    </row>
    <row r="1241" spans="2:8" ht="33">
      <c r="B1241" s="264" t="s">
        <v>7068</v>
      </c>
      <c r="C1241" s="238" t="s">
        <v>7069</v>
      </c>
      <c r="D1241" s="239" t="s">
        <v>2470</v>
      </c>
      <c r="E1241" s="4" t="s">
        <v>3847</v>
      </c>
      <c r="F1241" s="265"/>
      <c r="G1241" s="575"/>
      <c r="H1241" s="267"/>
    </row>
    <row r="1242" spans="2:8" ht="33">
      <c r="B1242" s="264" t="s">
        <v>7070</v>
      </c>
      <c r="C1242" s="238" t="s">
        <v>7071</v>
      </c>
      <c r="D1242" s="239" t="s">
        <v>2306</v>
      </c>
      <c r="E1242" s="4" t="s">
        <v>3847</v>
      </c>
      <c r="F1242" s="265"/>
      <c r="G1242" s="575"/>
      <c r="H1242" s="267"/>
    </row>
    <row r="1243" spans="2:8" ht="33">
      <c r="B1243" s="264" t="s">
        <v>7072</v>
      </c>
      <c r="C1243" s="238" t="s">
        <v>7073</v>
      </c>
      <c r="D1243" s="239" t="s">
        <v>2967</v>
      </c>
      <c r="E1243" s="4" t="s">
        <v>3847</v>
      </c>
      <c r="F1243" s="265"/>
      <c r="G1243" s="575"/>
      <c r="H1243" s="267"/>
    </row>
    <row r="1244" spans="2:8" ht="33">
      <c r="B1244" s="264" t="s">
        <v>7074</v>
      </c>
      <c r="C1244" s="238" t="s">
        <v>7075</v>
      </c>
      <c r="D1244" s="239" t="s">
        <v>2470</v>
      </c>
      <c r="E1244" s="4" t="s">
        <v>3847</v>
      </c>
      <c r="F1244" s="265"/>
      <c r="G1244" s="575"/>
      <c r="H1244" s="267"/>
    </row>
    <row r="1245" spans="2:8" ht="33">
      <c r="B1245" s="264" t="s">
        <v>6806</v>
      </c>
      <c r="C1245" s="238" t="s">
        <v>7076</v>
      </c>
      <c r="D1245" s="239" t="s">
        <v>2306</v>
      </c>
      <c r="E1245" s="4" t="s">
        <v>3847</v>
      </c>
      <c r="F1245" s="265"/>
      <c r="G1245" s="575"/>
      <c r="H1245" s="267"/>
    </row>
    <row r="1246" spans="2:8">
      <c r="B1246" s="264" t="s">
        <v>7077</v>
      </c>
      <c r="C1246" s="238" t="s">
        <v>7078</v>
      </c>
      <c r="D1246" s="239" t="s">
        <v>2800</v>
      </c>
      <c r="E1246" s="4" t="s">
        <v>3847</v>
      </c>
      <c r="F1246" s="265"/>
      <c r="G1246" s="575"/>
      <c r="H1246" s="267"/>
    </row>
    <row r="1247" spans="2:8" ht="33">
      <c r="B1247" s="264" t="s">
        <v>7079</v>
      </c>
      <c r="C1247" s="238" t="s">
        <v>7080</v>
      </c>
      <c r="D1247" s="239" t="s">
        <v>2300</v>
      </c>
      <c r="E1247" s="4" t="s">
        <v>3461</v>
      </c>
      <c r="F1247" s="265"/>
      <c r="G1247" s="575"/>
      <c r="H1247" s="267"/>
    </row>
    <row r="1248" spans="2:8">
      <c r="B1248" s="264" t="s">
        <v>7081</v>
      </c>
      <c r="C1248" s="238" t="s">
        <v>7082</v>
      </c>
      <c r="D1248" s="239" t="s">
        <v>2306</v>
      </c>
      <c r="E1248" s="4" t="s">
        <v>3847</v>
      </c>
      <c r="F1248" s="265"/>
      <c r="G1248" s="575"/>
      <c r="H1248" s="267"/>
    </row>
    <row r="1249" spans="2:8" ht="33">
      <c r="B1249" s="264" t="s">
        <v>7083</v>
      </c>
      <c r="C1249" s="238" t="s">
        <v>7084</v>
      </c>
      <c r="D1249" s="239" t="s">
        <v>2470</v>
      </c>
      <c r="E1249" s="4" t="s">
        <v>3847</v>
      </c>
      <c r="F1249" s="265"/>
      <c r="G1249" s="575"/>
      <c r="H1249" s="267"/>
    </row>
    <row r="1250" spans="2:8" ht="33">
      <c r="B1250" s="264" t="s">
        <v>7085</v>
      </c>
      <c r="C1250" s="238" t="s">
        <v>7086</v>
      </c>
      <c r="D1250" s="239" t="s">
        <v>2306</v>
      </c>
      <c r="E1250" s="4" t="s">
        <v>3847</v>
      </c>
      <c r="F1250" s="265"/>
      <c r="G1250" s="575"/>
      <c r="H1250" s="267"/>
    </row>
    <row r="1251" spans="2:8" ht="33">
      <c r="B1251" s="264" t="s">
        <v>7087</v>
      </c>
      <c r="C1251" s="238" t="s">
        <v>7088</v>
      </c>
      <c r="D1251" s="239" t="s">
        <v>2967</v>
      </c>
      <c r="E1251" s="4" t="s">
        <v>3847</v>
      </c>
      <c r="F1251" s="265"/>
      <c r="G1251" s="575"/>
      <c r="H1251" s="267"/>
    </row>
    <row r="1252" spans="2:8" ht="33">
      <c r="B1252" s="264" t="s">
        <v>7089</v>
      </c>
      <c r="C1252" s="238" t="s">
        <v>7090</v>
      </c>
      <c r="D1252" s="239" t="s">
        <v>2470</v>
      </c>
      <c r="E1252" s="4" t="s">
        <v>3847</v>
      </c>
      <c r="F1252" s="265"/>
      <c r="G1252" s="575"/>
      <c r="H1252" s="267"/>
    </row>
    <row r="1253" spans="2:8" ht="33">
      <c r="B1253" s="264" t="s">
        <v>6822</v>
      </c>
      <c r="C1253" s="238" t="s">
        <v>7091</v>
      </c>
      <c r="D1253" s="239" t="s">
        <v>2306</v>
      </c>
      <c r="E1253" s="4" t="s">
        <v>3847</v>
      </c>
      <c r="F1253" s="265"/>
      <c r="G1253" s="575"/>
      <c r="H1253" s="267"/>
    </row>
    <row r="1254" spans="2:8">
      <c r="B1254" s="264" t="s">
        <v>7092</v>
      </c>
      <c r="C1254" s="238" t="s">
        <v>7093</v>
      </c>
      <c r="D1254" s="239" t="s">
        <v>2800</v>
      </c>
      <c r="E1254" s="4" t="s">
        <v>3847</v>
      </c>
      <c r="F1254" s="265"/>
      <c r="G1254" s="575"/>
      <c r="H1254" s="267"/>
    </row>
    <row r="1255" spans="2:8" ht="33">
      <c r="B1255" s="264" t="s">
        <v>7094</v>
      </c>
      <c r="C1255" s="238" t="s">
        <v>7095</v>
      </c>
      <c r="D1255" s="239" t="s">
        <v>2300</v>
      </c>
      <c r="E1255" s="4" t="s">
        <v>3461</v>
      </c>
      <c r="F1255" s="265"/>
      <c r="G1255" s="575"/>
      <c r="H1255" s="267"/>
    </row>
    <row r="1256" spans="2:8">
      <c r="B1256" s="264" t="s">
        <v>7096</v>
      </c>
      <c r="C1256" s="238" t="s">
        <v>7097</v>
      </c>
      <c r="D1256" s="239" t="s">
        <v>2306</v>
      </c>
      <c r="E1256" s="4" t="s">
        <v>3847</v>
      </c>
      <c r="F1256" s="265"/>
      <c r="G1256" s="575"/>
      <c r="H1256" s="267"/>
    </row>
    <row r="1257" spans="2:8" ht="33">
      <c r="B1257" s="264" t="s">
        <v>7098</v>
      </c>
      <c r="C1257" s="238" t="s">
        <v>7099</v>
      </c>
      <c r="D1257" s="239" t="s">
        <v>2470</v>
      </c>
      <c r="E1257" s="4" t="s">
        <v>3847</v>
      </c>
      <c r="F1257" s="265"/>
      <c r="G1257" s="575"/>
      <c r="H1257" s="267"/>
    </row>
    <row r="1258" spans="2:8" ht="33">
      <c r="B1258" s="264" t="s">
        <v>7100</v>
      </c>
      <c r="C1258" s="238" t="s">
        <v>7101</v>
      </c>
      <c r="D1258" s="239" t="s">
        <v>2306</v>
      </c>
      <c r="E1258" s="4" t="s">
        <v>3847</v>
      </c>
      <c r="F1258" s="265"/>
      <c r="G1258" s="575"/>
      <c r="H1258" s="267"/>
    </row>
    <row r="1259" spans="2:8" ht="33">
      <c r="B1259" s="264" t="s">
        <v>7102</v>
      </c>
      <c r="C1259" s="238" t="s">
        <v>7103</v>
      </c>
      <c r="D1259" s="239" t="s">
        <v>2967</v>
      </c>
      <c r="E1259" s="4" t="s">
        <v>3847</v>
      </c>
      <c r="F1259" s="265"/>
      <c r="G1259" s="575"/>
      <c r="H1259" s="267"/>
    </row>
    <row r="1260" spans="2:8" ht="33">
      <c r="B1260" s="264" t="s">
        <v>7104</v>
      </c>
      <c r="C1260" s="238" t="s">
        <v>7105</v>
      </c>
      <c r="D1260" s="239" t="s">
        <v>2470</v>
      </c>
      <c r="E1260" s="4" t="s">
        <v>3847</v>
      </c>
      <c r="F1260" s="265"/>
      <c r="G1260" s="575"/>
      <c r="H1260" s="267"/>
    </row>
    <row r="1261" spans="2:8" ht="33">
      <c r="B1261" s="264" t="s">
        <v>6838</v>
      </c>
      <c r="C1261" s="238" t="s">
        <v>7106</v>
      </c>
      <c r="D1261" s="239" t="s">
        <v>2306</v>
      </c>
      <c r="E1261" s="4" t="s">
        <v>3847</v>
      </c>
      <c r="F1261" s="265"/>
      <c r="G1261" s="575"/>
      <c r="H1261" s="267"/>
    </row>
    <row r="1262" spans="2:8" ht="17.25" thickBot="1">
      <c r="B1262" s="264" t="s">
        <v>7107</v>
      </c>
      <c r="C1262" s="238" t="s">
        <v>7108</v>
      </c>
      <c r="D1262" s="239" t="s">
        <v>2800</v>
      </c>
      <c r="E1262" s="4" t="s">
        <v>3847</v>
      </c>
      <c r="F1262" s="265"/>
      <c r="G1262" s="576"/>
      <c r="H1262" s="267"/>
    </row>
    <row r="1263" spans="2:8" ht="20.100000000000001" customHeight="1" thickBot="1">
      <c r="B1263" s="569" t="s">
        <v>6842</v>
      </c>
      <c r="C1263" s="559"/>
      <c r="D1263" s="560"/>
      <c r="E1263" s="570"/>
      <c r="F1263" s="570"/>
      <c r="G1263" s="571"/>
      <c r="H1263" s="267"/>
    </row>
    <row r="1264" spans="2:8" ht="20.100000000000001" customHeight="1" thickBot="1">
      <c r="B1264" s="569" t="s">
        <v>6662</v>
      </c>
      <c r="C1264" s="559"/>
      <c r="D1264" s="560"/>
      <c r="E1264" s="570"/>
      <c r="F1264" s="570"/>
      <c r="G1264" s="571"/>
      <c r="H1264" s="267"/>
    </row>
    <row r="1265" spans="2:8" ht="30" customHeight="1">
      <c r="B1265" s="539" t="s">
        <v>6663</v>
      </c>
      <c r="C1265" s="232" t="s">
        <v>7109</v>
      </c>
      <c r="D1265" s="532" t="s">
        <v>2306</v>
      </c>
      <c r="E1265" s="572" t="s">
        <v>5857</v>
      </c>
      <c r="F1265" s="573"/>
      <c r="G1265" s="574" t="s">
        <v>6959</v>
      </c>
      <c r="H1265" s="267"/>
    </row>
    <row r="1266" spans="2:8">
      <c r="B1266" s="264" t="s">
        <v>6665</v>
      </c>
      <c r="C1266" s="238" t="s">
        <v>7110</v>
      </c>
      <c r="D1266" s="239" t="s">
        <v>5564</v>
      </c>
      <c r="E1266" s="4" t="s">
        <v>5857</v>
      </c>
      <c r="F1266" s="265"/>
      <c r="G1266" s="575"/>
      <c r="H1266" s="267"/>
    </row>
    <row r="1267" spans="2:8">
      <c r="B1267" s="264" t="s">
        <v>6668</v>
      </c>
      <c r="C1267" s="238" t="s">
        <v>7111</v>
      </c>
      <c r="D1267" s="239" t="s">
        <v>2306</v>
      </c>
      <c r="E1267" s="4" t="s">
        <v>5857</v>
      </c>
      <c r="F1267" s="265"/>
      <c r="G1267" s="575"/>
      <c r="H1267" s="267"/>
    </row>
    <row r="1268" spans="2:8" ht="33">
      <c r="B1268" s="264" t="s">
        <v>6962</v>
      </c>
      <c r="C1268" s="238" t="s">
        <v>7112</v>
      </c>
      <c r="D1268" s="239" t="s">
        <v>2300</v>
      </c>
      <c r="E1268" s="4" t="s">
        <v>5862</v>
      </c>
      <c r="F1268" s="265"/>
      <c r="G1268" s="575"/>
      <c r="H1268" s="267"/>
    </row>
    <row r="1269" spans="2:8">
      <c r="B1269" s="264" t="s">
        <v>6964</v>
      </c>
      <c r="C1269" s="238" t="s">
        <v>7113</v>
      </c>
      <c r="D1269" s="239" t="s">
        <v>2306</v>
      </c>
      <c r="E1269" s="4" t="s">
        <v>5857</v>
      </c>
      <c r="F1269" s="265"/>
      <c r="G1269" s="575"/>
      <c r="H1269" s="267"/>
    </row>
    <row r="1270" spans="2:8" ht="33">
      <c r="B1270" s="264" t="s">
        <v>6966</v>
      </c>
      <c r="C1270" s="238" t="s">
        <v>7114</v>
      </c>
      <c r="D1270" s="239" t="s">
        <v>2470</v>
      </c>
      <c r="E1270" s="4" t="s">
        <v>5857</v>
      </c>
      <c r="F1270" s="265"/>
      <c r="G1270" s="575"/>
      <c r="H1270" s="267"/>
    </row>
    <row r="1271" spans="2:8" ht="33">
      <c r="B1271" s="264" t="s">
        <v>6968</v>
      </c>
      <c r="C1271" s="238" t="s">
        <v>7115</v>
      </c>
      <c r="D1271" s="239" t="s">
        <v>2306</v>
      </c>
      <c r="E1271" s="4" t="s">
        <v>5857</v>
      </c>
      <c r="F1271" s="265"/>
      <c r="G1271" s="575"/>
      <c r="H1271" s="267"/>
    </row>
    <row r="1272" spans="2:8" ht="33">
      <c r="B1272" s="264" t="s">
        <v>6970</v>
      </c>
      <c r="C1272" s="238" t="s">
        <v>7116</v>
      </c>
      <c r="D1272" s="239" t="s">
        <v>2967</v>
      </c>
      <c r="E1272" s="4" t="s">
        <v>5857</v>
      </c>
      <c r="F1272" s="265"/>
      <c r="G1272" s="575"/>
      <c r="H1272" s="267"/>
    </row>
    <row r="1273" spans="2:8" ht="33">
      <c r="B1273" s="264" t="s">
        <v>6972</v>
      </c>
      <c r="C1273" s="238" t="s">
        <v>7117</v>
      </c>
      <c r="D1273" s="239" t="s">
        <v>2470</v>
      </c>
      <c r="E1273" s="4" t="s">
        <v>5857</v>
      </c>
      <c r="F1273" s="265"/>
      <c r="G1273" s="575"/>
      <c r="H1273" s="267"/>
    </row>
    <row r="1274" spans="2:8" ht="33">
      <c r="B1274" s="264" t="s">
        <v>6686</v>
      </c>
      <c r="C1274" s="238" t="s">
        <v>7118</v>
      </c>
      <c r="D1274" s="239" t="s">
        <v>2306</v>
      </c>
      <c r="E1274" s="4" t="s">
        <v>5857</v>
      </c>
      <c r="F1274" s="265"/>
      <c r="G1274" s="575"/>
      <c r="H1274" s="267"/>
    </row>
    <row r="1275" spans="2:8">
      <c r="B1275" s="264" t="s">
        <v>6975</v>
      </c>
      <c r="C1275" s="238" t="s">
        <v>7119</v>
      </c>
      <c r="D1275" s="239" t="s">
        <v>2800</v>
      </c>
      <c r="E1275" s="4" t="s">
        <v>5857</v>
      </c>
      <c r="F1275" s="265"/>
      <c r="G1275" s="575"/>
      <c r="H1275" s="267"/>
    </row>
    <row r="1276" spans="2:8" ht="33">
      <c r="B1276" s="264" t="s">
        <v>6977</v>
      </c>
      <c r="C1276" s="238" t="s">
        <v>7120</v>
      </c>
      <c r="D1276" s="239" t="s">
        <v>2300</v>
      </c>
      <c r="E1276" s="4" t="s">
        <v>5862</v>
      </c>
      <c r="F1276" s="265"/>
      <c r="G1276" s="575"/>
      <c r="H1276" s="267"/>
    </row>
    <row r="1277" spans="2:8">
      <c r="B1277" s="264" t="s">
        <v>6979</v>
      </c>
      <c r="C1277" s="238" t="s">
        <v>7121</v>
      </c>
      <c r="D1277" s="239" t="s">
        <v>2306</v>
      </c>
      <c r="E1277" s="4" t="s">
        <v>5857</v>
      </c>
      <c r="F1277" s="265"/>
      <c r="G1277" s="575"/>
      <c r="H1277" s="267"/>
    </row>
    <row r="1278" spans="2:8" ht="33">
      <c r="B1278" s="264" t="s">
        <v>6981</v>
      </c>
      <c r="C1278" s="238" t="s">
        <v>7122</v>
      </c>
      <c r="D1278" s="239" t="s">
        <v>2470</v>
      </c>
      <c r="E1278" s="4" t="s">
        <v>5857</v>
      </c>
      <c r="F1278" s="265"/>
      <c r="G1278" s="575"/>
      <c r="H1278" s="267"/>
    </row>
    <row r="1279" spans="2:8" ht="33">
      <c r="B1279" s="264" t="s">
        <v>6983</v>
      </c>
      <c r="C1279" s="238" t="s">
        <v>7123</v>
      </c>
      <c r="D1279" s="239" t="s">
        <v>2306</v>
      </c>
      <c r="E1279" s="4" t="s">
        <v>5857</v>
      </c>
      <c r="F1279" s="265"/>
      <c r="G1279" s="575"/>
      <c r="H1279" s="267"/>
    </row>
    <row r="1280" spans="2:8" ht="33">
      <c r="B1280" s="264" t="s">
        <v>6985</v>
      </c>
      <c r="C1280" s="238" t="s">
        <v>7124</v>
      </c>
      <c r="D1280" s="239" t="s">
        <v>2967</v>
      </c>
      <c r="E1280" s="4" t="s">
        <v>5857</v>
      </c>
      <c r="F1280" s="265"/>
      <c r="G1280" s="575"/>
      <c r="H1280" s="267"/>
    </row>
    <row r="1281" spans="2:8" ht="33">
      <c r="B1281" s="264" t="s">
        <v>6987</v>
      </c>
      <c r="C1281" s="238" t="s">
        <v>7125</v>
      </c>
      <c r="D1281" s="239" t="s">
        <v>2470</v>
      </c>
      <c r="E1281" s="4" t="s">
        <v>5857</v>
      </c>
      <c r="F1281" s="265"/>
      <c r="G1281" s="575"/>
      <c r="H1281" s="267"/>
    </row>
    <row r="1282" spans="2:8" ht="33">
      <c r="B1282" s="264" t="s">
        <v>6705</v>
      </c>
      <c r="C1282" s="238" t="s">
        <v>7126</v>
      </c>
      <c r="D1282" s="239" t="s">
        <v>2306</v>
      </c>
      <c r="E1282" s="4" t="s">
        <v>5857</v>
      </c>
      <c r="F1282" s="265"/>
      <c r="G1282" s="575"/>
      <c r="H1282" s="267"/>
    </row>
    <row r="1283" spans="2:8">
      <c r="B1283" s="264" t="s">
        <v>6990</v>
      </c>
      <c r="C1283" s="238" t="s">
        <v>7127</v>
      </c>
      <c r="D1283" s="239" t="s">
        <v>2800</v>
      </c>
      <c r="E1283" s="4" t="s">
        <v>5857</v>
      </c>
      <c r="F1283" s="265"/>
      <c r="G1283" s="575"/>
      <c r="H1283" s="267"/>
    </row>
    <row r="1284" spans="2:8" ht="33">
      <c r="B1284" s="264" t="s">
        <v>6992</v>
      </c>
      <c r="C1284" s="238" t="s">
        <v>7128</v>
      </c>
      <c r="D1284" s="239" t="s">
        <v>2300</v>
      </c>
      <c r="E1284" s="4" t="s">
        <v>5862</v>
      </c>
      <c r="F1284" s="265"/>
      <c r="G1284" s="575"/>
      <c r="H1284" s="267"/>
    </row>
    <row r="1285" spans="2:8">
      <c r="B1285" s="264" t="s">
        <v>6994</v>
      </c>
      <c r="C1285" s="238" t="s">
        <v>7129</v>
      </c>
      <c r="D1285" s="239" t="s">
        <v>2306</v>
      </c>
      <c r="E1285" s="4" t="s">
        <v>5857</v>
      </c>
      <c r="F1285" s="265"/>
      <c r="G1285" s="575"/>
      <c r="H1285" s="267"/>
    </row>
    <row r="1286" spans="2:8" ht="33">
      <c r="B1286" s="264" t="s">
        <v>6996</v>
      </c>
      <c r="C1286" s="238" t="s">
        <v>7130</v>
      </c>
      <c r="D1286" s="239" t="s">
        <v>2470</v>
      </c>
      <c r="E1286" s="4" t="s">
        <v>5857</v>
      </c>
      <c r="F1286" s="265"/>
      <c r="G1286" s="575"/>
      <c r="H1286" s="267"/>
    </row>
    <row r="1287" spans="2:8" ht="33">
      <c r="B1287" s="264" t="s">
        <v>6998</v>
      </c>
      <c r="C1287" s="238" t="s">
        <v>7131</v>
      </c>
      <c r="D1287" s="239" t="s">
        <v>2306</v>
      </c>
      <c r="E1287" s="4" t="s">
        <v>5857</v>
      </c>
      <c r="F1287" s="265"/>
      <c r="G1287" s="575"/>
      <c r="H1287" s="267"/>
    </row>
    <row r="1288" spans="2:8" ht="33">
      <c r="B1288" s="264" t="s">
        <v>7000</v>
      </c>
      <c r="C1288" s="238" t="s">
        <v>7132</v>
      </c>
      <c r="D1288" s="239" t="s">
        <v>2967</v>
      </c>
      <c r="E1288" s="4" t="s">
        <v>5857</v>
      </c>
      <c r="F1288" s="265"/>
      <c r="G1288" s="575"/>
      <c r="H1288" s="267"/>
    </row>
    <row r="1289" spans="2:8" ht="33">
      <c r="B1289" s="264" t="s">
        <v>7002</v>
      </c>
      <c r="C1289" s="238" t="s">
        <v>7133</v>
      </c>
      <c r="D1289" s="239" t="s">
        <v>2470</v>
      </c>
      <c r="E1289" s="4" t="s">
        <v>5857</v>
      </c>
      <c r="F1289" s="265"/>
      <c r="G1289" s="575"/>
      <c r="H1289" s="267"/>
    </row>
    <row r="1290" spans="2:8" ht="33">
      <c r="B1290" s="264" t="s">
        <v>6722</v>
      </c>
      <c r="C1290" s="238" t="s">
        <v>7134</v>
      </c>
      <c r="D1290" s="239" t="s">
        <v>2306</v>
      </c>
      <c r="E1290" s="4" t="s">
        <v>5857</v>
      </c>
      <c r="F1290" s="265"/>
      <c r="G1290" s="575"/>
      <c r="H1290" s="267"/>
    </row>
    <row r="1291" spans="2:8" ht="17.25" thickBot="1">
      <c r="B1291" s="264" t="s">
        <v>7005</v>
      </c>
      <c r="C1291" s="238" t="s">
        <v>7135</v>
      </c>
      <c r="D1291" s="239" t="s">
        <v>2800</v>
      </c>
      <c r="E1291" s="4" t="s">
        <v>5857</v>
      </c>
      <c r="F1291" s="265"/>
      <c r="G1291" s="576"/>
      <c r="H1291" s="267"/>
    </row>
    <row r="1292" spans="2:8" ht="20.100000000000001" customHeight="1" thickBot="1">
      <c r="B1292" s="569" t="s">
        <v>6726</v>
      </c>
      <c r="C1292" s="559"/>
      <c r="D1292" s="560"/>
      <c r="E1292" s="570"/>
      <c r="F1292" s="570"/>
      <c r="G1292" s="571"/>
      <c r="H1292" s="267"/>
    </row>
    <row r="1293" spans="2:8" ht="30" customHeight="1">
      <c r="B1293" s="539" t="s">
        <v>7007</v>
      </c>
      <c r="C1293" s="232" t="s">
        <v>7136</v>
      </c>
      <c r="D1293" s="532" t="s">
        <v>2800</v>
      </c>
      <c r="E1293" s="572" t="s">
        <v>3847</v>
      </c>
      <c r="F1293" s="573"/>
      <c r="G1293" s="574" t="s">
        <v>7009</v>
      </c>
      <c r="H1293" s="267"/>
    </row>
    <row r="1294" spans="2:8">
      <c r="B1294" s="264" t="s">
        <v>6730</v>
      </c>
      <c r="C1294" s="238" t="s">
        <v>7137</v>
      </c>
      <c r="D1294" s="239" t="s">
        <v>2306</v>
      </c>
      <c r="E1294" s="4" t="s">
        <v>3847</v>
      </c>
      <c r="F1294" s="265"/>
      <c r="G1294" s="575"/>
      <c r="H1294" s="267"/>
    </row>
    <row r="1295" spans="2:8">
      <c r="B1295" s="264" t="s">
        <v>6733</v>
      </c>
      <c r="C1295" s="238" t="s">
        <v>7138</v>
      </c>
      <c r="D1295" s="239" t="s">
        <v>5564</v>
      </c>
      <c r="E1295" s="4" t="s">
        <v>3847</v>
      </c>
      <c r="F1295" s="265"/>
      <c r="G1295" s="575"/>
      <c r="H1295" s="267"/>
    </row>
    <row r="1296" spans="2:8">
      <c r="B1296" s="264" t="s">
        <v>6735</v>
      </c>
      <c r="C1296" s="238" t="s">
        <v>7139</v>
      </c>
      <c r="D1296" s="239" t="s">
        <v>2306</v>
      </c>
      <c r="E1296" s="4" t="s">
        <v>3847</v>
      </c>
      <c r="F1296" s="265"/>
      <c r="G1296" s="575"/>
      <c r="H1296" s="267"/>
    </row>
    <row r="1297" spans="2:8" ht="33">
      <c r="B1297" s="264" t="s">
        <v>7013</v>
      </c>
      <c r="C1297" s="238" t="s">
        <v>7140</v>
      </c>
      <c r="D1297" s="239" t="s">
        <v>2300</v>
      </c>
      <c r="E1297" s="4" t="s">
        <v>3461</v>
      </c>
      <c r="F1297" s="265"/>
      <c r="G1297" s="575"/>
      <c r="H1297" s="267"/>
    </row>
    <row r="1298" spans="2:8">
      <c r="B1298" s="264" t="s">
        <v>7015</v>
      </c>
      <c r="C1298" s="238" t="s">
        <v>7141</v>
      </c>
      <c r="D1298" s="239" t="s">
        <v>2306</v>
      </c>
      <c r="E1298" s="4" t="s">
        <v>3847</v>
      </c>
      <c r="F1298" s="265"/>
      <c r="G1298" s="575"/>
      <c r="H1298" s="267"/>
    </row>
    <row r="1299" spans="2:8" ht="33">
      <c r="B1299" s="264" t="s">
        <v>7017</v>
      </c>
      <c r="C1299" s="238" t="s">
        <v>7142</v>
      </c>
      <c r="D1299" s="239" t="s">
        <v>2470</v>
      </c>
      <c r="E1299" s="4" t="s">
        <v>3847</v>
      </c>
      <c r="F1299" s="265"/>
      <c r="G1299" s="575"/>
      <c r="H1299" s="267"/>
    </row>
    <row r="1300" spans="2:8" ht="33">
      <c r="B1300" s="264" t="s">
        <v>7019</v>
      </c>
      <c r="C1300" s="238" t="s">
        <v>7143</v>
      </c>
      <c r="D1300" s="239" t="s">
        <v>2306</v>
      </c>
      <c r="E1300" s="4" t="s">
        <v>3847</v>
      </c>
      <c r="F1300" s="265"/>
      <c r="G1300" s="575"/>
      <c r="H1300" s="267"/>
    </row>
    <row r="1301" spans="2:8" ht="33">
      <c r="B1301" s="264" t="s">
        <v>7021</v>
      </c>
      <c r="C1301" s="238" t="s">
        <v>7144</v>
      </c>
      <c r="D1301" s="239" t="s">
        <v>2967</v>
      </c>
      <c r="E1301" s="4" t="s">
        <v>3847</v>
      </c>
      <c r="F1301" s="265"/>
      <c r="G1301" s="575"/>
      <c r="H1301" s="267"/>
    </row>
    <row r="1302" spans="2:8" ht="33">
      <c r="B1302" s="264" t="s">
        <v>7023</v>
      </c>
      <c r="C1302" s="238" t="s">
        <v>7145</v>
      </c>
      <c r="D1302" s="239" t="s">
        <v>2470</v>
      </c>
      <c r="E1302" s="4" t="s">
        <v>3847</v>
      </c>
      <c r="F1302" s="265"/>
      <c r="G1302" s="575"/>
      <c r="H1302" s="267"/>
    </row>
    <row r="1303" spans="2:8" ht="33">
      <c r="B1303" s="264" t="s">
        <v>6749</v>
      </c>
      <c r="C1303" s="238" t="s">
        <v>7146</v>
      </c>
      <c r="D1303" s="239" t="s">
        <v>2306</v>
      </c>
      <c r="E1303" s="4" t="s">
        <v>3847</v>
      </c>
      <c r="F1303" s="265"/>
      <c r="G1303" s="575"/>
      <c r="H1303" s="267"/>
    </row>
    <row r="1304" spans="2:8">
      <c r="B1304" s="264" t="s">
        <v>7026</v>
      </c>
      <c r="C1304" s="238" t="s">
        <v>7147</v>
      </c>
      <c r="D1304" s="239" t="s">
        <v>2800</v>
      </c>
      <c r="E1304" s="4" t="s">
        <v>3847</v>
      </c>
      <c r="F1304" s="265"/>
      <c r="G1304" s="575"/>
      <c r="H1304" s="267"/>
    </row>
    <row r="1305" spans="2:8" ht="33">
      <c r="B1305" s="264" t="s">
        <v>7028</v>
      </c>
      <c r="C1305" s="238" t="s">
        <v>7148</v>
      </c>
      <c r="D1305" s="239" t="s">
        <v>2300</v>
      </c>
      <c r="E1305" s="4" t="s">
        <v>3461</v>
      </c>
      <c r="F1305" s="265"/>
      <c r="G1305" s="575"/>
      <c r="H1305" s="267"/>
    </row>
    <row r="1306" spans="2:8">
      <c r="B1306" s="264" t="s">
        <v>7030</v>
      </c>
      <c r="C1306" s="238" t="s">
        <v>7149</v>
      </c>
      <c r="D1306" s="239" t="s">
        <v>2306</v>
      </c>
      <c r="E1306" s="4" t="s">
        <v>3847</v>
      </c>
      <c r="F1306" s="265"/>
      <c r="G1306" s="575"/>
      <c r="H1306" s="267"/>
    </row>
    <row r="1307" spans="2:8" ht="33">
      <c r="B1307" s="264" t="s">
        <v>7032</v>
      </c>
      <c r="C1307" s="238" t="s">
        <v>7150</v>
      </c>
      <c r="D1307" s="239" t="s">
        <v>2470</v>
      </c>
      <c r="E1307" s="4" t="s">
        <v>3847</v>
      </c>
      <c r="F1307" s="265"/>
      <c r="G1307" s="575"/>
      <c r="H1307" s="267"/>
    </row>
    <row r="1308" spans="2:8" ht="33">
      <c r="B1308" s="264" t="s">
        <v>7034</v>
      </c>
      <c r="C1308" s="238" t="s">
        <v>7151</v>
      </c>
      <c r="D1308" s="239" t="s">
        <v>2306</v>
      </c>
      <c r="E1308" s="4" t="s">
        <v>3847</v>
      </c>
      <c r="F1308" s="265"/>
      <c r="G1308" s="575"/>
      <c r="H1308" s="267"/>
    </row>
    <row r="1309" spans="2:8" ht="33">
      <c r="B1309" s="264" t="s">
        <v>7036</v>
      </c>
      <c r="C1309" s="238" t="s">
        <v>7152</v>
      </c>
      <c r="D1309" s="239" t="s">
        <v>2967</v>
      </c>
      <c r="E1309" s="4" t="s">
        <v>3847</v>
      </c>
      <c r="F1309" s="265"/>
      <c r="G1309" s="575"/>
      <c r="H1309" s="267"/>
    </row>
    <row r="1310" spans="2:8" ht="33">
      <c r="B1310" s="264" t="s">
        <v>7038</v>
      </c>
      <c r="C1310" s="238" t="s">
        <v>7153</v>
      </c>
      <c r="D1310" s="239" t="s">
        <v>2470</v>
      </c>
      <c r="E1310" s="4" t="s">
        <v>3847</v>
      </c>
      <c r="F1310" s="265"/>
      <c r="G1310" s="575"/>
      <c r="H1310" s="267"/>
    </row>
    <row r="1311" spans="2:8" ht="33">
      <c r="B1311" s="264" t="s">
        <v>6765</v>
      </c>
      <c r="C1311" s="238" t="s">
        <v>7154</v>
      </c>
      <c r="D1311" s="239" t="s">
        <v>2306</v>
      </c>
      <c r="E1311" s="4" t="s">
        <v>3847</v>
      </c>
      <c r="F1311" s="265"/>
      <c r="G1311" s="575"/>
      <c r="H1311" s="267"/>
    </row>
    <row r="1312" spans="2:8">
      <c r="B1312" s="264" t="s">
        <v>7041</v>
      </c>
      <c r="C1312" s="238" t="s">
        <v>7155</v>
      </c>
      <c r="D1312" s="239" t="s">
        <v>2800</v>
      </c>
      <c r="E1312" s="4" t="s">
        <v>3847</v>
      </c>
      <c r="F1312" s="265"/>
      <c r="G1312" s="575"/>
      <c r="H1312" s="267"/>
    </row>
    <row r="1313" spans="2:8" ht="33">
      <c r="B1313" s="264" t="s">
        <v>7043</v>
      </c>
      <c r="C1313" s="238" t="s">
        <v>7156</v>
      </c>
      <c r="D1313" s="239" t="s">
        <v>2300</v>
      </c>
      <c r="E1313" s="4" t="s">
        <v>3461</v>
      </c>
      <c r="F1313" s="265"/>
      <c r="G1313" s="575"/>
      <c r="H1313" s="267"/>
    </row>
    <row r="1314" spans="2:8">
      <c r="B1314" s="264" t="s">
        <v>7045</v>
      </c>
      <c r="C1314" s="238" t="s">
        <v>7157</v>
      </c>
      <c r="D1314" s="239" t="s">
        <v>2306</v>
      </c>
      <c r="E1314" s="4" t="s">
        <v>3847</v>
      </c>
      <c r="F1314" s="265"/>
      <c r="G1314" s="575"/>
      <c r="H1314" s="267"/>
    </row>
    <row r="1315" spans="2:8" ht="33">
      <c r="B1315" s="264" t="s">
        <v>7047</v>
      </c>
      <c r="C1315" s="238" t="s">
        <v>7158</v>
      </c>
      <c r="D1315" s="239" t="s">
        <v>2470</v>
      </c>
      <c r="E1315" s="4" t="s">
        <v>3847</v>
      </c>
      <c r="F1315" s="265"/>
      <c r="G1315" s="575"/>
      <c r="H1315" s="267"/>
    </row>
    <row r="1316" spans="2:8" ht="33">
      <c r="B1316" s="264" t="s">
        <v>7049</v>
      </c>
      <c r="C1316" s="238" t="s">
        <v>7159</v>
      </c>
      <c r="D1316" s="239" t="s">
        <v>2306</v>
      </c>
      <c r="E1316" s="4" t="s">
        <v>3847</v>
      </c>
      <c r="F1316" s="265"/>
      <c r="G1316" s="575"/>
      <c r="H1316" s="267"/>
    </row>
    <row r="1317" spans="2:8" ht="33">
      <c r="B1317" s="264" t="s">
        <v>7051</v>
      </c>
      <c r="C1317" s="238" t="s">
        <v>7160</v>
      </c>
      <c r="D1317" s="239" t="s">
        <v>2967</v>
      </c>
      <c r="E1317" s="4" t="s">
        <v>3847</v>
      </c>
      <c r="F1317" s="265"/>
      <c r="G1317" s="575"/>
      <c r="H1317" s="267"/>
    </row>
    <row r="1318" spans="2:8" ht="33">
      <c r="B1318" s="264" t="s">
        <v>7053</v>
      </c>
      <c r="C1318" s="238" t="s">
        <v>7161</v>
      </c>
      <c r="D1318" s="239" t="s">
        <v>2470</v>
      </c>
      <c r="E1318" s="4" t="s">
        <v>3847</v>
      </c>
      <c r="F1318" s="265"/>
      <c r="G1318" s="575"/>
      <c r="H1318" s="267"/>
    </row>
    <row r="1319" spans="2:8" ht="33">
      <c r="B1319" s="264" t="s">
        <v>6781</v>
      </c>
      <c r="C1319" s="238" t="s">
        <v>7162</v>
      </c>
      <c r="D1319" s="239" t="s">
        <v>2306</v>
      </c>
      <c r="E1319" s="4" t="s">
        <v>3847</v>
      </c>
      <c r="F1319" s="265"/>
      <c r="G1319" s="575"/>
      <c r="H1319" s="267"/>
    </row>
    <row r="1320" spans="2:8" ht="17.25" thickBot="1">
      <c r="B1320" s="264" t="s">
        <v>7056</v>
      </c>
      <c r="C1320" s="238" t="s">
        <v>7163</v>
      </c>
      <c r="D1320" s="239" t="s">
        <v>2800</v>
      </c>
      <c r="E1320" s="4" t="s">
        <v>3847</v>
      </c>
      <c r="F1320" s="265"/>
      <c r="G1320" s="576"/>
      <c r="H1320" s="267"/>
    </row>
    <row r="1321" spans="2:8" ht="20.100000000000001" customHeight="1" thickBot="1">
      <c r="B1321" s="569" t="s">
        <v>6785</v>
      </c>
      <c r="C1321" s="559"/>
      <c r="D1321" s="560"/>
      <c r="E1321" s="570"/>
      <c r="F1321" s="570"/>
      <c r="G1321" s="571"/>
      <c r="H1321" s="267"/>
    </row>
    <row r="1322" spans="2:8" ht="30" customHeight="1">
      <c r="B1322" s="539" t="s">
        <v>7058</v>
      </c>
      <c r="C1322" s="232" t="s">
        <v>7164</v>
      </c>
      <c r="D1322" s="532" t="s">
        <v>2800</v>
      </c>
      <c r="E1322" s="572" t="s">
        <v>3847</v>
      </c>
      <c r="F1322" s="573"/>
      <c r="G1322" s="574" t="s">
        <v>7060</v>
      </c>
      <c r="H1322" s="267"/>
    </row>
    <row r="1323" spans="2:8">
      <c r="B1323" s="264" t="s">
        <v>6788</v>
      </c>
      <c r="C1323" s="238" t="s">
        <v>7165</v>
      </c>
      <c r="D1323" s="239" t="s">
        <v>2306</v>
      </c>
      <c r="E1323" s="4" t="s">
        <v>3847</v>
      </c>
      <c r="F1323" s="265"/>
      <c r="G1323" s="575"/>
      <c r="H1323" s="267"/>
    </row>
    <row r="1324" spans="2:8">
      <c r="B1324" s="264" t="s">
        <v>6790</v>
      </c>
      <c r="C1324" s="238" t="s">
        <v>7166</v>
      </c>
      <c r="D1324" s="239" t="s">
        <v>5564</v>
      </c>
      <c r="E1324" s="4" t="s">
        <v>3847</v>
      </c>
      <c r="F1324" s="265"/>
      <c r="G1324" s="575"/>
      <c r="H1324" s="267"/>
    </row>
    <row r="1325" spans="2:8">
      <c r="B1325" s="264" t="s">
        <v>6792</v>
      </c>
      <c r="C1325" s="238" t="s">
        <v>7167</v>
      </c>
      <c r="D1325" s="239" t="s">
        <v>2306</v>
      </c>
      <c r="E1325" s="4" t="s">
        <v>3847</v>
      </c>
      <c r="F1325" s="265"/>
      <c r="G1325" s="575"/>
      <c r="H1325" s="267"/>
    </row>
    <row r="1326" spans="2:8" ht="33">
      <c r="B1326" s="264" t="s">
        <v>7064</v>
      </c>
      <c r="C1326" s="238" t="s">
        <v>7168</v>
      </c>
      <c r="D1326" s="239" t="s">
        <v>2300</v>
      </c>
      <c r="E1326" s="4" t="s">
        <v>3461</v>
      </c>
      <c r="F1326" s="265"/>
      <c r="G1326" s="575"/>
      <c r="H1326" s="267"/>
    </row>
    <row r="1327" spans="2:8">
      <c r="B1327" s="264" t="s">
        <v>7066</v>
      </c>
      <c r="C1327" s="238" t="s">
        <v>7169</v>
      </c>
      <c r="D1327" s="239" t="s">
        <v>2306</v>
      </c>
      <c r="E1327" s="4" t="s">
        <v>3847</v>
      </c>
      <c r="F1327" s="265"/>
      <c r="G1327" s="575"/>
      <c r="H1327" s="267"/>
    </row>
    <row r="1328" spans="2:8" ht="33">
      <c r="B1328" s="264" t="s">
        <v>7068</v>
      </c>
      <c r="C1328" s="238" t="s">
        <v>7170</v>
      </c>
      <c r="D1328" s="239" t="s">
        <v>2470</v>
      </c>
      <c r="E1328" s="4" t="s">
        <v>3847</v>
      </c>
      <c r="F1328" s="265"/>
      <c r="G1328" s="575"/>
      <c r="H1328" s="267"/>
    </row>
    <row r="1329" spans="2:8" ht="33">
      <c r="B1329" s="264" t="s">
        <v>7070</v>
      </c>
      <c r="C1329" s="238" t="s">
        <v>7171</v>
      </c>
      <c r="D1329" s="239" t="s">
        <v>2306</v>
      </c>
      <c r="E1329" s="4" t="s">
        <v>3847</v>
      </c>
      <c r="F1329" s="265"/>
      <c r="G1329" s="575"/>
      <c r="H1329" s="267"/>
    </row>
    <row r="1330" spans="2:8" ht="33">
      <c r="B1330" s="264" t="s">
        <v>7072</v>
      </c>
      <c r="C1330" s="238" t="s">
        <v>7172</v>
      </c>
      <c r="D1330" s="239" t="s">
        <v>2967</v>
      </c>
      <c r="E1330" s="4" t="s">
        <v>3847</v>
      </c>
      <c r="F1330" s="265"/>
      <c r="G1330" s="575"/>
      <c r="H1330" s="267"/>
    </row>
    <row r="1331" spans="2:8" ht="33">
      <c r="B1331" s="264" t="s">
        <v>7074</v>
      </c>
      <c r="C1331" s="238" t="s">
        <v>7173</v>
      </c>
      <c r="D1331" s="239" t="s">
        <v>2470</v>
      </c>
      <c r="E1331" s="4" t="s">
        <v>3847</v>
      </c>
      <c r="F1331" s="265"/>
      <c r="G1331" s="575"/>
      <c r="H1331" s="267"/>
    </row>
    <row r="1332" spans="2:8" ht="33">
      <c r="B1332" s="264" t="s">
        <v>6806</v>
      </c>
      <c r="C1332" s="238" t="s">
        <v>7174</v>
      </c>
      <c r="D1332" s="239" t="s">
        <v>2306</v>
      </c>
      <c r="E1332" s="4" t="s">
        <v>3847</v>
      </c>
      <c r="F1332" s="265"/>
      <c r="G1332" s="575"/>
      <c r="H1332" s="267"/>
    </row>
    <row r="1333" spans="2:8">
      <c r="B1333" s="264" t="s">
        <v>7077</v>
      </c>
      <c r="C1333" s="238" t="s">
        <v>7175</v>
      </c>
      <c r="D1333" s="239" t="s">
        <v>2800</v>
      </c>
      <c r="E1333" s="4" t="s">
        <v>3847</v>
      </c>
      <c r="F1333" s="265"/>
      <c r="G1333" s="575"/>
      <c r="H1333" s="267"/>
    </row>
    <row r="1334" spans="2:8" ht="33">
      <c r="B1334" s="264" t="s">
        <v>7079</v>
      </c>
      <c r="C1334" s="238" t="s">
        <v>7176</v>
      </c>
      <c r="D1334" s="239" t="s">
        <v>2300</v>
      </c>
      <c r="E1334" s="4" t="s">
        <v>3461</v>
      </c>
      <c r="F1334" s="265"/>
      <c r="G1334" s="575"/>
      <c r="H1334" s="267"/>
    </row>
    <row r="1335" spans="2:8">
      <c r="B1335" s="264" t="s">
        <v>7081</v>
      </c>
      <c r="C1335" s="238" t="s">
        <v>7177</v>
      </c>
      <c r="D1335" s="239" t="s">
        <v>2306</v>
      </c>
      <c r="E1335" s="4" t="s">
        <v>3847</v>
      </c>
      <c r="F1335" s="265"/>
      <c r="G1335" s="575"/>
      <c r="H1335" s="267"/>
    </row>
    <row r="1336" spans="2:8" ht="33">
      <c r="B1336" s="264" t="s">
        <v>7083</v>
      </c>
      <c r="C1336" s="238" t="s">
        <v>7178</v>
      </c>
      <c r="D1336" s="239" t="s">
        <v>2470</v>
      </c>
      <c r="E1336" s="4" t="s">
        <v>3847</v>
      </c>
      <c r="F1336" s="265"/>
      <c r="G1336" s="575"/>
      <c r="H1336" s="267"/>
    </row>
    <row r="1337" spans="2:8" ht="33">
      <c r="B1337" s="264" t="s">
        <v>7085</v>
      </c>
      <c r="C1337" s="238" t="s">
        <v>7179</v>
      </c>
      <c r="D1337" s="239" t="s">
        <v>2306</v>
      </c>
      <c r="E1337" s="4" t="s">
        <v>3847</v>
      </c>
      <c r="F1337" s="265"/>
      <c r="G1337" s="575"/>
      <c r="H1337" s="267"/>
    </row>
    <row r="1338" spans="2:8" ht="33">
      <c r="B1338" s="264" t="s">
        <v>7087</v>
      </c>
      <c r="C1338" s="238" t="s">
        <v>7180</v>
      </c>
      <c r="D1338" s="239" t="s">
        <v>2967</v>
      </c>
      <c r="E1338" s="4" t="s">
        <v>3847</v>
      </c>
      <c r="F1338" s="265"/>
      <c r="G1338" s="575"/>
      <c r="H1338" s="267"/>
    </row>
    <row r="1339" spans="2:8" ht="33">
      <c r="B1339" s="264" t="s">
        <v>7089</v>
      </c>
      <c r="C1339" s="238" t="s">
        <v>7181</v>
      </c>
      <c r="D1339" s="239" t="s">
        <v>2470</v>
      </c>
      <c r="E1339" s="4" t="s">
        <v>3847</v>
      </c>
      <c r="F1339" s="265"/>
      <c r="G1339" s="575"/>
      <c r="H1339" s="267"/>
    </row>
    <row r="1340" spans="2:8" ht="33">
      <c r="B1340" s="264" t="s">
        <v>6822</v>
      </c>
      <c r="C1340" s="238" t="s">
        <v>7182</v>
      </c>
      <c r="D1340" s="239" t="s">
        <v>2306</v>
      </c>
      <c r="E1340" s="4" t="s">
        <v>3847</v>
      </c>
      <c r="F1340" s="265"/>
      <c r="G1340" s="575"/>
      <c r="H1340" s="267"/>
    </row>
    <row r="1341" spans="2:8">
      <c r="B1341" s="264" t="s">
        <v>7092</v>
      </c>
      <c r="C1341" s="238" t="s">
        <v>7183</v>
      </c>
      <c r="D1341" s="239" t="s">
        <v>2800</v>
      </c>
      <c r="E1341" s="4" t="s">
        <v>3847</v>
      </c>
      <c r="F1341" s="265"/>
      <c r="G1341" s="575"/>
      <c r="H1341" s="267"/>
    </row>
    <row r="1342" spans="2:8" ht="33">
      <c r="B1342" s="264" t="s">
        <v>7094</v>
      </c>
      <c r="C1342" s="238" t="s">
        <v>7184</v>
      </c>
      <c r="D1342" s="239" t="s">
        <v>2300</v>
      </c>
      <c r="E1342" s="4" t="s">
        <v>3461</v>
      </c>
      <c r="F1342" s="265"/>
      <c r="G1342" s="575"/>
      <c r="H1342" s="267"/>
    </row>
    <row r="1343" spans="2:8">
      <c r="B1343" s="264" t="s">
        <v>7096</v>
      </c>
      <c r="C1343" s="238" t="s">
        <v>7185</v>
      </c>
      <c r="D1343" s="239" t="s">
        <v>2306</v>
      </c>
      <c r="E1343" s="4" t="s">
        <v>3847</v>
      </c>
      <c r="F1343" s="265"/>
      <c r="G1343" s="575"/>
      <c r="H1343" s="267"/>
    </row>
    <row r="1344" spans="2:8" ht="33">
      <c r="B1344" s="264" t="s">
        <v>7098</v>
      </c>
      <c r="C1344" s="238" t="s">
        <v>7186</v>
      </c>
      <c r="D1344" s="239" t="s">
        <v>2470</v>
      </c>
      <c r="E1344" s="4" t="s">
        <v>3847</v>
      </c>
      <c r="F1344" s="265"/>
      <c r="G1344" s="575"/>
      <c r="H1344" s="267"/>
    </row>
    <row r="1345" spans="2:8" ht="33">
      <c r="B1345" s="264" t="s">
        <v>7100</v>
      </c>
      <c r="C1345" s="238" t="s">
        <v>7187</v>
      </c>
      <c r="D1345" s="239" t="s">
        <v>2306</v>
      </c>
      <c r="E1345" s="4" t="s">
        <v>3847</v>
      </c>
      <c r="F1345" s="265"/>
      <c r="G1345" s="575"/>
      <c r="H1345" s="267"/>
    </row>
    <row r="1346" spans="2:8" ht="33">
      <c r="B1346" s="264" t="s">
        <v>7102</v>
      </c>
      <c r="C1346" s="238" t="s">
        <v>7188</v>
      </c>
      <c r="D1346" s="239" t="s">
        <v>2967</v>
      </c>
      <c r="E1346" s="4" t="s">
        <v>3847</v>
      </c>
      <c r="F1346" s="265"/>
      <c r="G1346" s="575"/>
      <c r="H1346" s="267"/>
    </row>
    <row r="1347" spans="2:8" ht="33">
      <c r="B1347" s="264" t="s">
        <v>7104</v>
      </c>
      <c r="C1347" s="238" t="s">
        <v>7189</v>
      </c>
      <c r="D1347" s="239" t="s">
        <v>2470</v>
      </c>
      <c r="E1347" s="4" t="s">
        <v>3847</v>
      </c>
      <c r="F1347" s="265"/>
      <c r="G1347" s="575"/>
      <c r="H1347" s="267"/>
    </row>
    <row r="1348" spans="2:8" ht="33">
      <c r="B1348" s="264" t="s">
        <v>6838</v>
      </c>
      <c r="C1348" s="238" t="s">
        <v>7190</v>
      </c>
      <c r="D1348" s="239" t="s">
        <v>2306</v>
      </c>
      <c r="E1348" s="4" t="s">
        <v>3847</v>
      </c>
      <c r="F1348" s="265"/>
      <c r="G1348" s="575"/>
      <c r="H1348" s="267"/>
    </row>
    <row r="1349" spans="2:8" ht="17.25" thickBot="1">
      <c r="B1349" s="264" t="s">
        <v>7107</v>
      </c>
      <c r="C1349" s="238" t="s">
        <v>7191</v>
      </c>
      <c r="D1349" s="239" t="s">
        <v>2800</v>
      </c>
      <c r="E1349" s="4" t="s">
        <v>3847</v>
      </c>
      <c r="F1349" s="265"/>
      <c r="G1349" s="576"/>
      <c r="H1349" s="267"/>
    </row>
    <row r="1350" spans="2:8">
      <c r="B1350" s="563" t="s">
        <v>7192</v>
      </c>
      <c r="C1350" s="308"/>
      <c r="D1350" s="309"/>
      <c r="E1350" s="564"/>
      <c r="F1350" s="564"/>
      <c r="G1350" s="565"/>
      <c r="H1350" s="267"/>
    </row>
    <row r="1351" spans="2:8" ht="17.25" thickBot="1">
      <c r="B1351" s="566" t="s">
        <v>6929</v>
      </c>
      <c r="C1351" s="314"/>
      <c r="D1351" s="315"/>
      <c r="E1351" s="567"/>
      <c r="F1351" s="567"/>
      <c r="G1351" s="568"/>
      <c r="H1351" s="267"/>
    </row>
    <row r="1352" spans="2:8">
      <c r="B1352" s="539" t="s">
        <v>52</v>
      </c>
      <c r="C1352" s="232" t="s">
        <v>7193</v>
      </c>
      <c r="D1352" s="532" t="s">
        <v>2470</v>
      </c>
      <c r="E1352" s="572" t="s">
        <v>5525</v>
      </c>
      <c r="F1352" s="573"/>
      <c r="G1352" s="574" t="s">
        <v>7194</v>
      </c>
      <c r="H1352" s="267"/>
    </row>
    <row r="1353" spans="2:8">
      <c r="B1353" s="264" t="s">
        <v>6932</v>
      </c>
      <c r="C1353" s="238" t="s">
        <v>7195</v>
      </c>
      <c r="D1353" s="239" t="s">
        <v>2306</v>
      </c>
      <c r="E1353" s="4" t="s">
        <v>3847</v>
      </c>
      <c r="F1353" s="265"/>
      <c r="G1353" s="575"/>
      <c r="H1353" s="267"/>
    </row>
    <row r="1354" spans="2:8">
      <c r="B1354" s="264" t="s">
        <v>6935</v>
      </c>
      <c r="C1354" s="238" t="s">
        <v>7196</v>
      </c>
      <c r="D1354" s="239" t="s">
        <v>2306</v>
      </c>
      <c r="E1354" s="4" t="s">
        <v>3847</v>
      </c>
      <c r="F1354" s="265"/>
      <c r="G1354" s="575"/>
      <c r="H1354" s="267"/>
    </row>
    <row r="1355" spans="2:8">
      <c r="B1355" s="264" t="s">
        <v>6937</v>
      </c>
      <c r="C1355" s="238" t="s">
        <v>7197</v>
      </c>
      <c r="D1355" s="239" t="s">
        <v>2306</v>
      </c>
      <c r="E1355" s="4" t="s">
        <v>3847</v>
      </c>
      <c r="F1355" s="265"/>
      <c r="G1355" s="575"/>
      <c r="H1355" s="267"/>
    </row>
    <row r="1356" spans="2:8">
      <c r="B1356" s="264" t="s">
        <v>6939</v>
      </c>
      <c r="C1356" s="238" t="s">
        <v>7198</v>
      </c>
      <c r="D1356" s="239" t="s">
        <v>2967</v>
      </c>
      <c r="E1356" s="4" t="s">
        <v>3461</v>
      </c>
      <c r="F1356" s="265"/>
      <c r="G1356" s="575"/>
      <c r="H1356" s="267"/>
    </row>
    <row r="1357" spans="2:8">
      <c r="B1357" s="264" t="s">
        <v>6941</v>
      </c>
      <c r="C1357" s="238" t="s">
        <v>7199</v>
      </c>
      <c r="D1357" s="239" t="s">
        <v>2306</v>
      </c>
      <c r="E1357" s="4" t="s">
        <v>3847</v>
      </c>
      <c r="F1357" s="265"/>
      <c r="G1357" s="575"/>
      <c r="H1357" s="267"/>
    </row>
    <row r="1358" spans="2:8" ht="33">
      <c r="B1358" s="264" t="s">
        <v>6943</v>
      </c>
      <c r="C1358" s="238" t="s">
        <v>7200</v>
      </c>
      <c r="D1358" s="239" t="s">
        <v>2306</v>
      </c>
      <c r="E1358" s="4" t="s">
        <v>3847</v>
      </c>
      <c r="F1358" s="265"/>
      <c r="G1358" s="575"/>
      <c r="H1358" s="267"/>
    </row>
    <row r="1359" spans="2:8">
      <c r="B1359" s="264" t="s">
        <v>6945</v>
      </c>
      <c r="C1359" s="238" t="s">
        <v>7201</v>
      </c>
      <c r="D1359" s="239" t="s">
        <v>2306</v>
      </c>
      <c r="E1359" s="4" t="s">
        <v>3847</v>
      </c>
      <c r="F1359" s="265"/>
      <c r="G1359" s="575"/>
      <c r="H1359" s="267"/>
    </row>
    <row r="1360" spans="2:8">
      <c r="B1360" s="264" t="s">
        <v>6947</v>
      </c>
      <c r="C1360" s="238" t="s">
        <v>7202</v>
      </c>
      <c r="D1360" s="239" t="s">
        <v>2306</v>
      </c>
      <c r="E1360" s="4" t="s">
        <v>3847</v>
      </c>
      <c r="F1360" s="265"/>
      <c r="G1360" s="575"/>
      <c r="H1360" s="267"/>
    </row>
    <row r="1361" spans="2:8">
      <c r="B1361" s="264" t="s">
        <v>6949</v>
      </c>
      <c r="C1361" s="238" t="s">
        <v>7203</v>
      </c>
      <c r="D1361" s="239" t="s">
        <v>2306</v>
      </c>
      <c r="E1361" s="4" t="s">
        <v>3847</v>
      </c>
      <c r="F1361" s="265"/>
      <c r="G1361" s="575"/>
      <c r="H1361" s="267"/>
    </row>
    <row r="1362" spans="2:8">
      <c r="B1362" s="264" t="s">
        <v>496</v>
      </c>
      <c r="C1362" s="238" t="s">
        <v>7204</v>
      </c>
      <c r="D1362" s="239" t="s">
        <v>2967</v>
      </c>
      <c r="E1362" s="4" t="s">
        <v>3461</v>
      </c>
      <c r="F1362" s="265"/>
      <c r="G1362" s="575"/>
      <c r="H1362" s="267"/>
    </row>
    <row r="1363" spans="2:8">
      <c r="B1363" s="264" t="s">
        <v>6952</v>
      </c>
      <c r="C1363" s="238" t="s">
        <v>7205</v>
      </c>
      <c r="D1363" s="239" t="s">
        <v>2306</v>
      </c>
      <c r="E1363" s="4" t="s">
        <v>3847</v>
      </c>
      <c r="F1363" s="265"/>
      <c r="G1363" s="575"/>
      <c r="H1363" s="267"/>
    </row>
    <row r="1364" spans="2:8">
      <c r="B1364" s="264" t="s">
        <v>6954</v>
      </c>
      <c r="C1364" s="238" t="s">
        <v>7206</v>
      </c>
      <c r="D1364" s="239" t="s">
        <v>2306</v>
      </c>
      <c r="E1364" s="4" t="s">
        <v>3847</v>
      </c>
      <c r="F1364" s="265"/>
      <c r="G1364" s="575"/>
      <c r="H1364" s="267"/>
    </row>
    <row r="1365" spans="2:8" ht="17.25" thickBot="1">
      <c r="B1365" s="264" t="s">
        <v>6956</v>
      </c>
      <c r="C1365" s="238" t="s">
        <v>7207</v>
      </c>
      <c r="D1365" s="239" t="s">
        <v>2306</v>
      </c>
      <c r="E1365" s="4" t="s">
        <v>3847</v>
      </c>
      <c r="F1365" s="265"/>
      <c r="G1365" s="576"/>
      <c r="H1365" s="267"/>
    </row>
    <row r="1366" spans="2:8" ht="20.100000000000001" customHeight="1" thickBot="1">
      <c r="B1366" s="569" t="s">
        <v>6661</v>
      </c>
      <c r="C1366" s="559"/>
      <c r="D1366" s="560"/>
      <c r="E1366" s="570"/>
      <c r="F1366" s="570"/>
      <c r="G1366" s="571"/>
      <c r="H1366" s="267"/>
    </row>
    <row r="1367" spans="2:8" ht="20.100000000000001" customHeight="1" thickBot="1">
      <c r="B1367" s="569" t="s">
        <v>6662</v>
      </c>
      <c r="C1367" s="559"/>
      <c r="D1367" s="560"/>
      <c r="E1367" s="570"/>
      <c r="F1367" s="570"/>
      <c r="G1367" s="571"/>
      <c r="H1367" s="267"/>
    </row>
    <row r="1368" spans="2:8">
      <c r="B1368" s="539" t="s">
        <v>6663</v>
      </c>
      <c r="C1368" s="232" t="s">
        <v>7208</v>
      </c>
      <c r="D1368" s="532" t="s">
        <v>2306</v>
      </c>
      <c r="E1368" s="572" t="s">
        <v>5857</v>
      </c>
      <c r="F1368" s="573"/>
      <c r="G1368" s="587" t="s">
        <v>7209</v>
      </c>
      <c r="H1368" s="267"/>
    </row>
    <row r="1369" spans="2:8">
      <c r="B1369" s="264" t="s">
        <v>6665</v>
      </c>
      <c r="C1369" s="238" t="s">
        <v>7210</v>
      </c>
      <c r="D1369" s="239" t="s">
        <v>5564</v>
      </c>
      <c r="E1369" s="4" t="s">
        <v>5857</v>
      </c>
      <c r="F1369" s="265"/>
      <c r="G1369" s="585"/>
      <c r="H1369" s="267"/>
    </row>
    <row r="1370" spans="2:8">
      <c r="B1370" s="264" t="s">
        <v>6668</v>
      </c>
      <c r="C1370" s="238" t="s">
        <v>7211</v>
      </c>
      <c r="D1370" s="239" t="s">
        <v>2306</v>
      </c>
      <c r="E1370" s="4" t="s">
        <v>5857</v>
      </c>
      <c r="F1370" s="265"/>
      <c r="G1370" s="585"/>
      <c r="H1370" s="267"/>
    </row>
    <row r="1371" spans="2:8" ht="33">
      <c r="B1371" s="264" t="s">
        <v>6962</v>
      </c>
      <c r="C1371" s="238" t="s">
        <v>7212</v>
      </c>
      <c r="D1371" s="239" t="s">
        <v>2300</v>
      </c>
      <c r="E1371" s="4" t="s">
        <v>5862</v>
      </c>
      <c r="F1371" s="265"/>
      <c r="G1371" s="585"/>
      <c r="H1371" s="267"/>
    </row>
    <row r="1372" spans="2:8">
      <c r="B1372" s="264" t="s">
        <v>6964</v>
      </c>
      <c r="C1372" s="238" t="s">
        <v>7213</v>
      </c>
      <c r="D1372" s="239" t="s">
        <v>2306</v>
      </c>
      <c r="E1372" s="4" t="s">
        <v>5857</v>
      </c>
      <c r="F1372" s="265"/>
      <c r="G1372" s="585"/>
      <c r="H1372" s="267"/>
    </row>
    <row r="1373" spans="2:8" ht="33">
      <c r="B1373" s="264" t="s">
        <v>6966</v>
      </c>
      <c r="C1373" s="238" t="s">
        <v>7214</v>
      </c>
      <c r="D1373" s="239" t="s">
        <v>2470</v>
      </c>
      <c r="E1373" s="4" t="s">
        <v>5857</v>
      </c>
      <c r="F1373" s="265"/>
      <c r="G1373" s="585"/>
      <c r="H1373" s="267"/>
    </row>
    <row r="1374" spans="2:8" ht="33">
      <c r="B1374" s="264" t="s">
        <v>6968</v>
      </c>
      <c r="C1374" s="238" t="s">
        <v>7215</v>
      </c>
      <c r="D1374" s="239" t="s">
        <v>2306</v>
      </c>
      <c r="E1374" s="4" t="s">
        <v>5857</v>
      </c>
      <c r="F1374" s="265"/>
      <c r="G1374" s="585"/>
      <c r="H1374" s="267"/>
    </row>
    <row r="1375" spans="2:8" ht="33">
      <c r="B1375" s="264" t="s">
        <v>6970</v>
      </c>
      <c r="C1375" s="238" t="s">
        <v>7216</v>
      </c>
      <c r="D1375" s="239" t="s">
        <v>2967</v>
      </c>
      <c r="E1375" s="4" t="s">
        <v>5857</v>
      </c>
      <c r="F1375" s="265"/>
      <c r="G1375" s="585"/>
      <c r="H1375" s="267"/>
    </row>
    <row r="1376" spans="2:8" ht="33">
      <c r="B1376" s="264" t="s">
        <v>6972</v>
      </c>
      <c r="C1376" s="238" t="s">
        <v>7217</v>
      </c>
      <c r="D1376" s="239" t="s">
        <v>2470</v>
      </c>
      <c r="E1376" s="4" t="s">
        <v>5857</v>
      </c>
      <c r="F1376" s="265"/>
      <c r="G1376" s="585"/>
      <c r="H1376" s="267"/>
    </row>
    <row r="1377" spans="2:8" ht="33">
      <c r="B1377" s="264" t="s">
        <v>6686</v>
      </c>
      <c r="C1377" s="238" t="s">
        <v>7218</v>
      </c>
      <c r="D1377" s="239" t="s">
        <v>2306</v>
      </c>
      <c r="E1377" s="4" t="s">
        <v>5857</v>
      </c>
      <c r="F1377" s="265"/>
      <c r="G1377" s="585"/>
      <c r="H1377" s="267"/>
    </row>
    <row r="1378" spans="2:8">
      <c r="B1378" s="264" t="s">
        <v>6975</v>
      </c>
      <c r="C1378" s="238" t="s">
        <v>7219</v>
      </c>
      <c r="D1378" s="239" t="s">
        <v>2800</v>
      </c>
      <c r="E1378" s="4" t="s">
        <v>5857</v>
      </c>
      <c r="F1378" s="265"/>
      <c r="G1378" s="585"/>
      <c r="H1378" s="267"/>
    </row>
    <row r="1379" spans="2:8" ht="33">
      <c r="B1379" s="264" t="s">
        <v>6977</v>
      </c>
      <c r="C1379" s="238" t="s">
        <v>7220</v>
      </c>
      <c r="D1379" s="239" t="s">
        <v>2300</v>
      </c>
      <c r="E1379" s="4" t="s">
        <v>5862</v>
      </c>
      <c r="F1379" s="265"/>
      <c r="G1379" s="585"/>
      <c r="H1379" s="267"/>
    </row>
    <row r="1380" spans="2:8">
      <c r="B1380" s="264" t="s">
        <v>6979</v>
      </c>
      <c r="C1380" s="238" t="s">
        <v>7221</v>
      </c>
      <c r="D1380" s="239" t="s">
        <v>2306</v>
      </c>
      <c r="E1380" s="4" t="s">
        <v>5857</v>
      </c>
      <c r="F1380" s="265"/>
      <c r="G1380" s="585"/>
      <c r="H1380" s="267"/>
    </row>
    <row r="1381" spans="2:8" ht="33">
      <c r="B1381" s="264" t="s">
        <v>6981</v>
      </c>
      <c r="C1381" s="238" t="s">
        <v>7222</v>
      </c>
      <c r="D1381" s="239" t="s">
        <v>2470</v>
      </c>
      <c r="E1381" s="4" t="s">
        <v>5857</v>
      </c>
      <c r="F1381" s="265"/>
      <c r="G1381" s="585"/>
      <c r="H1381" s="267"/>
    </row>
    <row r="1382" spans="2:8" ht="33">
      <c r="B1382" s="264" t="s">
        <v>6983</v>
      </c>
      <c r="C1382" s="238" t="s">
        <v>7223</v>
      </c>
      <c r="D1382" s="239" t="s">
        <v>2306</v>
      </c>
      <c r="E1382" s="4" t="s">
        <v>5857</v>
      </c>
      <c r="F1382" s="265"/>
      <c r="G1382" s="585"/>
      <c r="H1382" s="267"/>
    </row>
    <row r="1383" spans="2:8" ht="33">
      <c r="B1383" s="264" t="s">
        <v>6985</v>
      </c>
      <c r="C1383" s="238" t="s">
        <v>7224</v>
      </c>
      <c r="D1383" s="239" t="s">
        <v>2967</v>
      </c>
      <c r="E1383" s="4" t="s">
        <v>5857</v>
      </c>
      <c r="F1383" s="265"/>
      <c r="G1383" s="585"/>
      <c r="H1383" s="267"/>
    </row>
    <row r="1384" spans="2:8" ht="33">
      <c r="B1384" s="264" t="s">
        <v>6987</v>
      </c>
      <c r="C1384" s="238" t="s">
        <v>7225</v>
      </c>
      <c r="D1384" s="239" t="s">
        <v>2470</v>
      </c>
      <c r="E1384" s="4" t="s">
        <v>5857</v>
      </c>
      <c r="F1384" s="265"/>
      <c r="G1384" s="585"/>
      <c r="H1384" s="267"/>
    </row>
    <row r="1385" spans="2:8" ht="33">
      <c r="B1385" s="264" t="s">
        <v>6705</v>
      </c>
      <c r="C1385" s="238" t="s">
        <v>7226</v>
      </c>
      <c r="D1385" s="239" t="s">
        <v>2306</v>
      </c>
      <c r="E1385" s="4" t="s">
        <v>5857</v>
      </c>
      <c r="F1385" s="265"/>
      <c r="G1385" s="585"/>
      <c r="H1385" s="267"/>
    </row>
    <row r="1386" spans="2:8">
      <c r="B1386" s="264" t="s">
        <v>6990</v>
      </c>
      <c r="C1386" s="238" t="s">
        <v>7227</v>
      </c>
      <c r="D1386" s="239" t="s">
        <v>2800</v>
      </c>
      <c r="E1386" s="4" t="s">
        <v>5857</v>
      </c>
      <c r="F1386" s="265"/>
      <c r="G1386" s="585"/>
      <c r="H1386" s="267"/>
    </row>
    <row r="1387" spans="2:8" ht="33">
      <c r="B1387" s="264" t="s">
        <v>6992</v>
      </c>
      <c r="C1387" s="238" t="s">
        <v>7228</v>
      </c>
      <c r="D1387" s="239" t="s">
        <v>2300</v>
      </c>
      <c r="E1387" s="4" t="s">
        <v>5862</v>
      </c>
      <c r="F1387" s="265"/>
      <c r="G1387" s="585"/>
      <c r="H1387" s="267"/>
    </row>
    <row r="1388" spans="2:8">
      <c r="B1388" s="264" t="s">
        <v>6994</v>
      </c>
      <c r="C1388" s="238" t="s">
        <v>7229</v>
      </c>
      <c r="D1388" s="239" t="s">
        <v>2306</v>
      </c>
      <c r="E1388" s="4" t="s">
        <v>5857</v>
      </c>
      <c r="F1388" s="265"/>
      <c r="G1388" s="585"/>
      <c r="H1388" s="267"/>
    </row>
    <row r="1389" spans="2:8" ht="33">
      <c r="B1389" s="264" t="s">
        <v>6996</v>
      </c>
      <c r="C1389" s="238" t="s">
        <v>7230</v>
      </c>
      <c r="D1389" s="239" t="s">
        <v>2470</v>
      </c>
      <c r="E1389" s="4" t="s">
        <v>5857</v>
      </c>
      <c r="F1389" s="265"/>
      <c r="G1389" s="585"/>
      <c r="H1389" s="267"/>
    </row>
    <row r="1390" spans="2:8" ht="33">
      <c r="B1390" s="264" t="s">
        <v>6998</v>
      </c>
      <c r="C1390" s="238" t="s">
        <v>7231</v>
      </c>
      <c r="D1390" s="239" t="s">
        <v>2306</v>
      </c>
      <c r="E1390" s="4" t="s">
        <v>5857</v>
      </c>
      <c r="F1390" s="265"/>
      <c r="G1390" s="585"/>
      <c r="H1390" s="267"/>
    </row>
    <row r="1391" spans="2:8" ht="33">
      <c r="B1391" s="264" t="s">
        <v>7000</v>
      </c>
      <c r="C1391" s="238" t="s">
        <v>7232</v>
      </c>
      <c r="D1391" s="239" t="s">
        <v>2967</v>
      </c>
      <c r="E1391" s="4" t="s">
        <v>5857</v>
      </c>
      <c r="F1391" s="265"/>
      <c r="G1391" s="585"/>
      <c r="H1391" s="267"/>
    </row>
    <row r="1392" spans="2:8" ht="33">
      <c r="B1392" s="264" t="s">
        <v>7002</v>
      </c>
      <c r="C1392" s="238" t="s">
        <v>7233</v>
      </c>
      <c r="D1392" s="239" t="s">
        <v>2470</v>
      </c>
      <c r="E1392" s="4" t="s">
        <v>5857</v>
      </c>
      <c r="F1392" s="265"/>
      <c r="G1392" s="585"/>
      <c r="H1392" s="267"/>
    </row>
    <row r="1393" spans="2:8" ht="33">
      <c r="B1393" s="264" t="s">
        <v>6722</v>
      </c>
      <c r="C1393" s="238" t="s">
        <v>7234</v>
      </c>
      <c r="D1393" s="239" t="s">
        <v>2306</v>
      </c>
      <c r="E1393" s="4" t="s">
        <v>5857</v>
      </c>
      <c r="F1393" s="265"/>
      <c r="G1393" s="585"/>
      <c r="H1393" s="267"/>
    </row>
    <row r="1394" spans="2:8" ht="17.25" thickBot="1">
      <c r="B1394" s="264" t="s">
        <v>7005</v>
      </c>
      <c r="C1394" s="238" t="s">
        <v>7235</v>
      </c>
      <c r="D1394" s="239" t="s">
        <v>2800</v>
      </c>
      <c r="E1394" s="4" t="s">
        <v>5857</v>
      </c>
      <c r="F1394" s="265"/>
      <c r="G1394" s="586"/>
      <c r="H1394" s="267"/>
    </row>
    <row r="1395" spans="2:8" ht="20.100000000000001" customHeight="1" thickBot="1">
      <c r="B1395" s="569" t="s">
        <v>6726</v>
      </c>
      <c r="C1395" s="559"/>
      <c r="D1395" s="560"/>
      <c r="E1395" s="570"/>
      <c r="F1395" s="570"/>
      <c r="G1395" s="571"/>
      <c r="H1395" s="267"/>
    </row>
    <row r="1396" spans="2:8">
      <c r="B1396" s="539" t="s">
        <v>7007</v>
      </c>
      <c r="C1396" s="232" t="s">
        <v>7236</v>
      </c>
      <c r="D1396" s="532" t="s">
        <v>2800</v>
      </c>
      <c r="E1396" s="572" t="s">
        <v>3847</v>
      </c>
      <c r="F1396" s="573"/>
      <c r="G1396" s="574" t="s">
        <v>7237</v>
      </c>
      <c r="H1396" s="267"/>
    </row>
    <row r="1397" spans="2:8" ht="30" customHeight="1">
      <c r="B1397" s="264" t="s">
        <v>6730</v>
      </c>
      <c r="C1397" s="238" t="s">
        <v>7238</v>
      </c>
      <c r="D1397" s="239" t="s">
        <v>2306</v>
      </c>
      <c r="E1397" s="4" t="s">
        <v>3847</v>
      </c>
      <c r="F1397" s="265"/>
      <c r="G1397" s="575"/>
      <c r="H1397" s="267"/>
    </row>
    <row r="1398" spans="2:8">
      <c r="B1398" s="264" t="s">
        <v>6733</v>
      </c>
      <c r="C1398" s="238" t="s">
        <v>7239</v>
      </c>
      <c r="D1398" s="239" t="s">
        <v>5564</v>
      </c>
      <c r="E1398" s="4" t="s">
        <v>3847</v>
      </c>
      <c r="F1398" s="265"/>
      <c r="G1398" s="575"/>
      <c r="H1398" s="267"/>
    </row>
    <row r="1399" spans="2:8">
      <c r="B1399" s="264" t="s">
        <v>6735</v>
      </c>
      <c r="C1399" s="238" t="s">
        <v>7240</v>
      </c>
      <c r="D1399" s="239" t="s">
        <v>2306</v>
      </c>
      <c r="E1399" s="4" t="s">
        <v>3847</v>
      </c>
      <c r="F1399" s="265"/>
      <c r="G1399" s="575"/>
      <c r="H1399" s="267"/>
    </row>
    <row r="1400" spans="2:8" ht="33">
      <c r="B1400" s="264" t="s">
        <v>7013</v>
      </c>
      <c r="C1400" s="238" t="s">
        <v>7241</v>
      </c>
      <c r="D1400" s="239" t="s">
        <v>2300</v>
      </c>
      <c r="E1400" s="4" t="s">
        <v>3461</v>
      </c>
      <c r="F1400" s="265"/>
      <c r="G1400" s="575"/>
      <c r="H1400" s="267"/>
    </row>
    <row r="1401" spans="2:8">
      <c r="B1401" s="264" t="s">
        <v>7015</v>
      </c>
      <c r="C1401" s="238" t="s">
        <v>7242</v>
      </c>
      <c r="D1401" s="239" t="s">
        <v>2306</v>
      </c>
      <c r="E1401" s="4" t="s">
        <v>3847</v>
      </c>
      <c r="F1401" s="265"/>
      <c r="G1401" s="575"/>
      <c r="H1401" s="267"/>
    </row>
    <row r="1402" spans="2:8" ht="33">
      <c r="B1402" s="264" t="s">
        <v>7017</v>
      </c>
      <c r="C1402" s="238" t="s">
        <v>7243</v>
      </c>
      <c r="D1402" s="239" t="s">
        <v>2470</v>
      </c>
      <c r="E1402" s="4" t="s">
        <v>3847</v>
      </c>
      <c r="F1402" s="265"/>
      <c r="G1402" s="575"/>
      <c r="H1402" s="267"/>
    </row>
    <row r="1403" spans="2:8" ht="33">
      <c r="B1403" s="264" t="s">
        <v>7019</v>
      </c>
      <c r="C1403" s="238" t="s">
        <v>7244</v>
      </c>
      <c r="D1403" s="239" t="s">
        <v>2306</v>
      </c>
      <c r="E1403" s="4" t="s">
        <v>3847</v>
      </c>
      <c r="F1403" s="265"/>
      <c r="G1403" s="575"/>
      <c r="H1403" s="267"/>
    </row>
    <row r="1404" spans="2:8" ht="33">
      <c r="B1404" s="264" t="s">
        <v>7021</v>
      </c>
      <c r="C1404" s="238" t="s">
        <v>7245</v>
      </c>
      <c r="D1404" s="239" t="s">
        <v>2967</v>
      </c>
      <c r="E1404" s="4" t="s">
        <v>3847</v>
      </c>
      <c r="F1404" s="265"/>
      <c r="G1404" s="575"/>
      <c r="H1404" s="267"/>
    </row>
    <row r="1405" spans="2:8" ht="33">
      <c r="B1405" s="264" t="s">
        <v>7023</v>
      </c>
      <c r="C1405" s="238" t="s">
        <v>7246</v>
      </c>
      <c r="D1405" s="239" t="s">
        <v>2470</v>
      </c>
      <c r="E1405" s="4" t="s">
        <v>3847</v>
      </c>
      <c r="F1405" s="265"/>
      <c r="G1405" s="575"/>
      <c r="H1405" s="267"/>
    </row>
    <row r="1406" spans="2:8" ht="33">
      <c r="B1406" s="264" t="s">
        <v>6749</v>
      </c>
      <c r="C1406" s="238" t="s">
        <v>7247</v>
      </c>
      <c r="D1406" s="239" t="s">
        <v>2306</v>
      </c>
      <c r="E1406" s="4" t="s">
        <v>3847</v>
      </c>
      <c r="F1406" s="265"/>
      <c r="G1406" s="575"/>
      <c r="H1406" s="267"/>
    </row>
    <row r="1407" spans="2:8">
      <c r="B1407" s="264" t="s">
        <v>7026</v>
      </c>
      <c r="C1407" s="238" t="s">
        <v>7248</v>
      </c>
      <c r="D1407" s="239" t="s">
        <v>2800</v>
      </c>
      <c r="E1407" s="4" t="s">
        <v>3847</v>
      </c>
      <c r="F1407" s="265"/>
      <c r="G1407" s="575"/>
      <c r="H1407" s="267"/>
    </row>
    <row r="1408" spans="2:8" ht="33">
      <c r="B1408" s="264" t="s">
        <v>7028</v>
      </c>
      <c r="C1408" s="238" t="s">
        <v>7249</v>
      </c>
      <c r="D1408" s="239" t="s">
        <v>2300</v>
      </c>
      <c r="E1408" s="4" t="s">
        <v>3461</v>
      </c>
      <c r="F1408" s="265"/>
      <c r="G1408" s="575"/>
      <c r="H1408" s="267"/>
    </row>
    <row r="1409" spans="2:8">
      <c r="B1409" s="264" t="s">
        <v>7030</v>
      </c>
      <c r="C1409" s="238" t="s">
        <v>7250</v>
      </c>
      <c r="D1409" s="239" t="s">
        <v>2306</v>
      </c>
      <c r="E1409" s="4" t="s">
        <v>3847</v>
      </c>
      <c r="F1409" s="265"/>
      <c r="G1409" s="575"/>
      <c r="H1409" s="267"/>
    </row>
    <row r="1410" spans="2:8" ht="33">
      <c r="B1410" s="264" t="s">
        <v>7032</v>
      </c>
      <c r="C1410" s="238" t="s">
        <v>7251</v>
      </c>
      <c r="D1410" s="239" t="s">
        <v>2470</v>
      </c>
      <c r="E1410" s="4" t="s">
        <v>3847</v>
      </c>
      <c r="F1410" s="265"/>
      <c r="G1410" s="575"/>
      <c r="H1410" s="267"/>
    </row>
    <row r="1411" spans="2:8" ht="33">
      <c r="B1411" s="264" t="s">
        <v>7034</v>
      </c>
      <c r="C1411" s="238" t="s">
        <v>7252</v>
      </c>
      <c r="D1411" s="239" t="s">
        <v>2306</v>
      </c>
      <c r="E1411" s="4" t="s">
        <v>3847</v>
      </c>
      <c r="F1411" s="265"/>
      <c r="G1411" s="575"/>
      <c r="H1411" s="267"/>
    </row>
    <row r="1412" spans="2:8" ht="33">
      <c r="B1412" s="264" t="s">
        <v>7036</v>
      </c>
      <c r="C1412" s="238" t="s">
        <v>7253</v>
      </c>
      <c r="D1412" s="239" t="s">
        <v>2967</v>
      </c>
      <c r="E1412" s="4" t="s">
        <v>3847</v>
      </c>
      <c r="F1412" s="265"/>
      <c r="G1412" s="575"/>
      <c r="H1412" s="267"/>
    </row>
    <row r="1413" spans="2:8" ht="33">
      <c r="B1413" s="264" t="s">
        <v>7038</v>
      </c>
      <c r="C1413" s="238" t="s">
        <v>7254</v>
      </c>
      <c r="D1413" s="239" t="s">
        <v>2470</v>
      </c>
      <c r="E1413" s="4" t="s">
        <v>3847</v>
      </c>
      <c r="F1413" s="265"/>
      <c r="G1413" s="575"/>
      <c r="H1413" s="267"/>
    </row>
    <row r="1414" spans="2:8" ht="33">
      <c r="B1414" s="264" t="s">
        <v>6765</v>
      </c>
      <c r="C1414" s="238" t="s">
        <v>7255</v>
      </c>
      <c r="D1414" s="239" t="s">
        <v>2306</v>
      </c>
      <c r="E1414" s="4" t="s">
        <v>3847</v>
      </c>
      <c r="F1414" s="265"/>
      <c r="G1414" s="575"/>
      <c r="H1414" s="267"/>
    </row>
    <row r="1415" spans="2:8">
      <c r="B1415" s="264" t="s">
        <v>7041</v>
      </c>
      <c r="C1415" s="238" t="s">
        <v>7256</v>
      </c>
      <c r="D1415" s="239" t="s">
        <v>2800</v>
      </c>
      <c r="E1415" s="4" t="s">
        <v>3847</v>
      </c>
      <c r="F1415" s="265"/>
      <c r="G1415" s="575"/>
      <c r="H1415" s="267"/>
    </row>
    <row r="1416" spans="2:8" ht="33">
      <c r="B1416" s="264" t="s">
        <v>7043</v>
      </c>
      <c r="C1416" s="238" t="s">
        <v>7257</v>
      </c>
      <c r="D1416" s="239" t="s">
        <v>2300</v>
      </c>
      <c r="E1416" s="4" t="s">
        <v>3461</v>
      </c>
      <c r="F1416" s="265"/>
      <c r="G1416" s="575"/>
      <c r="H1416" s="267"/>
    </row>
    <row r="1417" spans="2:8">
      <c r="B1417" s="264" t="s">
        <v>7045</v>
      </c>
      <c r="C1417" s="238" t="s">
        <v>7258</v>
      </c>
      <c r="D1417" s="239" t="s">
        <v>2306</v>
      </c>
      <c r="E1417" s="4" t="s">
        <v>3847</v>
      </c>
      <c r="F1417" s="265"/>
      <c r="G1417" s="575"/>
      <c r="H1417" s="267"/>
    </row>
    <row r="1418" spans="2:8" ht="33">
      <c r="B1418" s="264" t="s">
        <v>7047</v>
      </c>
      <c r="C1418" s="238" t="s">
        <v>7259</v>
      </c>
      <c r="D1418" s="239" t="s">
        <v>2470</v>
      </c>
      <c r="E1418" s="4" t="s">
        <v>3847</v>
      </c>
      <c r="F1418" s="265"/>
      <c r="G1418" s="575"/>
      <c r="H1418" s="267"/>
    </row>
    <row r="1419" spans="2:8" ht="33">
      <c r="B1419" s="264" t="s">
        <v>7049</v>
      </c>
      <c r="C1419" s="238" t="s">
        <v>7260</v>
      </c>
      <c r="D1419" s="239" t="s">
        <v>2306</v>
      </c>
      <c r="E1419" s="4" t="s">
        <v>3847</v>
      </c>
      <c r="F1419" s="265"/>
      <c r="G1419" s="575"/>
      <c r="H1419" s="267"/>
    </row>
    <row r="1420" spans="2:8" ht="33">
      <c r="B1420" s="264" t="s">
        <v>7051</v>
      </c>
      <c r="C1420" s="238" t="s">
        <v>7261</v>
      </c>
      <c r="D1420" s="239" t="s">
        <v>2967</v>
      </c>
      <c r="E1420" s="4" t="s">
        <v>3847</v>
      </c>
      <c r="F1420" s="265"/>
      <c r="G1420" s="575"/>
      <c r="H1420" s="267"/>
    </row>
    <row r="1421" spans="2:8" ht="33">
      <c r="B1421" s="264" t="s">
        <v>7053</v>
      </c>
      <c r="C1421" s="238" t="s">
        <v>7262</v>
      </c>
      <c r="D1421" s="239" t="s">
        <v>2470</v>
      </c>
      <c r="E1421" s="4" t="s">
        <v>3847</v>
      </c>
      <c r="F1421" s="265"/>
      <c r="G1421" s="575"/>
      <c r="H1421" s="267"/>
    </row>
    <row r="1422" spans="2:8" ht="33">
      <c r="B1422" s="264" t="s">
        <v>6781</v>
      </c>
      <c r="C1422" s="238" t="s">
        <v>7263</v>
      </c>
      <c r="D1422" s="239" t="s">
        <v>2306</v>
      </c>
      <c r="E1422" s="4" t="s">
        <v>3847</v>
      </c>
      <c r="F1422" s="265"/>
      <c r="G1422" s="575"/>
      <c r="H1422" s="267"/>
    </row>
    <row r="1423" spans="2:8" ht="17.25" thickBot="1">
      <c r="B1423" s="264" t="s">
        <v>7056</v>
      </c>
      <c r="C1423" s="238" t="s">
        <v>7264</v>
      </c>
      <c r="D1423" s="239" t="s">
        <v>2800</v>
      </c>
      <c r="E1423" s="4" t="s">
        <v>3847</v>
      </c>
      <c r="F1423" s="265"/>
      <c r="G1423" s="576"/>
      <c r="H1423" s="267"/>
    </row>
    <row r="1424" spans="2:8" ht="20.100000000000001" customHeight="1" thickBot="1">
      <c r="B1424" s="569" t="s">
        <v>6785</v>
      </c>
      <c r="C1424" s="559"/>
      <c r="D1424" s="560"/>
      <c r="E1424" s="570"/>
      <c r="F1424" s="570"/>
      <c r="G1424" s="571"/>
      <c r="H1424" s="267"/>
    </row>
    <row r="1425" spans="2:8" ht="30" customHeight="1">
      <c r="B1425" s="539" t="s">
        <v>7058</v>
      </c>
      <c r="C1425" s="232" t="s">
        <v>7265</v>
      </c>
      <c r="D1425" s="532" t="s">
        <v>2800</v>
      </c>
      <c r="E1425" s="572" t="s">
        <v>3847</v>
      </c>
      <c r="F1425" s="573"/>
      <c r="G1425" s="574" t="s">
        <v>7266</v>
      </c>
      <c r="H1425" s="267"/>
    </row>
    <row r="1426" spans="2:8">
      <c r="B1426" s="264" t="s">
        <v>6788</v>
      </c>
      <c r="C1426" s="238" t="s">
        <v>7267</v>
      </c>
      <c r="D1426" s="239" t="s">
        <v>2306</v>
      </c>
      <c r="E1426" s="4" t="s">
        <v>3847</v>
      </c>
      <c r="F1426" s="265"/>
      <c r="G1426" s="575"/>
      <c r="H1426" s="267"/>
    </row>
    <row r="1427" spans="2:8">
      <c r="B1427" s="264" t="s">
        <v>6790</v>
      </c>
      <c r="C1427" s="238" t="s">
        <v>7268</v>
      </c>
      <c r="D1427" s="239" t="s">
        <v>5564</v>
      </c>
      <c r="E1427" s="4" t="s">
        <v>3847</v>
      </c>
      <c r="F1427" s="265"/>
      <c r="G1427" s="575"/>
      <c r="H1427" s="267"/>
    </row>
    <row r="1428" spans="2:8">
      <c r="B1428" s="264" t="s">
        <v>6792</v>
      </c>
      <c r="C1428" s="238" t="s">
        <v>7269</v>
      </c>
      <c r="D1428" s="239" t="s">
        <v>2306</v>
      </c>
      <c r="E1428" s="4" t="s">
        <v>3847</v>
      </c>
      <c r="F1428" s="265"/>
      <c r="G1428" s="575"/>
      <c r="H1428" s="267"/>
    </row>
    <row r="1429" spans="2:8" ht="33">
      <c r="B1429" s="264" t="s">
        <v>7064</v>
      </c>
      <c r="C1429" s="238" t="s">
        <v>7270</v>
      </c>
      <c r="D1429" s="239" t="s">
        <v>2300</v>
      </c>
      <c r="E1429" s="4" t="s">
        <v>3461</v>
      </c>
      <c r="F1429" s="265"/>
      <c r="G1429" s="575"/>
      <c r="H1429" s="267"/>
    </row>
    <row r="1430" spans="2:8">
      <c r="B1430" s="264" t="s">
        <v>7066</v>
      </c>
      <c r="C1430" s="238" t="s">
        <v>7271</v>
      </c>
      <c r="D1430" s="239" t="s">
        <v>2306</v>
      </c>
      <c r="E1430" s="4" t="s">
        <v>3847</v>
      </c>
      <c r="F1430" s="265"/>
      <c r="G1430" s="575"/>
      <c r="H1430" s="267"/>
    </row>
    <row r="1431" spans="2:8" ht="33">
      <c r="B1431" s="264" t="s">
        <v>7068</v>
      </c>
      <c r="C1431" s="238" t="s">
        <v>7272</v>
      </c>
      <c r="D1431" s="239" t="s">
        <v>2470</v>
      </c>
      <c r="E1431" s="4" t="s">
        <v>3847</v>
      </c>
      <c r="F1431" s="265"/>
      <c r="G1431" s="575"/>
      <c r="H1431" s="267"/>
    </row>
    <row r="1432" spans="2:8" ht="33">
      <c r="B1432" s="264" t="s">
        <v>7070</v>
      </c>
      <c r="C1432" s="238" t="s">
        <v>7273</v>
      </c>
      <c r="D1432" s="239" t="s">
        <v>2306</v>
      </c>
      <c r="E1432" s="4" t="s">
        <v>3847</v>
      </c>
      <c r="F1432" s="265"/>
      <c r="G1432" s="575"/>
      <c r="H1432" s="267"/>
    </row>
    <row r="1433" spans="2:8" ht="33">
      <c r="B1433" s="264" t="s">
        <v>7072</v>
      </c>
      <c r="C1433" s="238" t="s">
        <v>7274</v>
      </c>
      <c r="D1433" s="239" t="s">
        <v>2967</v>
      </c>
      <c r="E1433" s="4" t="s">
        <v>3847</v>
      </c>
      <c r="F1433" s="265"/>
      <c r="G1433" s="575"/>
      <c r="H1433" s="267"/>
    </row>
    <row r="1434" spans="2:8" ht="33">
      <c r="B1434" s="264" t="s">
        <v>7074</v>
      </c>
      <c r="C1434" s="238" t="s">
        <v>7275</v>
      </c>
      <c r="D1434" s="239" t="s">
        <v>2470</v>
      </c>
      <c r="E1434" s="4" t="s">
        <v>3847</v>
      </c>
      <c r="F1434" s="265"/>
      <c r="G1434" s="575"/>
      <c r="H1434" s="267"/>
    </row>
    <row r="1435" spans="2:8" ht="33">
      <c r="B1435" s="264" t="s">
        <v>6806</v>
      </c>
      <c r="C1435" s="238" t="s">
        <v>7276</v>
      </c>
      <c r="D1435" s="239" t="s">
        <v>2306</v>
      </c>
      <c r="E1435" s="4" t="s">
        <v>3847</v>
      </c>
      <c r="F1435" s="265"/>
      <c r="G1435" s="575"/>
      <c r="H1435" s="267"/>
    </row>
    <row r="1436" spans="2:8">
      <c r="B1436" s="264" t="s">
        <v>7077</v>
      </c>
      <c r="C1436" s="238" t="s">
        <v>7277</v>
      </c>
      <c r="D1436" s="239" t="s">
        <v>2800</v>
      </c>
      <c r="E1436" s="4" t="s">
        <v>3847</v>
      </c>
      <c r="F1436" s="265"/>
      <c r="G1436" s="575"/>
      <c r="H1436" s="267"/>
    </row>
    <row r="1437" spans="2:8" ht="33">
      <c r="B1437" s="264" t="s">
        <v>7079</v>
      </c>
      <c r="C1437" s="238" t="s">
        <v>7278</v>
      </c>
      <c r="D1437" s="239" t="s">
        <v>2300</v>
      </c>
      <c r="E1437" s="4" t="s">
        <v>3461</v>
      </c>
      <c r="F1437" s="265"/>
      <c r="G1437" s="575"/>
      <c r="H1437" s="267"/>
    </row>
    <row r="1438" spans="2:8">
      <c r="B1438" s="264" t="s">
        <v>7081</v>
      </c>
      <c r="C1438" s="238" t="s">
        <v>7279</v>
      </c>
      <c r="D1438" s="239" t="s">
        <v>2306</v>
      </c>
      <c r="E1438" s="4" t="s">
        <v>3847</v>
      </c>
      <c r="F1438" s="265"/>
      <c r="G1438" s="575"/>
      <c r="H1438" s="267"/>
    </row>
    <row r="1439" spans="2:8" ht="33">
      <c r="B1439" s="264" t="s">
        <v>7083</v>
      </c>
      <c r="C1439" s="238" t="s">
        <v>7280</v>
      </c>
      <c r="D1439" s="239" t="s">
        <v>2470</v>
      </c>
      <c r="E1439" s="4" t="s">
        <v>3847</v>
      </c>
      <c r="F1439" s="265"/>
      <c r="G1439" s="575"/>
      <c r="H1439" s="267"/>
    </row>
    <row r="1440" spans="2:8" ht="33">
      <c r="B1440" s="264" t="s">
        <v>7085</v>
      </c>
      <c r="C1440" s="238" t="s">
        <v>7281</v>
      </c>
      <c r="D1440" s="239" t="s">
        <v>2306</v>
      </c>
      <c r="E1440" s="4" t="s">
        <v>3847</v>
      </c>
      <c r="F1440" s="265"/>
      <c r="G1440" s="575"/>
      <c r="H1440" s="267"/>
    </row>
    <row r="1441" spans="2:8" ht="33">
      <c r="B1441" s="264" t="s">
        <v>7087</v>
      </c>
      <c r="C1441" s="238" t="s">
        <v>7282</v>
      </c>
      <c r="D1441" s="239" t="s">
        <v>2967</v>
      </c>
      <c r="E1441" s="4" t="s">
        <v>3847</v>
      </c>
      <c r="F1441" s="265"/>
      <c r="G1441" s="575"/>
      <c r="H1441" s="267"/>
    </row>
    <row r="1442" spans="2:8" ht="33">
      <c r="B1442" s="264" t="s">
        <v>7089</v>
      </c>
      <c r="C1442" s="238" t="s">
        <v>7283</v>
      </c>
      <c r="D1442" s="239" t="s">
        <v>2470</v>
      </c>
      <c r="E1442" s="4" t="s">
        <v>3847</v>
      </c>
      <c r="F1442" s="265"/>
      <c r="G1442" s="575"/>
      <c r="H1442" s="267"/>
    </row>
    <row r="1443" spans="2:8" ht="33">
      <c r="B1443" s="264" t="s">
        <v>6822</v>
      </c>
      <c r="C1443" s="238" t="s">
        <v>7284</v>
      </c>
      <c r="D1443" s="239" t="s">
        <v>2306</v>
      </c>
      <c r="E1443" s="4" t="s">
        <v>3847</v>
      </c>
      <c r="F1443" s="265"/>
      <c r="G1443" s="575"/>
      <c r="H1443" s="267"/>
    </row>
    <row r="1444" spans="2:8">
      <c r="B1444" s="264" t="s">
        <v>7092</v>
      </c>
      <c r="C1444" s="238" t="s">
        <v>7285</v>
      </c>
      <c r="D1444" s="239" t="s">
        <v>2800</v>
      </c>
      <c r="E1444" s="4" t="s">
        <v>3847</v>
      </c>
      <c r="F1444" s="265"/>
      <c r="G1444" s="575"/>
      <c r="H1444" s="267"/>
    </row>
    <row r="1445" spans="2:8" ht="33">
      <c r="B1445" s="264" t="s">
        <v>7094</v>
      </c>
      <c r="C1445" s="238" t="s">
        <v>7286</v>
      </c>
      <c r="D1445" s="239" t="s">
        <v>2300</v>
      </c>
      <c r="E1445" s="4" t="s">
        <v>3461</v>
      </c>
      <c r="F1445" s="265"/>
      <c r="G1445" s="575"/>
      <c r="H1445" s="267"/>
    </row>
    <row r="1446" spans="2:8">
      <c r="B1446" s="264" t="s">
        <v>7096</v>
      </c>
      <c r="C1446" s="238" t="s">
        <v>7287</v>
      </c>
      <c r="D1446" s="239" t="s">
        <v>2306</v>
      </c>
      <c r="E1446" s="4" t="s">
        <v>3847</v>
      </c>
      <c r="F1446" s="265"/>
      <c r="G1446" s="575"/>
      <c r="H1446" s="267"/>
    </row>
    <row r="1447" spans="2:8" ht="33">
      <c r="B1447" s="264" t="s">
        <v>7098</v>
      </c>
      <c r="C1447" s="238" t="s">
        <v>7288</v>
      </c>
      <c r="D1447" s="239" t="s">
        <v>2470</v>
      </c>
      <c r="E1447" s="4" t="s">
        <v>3847</v>
      </c>
      <c r="F1447" s="265"/>
      <c r="G1447" s="575"/>
      <c r="H1447" s="267"/>
    </row>
    <row r="1448" spans="2:8" ht="33">
      <c r="B1448" s="264" t="s">
        <v>7100</v>
      </c>
      <c r="C1448" s="238" t="s">
        <v>7289</v>
      </c>
      <c r="D1448" s="239" t="s">
        <v>2306</v>
      </c>
      <c r="E1448" s="4" t="s">
        <v>3847</v>
      </c>
      <c r="F1448" s="265"/>
      <c r="G1448" s="575"/>
      <c r="H1448" s="267"/>
    </row>
    <row r="1449" spans="2:8" ht="33">
      <c r="B1449" s="264" t="s">
        <v>7102</v>
      </c>
      <c r="C1449" s="238" t="s">
        <v>7290</v>
      </c>
      <c r="D1449" s="239" t="s">
        <v>2967</v>
      </c>
      <c r="E1449" s="4" t="s">
        <v>3847</v>
      </c>
      <c r="F1449" s="265"/>
      <c r="G1449" s="575"/>
      <c r="H1449" s="267"/>
    </row>
    <row r="1450" spans="2:8" ht="33">
      <c r="B1450" s="264" t="s">
        <v>7104</v>
      </c>
      <c r="C1450" s="238" t="s">
        <v>7291</v>
      </c>
      <c r="D1450" s="239" t="s">
        <v>2470</v>
      </c>
      <c r="E1450" s="4" t="s">
        <v>3847</v>
      </c>
      <c r="F1450" s="265"/>
      <c r="G1450" s="575"/>
      <c r="H1450" s="267"/>
    </row>
    <row r="1451" spans="2:8" ht="33">
      <c r="B1451" s="264" t="s">
        <v>6838</v>
      </c>
      <c r="C1451" s="238" t="s">
        <v>7292</v>
      </c>
      <c r="D1451" s="239" t="s">
        <v>2306</v>
      </c>
      <c r="E1451" s="4" t="s">
        <v>3847</v>
      </c>
      <c r="F1451" s="265"/>
      <c r="G1451" s="575"/>
      <c r="H1451" s="267"/>
    </row>
    <row r="1452" spans="2:8" ht="17.25" thickBot="1">
      <c r="B1452" s="264" t="s">
        <v>7107</v>
      </c>
      <c r="C1452" s="238" t="s">
        <v>7293</v>
      </c>
      <c r="D1452" s="239" t="s">
        <v>2800</v>
      </c>
      <c r="E1452" s="4" t="s">
        <v>3847</v>
      </c>
      <c r="F1452" s="265"/>
      <c r="G1452" s="576"/>
      <c r="H1452" s="267"/>
    </row>
    <row r="1453" spans="2:8" ht="20.100000000000001" customHeight="1" thickBot="1">
      <c r="B1453" s="569" t="s">
        <v>6842</v>
      </c>
      <c r="C1453" s="559"/>
      <c r="D1453" s="560"/>
      <c r="E1453" s="570"/>
      <c r="F1453" s="570"/>
      <c r="G1453" s="571"/>
      <c r="H1453" s="267"/>
    </row>
    <row r="1454" spans="2:8" ht="20.100000000000001" customHeight="1" thickBot="1">
      <c r="B1454" s="569" t="s">
        <v>6662</v>
      </c>
      <c r="C1454" s="559"/>
      <c r="D1454" s="560"/>
      <c r="E1454" s="570"/>
      <c r="F1454" s="570"/>
      <c r="G1454" s="571"/>
      <c r="H1454" s="267"/>
    </row>
    <row r="1455" spans="2:8">
      <c r="B1455" s="539" t="s">
        <v>6663</v>
      </c>
      <c r="C1455" s="232" t="s">
        <v>7294</v>
      </c>
      <c r="D1455" s="532" t="s">
        <v>2306</v>
      </c>
      <c r="E1455" s="572" t="s">
        <v>5857</v>
      </c>
      <c r="F1455" s="573"/>
      <c r="G1455" s="574" t="s">
        <v>7209</v>
      </c>
      <c r="H1455" s="267"/>
    </row>
    <row r="1456" spans="2:8">
      <c r="B1456" s="264" t="s">
        <v>6665</v>
      </c>
      <c r="C1456" s="238" t="s">
        <v>7295</v>
      </c>
      <c r="D1456" s="239" t="s">
        <v>5564</v>
      </c>
      <c r="E1456" s="4" t="s">
        <v>5857</v>
      </c>
      <c r="F1456" s="265"/>
      <c r="G1456" s="575"/>
      <c r="H1456" s="267"/>
    </row>
    <row r="1457" spans="2:8">
      <c r="B1457" s="264" t="s">
        <v>6668</v>
      </c>
      <c r="C1457" s="238" t="s">
        <v>7296</v>
      </c>
      <c r="D1457" s="239" t="s">
        <v>2306</v>
      </c>
      <c r="E1457" s="4" t="s">
        <v>5857</v>
      </c>
      <c r="F1457" s="265"/>
      <c r="G1457" s="575"/>
      <c r="H1457" s="267"/>
    </row>
    <row r="1458" spans="2:8" ht="33">
      <c r="B1458" s="264" t="s">
        <v>6962</v>
      </c>
      <c r="C1458" s="238" t="s">
        <v>7297</v>
      </c>
      <c r="D1458" s="239" t="s">
        <v>2300</v>
      </c>
      <c r="E1458" s="4" t="s">
        <v>5862</v>
      </c>
      <c r="F1458" s="265"/>
      <c r="G1458" s="575"/>
      <c r="H1458" s="267"/>
    </row>
    <row r="1459" spans="2:8">
      <c r="B1459" s="264" t="s">
        <v>6964</v>
      </c>
      <c r="C1459" s="238" t="s">
        <v>7298</v>
      </c>
      <c r="D1459" s="239" t="s">
        <v>2306</v>
      </c>
      <c r="E1459" s="4" t="s">
        <v>5857</v>
      </c>
      <c r="F1459" s="265"/>
      <c r="G1459" s="575"/>
      <c r="H1459" s="267"/>
    </row>
    <row r="1460" spans="2:8" ht="33">
      <c r="B1460" s="264" t="s">
        <v>6966</v>
      </c>
      <c r="C1460" s="238" t="s">
        <v>7299</v>
      </c>
      <c r="D1460" s="239" t="s">
        <v>2470</v>
      </c>
      <c r="E1460" s="4" t="s">
        <v>5857</v>
      </c>
      <c r="F1460" s="265"/>
      <c r="G1460" s="575"/>
      <c r="H1460" s="267"/>
    </row>
    <row r="1461" spans="2:8" ht="33">
      <c r="B1461" s="264" t="s">
        <v>6968</v>
      </c>
      <c r="C1461" s="238" t="s">
        <v>7300</v>
      </c>
      <c r="D1461" s="239" t="s">
        <v>2306</v>
      </c>
      <c r="E1461" s="4" t="s">
        <v>5857</v>
      </c>
      <c r="F1461" s="265"/>
      <c r="G1461" s="575"/>
      <c r="H1461" s="267"/>
    </row>
    <row r="1462" spans="2:8" ht="33">
      <c r="B1462" s="264" t="s">
        <v>6970</v>
      </c>
      <c r="C1462" s="238" t="s">
        <v>7301</v>
      </c>
      <c r="D1462" s="239" t="s">
        <v>2967</v>
      </c>
      <c r="E1462" s="4" t="s">
        <v>5857</v>
      </c>
      <c r="F1462" s="265"/>
      <c r="G1462" s="575"/>
      <c r="H1462" s="267"/>
    </row>
    <row r="1463" spans="2:8" ht="33">
      <c r="B1463" s="264" t="s">
        <v>6972</v>
      </c>
      <c r="C1463" s="238" t="s">
        <v>7302</v>
      </c>
      <c r="D1463" s="239" t="s">
        <v>2470</v>
      </c>
      <c r="E1463" s="4" t="s">
        <v>5857</v>
      </c>
      <c r="F1463" s="265"/>
      <c r="G1463" s="575"/>
      <c r="H1463" s="267"/>
    </row>
    <row r="1464" spans="2:8" ht="33">
      <c r="B1464" s="264" t="s">
        <v>6686</v>
      </c>
      <c r="C1464" s="238" t="s">
        <v>7303</v>
      </c>
      <c r="D1464" s="239" t="s">
        <v>2306</v>
      </c>
      <c r="E1464" s="4" t="s">
        <v>5857</v>
      </c>
      <c r="F1464" s="265"/>
      <c r="G1464" s="575"/>
      <c r="H1464" s="267"/>
    </row>
    <row r="1465" spans="2:8">
      <c r="B1465" s="264" t="s">
        <v>6975</v>
      </c>
      <c r="C1465" s="238" t="s">
        <v>7304</v>
      </c>
      <c r="D1465" s="239" t="s">
        <v>2800</v>
      </c>
      <c r="E1465" s="4" t="s">
        <v>5857</v>
      </c>
      <c r="F1465" s="265"/>
      <c r="G1465" s="575"/>
      <c r="H1465" s="267"/>
    </row>
    <row r="1466" spans="2:8" ht="33">
      <c r="B1466" s="264" t="s">
        <v>6977</v>
      </c>
      <c r="C1466" s="238" t="s">
        <v>7305</v>
      </c>
      <c r="D1466" s="239" t="s">
        <v>2300</v>
      </c>
      <c r="E1466" s="4" t="s">
        <v>5862</v>
      </c>
      <c r="F1466" s="265"/>
      <c r="G1466" s="575"/>
      <c r="H1466" s="267"/>
    </row>
    <row r="1467" spans="2:8">
      <c r="B1467" s="264" t="s">
        <v>6979</v>
      </c>
      <c r="C1467" s="238" t="s">
        <v>7306</v>
      </c>
      <c r="D1467" s="239" t="s">
        <v>2306</v>
      </c>
      <c r="E1467" s="4" t="s">
        <v>5857</v>
      </c>
      <c r="F1467" s="265"/>
      <c r="G1467" s="575"/>
      <c r="H1467" s="267"/>
    </row>
    <row r="1468" spans="2:8" ht="33">
      <c r="B1468" s="264" t="s">
        <v>6981</v>
      </c>
      <c r="C1468" s="238" t="s">
        <v>7307</v>
      </c>
      <c r="D1468" s="239" t="s">
        <v>2470</v>
      </c>
      <c r="E1468" s="4" t="s">
        <v>5857</v>
      </c>
      <c r="F1468" s="265"/>
      <c r="G1468" s="575"/>
      <c r="H1468" s="267"/>
    </row>
    <row r="1469" spans="2:8" ht="33">
      <c r="B1469" s="264" t="s">
        <v>6983</v>
      </c>
      <c r="C1469" s="238" t="s">
        <v>7308</v>
      </c>
      <c r="D1469" s="239" t="s">
        <v>2306</v>
      </c>
      <c r="E1469" s="4" t="s">
        <v>5857</v>
      </c>
      <c r="F1469" s="265"/>
      <c r="G1469" s="575"/>
      <c r="H1469" s="267"/>
    </row>
    <row r="1470" spans="2:8" ht="33">
      <c r="B1470" s="264" t="s">
        <v>6985</v>
      </c>
      <c r="C1470" s="238" t="s">
        <v>7309</v>
      </c>
      <c r="D1470" s="239" t="s">
        <v>2967</v>
      </c>
      <c r="E1470" s="4" t="s">
        <v>5857</v>
      </c>
      <c r="F1470" s="265"/>
      <c r="G1470" s="575"/>
      <c r="H1470" s="267"/>
    </row>
    <row r="1471" spans="2:8" ht="33">
      <c r="B1471" s="264" t="s">
        <v>6987</v>
      </c>
      <c r="C1471" s="238" t="s">
        <v>7310</v>
      </c>
      <c r="D1471" s="239" t="s">
        <v>2470</v>
      </c>
      <c r="E1471" s="4" t="s">
        <v>5857</v>
      </c>
      <c r="F1471" s="265"/>
      <c r="G1471" s="575"/>
      <c r="H1471" s="267"/>
    </row>
    <row r="1472" spans="2:8" ht="33">
      <c r="B1472" s="264" t="s">
        <v>6705</v>
      </c>
      <c r="C1472" s="238" t="s">
        <v>7311</v>
      </c>
      <c r="D1472" s="239" t="s">
        <v>2306</v>
      </c>
      <c r="E1472" s="4" t="s">
        <v>5857</v>
      </c>
      <c r="F1472" s="265"/>
      <c r="G1472" s="575"/>
      <c r="H1472" s="267"/>
    </row>
    <row r="1473" spans="2:8">
      <c r="B1473" s="264" t="s">
        <v>6990</v>
      </c>
      <c r="C1473" s="238" t="s">
        <v>7312</v>
      </c>
      <c r="D1473" s="239" t="s">
        <v>2800</v>
      </c>
      <c r="E1473" s="4" t="s">
        <v>5857</v>
      </c>
      <c r="F1473" s="265"/>
      <c r="G1473" s="575"/>
      <c r="H1473" s="267"/>
    </row>
    <row r="1474" spans="2:8" ht="33">
      <c r="B1474" s="264" t="s">
        <v>6992</v>
      </c>
      <c r="C1474" s="238" t="s">
        <v>7313</v>
      </c>
      <c r="D1474" s="239" t="s">
        <v>2300</v>
      </c>
      <c r="E1474" s="4" t="s">
        <v>5862</v>
      </c>
      <c r="F1474" s="265"/>
      <c r="G1474" s="575"/>
      <c r="H1474" s="267"/>
    </row>
    <row r="1475" spans="2:8">
      <c r="B1475" s="264" t="s">
        <v>6994</v>
      </c>
      <c r="C1475" s="238" t="s">
        <v>7314</v>
      </c>
      <c r="D1475" s="239" t="s">
        <v>2306</v>
      </c>
      <c r="E1475" s="4" t="s">
        <v>5857</v>
      </c>
      <c r="F1475" s="265"/>
      <c r="G1475" s="575"/>
      <c r="H1475" s="267"/>
    </row>
    <row r="1476" spans="2:8" ht="33">
      <c r="B1476" s="264" t="s">
        <v>6996</v>
      </c>
      <c r="C1476" s="238" t="s">
        <v>7315</v>
      </c>
      <c r="D1476" s="239" t="s">
        <v>2470</v>
      </c>
      <c r="E1476" s="4" t="s">
        <v>5857</v>
      </c>
      <c r="F1476" s="265"/>
      <c r="G1476" s="575"/>
      <c r="H1476" s="267"/>
    </row>
    <row r="1477" spans="2:8" ht="33">
      <c r="B1477" s="264" t="s">
        <v>6998</v>
      </c>
      <c r="C1477" s="238" t="s">
        <v>7316</v>
      </c>
      <c r="D1477" s="239" t="s">
        <v>2306</v>
      </c>
      <c r="E1477" s="4" t="s">
        <v>5857</v>
      </c>
      <c r="F1477" s="265"/>
      <c r="G1477" s="575"/>
      <c r="H1477" s="267"/>
    </row>
    <row r="1478" spans="2:8" ht="33">
      <c r="B1478" s="264" t="s">
        <v>7000</v>
      </c>
      <c r="C1478" s="238" t="s">
        <v>7317</v>
      </c>
      <c r="D1478" s="239" t="s">
        <v>2967</v>
      </c>
      <c r="E1478" s="4" t="s">
        <v>5857</v>
      </c>
      <c r="F1478" s="265"/>
      <c r="G1478" s="575"/>
      <c r="H1478" s="267"/>
    </row>
    <row r="1479" spans="2:8" ht="33">
      <c r="B1479" s="264" t="s">
        <v>7002</v>
      </c>
      <c r="C1479" s="238" t="s">
        <v>7318</v>
      </c>
      <c r="D1479" s="239" t="s">
        <v>2470</v>
      </c>
      <c r="E1479" s="4" t="s">
        <v>5857</v>
      </c>
      <c r="F1479" s="265"/>
      <c r="G1479" s="575"/>
      <c r="H1479" s="267"/>
    </row>
    <row r="1480" spans="2:8" ht="33">
      <c r="B1480" s="264" t="s">
        <v>6722</v>
      </c>
      <c r="C1480" s="238" t="s">
        <v>7319</v>
      </c>
      <c r="D1480" s="239" t="s">
        <v>2306</v>
      </c>
      <c r="E1480" s="4" t="s">
        <v>5857</v>
      </c>
      <c r="F1480" s="265"/>
      <c r="G1480" s="575"/>
      <c r="H1480" s="267"/>
    </row>
    <row r="1481" spans="2:8" ht="17.25" thickBot="1">
      <c r="B1481" s="264" t="s">
        <v>7005</v>
      </c>
      <c r="C1481" s="238" t="s">
        <v>7320</v>
      </c>
      <c r="D1481" s="239" t="s">
        <v>2800</v>
      </c>
      <c r="E1481" s="4" t="s">
        <v>5857</v>
      </c>
      <c r="F1481" s="265"/>
      <c r="G1481" s="576"/>
      <c r="H1481" s="267"/>
    </row>
    <row r="1482" spans="2:8" ht="20.100000000000001" customHeight="1" thickBot="1">
      <c r="B1482" s="569" t="s">
        <v>6726</v>
      </c>
      <c r="C1482" s="559"/>
      <c r="D1482" s="560"/>
      <c r="E1482" s="570"/>
      <c r="F1482" s="570"/>
      <c r="G1482" s="571"/>
      <c r="H1482" s="267"/>
    </row>
    <row r="1483" spans="2:8">
      <c r="B1483" s="539" t="s">
        <v>7007</v>
      </c>
      <c r="C1483" s="232" t="s">
        <v>7321</v>
      </c>
      <c r="D1483" s="532" t="s">
        <v>2800</v>
      </c>
      <c r="E1483" s="572" t="s">
        <v>3847</v>
      </c>
      <c r="F1483" s="573"/>
      <c r="G1483" s="574" t="s">
        <v>7237</v>
      </c>
      <c r="H1483" s="267"/>
    </row>
    <row r="1484" spans="2:8">
      <c r="B1484" s="264" t="s">
        <v>6730</v>
      </c>
      <c r="C1484" s="238" t="s">
        <v>7322</v>
      </c>
      <c r="D1484" s="239" t="s">
        <v>2306</v>
      </c>
      <c r="E1484" s="4" t="s">
        <v>3847</v>
      </c>
      <c r="F1484" s="265"/>
      <c r="G1484" s="575"/>
      <c r="H1484" s="267"/>
    </row>
    <row r="1485" spans="2:8">
      <c r="B1485" s="264" t="s">
        <v>6733</v>
      </c>
      <c r="C1485" s="238" t="s">
        <v>7323</v>
      </c>
      <c r="D1485" s="239" t="s">
        <v>5564</v>
      </c>
      <c r="E1485" s="4" t="s">
        <v>3847</v>
      </c>
      <c r="F1485" s="265"/>
      <c r="G1485" s="575"/>
      <c r="H1485" s="267"/>
    </row>
    <row r="1486" spans="2:8">
      <c r="B1486" s="264" t="s">
        <v>6735</v>
      </c>
      <c r="C1486" s="238" t="s">
        <v>7324</v>
      </c>
      <c r="D1486" s="239" t="s">
        <v>2306</v>
      </c>
      <c r="E1486" s="4" t="s">
        <v>3847</v>
      </c>
      <c r="F1486" s="265"/>
      <c r="G1486" s="575"/>
      <c r="H1486" s="267"/>
    </row>
    <row r="1487" spans="2:8" ht="33">
      <c r="B1487" s="264" t="s">
        <v>7013</v>
      </c>
      <c r="C1487" s="238" t="s">
        <v>7325</v>
      </c>
      <c r="D1487" s="239" t="s">
        <v>2300</v>
      </c>
      <c r="E1487" s="4" t="s">
        <v>3461</v>
      </c>
      <c r="F1487" s="265"/>
      <c r="G1487" s="575"/>
      <c r="H1487" s="267"/>
    </row>
    <row r="1488" spans="2:8">
      <c r="B1488" s="264" t="s">
        <v>7015</v>
      </c>
      <c r="C1488" s="238" t="s">
        <v>7326</v>
      </c>
      <c r="D1488" s="239" t="s">
        <v>2306</v>
      </c>
      <c r="E1488" s="4" t="s">
        <v>3847</v>
      </c>
      <c r="F1488" s="265"/>
      <c r="G1488" s="575"/>
      <c r="H1488" s="267"/>
    </row>
    <row r="1489" spans="2:8" ht="33">
      <c r="B1489" s="264" t="s">
        <v>7017</v>
      </c>
      <c r="C1489" s="238" t="s">
        <v>7327</v>
      </c>
      <c r="D1489" s="239" t="s">
        <v>2470</v>
      </c>
      <c r="E1489" s="4" t="s">
        <v>3847</v>
      </c>
      <c r="F1489" s="265"/>
      <c r="G1489" s="575"/>
      <c r="H1489" s="267"/>
    </row>
    <row r="1490" spans="2:8" ht="33">
      <c r="B1490" s="264" t="s">
        <v>7019</v>
      </c>
      <c r="C1490" s="238" t="s">
        <v>7328</v>
      </c>
      <c r="D1490" s="239" t="s">
        <v>2306</v>
      </c>
      <c r="E1490" s="4" t="s">
        <v>3847</v>
      </c>
      <c r="F1490" s="265"/>
      <c r="G1490" s="575"/>
      <c r="H1490" s="267"/>
    </row>
    <row r="1491" spans="2:8" ht="33">
      <c r="B1491" s="264" t="s">
        <v>7021</v>
      </c>
      <c r="C1491" s="238" t="s">
        <v>7329</v>
      </c>
      <c r="D1491" s="239" t="s">
        <v>2967</v>
      </c>
      <c r="E1491" s="4" t="s">
        <v>3847</v>
      </c>
      <c r="F1491" s="265"/>
      <c r="G1491" s="575"/>
      <c r="H1491" s="267"/>
    </row>
    <row r="1492" spans="2:8" ht="33">
      <c r="B1492" s="264" t="s">
        <v>7023</v>
      </c>
      <c r="C1492" s="238" t="s">
        <v>7330</v>
      </c>
      <c r="D1492" s="239" t="s">
        <v>2470</v>
      </c>
      <c r="E1492" s="4" t="s">
        <v>3847</v>
      </c>
      <c r="F1492" s="265"/>
      <c r="G1492" s="575"/>
      <c r="H1492" s="267"/>
    </row>
    <row r="1493" spans="2:8" ht="33">
      <c r="B1493" s="264" t="s">
        <v>6749</v>
      </c>
      <c r="C1493" s="238" t="s">
        <v>7331</v>
      </c>
      <c r="D1493" s="239" t="s">
        <v>2306</v>
      </c>
      <c r="E1493" s="4" t="s">
        <v>3847</v>
      </c>
      <c r="F1493" s="265"/>
      <c r="G1493" s="575"/>
      <c r="H1493" s="267"/>
    </row>
    <row r="1494" spans="2:8">
      <c r="B1494" s="264" t="s">
        <v>7026</v>
      </c>
      <c r="C1494" s="238" t="s">
        <v>7332</v>
      </c>
      <c r="D1494" s="239" t="s">
        <v>2800</v>
      </c>
      <c r="E1494" s="4" t="s">
        <v>3847</v>
      </c>
      <c r="F1494" s="265"/>
      <c r="G1494" s="575"/>
      <c r="H1494" s="267"/>
    </row>
    <row r="1495" spans="2:8" ht="33">
      <c r="B1495" s="264" t="s">
        <v>7028</v>
      </c>
      <c r="C1495" s="238" t="s">
        <v>7333</v>
      </c>
      <c r="D1495" s="239" t="s">
        <v>2300</v>
      </c>
      <c r="E1495" s="4" t="s">
        <v>3461</v>
      </c>
      <c r="F1495" s="265"/>
      <c r="G1495" s="575"/>
      <c r="H1495" s="267"/>
    </row>
    <row r="1496" spans="2:8">
      <c r="B1496" s="264" t="s">
        <v>7030</v>
      </c>
      <c r="C1496" s="238" t="s">
        <v>7334</v>
      </c>
      <c r="D1496" s="239" t="s">
        <v>2306</v>
      </c>
      <c r="E1496" s="4" t="s">
        <v>3847</v>
      </c>
      <c r="F1496" s="265"/>
      <c r="G1496" s="575"/>
      <c r="H1496" s="267"/>
    </row>
    <row r="1497" spans="2:8" ht="33">
      <c r="B1497" s="264" t="s">
        <v>7032</v>
      </c>
      <c r="C1497" s="238" t="s">
        <v>7335</v>
      </c>
      <c r="D1497" s="239" t="s">
        <v>2470</v>
      </c>
      <c r="E1497" s="4" t="s">
        <v>3847</v>
      </c>
      <c r="F1497" s="265"/>
      <c r="G1497" s="575"/>
      <c r="H1497" s="267"/>
    </row>
    <row r="1498" spans="2:8" ht="33">
      <c r="B1498" s="264" t="s">
        <v>7034</v>
      </c>
      <c r="C1498" s="238" t="s">
        <v>7336</v>
      </c>
      <c r="D1498" s="239" t="s">
        <v>2306</v>
      </c>
      <c r="E1498" s="4" t="s">
        <v>3847</v>
      </c>
      <c r="F1498" s="265"/>
      <c r="G1498" s="575"/>
      <c r="H1498" s="267"/>
    </row>
    <row r="1499" spans="2:8" ht="33">
      <c r="B1499" s="264" t="s">
        <v>7036</v>
      </c>
      <c r="C1499" s="238" t="s">
        <v>7337</v>
      </c>
      <c r="D1499" s="239" t="s">
        <v>2967</v>
      </c>
      <c r="E1499" s="4" t="s">
        <v>3847</v>
      </c>
      <c r="F1499" s="265"/>
      <c r="G1499" s="575"/>
      <c r="H1499" s="267"/>
    </row>
    <row r="1500" spans="2:8" ht="33">
      <c r="B1500" s="264" t="s">
        <v>7038</v>
      </c>
      <c r="C1500" s="238" t="s">
        <v>7338</v>
      </c>
      <c r="D1500" s="239" t="s">
        <v>2470</v>
      </c>
      <c r="E1500" s="4" t="s">
        <v>3847</v>
      </c>
      <c r="F1500" s="265"/>
      <c r="G1500" s="575"/>
      <c r="H1500" s="267"/>
    </row>
    <row r="1501" spans="2:8" ht="33">
      <c r="B1501" s="264" t="s">
        <v>6765</v>
      </c>
      <c r="C1501" s="238" t="s">
        <v>7339</v>
      </c>
      <c r="D1501" s="239" t="s">
        <v>2306</v>
      </c>
      <c r="E1501" s="4" t="s">
        <v>3847</v>
      </c>
      <c r="F1501" s="265"/>
      <c r="G1501" s="575"/>
      <c r="H1501" s="267"/>
    </row>
    <row r="1502" spans="2:8">
      <c r="B1502" s="264" t="s">
        <v>7041</v>
      </c>
      <c r="C1502" s="238" t="s">
        <v>7340</v>
      </c>
      <c r="D1502" s="239" t="s">
        <v>2800</v>
      </c>
      <c r="E1502" s="4" t="s">
        <v>3847</v>
      </c>
      <c r="F1502" s="265"/>
      <c r="G1502" s="575"/>
      <c r="H1502" s="267"/>
    </row>
    <row r="1503" spans="2:8" ht="33">
      <c r="B1503" s="264" t="s">
        <v>7043</v>
      </c>
      <c r="C1503" s="238" t="s">
        <v>7341</v>
      </c>
      <c r="D1503" s="239" t="s">
        <v>2300</v>
      </c>
      <c r="E1503" s="4" t="s">
        <v>3461</v>
      </c>
      <c r="F1503" s="265"/>
      <c r="G1503" s="575"/>
      <c r="H1503" s="267"/>
    </row>
    <row r="1504" spans="2:8">
      <c r="B1504" s="264" t="s">
        <v>7045</v>
      </c>
      <c r="C1504" s="238" t="s">
        <v>7342</v>
      </c>
      <c r="D1504" s="239" t="s">
        <v>2306</v>
      </c>
      <c r="E1504" s="4" t="s">
        <v>3847</v>
      </c>
      <c r="F1504" s="265"/>
      <c r="G1504" s="575"/>
      <c r="H1504" s="267"/>
    </row>
    <row r="1505" spans="2:8" ht="33">
      <c r="B1505" s="264" t="s">
        <v>7047</v>
      </c>
      <c r="C1505" s="238" t="s">
        <v>7343</v>
      </c>
      <c r="D1505" s="239" t="s">
        <v>2470</v>
      </c>
      <c r="E1505" s="4" t="s">
        <v>3847</v>
      </c>
      <c r="F1505" s="265"/>
      <c r="G1505" s="575"/>
      <c r="H1505" s="267"/>
    </row>
    <row r="1506" spans="2:8" ht="33">
      <c r="B1506" s="264" t="s">
        <v>7049</v>
      </c>
      <c r="C1506" s="238" t="s">
        <v>7344</v>
      </c>
      <c r="D1506" s="239" t="s">
        <v>2306</v>
      </c>
      <c r="E1506" s="4" t="s">
        <v>3847</v>
      </c>
      <c r="F1506" s="265"/>
      <c r="G1506" s="575"/>
      <c r="H1506" s="267"/>
    </row>
    <row r="1507" spans="2:8" ht="33">
      <c r="B1507" s="264" t="s">
        <v>7051</v>
      </c>
      <c r="C1507" s="238" t="s">
        <v>7345</v>
      </c>
      <c r="D1507" s="239" t="s">
        <v>2967</v>
      </c>
      <c r="E1507" s="4" t="s">
        <v>3847</v>
      </c>
      <c r="F1507" s="265"/>
      <c r="G1507" s="575"/>
      <c r="H1507" s="267"/>
    </row>
    <row r="1508" spans="2:8" ht="33">
      <c r="B1508" s="264" t="s">
        <v>7053</v>
      </c>
      <c r="C1508" s="238" t="s">
        <v>7346</v>
      </c>
      <c r="D1508" s="239" t="s">
        <v>2470</v>
      </c>
      <c r="E1508" s="4" t="s">
        <v>3847</v>
      </c>
      <c r="F1508" s="265"/>
      <c r="G1508" s="575"/>
      <c r="H1508" s="267"/>
    </row>
    <row r="1509" spans="2:8" ht="33">
      <c r="B1509" s="264" t="s">
        <v>6781</v>
      </c>
      <c r="C1509" s="238" t="s">
        <v>7347</v>
      </c>
      <c r="D1509" s="239" t="s">
        <v>2306</v>
      </c>
      <c r="E1509" s="4" t="s">
        <v>3847</v>
      </c>
      <c r="F1509" s="265"/>
      <c r="G1509" s="575"/>
      <c r="H1509" s="267"/>
    </row>
    <row r="1510" spans="2:8" ht="17.25" thickBot="1">
      <c r="B1510" s="264" t="s">
        <v>7056</v>
      </c>
      <c r="C1510" s="238" t="s">
        <v>7348</v>
      </c>
      <c r="D1510" s="239" t="s">
        <v>2800</v>
      </c>
      <c r="E1510" s="4" t="s">
        <v>3847</v>
      </c>
      <c r="F1510" s="265"/>
      <c r="G1510" s="576"/>
      <c r="H1510" s="267"/>
    </row>
    <row r="1511" spans="2:8" ht="20.100000000000001" customHeight="1" thickBot="1">
      <c r="B1511" s="569" t="s">
        <v>6785</v>
      </c>
      <c r="C1511" s="559"/>
      <c r="D1511" s="560"/>
      <c r="E1511" s="570"/>
      <c r="F1511" s="570"/>
      <c r="G1511" s="571"/>
      <c r="H1511" s="267"/>
    </row>
    <row r="1512" spans="2:8">
      <c r="B1512" s="539" t="s">
        <v>7058</v>
      </c>
      <c r="C1512" s="232" t="s">
        <v>7349</v>
      </c>
      <c r="D1512" s="532" t="s">
        <v>2800</v>
      </c>
      <c r="E1512" s="572" t="s">
        <v>3847</v>
      </c>
      <c r="F1512" s="573"/>
      <c r="G1512" s="574" t="s">
        <v>7266</v>
      </c>
      <c r="H1512" s="267"/>
    </row>
    <row r="1513" spans="2:8">
      <c r="B1513" s="264" t="s">
        <v>6788</v>
      </c>
      <c r="C1513" s="238" t="s">
        <v>7350</v>
      </c>
      <c r="D1513" s="239" t="s">
        <v>2306</v>
      </c>
      <c r="E1513" s="4" t="s">
        <v>3847</v>
      </c>
      <c r="F1513" s="265"/>
      <c r="G1513" s="575"/>
      <c r="H1513" s="267"/>
    </row>
    <row r="1514" spans="2:8">
      <c r="B1514" s="264" t="s">
        <v>6790</v>
      </c>
      <c r="C1514" s="238" t="s">
        <v>7351</v>
      </c>
      <c r="D1514" s="239" t="s">
        <v>5564</v>
      </c>
      <c r="E1514" s="4" t="s">
        <v>3847</v>
      </c>
      <c r="F1514" s="265"/>
      <c r="G1514" s="575"/>
      <c r="H1514" s="267"/>
    </row>
    <row r="1515" spans="2:8">
      <c r="B1515" s="264" t="s">
        <v>6792</v>
      </c>
      <c r="C1515" s="238" t="s">
        <v>7352</v>
      </c>
      <c r="D1515" s="239" t="s">
        <v>2306</v>
      </c>
      <c r="E1515" s="4" t="s">
        <v>3847</v>
      </c>
      <c r="F1515" s="265"/>
      <c r="G1515" s="575"/>
      <c r="H1515" s="267"/>
    </row>
    <row r="1516" spans="2:8" ht="33">
      <c r="B1516" s="264" t="s">
        <v>7064</v>
      </c>
      <c r="C1516" s="238" t="s">
        <v>7353</v>
      </c>
      <c r="D1516" s="239" t="s">
        <v>2300</v>
      </c>
      <c r="E1516" s="4" t="s">
        <v>3461</v>
      </c>
      <c r="F1516" s="265"/>
      <c r="G1516" s="575"/>
      <c r="H1516" s="267"/>
    </row>
    <row r="1517" spans="2:8">
      <c r="B1517" s="264" t="s">
        <v>7066</v>
      </c>
      <c r="C1517" s="238" t="s">
        <v>7354</v>
      </c>
      <c r="D1517" s="239" t="s">
        <v>2306</v>
      </c>
      <c r="E1517" s="4" t="s">
        <v>3847</v>
      </c>
      <c r="F1517" s="265"/>
      <c r="G1517" s="575"/>
      <c r="H1517" s="267"/>
    </row>
    <row r="1518" spans="2:8" ht="33">
      <c r="B1518" s="264" t="s">
        <v>7068</v>
      </c>
      <c r="C1518" s="238" t="s">
        <v>7355</v>
      </c>
      <c r="D1518" s="239" t="s">
        <v>2470</v>
      </c>
      <c r="E1518" s="4" t="s">
        <v>3847</v>
      </c>
      <c r="F1518" s="265"/>
      <c r="G1518" s="575"/>
      <c r="H1518" s="267"/>
    </row>
    <row r="1519" spans="2:8" ht="33">
      <c r="B1519" s="264" t="s">
        <v>7070</v>
      </c>
      <c r="C1519" s="238" t="s">
        <v>7356</v>
      </c>
      <c r="D1519" s="239" t="s">
        <v>2306</v>
      </c>
      <c r="E1519" s="4" t="s">
        <v>3847</v>
      </c>
      <c r="F1519" s="265"/>
      <c r="G1519" s="575"/>
      <c r="H1519" s="267"/>
    </row>
    <row r="1520" spans="2:8" ht="33">
      <c r="B1520" s="264" t="s">
        <v>7072</v>
      </c>
      <c r="C1520" s="238" t="s">
        <v>7357</v>
      </c>
      <c r="D1520" s="239" t="s">
        <v>2967</v>
      </c>
      <c r="E1520" s="4" t="s">
        <v>3847</v>
      </c>
      <c r="F1520" s="265"/>
      <c r="G1520" s="575"/>
      <c r="H1520" s="267"/>
    </row>
    <row r="1521" spans="2:8" ht="33">
      <c r="B1521" s="264" t="s">
        <v>7074</v>
      </c>
      <c r="C1521" s="238" t="s">
        <v>7358</v>
      </c>
      <c r="D1521" s="239" t="s">
        <v>2470</v>
      </c>
      <c r="E1521" s="4" t="s">
        <v>3847</v>
      </c>
      <c r="F1521" s="265"/>
      <c r="G1521" s="575"/>
      <c r="H1521" s="267"/>
    </row>
    <row r="1522" spans="2:8" ht="33">
      <c r="B1522" s="264" t="s">
        <v>6806</v>
      </c>
      <c r="C1522" s="238" t="s">
        <v>7359</v>
      </c>
      <c r="D1522" s="239" t="s">
        <v>2306</v>
      </c>
      <c r="E1522" s="4" t="s">
        <v>3847</v>
      </c>
      <c r="F1522" s="265"/>
      <c r="G1522" s="575"/>
      <c r="H1522" s="267"/>
    </row>
    <row r="1523" spans="2:8">
      <c r="B1523" s="264" t="s">
        <v>7077</v>
      </c>
      <c r="C1523" s="238" t="s">
        <v>7360</v>
      </c>
      <c r="D1523" s="239" t="s">
        <v>2800</v>
      </c>
      <c r="E1523" s="4" t="s">
        <v>3847</v>
      </c>
      <c r="F1523" s="265"/>
      <c r="G1523" s="575"/>
      <c r="H1523" s="267"/>
    </row>
    <row r="1524" spans="2:8" ht="33">
      <c r="B1524" s="264" t="s">
        <v>7079</v>
      </c>
      <c r="C1524" s="238" t="s">
        <v>7361</v>
      </c>
      <c r="D1524" s="239" t="s">
        <v>2300</v>
      </c>
      <c r="E1524" s="4" t="s">
        <v>3461</v>
      </c>
      <c r="F1524" s="265"/>
      <c r="G1524" s="575"/>
      <c r="H1524" s="267"/>
    </row>
    <row r="1525" spans="2:8">
      <c r="B1525" s="264" t="s">
        <v>7081</v>
      </c>
      <c r="C1525" s="238" t="s">
        <v>7362</v>
      </c>
      <c r="D1525" s="239" t="s">
        <v>2306</v>
      </c>
      <c r="E1525" s="4" t="s">
        <v>3847</v>
      </c>
      <c r="F1525" s="265"/>
      <c r="G1525" s="575"/>
      <c r="H1525" s="267"/>
    </row>
    <row r="1526" spans="2:8" ht="33">
      <c r="B1526" s="264" t="s">
        <v>7083</v>
      </c>
      <c r="C1526" s="238" t="s">
        <v>7363</v>
      </c>
      <c r="D1526" s="239" t="s">
        <v>2470</v>
      </c>
      <c r="E1526" s="4" t="s">
        <v>3847</v>
      </c>
      <c r="F1526" s="265"/>
      <c r="G1526" s="575"/>
      <c r="H1526" s="267"/>
    </row>
    <row r="1527" spans="2:8" ht="33">
      <c r="B1527" s="264" t="s">
        <v>7085</v>
      </c>
      <c r="C1527" s="238" t="s">
        <v>7364</v>
      </c>
      <c r="D1527" s="239" t="s">
        <v>2306</v>
      </c>
      <c r="E1527" s="4" t="s">
        <v>3847</v>
      </c>
      <c r="F1527" s="265"/>
      <c r="G1527" s="575"/>
      <c r="H1527" s="267"/>
    </row>
    <row r="1528" spans="2:8" ht="33">
      <c r="B1528" s="264" t="s">
        <v>7087</v>
      </c>
      <c r="C1528" s="238" t="s">
        <v>7365</v>
      </c>
      <c r="D1528" s="239" t="s">
        <v>2967</v>
      </c>
      <c r="E1528" s="4" t="s">
        <v>3847</v>
      </c>
      <c r="F1528" s="265"/>
      <c r="G1528" s="575"/>
      <c r="H1528" s="267"/>
    </row>
    <row r="1529" spans="2:8" ht="33">
      <c r="B1529" s="264" t="s">
        <v>7089</v>
      </c>
      <c r="C1529" s="238" t="s">
        <v>7366</v>
      </c>
      <c r="D1529" s="239" t="s">
        <v>2470</v>
      </c>
      <c r="E1529" s="4" t="s">
        <v>3847</v>
      </c>
      <c r="F1529" s="265"/>
      <c r="G1529" s="575"/>
      <c r="H1529" s="267"/>
    </row>
    <row r="1530" spans="2:8" ht="33">
      <c r="B1530" s="264" t="s">
        <v>6822</v>
      </c>
      <c r="C1530" s="238" t="s">
        <v>7367</v>
      </c>
      <c r="D1530" s="239" t="s">
        <v>2306</v>
      </c>
      <c r="E1530" s="4" t="s">
        <v>3847</v>
      </c>
      <c r="F1530" s="265"/>
      <c r="G1530" s="575"/>
      <c r="H1530" s="267"/>
    </row>
    <row r="1531" spans="2:8">
      <c r="B1531" s="264" t="s">
        <v>7092</v>
      </c>
      <c r="C1531" s="238" t="s">
        <v>7368</v>
      </c>
      <c r="D1531" s="239" t="s">
        <v>2800</v>
      </c>
      <c r="E1531" s="4" t="s">
        <v>3847</v>
      </c>
      <c r="F1531" s="265"/>
      <c r="G1531" s="575"/>
      <c r="H1531" s="267"/>
    </row>
    <row r="1532" spans="2:8" ht="33">
      <c r="B1532" s="264" t="s">
        <v>7094</v>
      </c>
      <c r="C1532" s="238" t="s">
        <v>7369</v>
      </c>
      <c r="D1532" s="239" t="s">
        <v>2300</v>
      </c>
      <c r="E1532" s="4" t="s">
        <v>3461</v>
      </c>
      <c r="F1532" s="265"/>
      <c r="G1532" s="575"/>
      <c r="H1532" s="267"/>
    </row>
    <row r="1533" spans="2:8">
      <c r="B1533" s="264" t="s">
        <v>7096</v>
      </c>
      <c r="C1533" s="238" t="s">
        <v>7370</v>
      </c>
      <c r="D1533" s="239" t="s">
        <v>2306</v>
      </c>
      <c r="E1533" s="4" t="s">
        <v>3847</v>
      </c>
      <c r="F1533" s="265"/>
      <c r="G1533" s="575"/>
      <c r="H1533" s="267"/>
    </row>
    <row r="1534" spans="2:8" ht="33">
      <c r="B1534" s="264" t="s">
        <v>7098</v>
      </c>
      <c r="C1534" s="238" t="s">
        <v>7371</v>
      </c>
      <c r="D1534" s="239" t="s">
        <v>2470</v>
      </c>
      <c r="E1534" s="4" t="s">
        <v>3847</v>
      </c>
      <c r="F1534" s="265"/>
      <c r="G1534" s="575"/>
      <c r="H1534" s="267"/>
    </row>
    <row r="1535" spans="2:8" ht="33">
      <c r="B1535" s="264" t="s">
        <v>7100</v>
      </c>
      <c r="C1535" s="238" t="s">
        <v>7372</v>
      </c>
      <c r="D1535" s="239" t="s">
        <v>2306</v>
      </c>
      <c r="E1535" s="4" t="s">
        <v>3847</v>
      </c>
      <c r="F1535" s="265"/>
      <c r="G1535" s="575"/>
      <c r="H1535" s="267"/>
    </row>
    <row r="1536" spans="2:8" ht="33">
      <c r="B1536" s="264" t="s">
        <v>7102</v>
      </c>
      <c r="C1536" s="238" t="s">
        <v>7373</v>
      </c>
      <c r="D1536" s="239" t="s">
        <v>2967</v>
      </c>
      <c r="E1536" s="4" t="s">
        <v>3847</v>
      </c>
      <c r="F1536" s="265"/>
      <c r="G1536" s="575"/>
      <c r="H1536" s="267"/>
    </row>
    <row r="1537" spans="2:8" ht="33">
      <c r="B1537" s="264" t="s">
        <v>7104</v>
      </c>
      <c r="C1537" s="238" t="s">
        <v>7374</v>
      </c>
      <c r="D1537" s="239" t="s">
        <v>2470</v>
      </c>
      <c r="E1537" s="4" t="s">
        <v>3847</v>
      </c>
      <c r="F1537" s="265"/>
      <c r="G1537" s="575"/>
      <c r="H1537" s="267"/>
    </row>
    <row r="1538" spans="2:8" ht="33">
      <c r="B1538" s="264" t="s">
        <v>6838</v>
      </c>
      <c r="C1538" s="238" t="s">
        <v>7375</v>
      </c>
      <c r="D1538" s="239" t="s">
        <v>2306</v>
      </c>
      <c r="E1538" s="4" t="s">
        <v>3847</v>
      </c>
      <c r="F1538" s="265"/>
      <c r="G1538" s="575"/>
      <c r="H1538" s="267"/>
    </row>
    <row r="1539" spans="2:8" ht="17.25" thickBot="1">
      <c r="B1539" s="264" t="s">
        <v>7107</v>
      </c>
      <c r="C1539" s="238" t="s">
        <v>7376</v>
      </c>
      <c r="D1539" s="239" t="s">
        <v>2800</v>
      </c>
      <c r="E1539" s="4" t="s">
        <v>3847</v>
      </c>
      <c r="F1539" s="265"/>
      <c r="G1539" s="576"/>
      <c r="H1539" s="267"/>
    </row>
    <row r="1540" spans="2:8">
      <c r="B1540" s="563" t="s">
        <v>7377</v>
      </c>
      <c r="C1540" s="308"/>
      <c r="D1540" s="309"/>
      <c r="E1540" s="564"/>
      <c r="F1540" s="564"/>
      <c r="G1540" s="565"/>
      <c r="H1540" s="267"/>
    </row>
    <row r="1541" spans="2:8" ht="17.25" thickBot="1">
      <c r="B1541" s="566" t="s">
        <v>6929</v>
      </c>
      <c r="C1541" s="314"/>
      <c r="D1541" s="315"/>
      <c r="E1541" s="567"/>
      <c r="F1541" s="567"/>
      <c r="G1541" s="568"/>
      <c r="H1541" s="267"/>
    </row>
    <row r="1542" spans="2:8">
      <c r="B1542" s="539" t="s">
        <v>52</v>
      </c>
      <c r="C1542" s="232" t="s">
        <v>7378</v>
      </c>
      <c r="D1542" s="532" t="s">
        <v>2470</v>
      </c>
      <c r="E1542" s="572" t="s">
        <v>2956</v>
      </c>
      <c r="F1542" s="573"/>
      <c r="G1542" s="574" t="s">
        <v>7194</v>
      </c>
      <c r="H1542" s="267"/>
    </row>
    <row r="1543" spans="2:8">
      <c r="B1543" s="264" t="s">
        <v>6932</v>
      </c>
      <c r="C1543" s="238" t="s">
        <v>7379</v>
      </c>
      <c r="D1543" s="239" t="s">
        <v>2306</v>
      </c>
      <c r="E1543" s="4" t="s">
        <v>3847</v>
      </c>
      <c r="F1543" s="265"/>
      <c r="G1543" s="575"/>
      <c r="H1543" s="267"/>
    </row>
    <row r="1544" spans="2:8">
      <c r="B1544" s="264" t="s">
        <v>6935</v>
      </c>
      <c r="C1544" s="238" t="s">
        <v>7380</v>
      </c>
      <c r="D1544" s="239" t="s">
        <v>2306</v>
      </c>
      <c r="E1544" s="4" t="s">
        <v>3847</v>
      </c>
      <c r="F1544" s="265"/>
      <c r="G1544" s="575"/>
      <c r="H1544" s="267"/>
    </row>
    <row r="1545" spans="2:8">
      <c r="B1545" s="264" t="s">
        <v>6937</v>
      </c>
      <c r="C1545" s="238" t="s">
        <v>7381</v>
      </c>
      <c r="D1545" s="239" t="s">
        <v>2306</v>
      </c>
      <c r="E1545" s="4" t="s">
        <v>3847</v>
      </c>
      <c r="F1545" s="265"/>
      <c r="G1545" s="575"/>
      <c r="H1545" s="267"/>
    </row>
    <row r="1546" spans="2:8">
      <c r="B1546" s="264" t="s">
        <v>6939</v>
      </c>
      <c r="C1546" s="238" t="s">
        <v>7382</v>
      </c>
      <c r="D1546" s="239" t="s">
        <v>2967</v>
      </c>
      <c r="E1546" s="4" t="s">
        <v>3461</v>
      </c>
      <c r="F1546" s="265"/>
      <c r="G1546" s="575"/>
      <c r="H1546" s="267"/>
    </row>
    <row r="1547" spans="2:8">
      <c r="B1547" s="264" t="s">
        <v>6941</v>
      </c>
      <c r="C1547" s="238" t="s">
        <v>7383</v>
      </c>
      <c r="D1547" s="239" t="s">
        <v>2306</v>
      </c>
      <c r="E1547" s="4" t="s">
        <v>3847</v>
      </c>
      <c r="F1547" s="265"/>
      <c r="G1547" s="575"/>
      <c r="H1547" s="267"/>
    </row>
    <row r="1548" spans="2:8" ht="33">
      <c r="B1548" s="264" t="s">
        <v>6943</v>
      </c>
      <c r="C1548" s="238" t="s">
        <v>7384</v>
      </c>
      <c r="D1548" s="239" t="s">
        <v>2306</v>
      </c>
      <c r="E1548" s="4" t="s">
        <v>3847</v>
      </c>
      <c r="F1548" s="265"/>
      <c r="G1548" s="575"/>
      <c r="H1548" s="267"/>
    </row>
    <row r="1549" spans="2:8">
      <c r="B1549" s="264" t="s">
        <v>6945</v>
      </c>
      <c r="C1549" s="238" t="s">
        <v>7385</v>
      </c>
      <c r="D1549" s="239" t="s">
        <v>2306</v>
      </c>
      <c r="E1549" s="4" t="s">
        <v>3847</v>
      </c>
      <c r="F1549" s="265"/>
      <c r="G1549" s="575"/>
      <c r="H1549" s="267"/>
    </row>
    <row r="1550" spans="2:8">
      <c r="B1550" s="264" t="s">
        <v>6947</v>
      </c>
      <c r="C1550" s="238" t="s">
        <v>7386</v>
      </c>
      <c r="D1550" s="239" t="s">
        <v>2306</v>
      </c>
      <c r="E1550" s="4" t="s">
        <v>3847</v>
      </c>
      <c r="F1550" s="265"/>
      <c r="G1550" s="575"/>
      <c r="H1550" s="267"/>
    </row>
    <row r="1551" spans="2:8">
      <c r="B1551" s="264" t="s">
        <v>6949</v>
      </c>
      <c r="C1551" s="238" t="s">
        <v>7387</v>
      </c>
      <c r="D1551" s="239" t="s">
        <v>2306</v>
      </c>
      <c r="E1551" s="4" t="s">
        <v>3847</v>
      </c>
      <c r="F1551" s="265"/>
      <c r="G1551" s="575"/>
      <c r="H1551" s="267"/>
    </row>
    <row r="1552" spans="2:8">
      <c r="B1552" s="264" t="s">
        <v>496</v>
      </c>
      <c r="C1552" s="238" t="s">
        <v>7388</v>
      </c>
      <c r="D1552" s="239" t="s">
        <v>2967</v>
      </c>
      <c r="E1552" s="4" t="s">
        <v>3461</v>
      </c>
      <c r="F1552" s="265"/>
      <c r="G1552" s="575"/>
      <c r="H1552" s="267"/>
    </row>
    <row r="1553" spans="2:8">
      <c r="B1553" s="264" t="s">
        <v>6952</v>
      </c>
      <c r="C1553" s="238" t="s">
        <v>7389</v>
      </c>
      <c r="D1553" s="239" t="s">
        <v>2306</v>
      </c>
      <c r="E1553" s="4" t="s">
        <v>3847</v>
      </c>
      <c r="F1553" s="265"/>
      <c r="G1553" s="575"/>
      <c r="H1553" s="267"/>
    </row>
    <row r="1554" spans="2:8">
      <c r="B1554" s="264" t="s">
        <v>6954</v>
      </c>
      <c r="C1554" s="238" t="s">
        <v>7390</v>
      </c>
      <c r="D1554" s="239" t="s">
        <v>2306</v>
      </c>
      <c r="E1554" s="4" t="s">
        <v>3847</v>
      </c>
      <c r="F1554" s="265"/>
      <c r="G1554" s="575"/>
      <c r="H1554" s="267"/>
    </row>
    <row r="1555" spans="2:8" ht="17.25" thickBot="1">
      <c r="B1555" s="264" t="s">
        <v>6956</v>
      </c>
      <c r="C1555" s="238" t="s">
        <v>7391</v>
      </c>
      <c r="D1555" s="239" t="s">
        <v>2306</v>
      </c>
      <c r="E1555" s="4" t="s">
        <v>3847</v>
      </c>
      <c r="F1555" s="265"/>
      <c r="G1555" s="576"/>
      <c r="H1555" s="267"/>
    </row>
    <row r="1556" spans="2:8" ht="20.100000000000001" customHeight="1" thickBot="1">
      <c r="B1556" s="569" t="s">
        <v>6661</v>
      </c>
      <c r="C1556" s="559"/>
      <c r="D1556" s="560"/>
      <c r="E1556" s="570"/>
      <c r="F1556" s="570"/>
      <c r="G1556" s="571"/>
      <c r="H1556" s="267"/>
    </row>
    <row r="1557" spans="2:8" ht="20.100000000000001" customHeight="1" thickBot="1">
      <c r="B1557" s="569" t="s">
        <v>6662</v>
      </c>
      <c r="C1557" s="559"/>
      <c r="D1557" s="560"/>
      <c r="E1557" s="570"/>
      <c r="F1557" s="570"/>
      <c r="G1557" s="571"/>
      <c r="H1557" s="267"/>
    </row>
    <row r="1558" spans="2:8">
      <c r="B1558" s="539" t="s">
        <v>6663</v>
      </c>
      <c r="C1558" s="232" t="s">
        <v>7392</v>
      </c>
      <c r="D1558" s="532" t="s">
        <v>2306</v>
      </c>
      <c r="E1558" s="572" t="s">
        <v>5857</v>
      </c>
      <c r="F1558" s="573"/>
      <c r="G1558" s="574" t="s">
        <v>7209</v>
      </c>
      <c r="H1558" s="267"/>
    </row>
    <row r="1559" spans="2:8">
      <c r="B1559" s="264" t="s">
        <v>6665</v>
      </c>
      <c r="C1559" s="238" t="s">
        <v>7393</v>
      </c>
      <c r="D1559" s="239" t="s">
        <v>5564</v>
      </c>
      <c r="E1559" s="4" t="s">
        <v>5857</v>
      </c>
      <c r="F1559" s="265"/>
      <c r="G1559" s="575"/>
      <c r="H1559" s="267"/>
    </row>
    <row r="1560" spans="2:8">
      <c r="B1560" s="264" t="s">
        <v>6668</v>
      </c>
      <c r="C1560" s="238" t="s">
        <v>7394</v>
      </c>
      <c r="D1560" s="239" t="s">
        <v>2306</v>
      </c>
      <c r="E1560" s="4" t="s">
        <v>5857</v>
      </c>
      <c r="F1560" s="265"/>
      <c r="G1560" s="575"/>
      <c r="H1560" s="267"/>
    </row>
    <row r="1561" spans="2:8" ht="33">
      <c r="B1561" s="264" t="s">
        <v>6962</v>
      </c>
      <c r="C1561" s="238" t="s">
        <v>7395</v>
      </c>
      <c r="D1561" s="239" t="s">
        <v>2300</v>
      </c>
      <c r="E1561" s="4" t="s">
        <v>5862</v>
      </c>
      <c r="F1561" s="265"/>
      <c r="G1561" s="575"/>
      <c r="H1561" s="267"/>
    </row>
    <row r="1562" spans="2:8">
      <c r="B1562" s="264" t="s">
        <v>6964</v>
      </c>
      <c r="C1562" s="238" t="s">
        <v>7396</v>
      </c>
      <c r="D1562" s="239" t="s">
        <v>2306</v>
      </c>
      <c r="E1562" s="4" t="s">
        <v>5857</v>
      </c>
      <c r="F1562" s="265"/>
      <c r="G1562" s="575"/>
      <c r="H1562" s="267"/>
    </row>
    <row r="1563" spans="2:8" ht="33">
      <c r="B1563" s="264" t="s">
        <v>6966</v>
      </c>
      <c r="C1563" s="238" t="s">
        <v>7397</v>
      </c>
      <c r="D1563" s="239" t="s">
        <v>2470</v>
      </c>
      <c r="E1563" s="4" t="s">
        <v>5857</v>
      </c>
      <c r="F1563" s="265"/>
      <c r="G1563" s="575"/>
      <c r="H1563" s="267"/>
    </row>
    <row r="1564" spans="2:8" ht="33">
      <c r="B1564" s="264" t="s">
        <v>6968</v>
      </c>
      <c r="C1564" s="238" t="s">
        <v>7398</v>
      </c>
      <c r="D1564" s="239" t="s">
        <v>2306</v>
      </c>
      <c r="E1564" s="4" t="s">
        <v>5857</v>
      </c>
      <c r="F1564" s="265"/>
      <c r="G1564" s="575"/>
      <c r="H1564" s="267"/>
    </row>
    <row r="1565" spans="2:8" ht="33">
      <c r="B1565" s="264" t="s">
        <v>6970</v>
      </c>
      <c r="C1565" s="238" t="s">
        <v>7399</v>
      </c>
      <c r="D1565" s="239" t="s">
        <v>2967</v>
      </c>
      <c r="E1565" s="4" t="s">
        <v>5857</v>
      </c>
      <c r="F1565" s="265"/>
      <c r="G1565" s="575"/>
      <c r="H1565" s="267"/>
    </row>
    <row r="1566" spans="2:8" ht="33">
      <c r="B1566" s="264" t="s">
        <v>6972</v>
      </c>
      <c r="C1566" s="238" t="s">
        <v>7400</v>
      </c>
      <c r="D1566" s="239" t="s">
        <v>2470</v>
      </c>
      <c r="E1566" s="4" t="s">
        <v>5857</v>
      </c>
      <c r="F1566" s="265"/>
      <c r="G1566" s="575"/>
      <c r="H1566" s="267"/>
    </row>
    <row r="1567" spans="2:8" ht="33">
      <c r="B1567" s="264" t="s">
        <v>6686</v>
      </c>
      <c r="C1567" s="238" t="s">
        <v>7401</v>
      </c>
      <c r="D1567" s="239" t="s">
        <v>2306</v>
      </c>
      <c r="E1567" s="4" t="s">
        <v>5857</v>
      </c>
      <c r="F1567" s="265"/>
      <c r="G1567" s="575"/>
      <c r="H1567" s="267"/>
    </row>
    <row r="1568" spans="2:8">
      <c r="B1568" s="264" t="s">
        <v>6975</v>
      </c>
      <c r="C1568" s="238" t="s">
        <v>7402</v>
      </c>
      <c r="D1568" s="239" t="s">
        <v>2800</v>
      </c>
      <c r="E1568" s="4" t="s">
        <v>5857</v>
      </c>
      <c r="F1568" s="265"/>
      <c r="G1568" s="575"/>
      <c r="H1568" s="267"/>
    </row>
    <row r="1569" spans="2:8" ht="33">
      <c r="B1569" s="264" t="s">
        <v>6977</v>
      </c>
      <c r="C1569" s="238" t="s">
        <v>7403</v>
      </c>
      <c r="D1569" s="239" t="s">
        <v>2300</v>
      </c>
      <c r="E1569" s="4" t="s">
        <v>5862</v>
      </c>
      <c r="F1569" s="265"/>
      <c r="G1569" s="575"/>
      <c r="H1569" s="267"/>
    </row>
    <row r="1570" spans="2:8">
      <c r="B1570" s="264" t="s">
        <v>6979</v>
      </c>
      <c r="C1570" s="238" t="s">
        <v>7404</v>
      </c>
      <c r="D1570" s="239" t="s">
        <v>2306</v>
      </c>
      <c r="E1570" s="4" t="s">
        <v>5857</v>
      </c>
      <c r="F1570" s="265"/>
      <c r="G1570" s="575"/>
      <c r="H1570" s="267"/>
    </row>
    <row r="1571" spans="2:8" ht="33">
      <c r="B1571" s="264" t="s">
        <v>6981</v>
      </c>
      <c r="C1571" s="238" t="s">
        <v>7405</v>
      </c>
      <c r="D1571" s="239" t="s">
        <v>2470</v>
      </c>
      <c r="E1571" s="4" t="s">
        <v>5857</v>
      </c>
      <c r="F1571" s="265"/>
      <c r="G1571" s="575"/>
      <c r="H1571" s="267"/>
    </row>
    <row r="1572" spans="2:8" ht="33">
      <c r="B1572" s="264" t="s">
        <v>6983</v>
      </c>
      <c r="C1572" s="238" t="s">
        <v>7406</v>
      </c>
      <c r="D1572" s="239" t="s">
        <v>2306</v>
      </c>
      <c r="E1572" s="4" t="s">
        <v>5857</v>
      </c>
      <c r="F1572" s="265"/>
      <c r="G1572" s="575"/>
      <c r="H1572" s="267"/>
    </row>
    <row r="1573" spans="2:8" ht="33">
      <c r="B1573" s="264" t="s">
        <v>6985</v>
      </c>
      <c r="C1573" s="238" t="s">
        <v>7407</v>
      </c>
      <c r="D1573" s="239" t="s">
        <v>2967</v>
      </c>
      <c r="E1573" s="4" t="s">
        <v>5857</v>
      </c>
      <c r="F1573" s="265"/>
      <c r="G1573" s="575"/>
      <c r="H1573" s="267"/>
    </row>
    <row r="1574" spans="2:8" ht="33">
      <c r="B1574" s="264" t="s">
        <v>6987</v>
      </c>
      <c r="C1574" s="238" t="s">
        <v>7408</v>
      </c>
      <c r="D1574" s="239" t="s">
        <v>2470</v>
      </c>
      <c r="E1574" s="4" t="s">
        <v>5857</v>
      </c>
      <c r="F1574" s="265"/>
      <c r="G1574" s="575"/>
      <c r="H1574" s="267"/>
    </row>
    <row r="1575" spans="2:8" ht="33">
      <c r="B1575" s="264" t="s">
        <v>6705</v>
      </c>
      <c r="C1575" s="238" t="s">
        <v>7409</v>
      </c>
      <c r="D1575" s="239" t="s">
        <v>2306</v>
      </c>
      <c r="E1575" s="4" t="s">
        <v>5857</v>
      </c>
      <c r="F1575" s="265"/>
      <c r="G1575" s="575"/>
      <c r="H1575" s="267"/>
    </row>
    <row r="1576" spans="2:8">
      <c r="B1576" s="264" t="s">
        <v>6990</v>
      </c>
      <c r="C1576" s="238" t="s">
        <v>7410</v>
      </c>
      <c r="D1576" s="239" t="s">
        <v>2800</v>
      </c>
      <c r="E1576" s="4" t="s">
        <v>5857</v>
      </c>
      <c r="F1576" s="265"/>
      <c r="G1576" s="575"/>
      <c r="H1576" s="267"/>
    </row>
    <row r="1577" spans="2:8" ht="33">
      <c r="B1577" s="264" t="s">
        <v>6992</v>
      </c>
      <c r="C1577" s="238" t="s">
        <v>7411</v>
      </c>
      <c r="D1577" s="239" t="s">
        <v>2300</v>
      </c>
      <c r="E1577" s="4" t="s">
        <v>5862</v>
      </c>
      <c r="F1577" s="265"/>
      <c r="G1577" s="575"/>
      <c r="H1577" s="267"/>
    </row>
    <row r="1578" spans="2:8">
      <c r="B1578" s="264" t="s">
        <v>6994</v>
      </c>
      <c r="C1578" s="238" t="s">
        <v>7412</v>
      </c>
      <c r="D1578" s="239" t="s">
        <v>2306</v>
      </c>
      <c r="E1578" s="4" t="s">
        <v>5857</v>
      </c>
      <c r="F1578" s="265"/>
      <c r="G1578" s="575"/>
      <c r="H1578" s="267"/>
    </row>
    <row r="1579" spans="2:8" ht="33">
      <c r="B1579" s="264" t="s">
        <v>6996</v>
      </c>
      <c r="C1579" s="238" t="s">
        <v>7413</v>
      </c>
      <c r="D1579" s="239" t="s">
        <v>2470</v>
      </c>
      <c r="E1579" s="4" t="s">
        <v>5857</v>
      </c>
      <c r="F1579" s="265"/>
      <c r="G1579" s="575"/>
      <c r="H1579" s="267"/>
    </row>
    <row r="1580" spans="2:8" ht="33">
      <c r="B1580" s="264" t="s">
        <v>6998</v>
      </c>
      <c r="C1580" s="238" t="s">
        <v>7414</v>
      </c>
      <c r="D1580" s="239" t="s">
        <v>2306</v>
      </c>
      <c r="E1580" s="4" t="s">
        <v>5857</v>
      </c>
      <c r="F1580" s="265"/>
      <c r="G1580" s="575"/>
      <c r="H1580" s="267"/>
    </row>
    <row r="1581" spans="2:8" ht="33">
      <c r="B1581" s="264" t="s">
        <v>7000</v>
      </c>
      <c r="C1581" s="238" t="s">
        <v>7415</v>
      </c>
      <c r="D1581" s="239" t="s">
        <v>2967</v>
      </c>
      <c r="E1581" s="4" t="s">
        <v>5857</v>
      </c>
      <c r="F1581" s="265"/>
      <c r="G1581" s="575"/>
      <c r="H1581" s="267"/>
    </row>
    <row r="1582" spans="2:8" ht="33">
      <c r="B1582" s="264" t="s">
        <v>7002</v>
      </c>
      <c r="C1582" s="238" t="s">
        <v>7416</v>
      </c>
      <c r="D1582" s="239" t="s">
        <v>2470</v>
      </c>
      <c r="E1582" s="4" t="s">
        <v>5857</v>
      </c>
      <c r="F1582" s="265"/>
      <c r="G1582" s="575"/>
      <c r="H1582" s="267"/>
    </row>
    <row r="1583" spans="2:8" ht="33">
      <c r="B1583" s="264" t="s">
        <v>6722</v>
      </c>
      <c r="C1583" s="238" t="s">
        <v>7417</v>
      </c>
      <c r="D1583" s="239" t="s">
        <v>2306</v>
      </c>
      <c r="E1583" s="4" t="s">
        <v>5857</v>
      </c>
      <c r="F1583" s="265"/>
      <c r="G1583" s="575"/>
      <c r="H1583" s="267"/>
    </row>
    <row r="1584" spans="2:8" ht="17.25" thickBot="1">
      <c r="B1584" s="264" t="s">
        <v>7005</v>
      </c>
      <c r="C1584" s="238" t="s">
        <v>7418</v>
      </c>
      <c r="D1584" s="239" t="s">
        <v>2800</v>
      </c>
      <c r="E1584" s="4" t="s">
        <v>5857</v>
      </c>
      <c r="F1584" s="265"/>
      <c r="G1584" s="576"/>
      <c r="H1584" s="267"/>
    </row>
    <row r="1585" spans="2:8" ht="20.100000000000001" customHeight="1" thickBot="1">
      <c r="B1585" s="569" t="s">
        <v>6726</v>
      </c>
      <c r="C1585" s="559"/>
      <c r="D1585" s="560"/>
      <c r="E1585" s="570"/>
      <c r="F1585" s="570"/>
      <c r="G1585" s="571"/>
      <c r="H1585" s="267"/>
    </row>
    <row r="1586" spans="2:8">
      <c r="B1586" s="539" t="s">
        <v>7007</v>
      </c>
      <c r="C1586" s="232" t="s">
        <v>7419</v>
      </c>
      <c r="D1586" s="532" t="s">
        <v>2800</v>
      </c>
      <c r="E1586" s="572" t="s">
        <v>3847</v>
      </c>
      <c r="F1586" s="573"/>
      <c r="G1586" s="574" t="s">
        <v>7237</v>
      </c>
      <c r="H1586" s="267"/>
    </row>
    <row r="1587" spans="2:8" ht="30" customHeight="1">
      <c r="B1587" s="264" t="s">
        <v>6730</v>
      </c>
      <c r="C1587" s="238" t="s">
        <v>7420</v>
      </c>
      <c r="D1587" s="239" t="s">
        <v>2306</v>
      </c>
      <c r="E1587" s="4" t="s">
        <v>3847</v>
      </c>
      <c r="F1587" s="265"/>
      <c r="G1587" s="575"/>
      <c r="H1587" s="267"/>
    </row>
    <row r="1588" spans="2:8">
      <c r="B1588" s="264" t="s">
        <v>6733</v>
      </c>
      <c r="C1588" s="238" t="s">
        <v>7421</v>
      </c>
      <c r="D1588" s="239" t="s">
        <v>5564</v>
      </c>
      <c r="E1588" s="4" t="s">
        <v>3847</v>
      </c>
      <c r="F1588" s="265"/>
      <c r="G1588" s="575"/>
      <c r="H1588" s="267"/>
    </row>
    <row r="1589" spans="2:8">
      <c r="B1589" s="264" t="s">
        <v>6735</v>
      </c>
      <c r="C1589" s="238" t="s">
        <v>7422</v>
      </c>
      <c r="D1589" s="239" t="s">
        <v>2306</v>
      </c>
      <c r="E1589" s="4" t="s">
        <v>3847</v>
      </c>
      <c r="F1589" s="265"/>
      <c r="G1589" s="575"/>
      <c r="H1589" s="267"/>
    </row>
    <row r="1590" spans="2:8" ht="33">
      <c r="B1590" s="264" t="s">
        <v>7013</v>
      </c>
      <c r="C1590" s="238" t="s">
        <v>7423</v>
      </c>
      <c r="D1590" s="239" t="s">
        <v>2300</v>
      </c>
      <c r="E1590" s="4" t="s">
        <v>3461</v>
      </c>
      <c r="F1590" s="265"/>
      <c r="G1590" s="575"/>
      <c r="H1590" s="267"/>
    </row>
    <row r="1591" spans="2:8">
      <c r="B1591" s="264" t="s">
        <v>7015</v>
      </c>
      <c r="C1591" s="238" t="s">
        <v>7424</v>
      </c>
      <c r="D1591" s="239" t="s">
        <v>2306</v>
      </c>
      <c r="E1591" s="4" t="s">
        <v>3847</v>
      </c>
      <c r="F1591" s="265"/>
      <c r="G1591" s="575"/>
      <c r="H1591" s="267"/>
    </row>
    <row r="1592" spans="2:8" ht="33">
      <c r="B1592" s="264" t="s">
        <v>7017</v>
      </c>
      <c r="C1592" s="238" t="s">
        <v>7425</v>
      </c>
      <c r="D1592" s="239" t="s">
        <v>2470</v>
      </c>
      <c r="E1592" s="4" t="s">
        <v>3847</v>
      </c>
      <c r="F1592" s="265"/>
      <c r="G1592" s="575"/>
      <c r="H1592" s="267"/>
    </row>
    <row r="1593" spans="2:8" ht="33">
      <c r="B1593" s="264" t="s">
        <v>7019</v>
      </c>
      <c r="C1593" s="238" t="s">
        <v>7426</v>
      </c>
      <c r="D1593" s="239" t="s">
        <v>2306</v>
      </c>
      <c r="E1593" s="4" t="s">
        <v>3847</v>
      </c>
      <c r="F1593" s="265"/>
      <c r="G1593" s="575"/>
      <c r="H1593" s="267"/>
    </row>
    <row r="1594" spans="2:8" ht="33">
      <c r="B1594" s="264" t="s">
        <v>7021</v>
      </c>
      <c r="C1594" s="238" t="s">
        <v>7427</v>
      </c>
      <c r="D1594" s="239" t="s">
        <v>2967</v>
      </c>
      <c r="E1594" s="4" t="s">
        <v>3847</v>
      </c>
      <c r="F1594" s="265"/>
      <c r="G1594" s="575"/>
      <c r="H1594" s="267"/>
    </row>
    <row r="1595" spans="2:8" ht="33">
      <c r="B1595" s="264" t="s">
        <v>7023</v>
      </c>
      <c r="C1595" s="238" t="s">
        <v>7428</v>
      </c>
      <c r="D1595" s="239" t="s">
        <v>2470</v>
      </c>
      <c r="E1595" s="4" t="s">
        <v>3847</v>
      </c>
      <c r="F1595" s="265"/>
      <c r="G1595" s="575"/>
      <c r="H1595" s="267"/>
    </row>
    <row r="1596" spans="2:8" ht="33">
      <c r="B1596" s="264" t="s">
        <v>6749</v>
      </c>
      <c r="C1596" s="238" t="s">
        <v>7429</v>
      </c>
      <c r="D1596" s="239" t="s">
        <v>2306</v>
      </c>
      <c r="E1596" s="4" t="s">
        <v>3847</v>
      </c>
      <c r="F1596" s="265"/>
      <c r="G1596" s="575"/>
      <c r="H1596" s="267"/>
    </row>
    <row r="1597" spans="2:8">
      <c r="B1597" s="264" t="s">
        <v>7026</v>
      </c>
      <c r="C1597" s="238" t="s">
        <v>7430</v>
      </c>
      <c r="D1597" s="239" t="s">
        <v>2800</v>
      </c>
      <c r="E1597" s="4" t="s">
        <v>3847</v>
      </c>
      <c r="F1597" s="265"/>
      <c r="G1597" s="575"/>
      <c r="H1597" s="267"/>
    </row>
    <row r="1598" spans="2:8" ht="33">
      <c r="B1598" s="264" t="s">
        <v>7028</v>
      </c>
      <c r="C1598" s="238" t="s">
        <v>7431</v>
      </c>
      <c r="D1598" s="239" t="s">
        <v>2300</v>
      </c>
      <c r="E1598" s="4" t="s">
        <v>3461</v>
      </c>
      <c r="F1598" s="265"/>
      <c r="G1598" s="575"/>
      <c r="H1598" s="267"/>
    </row>
    <row r="1599" spans="2:8">
      <c r="B1599" s="264" t="s">
        <v>7030</v>
      </c>
      <c r="C1599" s="238" t="s">
        <v>7432</v>
      </c>
      <c r="D1599" s="239" t="s">
        <v>2306</v>
      </c>
      <c r="E1599" s="4" t="s">
        <v>3847</v>
      </c>
      <c r="F1599" s="265"/>
      <c r="G1599" s="575"/>
      <c r="H1599" s="267"/>
    </row>
    <row r="1600" spans="2:8" ht="33">
      <c r="B1600" s="264" t="s">
        <v>7032</v>
      </c>
      <c r="C1600" s="238" t="s">
        <v>7433</v>
      </c>
      <c r="D1600" s="239" t="s">
        <v>2470</v>
      </c>
      <c r="E1600" s="4" t="s">
        <v>3847</v>
      </c>
      <c r="F1600" s="265"/>
      <c r="G1600" s="575"/>
      <c r="H1600" s="267"/>
    </row>
    <row r="1601" spans="2:8" ht="33">
      <c r="B1601" s="264" t="s">
        <v>7034</v>
      </c>
      <c r="C1601" s="238" t="s">
        <v>7434</v>
      </c>
      <c r="D1601" s="239" t="s">
        <v>2306</v>
      </c>
      <c r="E1601" s="4" t="s">
        <v>3847</v>
      </c>
      <c r="F1601" s="265"/>
      <c r="G1601" s="575"/>
      <c r="H1601" s="267"/>
    </row>
    <row r="1602" spans="2:8" ht="33">
      <c r="B1602" s="264" t="s">
        <v>7036</v>
      </c>
      <c r="C1602" s="238" t="s">
        <v>7435</v>
      </c>
      <c r="D1602" s="239" t="s">
        <v>2967</v>
      </c>
      <c r="E1602" s="4" t="s">
        <v>3847</v>
      </c>
      <c r="F1602" s="265"/>
      <c r="G1602" s="575"/>
      <c r="H1602" s="267"/>
    </row>
    <row r="1603" spans="2:8" ht="33">
      <c r="B1603" s="264" t="s">
        <v>7038</v>
      </c>
      <c r="C1603" s="238" t="s">
        <v>7436</v>
      </c>
      <c r="D1603" s="239" t="s">
        <v>2470</v>
      </c>
      <c r="E1603" s="4" t="s">
        <v>3847</v>
      </c>
      <c r="F1603" s="265"/>
      <c r="G1603" s="575"/>
      <c r="H1603" s="267"/>
    </row>
    <row r="1604" spans="2:8" ht="33">
      <c r="B1604" s="264" t="s">
        <v>6765</v>
      </c>
      <c r="C1604" s="238" t="s">
        <v>7437</v>
      </c>
      <c r="D1604" s="239" t="s">
        <v>2306</v>
      </c>
      <c r="E1604" s="4" t="s">
        <v>3847</v>
      </c>
      <c r="F1604" s="265"/>
      <c r="G1604" s="575"/>
      <c r="H1604" s="267"/>
    </row>
    <row r="1605" spans="2:8">
      <c r="B1605" s="264" t="s">
        <v>7041</v>
      </c>
      <c r="C1605" s="238" t="s">
        <v>7438</v>
      </c>
      <c r="D1605" s="239" t="s">
        <v>2800</v>
      </c>
      <c r="E1605" s="4" t="s">
        <v>3847</v>
      </c>
      <c r="F1605" s="265"/>
      <c r="G1605" s="575"/>
      <c r="H1605" s="267"/>
    </row>
    <row r="1606" spans="2:8" ht="33">
      <c r="B1606" s="264" t="s">
        <v>7043</v>
      </c>
      <c r="C1606" s="238" t="s">
        <v>7439</v>
      </c>
      <c r="D1606" s="239" t="s">
        <v>2300</v>
      </c>
      <c r="E1606" s="4" t="s">
        <v>3461</v>
      </c>
      <c r="F1606" s="265"/>
      <c r="G1606" s="575"/>
      <c r="H1606" s="267"/>
    </row>
    <row r="1607" spans="2:8">
      <c r="B1607" s="264" t="s">
        <v>7045</v>
      </c>
      <c r="C1607" s="238" t="s">
        <v>7440</v>
      </c>
      <c r="D1607" s="239" t="s">
        <v>2306</v>
      </c>
      <c r="E1607" s="4" t="s">
        <v>3847</v>
      </c>
      <c r="F1607" s="265"/>
      <c r="G1607" s="575"/>
      <c r="H1607" s="267"/>
    </row>
    <row r="1608" spans="2:8" ht="33">
      <c r="B1608" s="264" t="s">
        <v>7047</v>
      </c>
      <c r="C1608" s="238" t="s">
        <v>7441</v>
      </c>
      <c r="D1608" s="239" t="s">
        <v>2470</v>
      </c>
      <c r="E1608" s="4" t="s">
        <v>3847</v>
      </c>
      <c r="F1608" s="265"/>
      <c r="G1608" s="575"/>
      <c r="H1608" s="267"/>
    </row>
    <row r="1609" spans="2:8" ht="33">
      <c r="B1609" s="264" t="s">
        <v>7049</v>
      </c>
      <c r="C1609" s="238" t="s">
        <v>7442</v>
      </c>
      <c r="D1609" s="239" t="s">
        <v>2306</v>
      </c>
      <c r="E1609" s="4" t="s">
        <v>3847</v>
      </c>
      <c r="F1609" s="265"/>
      <c r="G1609" s="575"/>
      <c r="H1609" s="267"/>
    </row>
    <row r="1610" spans="2:8" ht="33">
      <c r="B1610" s="264" t="s">
        <v>7051</v>
      </c>
      <c r="C1610" s="238" t="s">
        <v>7443</v>
      </c>
      <c r="D1610" s="239" t="s">
        <v>2967</v>
      </c>
      <c r="E1610" s="4" t="s">
        <v>3847</v>
      </c>
      <c r="F1610" s="265"/>
      <c r="G1610" s="575"/>
      <c r="H1610" s="267"/>
    </row>
    <row r="1611" spans="2:8" ht="33">
      <c r="B1611" s="264" t="s">
        <v>7053</v>
      </c>
      <c r="C1611" s="238" t="s">
        <v>7444</v>
      </c>
      <c r="D1611" s="239" t="s">
        <v>2470</v>
      </c>
      <c r="E1611" s="4" t="s">
        <v>3847</v>
      </c>
      <c r="F1611" s="265"/>
      <c r="G1611" s="575"/>
      <c r="H1611" s="267"/>
    </row>
    <row r="1612" spans="2:8" ht="33">
      <c r="B1612" s="264" t="s">
        <v>6781</v>
      </c>
      <c r="C1612" s="238" t="s">
        <v>7445</v>
      </c>
      <c r="D1612" s="239" t="s">
        <v>2306</v>
      </c>
      <c r="E1612" s="4" t="s">
        <v>3847</v>
      </c>
      <c r="F1612" s="265"/>
      <c r="G1612" s="575"/>
      <c r="H1612" s="267"/>
    </row>
    <row r="1613" spans="2:8" ht="17.25" thickBot="1">
      <c r="B1613" s="264" t="s">
        <v>7056</v>
      </c>
      <c r="C1613" s="238" t="s">
        <v>7446</v>
      </c>
      <c r="D1613" s="239" t="s">
        <v>2800</v>
      </c>
      <c r="E1613" s="4" t="s">
        <v>3847</v>
      </c>
      <c r="F1613" s="265"/>
      <c r="G1613" s="576"/>
      <c r="H1613" s="267"/>
    </row>
    <row r="1614" spans="2:8" ht="20.100000000000001" customHeight="1" thickBot="1">
      <c r="B1614" s="569" t="s">
        <v>6785</v>
      </c>
      <c r="C1614" s="559"/>
      <c r="D1614" s="560"/>
      <c r="E1614" s="570"/>
      <c r="F1614" s="570"/>
      <c r="G1614" s="571"/>
      <c r="H1614" s="267"/>
    </row>
    <row r="1615" spans="2:8" ht="30" customHeight="1">
      <c r="B1615" s="539" t="s">
        <v>7058</v>
      </c>
      <c r="C1615" s="232" t="s">
        <v>7447</v>
      </c>
      <c r="D1615" s="532" t="s">
        <v>2800</v>
      </c>
      <c r="E1615" s="572" t="s">
        <v>3847</v>
      </c>
      <c r="F1615" s="573"/>
      <c r="G1615" s="574" t="s">
        <v>7266</v>
      </c>
      <c r="H1615" s="267"/>
    </row>
    <row r="1616" spans="2:8">
      <c r="B1616" s="264" t="s">
        <v>6788</v>
      </c>
      <c r="C1616" s="238" t="s">
        <v>7448</v>
      </c>
      <c r="D1616" s="239" t="s">
        <v>2306</v>
      </c>
      <c r="E1616" s="4" t="s">
        <v>3847</v>
      </c>
      <c r="F1616" s="265"/>
      <c r="G1616" s="575"/>
      <c r="H1616" s="267"/>
    </row>
    <row r="1617" spans="2:8">
      <c r="B1617" s="264" t="s">
        <v>6790</v>
      </c>
      <c r="C1617" s="238" t="s">
        <v>7449</v>
      </c>
      <c r="D1617" s="239" t="s">
        <v>5564</v>
      </c>
      <c r="E1617" s="4" t="s">
        <v>3847</v>
      </c>
      <c r="F1617" s="265"/>
      <c r="G1617" s="575"/>
      <c r="H1617" s="267"/>
    </row>
    <row r="1618" spans="2:8">
      <c r="B1618" s="264" t="s">
        <v>6792</v>
      </c>
      <c r="C1618" s="238" t="s">
        <v>7450</v>
      </c>
      <c r="D1618" s="239" t="s">
        <v>2306</v>
      </c>
      <c r="E1618" s="4" t="s">
        <v>3847</v>
      </c>
      <c r="F1618" s="265"/>
      <c r="G1618" s="575"/>
      <c r="H1618" s="267"/>
    </row>
    <row r="1619" spans="2:8" ht="33">
      <c r="B1619" s="264" t="s">
        <v>7064</v>
      </c>
      <c r="C1619" s="238" t="s">
        <v>7451</v>
      </c>
      <c r="D1619" s="239" t="s">
        <v>2300</v>
      </c>
      <c r="E1619" s="4" t="s">
        <v>3461</v>
      </c>
      <c r="F1619" s="265"/>
      <c r="G1619" s="575"/>
      <c r="H1619" s="267"/>
    </row>
    <row r="1620" spans="2:8">
      <c r="B1620" s="264" t="s">
        <v>7066</v>
      </c>
      <c r="C1620" s="238" t="s">
        <v>7452</v>
      </c>
      <c r="D1620" s="239" t="s">
        <v>2306</v>
      </c>
      <c r="E1620" s="4" t="s">
        <v>3847</v>
      </c>
      <c r="F1620" s="265"/>
      <c r="G1620" s="575"/>
      <c r="H1620" s="267"/>
    </row>
    <row r="1621" spans="2:8" ht="33">
      <c r="B1621" s="264" t="s">
        <v>7068</v>
      </c>
      <c r="C1621" s="238" t="s">
        <v>7453</v>
      </c>
      <c r="D1621" s="239" t="s">
        <v>2470</v>
      </c>
      <c r="E1621" s="4" t="s">
        <v>3847</v>
      </c>
      <c r="F1621" s="265"/>
      <c r="G1621" s="575"/>
      <c r="H1621" s="267"/>
    </row>
    <row r="1622" spans="2:8" ht="33">
      <c r="B1622" s="264" t="s">
        <v>7070</v>
      </c>
      <c r="C1622" s="238" t="s">
        <v>7454</v>
      </c>
      <c r="D1622" s="239" t="s">
        <v>2306</v>
      </c>
      <c r="E1622" s="4" t="s">
        <v>3847</v>
      </c>
      <c r="F1622" s="265"/>
      <c r="G1622" s="575"/>
      <c r="H1622" s="267"/>
    </row>
    <row r="1623" spans="2:8" ht="33">
      <c r="B1623" s="264" t="s">
        <v>7072</v>
      </c>
      <c r="C1623" s="238" t="s">
        <v>7455</v>
      </c>
      <c r="D1623" s="239" t="s">
        <v>2967</v>
      </c>
      <c r="E1623" s="4" t="s">
        <v>3847</v>
      </c>
      <c r="F1623" s="265"/>
      <c r="G1623" s="575"/>
      <c r="H1623" s="267"/>
    </row>
    <row r="1624" spans="2:8" ht="33">
      <c r="B1624" s="264" t="s">
        <v>7074</v>
      </c>
      <c r="C1624" s="238" t="s">
        <v>7456</v>
      </c>
      <c r="D1624" s="239" t="s">
        <v>2470</v>
      </c>
      <c r="E1624" s="4" t="s">
        <v>3847</v>
      </c>
      <c r="F1624" s="265"/>
      <c r="G1624" s="575"/>
      <c r="H1624" s="267"/>
    </row>
    <row r="1625" spans="2:8" ht="33">
      <c r="B1625" s="264" t="s">
        <v>6806</v>
      </c>
      <c r="C1625" s="238" t="s">
        <v>7457</v>
      </c>
      <c r="D1625" s="239" t="s">
        <v>2306</v>
      </c>
      <c r="E1625" s="4" t="s">
        <v>3847</v>
      </c>
      <c r="F1625" s="265"/>
      <c r="G1625" s="575"/>
      <c r="H1625" s="267"/>
    </row>
    <row r="1626" spans="2:8">
      <c r="B1626" s="264" t="s">
        <v>7077</v>
      </c>
      <c r="C1626" s="238" t="s">
        <v>7458</v>
      </c>
      <c r="D1626" s="239" t="s">
        <v>2800</v>
      </c>
      <c r="E1626" s="4" t="s">
        <v>3847</v>
      </c>
      <c r="F1626" s="265"/>
      <c r="G1626" s="575"/>
      <c r="H1626" s="267"/>
    </row>
    <row r="1627" spans="2:8" ht="33">
      <c r="B1627" s="264" t="s">
        <v>7079</v>
      </c>
      <c r="C1627" s="238" t="s">
        <v>7459</v>
      </c>
      <c r="D1627" s="239" t="s">
        <v>2300</v>
      </c>
      <c r="E1627" s="4" t="s">
        <v>3461</v>
      </c>
      <c r="F1627" s="265"/>
      <c r="G1627" s="575"/>
      <c r="H1627" s="267"/>
    </row>
    <row r="1628" spans="2:8">
      <c r="B1628" s="264" t="s">
        <v>7081</v>
      </c>
      <c r="C1628" s="238" t="s">
        <v>7460</v>
      </c>
      <c r="D1628" s="239" t="s">
        <v>2306</v>
      </c>
      <c r="E1628" s="4" t="s">
        <v>3847</v>
      </c>
      <c r="F1628" s="265"/>
      <c r="G1628" s="575"/>
      <c r="H1628" s="267"/>
    </row>
    <row r="1629" spans="2:8" ht="33">
      <c r="B1629" s="264" t="s">
        <v>7083</v>
      </c>
      <c r="C1629" s="238" t="s">
        <v>7461</v>
      </c>
      <c r="D1629" s="239" t="s">
        <v>2470</v>
      </c>
      <c r="E1629" s="4" t="s">
        <v>3847</v>
      </c>
      <c r="F1629" s="265"/>
      <c r="G1629" s="575"/>
      <c r="H1629" s="267"/>
    </row>
    <row r="1630" spans="2:8" ht="33">
      <c r="B1630" s="264" t="s">
        <v>7085</v>
      </c>
      <c r="C1630" s="238" t="s">
        <v>7462</v>
      </c>
      <c r="D1630" s="239" t="s">
        <v>2306</v>
      </c>
      <c r="E1630" s="4" t="s">
        <v>3847</v>
      </c>
      <c r="F1630" s="265"/>
      <c r="G1630" s="575"/>
      <c r="H1630" s="267"/>
    </row>
    <row r="1631" spans="2:8" ht="33">
      <c r="B1631" s="264" t="s">
        <v>7087</v>
      </c>
      <c r="C1631" s="238" t="s">
        <v>7463</v>
      </c>
      <c r="D1631" s="239" t="s">
        <v>2967</v>
      </c>
      <c r="E1631" s="4" t="s">
        <v>3847</v>
      </c>
      <c r="F1631" s="265"/>
      <c r="G1631" s="575"/>
      <c r="H1631" s="267"/>
    </row>
    <row r="1632" spans="2:8" ht="33">
      <c r="B1632" s="264" t="s">
        <v>7089</v>
      </c>
      <c r="C1632" s="238" t="s">
        <v>7464</v>
      </c>
      <c r="D1632" s="239" t="s">
        <v>2470</v>
      </c>
      <c r="E1632" s="4" t="s">
        <v>3847</v>
      </c>
      <c r="F1632" s="265"/>
      <c r="G1632" s="575"/>
      <c r="H1632" s="267"/>
    </row>
    <row r="1633" spans="2:8" ht="33">
      <c r="B1633" s="264" t="s">
        <v>6822</v>
      </c>
      <c r="C1633" s="238" t="s">
        <v>7465</v>
      </c>
      <c r="D1633" s="239" t="s">
        <v>2306</v>
      </c>
      <c r="E1633" s="4" t="s">
        <v>3847</v>
      </c>
      <c r="F1633" s="265"/>
      <c r="G1633" s="575"/>
      <c r="H1633" s="267"/>
    </row>
    <row r="1634" spans="2:8">
      <c r="B1634" s="264" t="s">
        <v>7092</v>
      </c>
      <c r="C1634" s="238" t="s">
        <v>7466</v>
      </c>
      <c r="D1634" s="239" t="s">
        <v>2800</v>
      </c>
      <c r="E1634" s="4" t="s">
        <v>3847</v>
      </c>
      <c r="F1634" s="265"/>
      <c r="G1634" s="575"/>
      <c r="H1634" s="267"/>
    </row>
    <row r="1635" spans="2:8" ht="33">
      <c r="B1635" s="264" t="s">
        <v>7094</v>
      </c>
      <c r="C1635" s="238" t="s">
        <v>7467</v>
      </c>
      <c r="D1635" s="239" t="s">
        <v>2300</v>
      </c>
      <c r="E1635" s="4" t="s">
        <v>3461</v>
      </c>
      <c r="F1635" s="265"/>
      <c r="G1635" s="575"/>
      <c r="H1635" s="267"/>
    </row>
    <row r="1636" spans="2:8">
      <c r="B1636" s="264" t="s">
        <v>7096</v>
      </c>
      <c r="C1636" s="238" t="s">
        <v>7468</v>
      </c>
      <c r="D1636" s="239" t="s">
        <v>2306</v>
      </c>
      <c r="E1636" s="4" t="s">
        <v>3847</v>
      </c>
      <c r="F1636" s="265"/>
      <c r="G1636" s="575"/>
      <c r="H1636" s="267"/>
    </row>
    <row r="1637" spans="2:8" ht="33">
      <c r="B1637" s="264" t="s">
        <v>7098</v>
      </c>
      <c r="C1637" s="238" t="s">
        <v>7469</v>
      </c>
      <c r="D1637" s="239" t="s">
        <v>2470</v>
      </c>
      <c r="E1637" s="4" t="s">
        <v>3847</v>
      </c>
      <c r="F1637" s="265"/>
      <c r="G1637" s="575"/>
      <c r="H1637" s="267"/>
    </row>
    <row r="1638" spans="2:8" ht="33">
      <c r="B1638" s="264" t="s">
        <v>7100</v>
      </c>
      <c r="C1638" s="238" t="s">
        <v>7470</v>
      </c>
      <c r="D1638" s="239" t="s">
        <v>2306</v>
      </c>
      <c r="E1638" s="4" t="s">
        <v>3847</v>
      </c>
      <c r="F1638" s="265"/>
      <c r="G1638" s="575"/>
      <c r="H1638" s="267"/>
    </row>
    <row r="1639" spans="2:8" ht="33">
      <c r="B1639" s="264" t="s">
        <v>7102</v>
      </c>
      <c r="C1639" s="238" t="s">
        <v>7471</v>
      </c>
      <c r="D1639" s="239" t="s">
        <v>2967</v>
      </c>
      <c r="E1639" s="4" t="s">
        <v>3847</v>
      </c>
      <c r="F1639" s="265"/>
      <c r="G1639" s="575"/>
      <c r="H1639" s="267"/>
    </row>
    <row r="1640" spans="2:8" ht="33">
      <c r="B1640" s="264" t="s">
        <v>7104</v>
      </c>
      <c r="C1640" s="238" t="s">
        <v>7472</v>
      </c>
      <c r="D1640" s="239" t="s">
        <v>2470</v>
      </c>
      <c r="E1640" s="4" t="s">
        <v>3847</v>
      </c>
      <c r="F1640" s="265"/>
      <c r="G1640" s="575"/>
      <c r="H1640" s="267"/>
    </row>
    <row r="1641" spans="2:8" ht="33">
      <c r="B1641" s="264" t="s">
        <v>6838</v>
      </c>
      <c r="C1641" s="238" t="s">
        <v>7473</v>
      </c>
      <c r="D1641" s="239" t="s">
        <v>2306</v>
      </c>
      <c r="E1641" s="4" t="s">
        <v>3847</v>
      </c>
      <c r="F1641" s="265"/>
      <c r="G1641" s="575"/>
      <c r="H1641" s="267"/>
    </row>
    <row r="1642" spans="2:8" ht="17.25" thickBot="1">
      <c r="B1642" s="264" t="s">
        <v>7107</v>
      </c>
      <c r="C1642" s="238" t="s">
        <v>7474</v>
      </c>
      <c r="D1642" s="239" t="s">
        <v>2800</v>
      </c>
      <c r="E1642" s="4" t="s">
        <v>3847</v>
      </c>
      <c r="F1642" s="265"/>
      <c r="G1642" s="576"/>
      <c r="H1642" s="267"/>
    </row>
    <row r="1643" spans="2:8" ht="20.100000000000001" customHeight="1" thickBot="1">
      <c r="B1643" s="569" t="s">
        <v>6842</v>
      </c>
      <c r="C1643" s="559"/>
      <c r="D1643" s="560"/>
      <c r="E1643" s="570"/>
      <c r="F1643" s="570"/>
      <c r="G1643" s="571"/>
      <c r="H1643" s="267"/>
    </row>
    <row r="1644" spans="2:8" ht="20.100000000000001" customHeight="1" thickBot="1">
      <c r="B1644" s="569" t="s">
        <v>6662</v>
      </c>
      <c r="C1644" s="559"/>
      <c r="D1644" s="560"/>
      <c r="E1644" s="570"/>
      <c r="F1644" s="570"/>
      <c r="G1644" s="571"/>
      <c r="H1644" s="267"/>
    </row>
    <row r="1645" spans="2:8">
      <c r="B1645" s="539" t="s">
        <v>6663</v>
      </c>
      <c r="C1645" s="232" t="s">
        <v>7475</v>
      </c>
      <c r="D1645" s="532" t="s">
        <v>2306</v>
      </c>
      <c r="E1645" s="572" t="s">
        <v>5857</v>
      </c>
      <c r="F1645" s="573"/>
      <c r="G1645" s="574" t="s">
        <v>7209</v>
      </c>
      <c r="H1645" s="267"/>
    </row>
    <row r="1646" spans="2:8">
      <c r="B1646" s="264" t="s">
        <v>6665</v>
      </c>
      <c r="C1646" s="238" t="s">
        <v>7476</v>
      </c>
      <c r="D1646" s="239" t="s">
        <v>5564</v>
      </c>
      <c r="E1646" s="4" t="s">
        <v>5857</v>
      </c>
      <c r="F1646" s="265"/>
      <c r="G1646" s="575"/>
      <c r="H1646" s="267"/>
    </row>
    <row r="1647" spans="2:8">
      <c r="B1647" s="264" t="s">
        <v>6668</v>
      </c>
      <c r="C1647" s="238" t="s">
        <v>7477</v>
      </c>
      <c r="D1647" s="239" t="s">
        <v>2306</v>
      </c>
      <c r="E1647" s="4" t="s">
        <v>5857</v>
      </c>
      <c r="F1647" s="265"/>
      <c r="G1647" s="575"/>
      <c r="H1647" s="267"/>
    </row>
    <row r="1648" spans="2:8" ht="33">
      <c r="B1648" s="264" t="s">
        <v>6962</v>
      </c>
      <c r="C1648" s="238" t="s">
        <v>7478</v>
      </c>
      <c r="D1648" s="239" t="s">
        <v>2300</v>
      </c>
      <c r="E1648" s="4" t="s">
        <v>5862</v>
      </c>
      <c r="F1648" s="265"/>
      <c r="G1648" s="575"/>
      <c r="H1648" s="267"/>
    </row>
    <row r="1649" spans="2:8">
      <c r="B1649" s="264" t="s">
        <v>6964</v>
      </c>
      <c r="C1649" s="238" t="s">
        <v>7479</v>
      </c>
      <c r="D1649" s="239" t="s">
        <v>2306</v>
      </c>
      <c r="E1649" s="4" t="s">
        <v>5857</v>
      </c>
      <c r="F1649" s="265"/>
      <c r="G1649" s="575"/>
      <c r="H1649" s="267"/>
    </row>
    <row r="1650" spans="2:8" ht="33">
      <c r="B1650" s="264" t="s">
        <v>6966</v>
      </c>
      <c r="C1650" s="238" t="s">
        <v>7480</v>
      </c>
      <c r="D1650" s="239" t="s">
        <v>2470</v>
      </c>
      <c r="E1650" s="4" t="s">
        <v>5857</v>
      </c>
      <c r="F1650" s="265"/>
      <c r="G1650" s="575"/>
      <c r="H1650" s="267"/>
    </row>
    <row r="1651" spans="2:8" ht="33">
      <c r="B1651" s="264" t="s">
        <v>6968</v>
      </c>
      <c r="C1651" s="238" t="s">
        <v>7481</v>
      </c>
      <c r="D1651" s="239" t="s">
        <v>2306</v>
      </c>
      <c r="E1651" s="4" t="s">
        <v>5857</v>
      </c>
      <c r="F1651" s="265"/>
      <c r="G1651" s="575"/>
      <c r="H1651" s="267"/>
    </row>
    <row r="1652" spans="2:8" ht="33">
      <c r="B1652" s="264" t="s">
        <v>6970</v>
      </c>
      <c r="C1652" s="238" t="s">
        <v>7482</v>
      </c>
      <c r="D1652" s="239" t="s">
        <v>2967</v>
      </c>
      <c r="E1652" s="4" t="s">
        <v>5857</v>
      </c>
      <c r="F1652" s="265"/>
      <c r="G1652" s="575"/>
      <c r="H1652" s="267"/>
    </row>
    <row r="1653" spans="2:8" ht="33">
      <c r="B1653" s="264" t="s">
        <v>6972</v>
      </c>
      <c r="C1653" s="238" t="s">
        <v>7483</v>
      </c>
      <c r="D1653" s="239" t="s">
        <v>2470</v>
      </c>
      <c r="E1653" s="4" t="s">
        <v>5857</v>
      </c>
      <c r="F1653" s="265"/>
      <c r="G1653" s="575"/>
      <c r="H1653" s="267"/>
    </row>
    <row r="1654" spans="2:8" ht="33">
      <c r="B1654" s="264" t="s">
        <v>6686</v>
      </c>
      <c r="C1654" s="238" t="s">
        <v>7484</v>
      </c>
      <c r="D1654" s="239" t="s">
        <v>2306</v>
      </c>
      <c r="E1654" s="4" t="s">
        <v>5857</v>
      </c>
      <c r="F1654" s="265"/>
      <c r="G1654" s="575"/>
      <c r="H1654" s="267"/>
    </row>
    <row r="1655" spans="2:8">
      <c r="B1655" s="264" t="s">
        <v>6975</v>
      </c>
      <c r="C1655" s="238" t="s">
        <v>7485</v>
      </c>
      <c r="D1655" s="239" t="s">
        <v>2800</v>
      </c>
      <c r="E1655" s="4" t="s">
        <v>5857</v>
      </c>
      <c r="F1655" s="265"/>
      <c r="G1655" s="575"/>
      <c r="H1655" s="267"/>
    </row>
    <row r="1656" spans="2:8" ht="33">
      <c r="B1656" s="264" t="s">
        <v>6977</v>
      </c>
      <c r="C1656" s="238" t="s">
        <v>7486</v>
      </c>
      <c r="D1656" s="239" t="s">
        <v>2300</v>
      </c>
      <c r="E1656" s="4" t="s">
        <v>5862</v>
      </c>
      <c r="F1656" s="265"/>
      <c r="G1656" s="575"/>
      <c r="H1656" s="267"/>
    </row>
    <row r="1657" spans="2:8">
      <c r="B1657" s="264" t="s">
        <v>6979</v>
      </c>
      <c r="C1657" s="238" t="s">
        <v>7487</v>
      </c>
      <c r="D1657" s="239" t="s">
        <v>2306</v>
      </c>
      <c r="E1657" s="4" t="s">
        <v>5857</v>
      </c>
      <c r="F1657" s="265"/>
      <c r="G1657" s="575"/>
      <c r="H1657" s="267"/>
    </row>
    <row r="1658" spans="2:8" ht="33">
      <c r="B1658" s="264" t="s">
        <v>6981</v>
      </c>
      <c r="C1658" s="238" t="s">
        <v>7488</v>
      </c>
      <c r="D1658" s="239" t="s">
        <v>2470</v>
      </c>
      <c r="E1658" s="4" t="s">
        <v>5857</v>
      </c>
      <c r="F1658" s="265"/>
      <c r="G1658" s="575"/>
      <c r="H1658" s="267"/>
    </row>
    <row r="1659" spans="2:8" ht="33">
      <c r="B1659" s="264" t="s">
        <v>6983</v>
      </c>
      <c r="C1659" s="238" t="s">
        <v>7489</v>
      </c>
      <c r="D1659" s="239" t="s">
        <v>2306</v>
      </c>
      <c r="E1659" s="4" t="s">
        <v>5857</v>
      </c>
      <c r="F1659" s="265"/>
      <c r="G1659" s="575"/>
      <c r="H1659" s="267"/>
    </row>
    <row r="1660" spans="2:8" ht="33">
      <c r="B1660" s="264" t="s">
        <v>6985</v>
      </c>
      <c r="C1660" s="238" t="s">
        <v>7490</v>
      </c>
      <c r="D1660" s="239" t="s">
        <v>2967</v>
      </c>
      <c r="E1660" s="4" t="s">
        <v>5857</v>
      </c>
      <c r="F1660" s="265"/>
      <c r="G1660" s="575"/>
      <c r="H1660" s="267"/>
    </row>
    <row r="1661" spans="2:8" ht="33">
      <c r="B1661" s="264" t="s">
        <v>6987</v>
      </c>
      <c r="C1661" s="238" t="s">
        <v>7491</v>
      </c>
      <c r="D1661" s="239" t="s">
        <v>2470</v>
      </c>
      <c r="E1661" s="4" t="s">
        <v>5857</v>
      </c>
      <c r="F1661" s="265"/>
      <c r="G1661" s="575"/>
      <c r="H1661" s="267"/>
    </row>
    <row r="1662" spans="2:8" ht="33">
      <c r="B1662" s="264" t="s">
        <v>6705</v>
      </c>
      <c r="C1662" s="238" t="s">
        <v>7492</v>
      </c>
      <c r="D1662" s="239" t="s">
        <v>2306</v>
      </c>
      <c r="E1662" s="4" t="s">
        <v>5857</v>
      </c>
      <c r="F1662" s="265"/>
      <c r="G1662" s="575"/>
      <c r="H1662" s="267"/>
    </row>
    <row r="1663" spans="2:8">
      <c r="B1663" s="264" t="s">
        <v>6990</v>
      </c>
      <c r="C1663" s="238" t="s">
        <v>7493</v>
      </c>
      <c r="D1663" s="239" t="s">
        <v>2800</v>
      </c>
      <c r="E1663" s="4" t="s">
        <v>5857</v>
      </c>
      <c r="F1663" s="265"/>
      <c r="G1663" s="575"/>
      <c r="H1663" s="267"/>
    </row>
    <row r="1664" spans="2:8" ht="33">
      <c r="B1664" s="264" t="s">
        <v>6992</v>
      </c>
      <c r="C1664" s="238" t="s">
        <v>7494</v>
      </c>
      <c r="D1664" s="239" t="s">
        <v>2300</v>
      </c>
      <c r="E1664" s="4" t="s">
        <v>5862</v>
      </c>
      <c r="F1664" s="265"/>
      <c r="G1664" s="575"/>
      <c r="H1664" s="267"/>
    </row>
    <row r="1665" spans="2:8">
      <c r="B1665" s="264" t="s">
        <v>6994</v>
      </c>
      <c r="C1665" s="238" t="s">
        <v>7495</v>
      </c>
      <c r="D1665" s="239" t="s">
        <v>2306</v>
      </c>
      <c r="E1665" s="4" t="s">
        <v>5857</v>
      </c>
      <c r="F1665" s="265"/>
      <c r="G1665" s="575"/>
      <c r="H1665" s="267"/>
    </row>
    <row r="1666" spans="2:8" ht="33">
      <c r="B1666" s="264" t="s">
        <v>6996</v>
      </c>
      <c r="C1666" s="238" t="s">
        <v>7496</v>
      </c>
      <c r="D1666" s="239" t="s">
        <v>2470</v>
      </c>
      <c r="E1666" s="4" t="s">
        <v>5857</v>
      </c>
      <c r="F1666" s="265"/>
      <c r="G1666" s="575"/>
      <c r="H1666" s="267"/>
    </row>
    <row r="1667" spans="2:8" ht="33">
      <c r="B1667" s="264" t="s">
        <v>6998</v>
      </c>
      <c r="C1667" s="238" t="s">
        <v>7497</v>
      </c>
      <c r="D1667" s="239" t="s">
        <v>2306</v>
      </c>
      <c r="E1667" s="4" t="s">
        <v>5857</v>
      </c>
      <c r="F1667" s="265"/>
      <c r="G1667" s="575"/>
      <c r="H1667" s="267"/>
    </row>
    <row r="1668" spans="2:8" ht="33">
      <c r="B1668" s="264" t="s">
        <v>7000</v>
      </c>
      <c r="C1668" s="238" t="s">
        <v>7498</v>
      </c>
      <c r="D1668" s="239" t="s">
        <v>2967</v>
      </c>
      <c r="E1668" s="4" t="s">
        <v>5857</v>
      </c>
      <c r="F1668" s="265"/>
      <c r="G1668" s="575"/>
      <c r="H1668" s="267"/>
    </row>
    <row r="1669" spans="2:8" ht="33">
      <c r="B1669" s="264" t="s">
        <v>7002</v>
      </c>
      <c r="C1669" s="238" t="s">
        <v>7499</v>
      </c>
      <c r="D1669" s="239" t="s">
        <v>2470</v>
      </c>
      <c r="E1669" s="4" t="s">
        <v>5857</v>
      </c>
      <c r="F1669" s="265"/>
      <c r="G1669" s="575"/>
      <c r="H1669" s="267"/>
    </row>
    <row r="1670" spans="2:8" ht="33">
      <c r="B1670" s="264" t="s">
        <v>6722</v>
      </c>
      <c r="C1670" s="238" t="s">
        <v>7500</v>
      </c>
      <c r="D1670" s="239" t="s">
        <v>2306</v>
      </c>
      <c r="E1670" s="4" t="s">
        <v>5857</v>
      </c>
      <c r="F1670" s="265"/>
      <c r="G1670" s="575"/>
      <c r="H1670" s="267"/>
    </row>
    <row r="1671" spans="2:8" ht="17.25" thickBot="1">
      <c r="B1671" s="264" t="s">
        <v>7005</v>
      </c>
      <c r="C1671" s="238" t="s">
        <v>7501</v>
      </c>
      <c r="D1671" s="239" t="s">
        <v>2800</v>
      </c>
      <c r="E1671" s="4" t="s">
        <v>5857</v>
      </c>
      <c r="F1671" s="265"/>
      <c r="G1671" s="576"/>
      <c r="H1671" s="267"/>
    </row>
    <row r="1672" spans="2:8" ht="20.100000000000001" customHeight="1" thickBot="1">
      <c r="B1672" s="569" t="s">
        <v>6726</v>
      </c>
      <c r="C1672" s="559"/>
      <c r="D1672" s="560"/>
      <c r="E1672" s="570"/>
      <c r="F1672" s="570"/>
      <c r="G1672" s="571"/>
      <c r="H1672" s="267"/>
    </row>
    <row r="1673" spans="2:8">
      <c r="B1673" s="539" t="s">
        <v>7007</v>
      </c>
      <c r="C1673" s="232" t="s">
        <v>7502</v>
      </c>
      <c r="D1673" s="532" t="s">
        <v>2800</v>
      </c>
      <c r="E1673" s="572" t="s">
        <v>3847</v>
      </c>
      <c r="F1673" s="573"/>
      <c r="G1673" s="574" t="s">
        <v>7237</v>
      </c>
      <c r="H1673" s="267"/>
    </row>
    <row r="1674" spans="2:8">
      <c r="B1674" s="264" t="s">
        <v>6730</v>
      </c>
      <c r="C1674" s="238" t="s">
        <v>7503</v>
      </c>
      <c r="D1674" s="239" t="s">
        <v>2306</v>
      </c>
      <c r="E1674" s="4" t="s">
        <v>3847</v>
      </c>
      <c r="F1674" s="265"/>
      <c r="G1674" s="575"/>
      <c r="H1674" s="267"/>
    </row>
    <row r="1675" spans="2:8">
      <c r="B1675" s="264" t="s">
        <v>6733</v>
      </c>
      <c r="C1675" s="238" t="s">
        <v>7504</v>
      </c>
      <c r="D1675" s="239" t="s">
        <v>5564</v>
      </c>
      <c r="E1675" s="4" t="s">
        <v>3847</v>
      </c>
      <c r="F1675" s="265"/>
      <c r="G1675" s="575"/>
      <c r="H1675" s="267"/>
    </row>
    <row r="1676" spans="2:8">
      <c r="B1676" s="264" t="s">
        <v>6735</v>
      </c>
      <c r="C1676" s="238" t="s">
        <v>7505</v>
      </c>
      <c r="D1676" s="239" t="s">
        <v>2306</v>
      </c>
      <c r="E1676" s="4" t="s">
        <v>3847</v>
      </c>
      <c r="F1676" s="265"/>
      <c r="G1676" s="575"/>
      <c r="H1676" s="267"/>
    </row>
    <row r="1677" spans="2:8" ht="33">
      <c r="B1677" s="264" t="s">
        <v>7013</v>
      </c>
      <c r="C1677" s="238" t="s">
        <v>7506</v>
      </c>
      <c r="D1677" s="239" t="s">
        <v>2300</v>
      </c>
      <c r="E1677" s="4" t="s">
        <v>3461</v>
      </c>
      <c r="F1677" s="265"/>
      <c r="G1677" s="575"/>
      <c r="H1677" s="267"/>
    </row>
    <row r="1678" spans="2:8">
      <c r="B1678" s="264" t="s">
        <v>7015</v>
      </c>
      <c r="C1678" s="238" t="s">
        <v>7507</v>
      </c>
      <c r="D1678" s="239" t="s">
        <v>2306</v>
      </c>
      <c r="E1678" s="4" t="s">
        <v>3847</v>
      </c>
      <c r="F1678" s="265"/>
      <c r="G1678" s="575"/>
      <c r="H1678" s="267"/>
    </row>
    <row r="1679" spans="2:8" ht="33">
      <c r="B1679" s="264" t="s">
        <v>7017</v>
      </c>
      <c r="C1679" s="238" t="s">
        <v>7508</v>
      </c>
      <c r="D1679" s="239" t="s">
        <v>2470</v>
      </c>
      <c r="E1679" s="4" t="s">
        <v>3847</v>
      </c>
      <c r="F1679" s="265"/>
      <c r="G1679" s="575"/>
      <c r="H1679" s="267"/>
    </row>
    <row r="1680" spans="2:8" ht="33">
      <c r="B1680" s="264" t="s">
        <v>7019</v>
      </c>
      <c r="C1680" s="238" t="s">
        <v>7509</v>
      </c>
      <c r="D1680" s="239" t="s">
        <v>2306</v>
      </c>
      <c r="E1680" s="4" t="s">
        <v>3847</v>
      </c>
      <c r="F1680" s="265"/>
      <c r="G1680" s="575"/>
      <c r="H1680" s="267"/>
    </row>
    <row r="1681" spans="2:8" ht="33">
      <c r="B1681" s="264" t="s">
        <v>7021</v>
      </c>
      <c r="C1681" s="238" t="s">
        <v>7510</v>
      </c>
      <c r="D1681" s="239" t="s">
        <v>2967</v>
      </c>
      <c r="E1681" s="4" t="s">
        <v>3847</v>
      </c>
      <c r="F1681" s="265"/>
      <c r="G1681" s="575"/>
      <c r="H1681" s="267"/>
    </row>
    <row r="1682" spans="2:8" ht="33">
      <c r="B1682" s="264" t="s">
        <v>7023</v>
      </c>
      <c r="C1682" s="238" t="s">
        <v>7511</v>
      </c>
      <c r="D1682" s="239" t="s">
        <v>2470</v>
      </c>
      <c r="E1682" s="4" t="s">
        <v>3847</v>
      </c>
      <c r="F1682" s="265"/>
      <c r="G1682" s="575"/>
      <c r="H1682" s="267"/>
    </row>
    <row r="1683" spans="2:8" ht="33">
      <c r="B1683" s="264" t="s">
        <v>6749</v>
      </c>
      <c r="C1683" s="238" t="s">
        <v>7512</v>
      </c>
      <c r="D1683" s="239" t="s">
        <v>2306</v>
      </c>
      <c r="E1683" s="4" t="s">
        <v>3847</v>
      </c>
      <c r="F1683" s="265"/>
      <c r="G1683" s="575"/>
      <c r="H1683" s="267"/>
    </row>
    <row r="1684" spans="2:8">
      <c r="B1684" s="264" t="s">
        <v>7026</v>
      </c>
      <c r="C1684" s="238" t="s">
        <v>7513</v>
      </c>
      <c r="D1684" s="239" t="s">
        <v>2800</v>
      </c>
      <c r="E1684" s="4" t="s">
        <v>3847</v>
      </c>
      <c r="F1684" s="265"/>
      <c r="G1684" s="575"/>
      <c r="H1684" s="267"/>
    </row>
    <row r="1685" spans="2:8" ht="33">
      <c r="B1685" s="264" t="s">
        <v>7028</v>
      </c>
      <c r="C1685" s="238" t="s">
        <v>7514</v>
      </c>
      <c r="D1685" s="239" t="s">
        <v>2300</v>
      </c>
      <c r="E1685" s="4" t="s">
        <v>3461</v>
      </c>
      <c r="F1685" s="265"/>
      <c r="G1685" s="575"/>
      <c r="H1685" s="267"/>
    </row>
    <row r="1686" spans="2:8">
      <c r="B1686" s="264" t="s">
        <v>7030</v>
      </c>
      <c r="C1686" s="238" t="s">
        <v>7515</v>
      </c>
      <c r="D1686" s="239" t="s">
        <v>2306</v>
      </c>
      <c r="E1686" s="4" t="s">
        <v>3847</v>
      </c>
      <c r="F1686" s="265"/>
      <c r="G1686" s="575"/>
      <c r="H1686" s="267"/>
    </row>
    <row r="1687" spans="2:8" ht="33">
      <c r="B1687" s="264" t="s">
        <v>7032</v>
      </c>
      <c r="C1687" s="238" t="s">
        <v>7516</v>
      </c>
      <c r="D1687" s="239" t="s">
        <v>2470</v>
      </c>
      <c r="E1687" s="4" t="s">
        <v>3847</v>
      </c>
      <c r="F1687" s="265"/>
      <c r="G1687" s="575"/>
      <c r="H1687" s="267"/>
    </row>
    <row r="1688" spans="2:8" ht="33">
      <c r="B1688" s="264" t="s">
        <v>7034</v>
      </c>
      <c r="C1688" s="238" t="s">
        <v>7517</v>
      </c>
      <c r="D1688" s="239" t="s">
        <v>2306</v>
      </c>
      <c r="E1688" s="4" t="s">
        <v>3847</v>
      </c>
      <c r="F1688" s="265"/>
      <c r="G1688" s="575"/>
      <c r="H1688" s="267"/>
    </row>
    <row r="1689" spans="2:8" ht="33">
      <c r="B1689" s="264" t="s">
        <v>7036</v>
      </c>
      <c r="C1689" s="238" t="s">
        <v>7518</v>
      </c>
      <c r="D1689" s="239" t="s">
        <v>2967</v>
      </c>
      <c r="E1689" s="4" t="s">
        <v>3847</v>
      </c>
      <c r="F1689" s="265"/>
      <c r="G1689" s="575"/>
      <c r="H1689" s="267"/>
    </row>
    <row r="1690" spans="2:8" ht="33">
      <c r="B1690" s="264" t="s">
        <v>7038</v>
      </c>
      <c r="C1690" s="238" t="s">
        <v>7519</v>
      </c>
      <c r="D1690" s="239" t="s">
        <v>2470</v>
      </c>
      <c r="E1690" s="4" t="s">
        <v>3847</v>
      </c>
      <c r="F1690" s="265"/>
      <c r="G1690" s="575"/>
      <c r="H1690" s="267"/>
    </row>
    <row r="1691" spans="2:8" ht="33">
      <c r="B1691" s="264" t="s">
        <v>6765</v>
      </c>
      <c r="C1691" s="238" t="s">
        <v>7520</v>
      </c>
      <c r="D1691" s="239" t="s">
        <v>2306</v>
      </c>
      <c r="E1691" s="4" t="s">
        <v>3847</v>
      </c>
      <c r="F1691" s="265"/>
      <c r="G1691" s="575"/>
      <c r="H1691" s="267"/>
    </row>
    <row r="1692" spans="2:8">
      <c r="B1692" s="264" t="s">
        <v>7041</v>
      </c>
      <c r="C1692" s="238" t="s">
        <v>7521</v>
      </c>
      <c r="D1692" s="239" t="s">
        <v>2800</v>
      </c>
      <c r="E1692" s="4" t="s">
        <v>3847</v>
      </c>
      <c r="F1692" s="265"/>
      <c r="G1692" s="575"/>
      <c r="H1692" s="267"/>
    </row>
    <row r="1693" spans="2:8" ht="33">
      <c r="B1693" s="264" t="s">
        <v>7043</v>
      </c>
      <c r="C1693" s="238" t="s">
        <v>7522</v>
      </c>
      <c r="D1693" s="239" t="s">
        <v>2300</v>
      </c>
      <c r="E1693" s="4" t="s">
        <v>3461</v>
      </c>
      <c r="F1693" s="265"/>
      <c r="G1693" s="575"/>
      <c r="H1693" s="267"/>
    </row>
    <row r="1694" spans="2:8">
      <c r="B1694" s="264" t="s">
        <v>7045</v>
      </c>
      <c r="C1694" s="238" t="s">
        <v>7523</v>
      </c>
      <c r="D1694" s="239" t="s">
        <v>2306</v>
      </c>
      <c r="E1694" s="4" t="s">
        <v>3847</v>
      </c>
      <c r="F1694" s="265"/>
      <c r="G1694" s="575"/>
      <c r="H1694" s="267"/>
    </row>
    <row r="1695" spans="2:8" ht="33">
      <c r="B1695" s="264" t="s">
        <v>7047</v>
      </c>
      <c r="C1695" s="238" t="s">
        <v>7524</v>
      </c>
      <c r="D1695" s="239" t="s">
        <v>2470</v>
      </c>
      <c r="E1695" s="4" t="s">
        <v>3847</v>
      </c>
      <c r="F1695" s="265"/>
      <c r="G1695" s="575"/>
      <c r="H1695" s="267"/>
    </row>
    <row r="1696" spans="2:8" ht="33">
      <c r="B1696" s="264" t="s">
        <v>7049</v>
      </c>
      <c r="C1696" s="238" t="s">
        <v>7525</v>
      </c>
      <c r="D1696" s="239" t="s">
        <v>2306</v>
      </c>
      <c r="E1696" s="4" t="s">
        <v>3847</v>
      </c>
      <c r="F1696" s="265"/>
      <c r="G1696" s="575"/>
      <c r="H1696" s="267"/>
    </row>
    <row r="1697" spans="2:8" ht="33">
      <c r="B1697" s="264" t="s">
        <v>7051</v>
      </c>
      <c r="C1697" s="238" t="s">
        <v>7526</v>
      </c>
      <c r="D1697" s="239" t="s">
        <v>2967</v>
      </c>
      <c r="E1697" s="4" t="s">
        <v>3847</v>
      </c>
      <c r="F1697" s="265"/>
      <c r="G1697" s="575"/>
      <c r="H1697" s="267"/>
    </row>
    <row r="1698" spans="2:8" ht="33">
      <c r="B1698" s="264" t="s">
        <v>7053</v>
      </c>
      <c r="C1698" s="238" t="s">
        <v>7527</v>
      </c>
      <c r="D1698" s="239" t="s">
        <v>2470</v>
      </c>
      <c r="E1698" s="4" t="s">
        <v>3847</v>
      </c>
      <c r="F1698" s="265"/>
      <c r="G1698" s="575"/>
      <c r="H1698" s="267"/>
    </row>
    <row r="1699" spans="2:8" ht="33">
      <c r="B1699" s="264" t="s">
        <v>6781</v>
      </c>
      <c r="C1699" s="238" t="s">
        <v>7528</v>
      </c>
      <c r="D1699" s="239" t="s">
        <v>2306</v>
      </c>
      <c r="E1699" s="4" t="s">
        <v>3847</v>
      </c>
      <c r="F1699" s="265"/>
      <c r="G1699" s="575"/>
      <c r="H1699" s="267"/>
    </row>
    <row r="1700" spans="2:8" ht="17.25" thickBot="1">
      <c r="B1700" s="264" t="s">
        <v>7056</v>
      </c>
      <c r="C1700" s="238" t="s">
        <v>7529</v>
      </c>
      <c r="D1700" s="239" t="s">
        <v>2800</v>
      </c>
      <c r="E1700" s="4" t="s">
        <v>3847</v>
      </c>
      <c r="F1700" s="265"/>
      <c r="G1700" s="576"/>
      <c r="H1700" s="267"/>
    </row>
    <row r="1701" spans="2:8" ht="20.100000000000001" customHeight="1" thickBot="1">
      <c r="B1701" s="569" t="s">
        <v>6785</v>
      </c>
      <c r="C1701" s="559"/>
      <c r="D1701" s="560"/>
      <c r="E1701" s="570"/>
      <c r="F1701" s="570"/>
      <c r="G1701" s="571"/>
      <c r="H1701" s="267"/>
    </row>
    <row r="1702" spans="2:8">
      <c r="B1702" s="539" t="s">
        <v>7058</v>
      </c>
      <c r="C1702" s="232" t="s">
        <v>7530</v>
      </c>
      <c r="D1702" s="532" t="s">
        <v>2800</v>
      </c>
      <c r="E1702" s="572" t="s">
        <v>3847</v>
      </c>
      <c r="F1702" s="573"/>
      <c r="G1702" s="574" t="s">
        <v>7266</v>
      </c>
      <c r="H1702" s="267"/>
    </row>
    <row r="1703" spans="2:8">
      <c r="B1703" s="264" t="s">
        <v>6788</v>
      </c>
      <c r="C1703" s="238" t="s">
        <v>7531</v>
      </c>
      <c r="D1703" s="239" t="s">
        <v>2306</v>
      </c>
      <c r="E1703" s="4" t="s">
        <v>3847</v>
      </c>
      <c r="F1703" s="265"/>
      <c r="G1703" s="575"/>
      <c r="H1703" s="267"/>
    </row>
    <row r="1704" spans="2:8">
      <c r="B1704" s="264" t="s">
        <v>6790</v>
      </c>
      <c r="C1704" s="238" t="s">
        <v>7532</v>
      </c>
      <c r="D1704" s="239" t="s">
        <v>5564</v>
      </c>
      <c r="E1704" s="4" t="s">
        <v>3847</v>
      </c>
      <c r="F1704" s="265"/>
      <c r="G1704" s="575"/>
      <c r="H1704" s="267"/>
    </row>
    <row r="1705" spans="2:8">
      <c r="B1705" s="264" t="s">
        <v>6792</v>
      </c>
      <c r="C1705" s="238" t="s">
        <v>7533</v>
      </c>
      <c r="D1705" s="239" t="s">
        <v>2306</v>
      </c>
      <c r="E1705" s="4" t="s">
        <v>3847</v>
      </c>
      <c r="F1705" s="265"/>
      <c r="G1705" s="575"/>
      <c r="H1705" s="267"/>
    </row>
    <row r="1706" spans="2:8" ht="33">
      <c r="B1706" s="264" t="s">
        <v>7064</v>
      </c>
      <c r="C1706" s="238" t="s">
        <v>7534</v>
      </c>
      <c r="D1706" s="239" t="s">
        <v>2300</v>
      </c>
      <c r="E1706" s="4" t="s">
        <v>3461</v>
      </c>
      <c r="F1706" s="265"/>
      <c r="G1706" s="575"/>
      <c r="H1706" s="267"/>
    </row>
    <row r="1707" spans="2:8">
      <c r="B1707" s="264" t="s">
        <v>7066</v>
      </c>
      <c r="C1707" s="238" t="s">
        <v>7535</v>
      </c>
      <c r="D1707" s="239" t="s">
        <v>2306</v>
      </c>
      <c r="E1707" s="4" t="s">
        <v>3847</v>
      </c>
      <c r="F1707" s="265"/>
      <c r="G1707" s="575"/>
      <c r="H1707" s="267"/>
    </row>
    <row r="1708" spans="2:8" ht="33">
      <c r="B1708" s="264" t="s">
        <v>7068</v>
      </c>
      <c r="C1708" s="238" t="s">
        <v>7536</v>
      </c>
      <c r="D1708" s="239" t="s">
        <v>2470</v>
      </c>
      <c r="E1708" s="4" t="s">
        <v>3847</v>
      </c>
      <c r="F1708" s="265"/>
      <c r="G1708" s="575"/>
      <c r="H1708" s="267"/>
    </row>
    <row r="1709" spans="2:8" ht="33">
      <c r="B1709" s="264" t="s">
        <v>7070</v>
      </c>
      <c r="C1709" s="238" t="s">
        <v>7537</v>
      </c>
      <c r="D1709" s="239" t="s">
        <v>2306</v>
      </c>
      <c r="E1709" s="4" t="s">
        <v>3847</v>
      </c>
      <c r="F1709" s="265"/>
      <c r="G1709" s="575"/>
      <c r="H1709" s="267"/>
    </row>
    <row r="1710" spans="2:8" ht="33">
      <c r="B1710" s="264" t="s">
        <v>7072</v>
      </c>
      <c r="C1710" s="238" t="s">
        <v>7538</v>
      </c>
      <c r="D1710" s="239" t="s">
        <v>2967</v>
      </c>
      <c r="E1710" s="4" t="s">
        <v>3847</v>
      </c>
      <c r="F1710" s="265"/>
      <c r="G1710" s="575"/>
      <c r="H1710" s="267"/>
    </row>
    <row r="1711" spans="2:8" ht="33">
      <c r="B1711" s="264" t="s">
        <v>7074</v>
      </c>
      <c r="C1711" s="238" t="s">
        <v>7539</v>
      </c>
      <c r="D1711" s="239" t="s">
        <v>2470</v>
      </c>
      <c r="E1711" s="4" t="s">
        <v>3847</v>
      </c>
      <c r="F1711" s="265"/>
      <c r="G1711" s="575"/>
      <c r="H1711" s="267"/>
    </row>
    <row r="1712" spans="2:8" ht="33">
      <c r="B1712" s="264" t="s">
        <v>6806</v>
      </c>
      <c r="C1712" s="238" t="s">
        <v>7540</v>
      </c>
      <c r="D1712" s="239" t="s">
        <v>2306</v>
      </c>
      <c r="E1712" s="4" t="s">
        <v>3847</v>
      </c>
      <c r="F1712" s="265"/>
      <c r="G1712" s="575"/>
      <c r="H1712" s="267"/>
    </row>
    <row r="1713" spans="2:8">
      <c r="B1713" s="264" t="s">
        <v>7077</v>
      </c>
      <c r="C1713" s="238" t="s">
        <v>7541</v>
      </c>
      <c r="D1713" s="239" t="s">
        <v>2800</v>
      </c>
      <c r="E1713" s="4" t="s">
        <v>3847</v>
      </c>
      <c r="F1713" s="265"/>
      <c r="G1713" s="575"/>
      <c r="H1713" s="267"/>
    </row>
    <row r="1714" spans="2:8" ht="33">
      <c r="B1714" s="264" t="s">
        <v>7079</v>
      </c>
      <c r="C1714" s="238" t="s">
        <v>7542</v>
      </c>
      <c r="D1714" s="239" t="s">
        <v>2300</v>
      </c>
      <c r="E1714" s="4" t="s">
        <v>3461</v>
      </c>
      <c r="F1714" s="265"/>
      <c r="G1714" s="575"/>
      <c r="H1714" s="267"/>
    </row>
    <row r="1715" spans="2:8">
      <c r="B1715" s="264" t="s">
        <v>7081</v>
      </c>
      <c r="C1715" s="238" t="s">
        <v>7543</v>
      </c>
      <c r="D1715" s="239" t="s">
        <v>2306</v>
      </c>
      <c r="E1715" s="4" t="s">
        <v>3847</v>
      </c>
      <c r="F1715" s="265"/>
      <c r="G1715" s="575"/>
      <c r="H1715" s="267"/>
    </row>
    <row r="1716" spans="2:8" ht="33">
      <c r="B1716" s="264" t="s">
        <v>7083</v>
      </c>
      <c r="C1716" s="238" t="s">
        <v>7544</v>
      </c>
      <c r="D1716" s="239" t="s">
        <v>2470</v>
      </c>
      <c r="E1716" s="4" t="s">
        <v>3847</v>
      </c>
      <c r="F1716" s="265"/>
      <c r="G1716" s="575"/>
      <c r="H1716" s="267"/>
    </row>
    <row r="1717" spans="2:8" ht="33">
      <c r="B1717" s="264" t="s">
        <v>7085</v>
      </c>
      <c r="C1717" s="238" t="s">
        <v>7545</v>
      </c>
      <c r="D1717" s="239" t="s">
        <v>2306</v>
      </c>
      <c r="E1717" s="4" t="s">
        <v>3847</v>
      </c>
      <c r="F1717" s="265"/>
      <c r="G1717" s="575"/>
      <c r="H1717" s="267"/>
    </row>
    <row r="1718" spans="2:8" ht="33">
      <c r="B1718" s="264" t="s">
        <v>7087</v>
      </c>
      <c r="C1718" s="238" t="s">
        <v>7546</v>
      </c>
      <c r="D1718" s="239" t="s">
        <v>2967</v>
      </c>
      <c r="E1718" s="4" t="s">
        <v>3847</v>
      </c>
      <c r="F1718" s="265"/>
      <c r="G1718" s="575"/>
      <c r="H1718" s="267"/>
    </row>
    <row r="1719" spans="2:8" ht="33">
      <c r="B1719" s="264" t="s">
        <v>7089</v>
      </c>
      <c r="C1719" s="238" t="s">
        <v>7547</v>
      </c>
      <c r="D1719" s="239" t="s">
        <v>2470</v>
      </c>
      <c r="E1719" s="4" t="s">
        <v>3847</v>
      </c>
      <c r="F1719" s="265"/>
      <c r="G1719" s="575"/>
      <c r="H1719" s="267"/>
    </row>
    <row r="1720" spans="2:8" ht="33">
      <c r="B1720" s="264" t="s">
        <v>6822</v>
      </c>
      <c r="C1720" s="238" t="s">
        <v>7548</v>
      </c>
      <c r="D1720" s="239" t="s">
        <v>2306</v>
      </c>
      <c r="E1720" s="4" t="s">
        <v>3847</v>
      </c>
      <c r="F1720" s="265"/>
      <c r="G1720" s="575"/>
      <c r="H1720" s="267"/>
    </row>
    <row r="1721" spans="2:8">
      <c r="B1721" s="264" t="s">
        <v>7092</v>
      </c>
      <c r="C1721" s="238" t="s">
        <v>7549</v>
      </c>
      <c r="D1721" s="239" t="s">
        <v>2800</v>
      </c>
      <c r="E1721" s="4" t="s">
        <v>3847</v>
      </c>
      <c r="F1721" s="265"/>
      <c r="G1721" s="575"/>
      <c r="H1721" s="267"/>
    </row>
    <row r="1722" spans="2:8" ht="33">
      <c r="B1722" s="264" t="s">
        <v>7094</v>
      </c>
      <c r="C1722" s="238" t="s">
        <v>7550</v>
      </c>
      <c r="D1722" s="239" t="s">
        <v>2300</v>
      </c>
      <c r="E1722" s="4" t="s">
        <v>3461</v>
      </c>
      <c r="F1722" s="265"/>
      <c r="G1722" s="575"/>
      <c r="H1722" s="267"/>
    </row>
    <row r="1723" spans="2:8">
      <c r="B1723" s="264" t="s">
        <v>7096</v>
      </c>
      <c r="C1723" s="238" t="s">
        <v>7551</v>
      </c>
      <c r="D1723" s="239" t="s">
        <v>2306</v>
      </c>
      <c r="E1723" s="4" t="s">
        <v>3847</v>
      </c>
      <c r="F1723" s="265"/>
      <c r="G1723" s="575"/>
      <c r="H1723" s="267"/>
    </row>
    <row r="1724" spans="2:8" ht="33">
      <c r="B1724" s="264" t="s">
        <v>7098</v>
      </c>
      <c r="C1724" s="238" t="s">
        <v>7552</v>
      </c>
      <c r="D1724" s="239" t="s">
        <v>2470</v>
      </c>
      <c r="E1724" s="4" t="s">
        <v>3847</v>
      </c>
      <c r="F1724" s="265"/>
      <c r="G1724" s="575"/>
      <c r="H1724" s="267"/>
    </row>
    <row r="1725" spans="2:8" ht="33">
      <c r="B1725" s="264" t="s">
        <v>7100</v>
      </c>
      <c r="C1725" s="238" t="s">
        <v>7553</v>
      </c>
      <c r="D1725" s="239" t="s">
        <v>2306</v>
      </c>
      <c r="E1725" s="4" t="s">
        <v>3847</v>
      </c>
      <c r="F1725" s="265"/>
      <c r="G1725" s="575"/>
      <c r="H1725" s="267"/>
    </row>
    <row r="1726" spans="2:8" ht="33">
      <c r="B1726" s="264" t="s">
        <v>7102</v>
      </c>
      <c r="C1726" s="238" t="s">
        <v>7554</v>
      </c>
      <c r="D1726" s="239" t="s">
        <v>2967</v>
      </c>
      <c r="E1726" s="4" t="s">
        <v>3847</v>
      </c>
      <c r="F1726" s="265"/>
      <c r="G1726" s="575"/>
      <c r="H1726" s="267"/>
    </row>
    <row r="1727" spans="2:8" ht="33">
      <c r="B1727" s="264" t="s">
        <v>7104</v>
      </c>
      <c r="C1727" s="238" t="s">
        <v>7555</v>
      </c>
      <c r="D1727" s="239" t="s">
        <v>2470</v>
      </c>
      <c r="E1727" s="4" t="s">
        <v>3847</v>
      </c>
      <c r="F1727" s="265"/>
      <c r="G1727" s="575"/>
      <c r="H1727" s="267"/>
    </row>
    <row r="1728" spans="2:8" ht="33">
      <c r="B1728" s="264" t="s">
        <v>6838</v>
      </c>
      <c r="C1728" s="238" t="s">
        <v>7556</v>
      </c>
      <c r="D1728" s="239" t="s">
        <v>2306</v>
      </c>
      <c r="E1728" s="4" t="s">
        <v>3847</v>
      </c>
      <c r="F1728" s="265"/>
      <c r="G1728" s="575"/>
      <c r="H1728" s="267"/>
    </row>
    <row r="1729" spans="2:8" ht="17.25" thickBot="1">
      <c r="B1729" s="264" t="s">
        <v>7107</v>
      </c>
      <c r="C1729" s="238" t="s">
        <v>7557</v>
      </c>
      <c r="D1729" s="239" t="s">
        <v>2800</v>
      </c>
      <c r="E1729" s="4" t="s">
        <v>3847</v>
      </c>
      <c r="F1729" s="265"/>
      <c r="G1729" s="576"/>
      <c r="H1729" s="267"/>
    </row>
    <row r="1730" spans="2:8">
      <c r="B1730" s="563" t="s">
        <v>7558</v>
      </c>
      <c r="C1730" s="308"/>
      <c r="D1730" s="309"/>
      <c r="E1730" s="564"/>
      <c r="F1730" s="564"/>
      <c r="G1730" s="565"/>
      <c r="H1730" s="267"/>
    </row>
    <row r="1731" spans="2:8" ht="17.25" thickBot="1">
      <c r="B1731" s="566" t="s">
        <v>6929</v>
      </c>
      <c r="C1731" s="314"/>
      <c r="D1731" s="315"/>
      <c r="E1731" s="567"/>
      <c r="F1731" s="567"/>
      <c r="G1731" s="568"/>
      <c r="H1731" s="267"/>
    </row>
    <row r="1732" spans="2:8">
      <c r="B1732" s="539" t="s">
        <v>52</v>
      </c>
      <c r="C1732" s="232" t="s">
        <v>7559</v>
      </c>
      <c r="D1732" s="532" t="s">
        <v>2470</v>
      </c>
      <c r="E1732" s="572" t="s">
        <v>2956</v>
      </c>
      <c r="F1732" s="573"/>
      <c r="G1732" s="574" t="s">
        <v>7194</v>
      </c>
      <c r="H1732" s="267"/>
    </row>
    <row r="1733" spans="2:8">
      <c r="B1733" s="264" t="s">
        <v>6932</v>
      </c>
      <c r="C1733" s="238" t="s">
        <v>7560</v>
      </c>
      <c r="D1733" s="239" t="s">
        <v>2306</v>
      </c>
      <c r="E1733" s="4" t="s">
        <v>3847</v>
      </c>
      <c r="F1733" s="265"/>
      <c r="G1733" s="575"/>
      <c r="H1733" s="267"/>
    </row>
    <row r="1734" spans="2:8">
      <c r="B1734" s="264" t="s">
        <v>6935</v>
      </c>
      <c r="C1734" s="238" t="s">
        <v>7561</v>
      </c>
      <c r="D1734" s="239" t="s">
        <v>2306</v>
      </c>
      <c r="E1734" s="4" t="s">
        <v>3847</v>
      </c>
      <c r="F1734" s="265"/>
      <c r="G1734" s="575"/>
      <c r="H1734" s="267"/>
    </row>
    <row r="1735" spans="2:8">
      <c r="B1735" s="264" t="s">
        <v>6937</v>
      </c>
      <c r="C1735" s="238" t="s">
        <v>7562</v>
      </c>
      <c r="D1735" s="239" t="s">
        <v>2306</v>
      </c>
      <c r="E1735" s="4" t="s">
        <v>3847</v>
      </c>
      <c r="F1735" s="265"/>
      <c r="G1735" s="575"/>
      <c r="H1735" s="267"/>
    </row>
    <row r="1736" spans="2:8">
      <c r="B1736" s="264" t="s">
        <v>6939</v>
      </c>
      <c r="C1736" s="238" t="s">
        <v>7563</v>
      </c>
      <c r="D1736" s="239" t="s">
        <v>2967</v>
      </c>
      <c r="E1736" s="4" t="s">
        <v>3461</v>
      </c>
      <c r="F1736" s="265"/>
      <c r="G1736" s="575"/>
      <c r="H1736" s="267"/>
    </row>
    <row r="1737" spans="2:8">
      <c r="B1737" s="264" t="s">
        <v>6941</v>
      </c>
      <c r="C1737" s="238" t="s">
        <v>7564</v>
      </c>
      <c r="D1737" s="239" t="s">
        <v>2306</v>
      </c>
      <c r="E1737" s="4" t="s">
        <v>3847</v>
      </c>
      <c r="F1737" s="265"/>
      <c r="G1737" s="575"/>
      <c r="H1737" s="267"/>
    </row>
    <row r="1738" spans="2:8" ht="33">
      <c r="B1738" s="264" t="s">
        <v>6943</v>
      </c>
      <c r="C1738" s="238" t="s">
        <v>7565</v>
      </c>
      <c r="D1738" s="239" t="s">
        <v>2306</v>
      </c>
      <c r="E1738" s="4" t="s">
        <v>3847</v>
      </c>
      <c r="F1738" s="265"/>
      <c r="G1738" s="575"/>
      <c r="H1738" s="267"/>
    </row>
    <row r="1739" spans="2:8">
      <c r="B1739" s="264" t="s">
        <v>6945</v>
      </c>
      <c r="C1739" s="238" t="s">
        <v>7566</v>
      </c>
      <c r="D1739" s="239" t="s">
        <v>2306</v>
      </c>
      <c r="E1739" s="4" t="s">
        <v>3847</v>
      </c>
      <c r="F1739" s="265"/>
      <c r="G1739" s="575"/>
      <c r="H1739" s="267"/>
    </row>
    <row r="1740" spans="2:8">
      <c r="B1740" s="264" t="s">
        <v>6947</v>
      </c>
      <c r="C1740" s="238" t="s">
        <v>7567</v>
      </c>
      <c r="D1740" s="239" t="s">
        <v>2306</v>
      </c>
      <c r="E1740" s="4" t="s">
        <v>3847</v>
      </c>
      <c r="F1740" s="265"/>
      <c r="G1740" s="575"/>
      <c r="H1740" s="267"/>
    </row>
    <row r="1741" spans="2:8">
      <c r="B1741" s="264" t="s">
        <v>6949</v>
      </c>
      <c r="C1741" s="238" t="s">
        <v>7568</v>
      </c>
      <c r="D1741" s="239" t="s">
        <v>2306</v>
      </c>
      <c r="E1741" s="4" t="s">
        <v>3847</v>
      </c>
      <c r="F1741" s="265"/>
      <c r="G1741" s="575"/>
      <c r="H1741" s="267"/>
    </row>
    <row r="1742" spans="2:8">
      <c r="B1742" s="264" t="s">
        <v>496</v>
      </c>
      <c r="C1742" s="238" t="s">
        <v>7569</v>
      </c>
      <c r="D1742" s="239" t="s">
        <v>2967</v>
      </c>
      <c r="E1742" s="4" t="s">
        <v>3461</v>
      </c>
      <c r="F1742" s="265"/>
      <c r="G1742" s="575"/>
      <c r="H1742" s="267"/>
    </row>
    <row r="1743" spans="2:8">
      <c r="B1743" s="264" t="s">
        <v>6952</v>
      </c>
      <c r="C1743" s="238" t="s">
        <v>7570</v>
      </c>
      <c r="D1743" s="239" t="s">
        <v>2306</v>
      </c>
      <c r="E1743" s="4" t="s">
        <v>3847</v>
      </c>
      <c r="F1743" s="265"/>
      <c r="G1743" s="575"/>
      <c r="H1743" s="267"/>
    </row>
    <row r="1744" spans="2:8">
      <c r="B1744" s="264" t="s">
        <v>6954</v>
      </c>
      <c r="C1744" s="238" t="s">
        <v>7571</v>
      </c>
      <c r="D1744" s="239" t="s">
        <v>2306</v>
      </c>
      <c r="E1744" s="4" t="s">
        <v>3847</v>
      </c>
      <c r="F1744" s="265"/>
      <c r="G1744" s="575"/>
      <c r="H1744" s="267"/>
    </row>
    <row r="1745" spans="2:8" ht="17.25" thickBot="1">
      <c r="B1745" s="264" t="s">
        <v>6956</v>
      </c>
      <c r="C1745" s="238" t="s">
        <v>7572</v>
      </c>
      <c r="D1745" s="239" t="s">
        <v>2306</v>
      </c>
      <c r="E1745" s="4" t="s">
        <v>3847</v>
      </c>
      <c r="F1745" s="265"/>
      <c r="G1745" s="576"/>
      <c r="H1745" s="267"/>
    </row>
    <row r="1746" spans="2:8" ht="20.100000000000001" customHeight="1" thickBot="1">
      <c r="B1746" s="569" t="s">
        <v>6661</v>
      </c>
      <c r="C1746" s="559"/>
      <c r="D1746" s="560"/>
      <c r="E1746" s="570"/>
      <c r="F1746" s="570"/>
      <c r="G1746" s="571"/>
      <c r="H1746" s="267"/>
    </row>
    <row r="1747" spans="2:8" ht="20.100000000000001" customHeight="1" thickBot="1">
      <c r="B1747" s="569" t="s">
        <v>6662</v>
      </c>
      <c r="C1747" s="559"/>
      <c r="D1747" s="560"/>
      <c r="E1747" s="570"/>
      <c r="F1747" s="570"/>
      <c r="G1747" s="571"/>
      <c r="H1747" s="267"/>
    </row>
    <row r="1748" spans="2:8">
      <c r="B1748" s="539" t="s">
        <v>6663</v>
      </c>
      <c r="C1748" s="232" t="s">
        <v>7573</v>
      </c>
      <c r="D1748" s="532" t="s">
        <v>2306</v>
      </c>
      <c r="E1748" s="572" t="s">
        <v>5857</v>
      </c>
      <c r="F1748" s="573"/>
      <c r="G1748" s="574" t="s">
        <v>7209</v>
      </c>
      <c r="H1748" s="267"/>
    </row>
    <row r="1749" spans="2:8">
      <c r="B1749" s="264" t="s">
        <v>6665</v>
      </c>
      <c r="C1749" s="238" t="s">
        <v>7574</v>
      </c>
      <c r="D1749" s="239" t="s">
        <v>5564</v>
      </c>
      <c r="E1749" s="4" t="s">
        <v>5857</v>
      </c>
      <c r="F1749" s="265"/>
      <c r="G1749" s="575"/>
      <c r="H1749" s="267"/>
    </row>
    <row r="1750" spans="2:8">
      <c r="B1750" s="264" t="s">
        <v>6668</v>
      </c>
      <c r="C1750" s="238" t="s">
        <v>7575</v>
      </c>
      <c r="D1750" s="239" t="s">
        <v>2306</v>
      </c>
      <c r="E1750" s="4" t="s">
        <v>5857</v>
      </c>
      <c r="F1750" s="265"/>
      <c r="G1750" s="575"/>
      <c r="H1750" s="267"/>
    </row>
    <row r="1751" spans="2:8" ht="33">
      <c r="B1751" s="264" t="s">
        <v>6962</v>
      </c>
      <c r="C1751" s="238" t="s">
        <v>7576</v>
      </c>
      <c r="D1751" s="239" t="s">
        <v>2300</v>
      </c>
      <c r="E1751" s="4" t="s">
        <v>5862</v>
      </c>
      <c r="F1751" s="265"/>
      <c r="G1751" s="575"/>
      <c r="H1751" s="267"/>
    </row>
    <row r="1752" spans="2:8">
      <c r="B1752" s="264" t="s">
        <v>6964</v>
      </c>
      <c r="C1752" s="238" t="s">
        <v>7577</v>
      </c>
      <c r="D1752" s="239" t="s">
        <v>2306</v>
      </c>
      <c r="E1752" s="4" t="s">
        <v>5857</v>
      </c>
      <c r="F1752" s="265"/>
      <c r="G1752" s="575"/>
      <c r="H1752" s="267"/>
    </row>
    <row r="1753" spans="2:8" ht="33">
      <c r="B1753" s="264" t="s">
        <v>6966</v>
      </c>
      <c r="C1753" s="238" t="s">
        <v>7578</v>
      </c>
      <c r="D1753" s="239" t="s">
        <v>2470</v>
      </c>
      <c r="E1753" s="4" t="s">
        <v>5857</v>
      </c>
      <c r="F1753" s="265"/>
      <c r="G1753" s="575"/>
      <c r="H1753" s="267"/>
    </row>
    <row r="1754" spans="2:8" ht="33">
      <c r="B1754" s="264" t="s">
        <v>6968</v>
      </c>
      <c r="C1754" s="238" t="s">
        <v>7579</v>
      </c>
      <c r="D1754" s="239" t="s">
        <v>2306</v>
      </c>
      <c r="E1754" s="4" t="s">
        <v>5857</v>
      </c>
      <c r="F1754" s="265"/>
      <c r="G1754" s="575"/>
      <c r="H1754" s="267"/>
    </row>
    <row r="1755" spans="2:8" ht="33">
      <c r="B1755" s="264" t="s">
        <v>6970</v>
      </c>
      <c r="C1755" s="238" t="s">
        <v>7580</v>
      </c>
      <c r="D1755" s="239" t="s">
        <v>2967</v>
      </c>
      <c r="E1755" s="4" t="s">
        <v>5857</v>
      </c>
      <c r="F1755" s="265"/>
      <c r="G1755" s="575"/>
      <c r="H1755" s="267"/>
    </row>
    <row r="1756" spans="2:8" ht="33">
      <c r="B1756" s="264" t="s">
        <v>6972</v>
      </c>
      <c r="C1756" s="238" t="s">
        <v>7581</v>
      </c>
      <c r="D1756" s="239" t="s">
        <v>2470</v>
      </c>
      <c r="E1756" s="4" t="s">
        <v>5857</v>
      </c>
      <c r="F1756" s="265"/>
      <c r="G1756" s="575"/>
      <c r="H1756" s="267"/>
    </row>
    <row r="1757" spans="2:8" ht="33">
      <c r="B1757" s="264" t="s">
        <v>6686</v>
      </c>
      <c r="C1757" s="238" t="s">
        <v>7582</v>
      </c>
      <c r="D1757" s="239" t="s">
        <v>2306</v>
      </c>
      <c r="E1757" s="4" t="s">
        <v>5857</v>
      </c>
      <c r="F1757" s="265"/>
      <c r="G1757" s="575"/>
      <c r="H1757" s="267"/>
    </row>
    <row r="1758" spans="2:8">
      <c r="B1758" s="264" t="s">
        <v>6975</v>
      </c>
      <c r="C1758" s="238" t="s">
        <v>7583</v>
      </c>
      <c r="D1758" s="239" t="s">
        <v>2800</v>
      </c>
      <c r="E1758" s="4" t="s">
        <v>5857</v>
      </c>
      <c r="F1758" s="265"/>
      <c r="G1758" s="575"/>
      <c r="H1758" s="267"/>
    </row>
    <row r="1759" spans="2:8" ht="33">
      <c r="B1759" s="264" t="s">
        <v>6977</v>
      </c>
      <c r="C1759" s="238" t="s">
        <v>7584</v>
      </c>
      <c r="D1759" s="239" t="s">
        <v>2300</v>
      </c>
      <c r="E1759" s="4" t="s">
        <v>5862</v>
      </c>
      <c r="F1759" s="265"/>
      <c r="G1759" s="575"/>
      <c r="H1759" s="267"/>
    </row>
    <row r="1760" spans="2:8">
      <c r="B1760" s="264" t="s">
        <v>6979</v>
      </c>
      <c r="C1760" s="238" t="s">
        <v>7585</v>
      </c>
      <c r="D1760" s="239" t="s">
        <v>2306</v>
      </c>
      <c r="E1760" s="4" t="s">
        <v>5857</v>
      </c>
      <c r="F1760" s="265"/>
      <c r="G1760" s="575"/>
      <c r="H1760" s="267"/>
    </row>
    <row r="1761" spans="2:8" ht="33">
      <c r="B1761" s="264" t="s">
        <v>6981</v>
      </c>
      <c r="C1761" s="238" t="s">
        <v>7586</v>
      </c>
      <c r="D1761" s="239" t="s">
        <v>2470</v>
      </c>
      <c r="E1761" s="4" t="s">
        <v>5857</v>
      </c>
      <c r="F1761" s="265"/>
      <c r="G1761" s="575"/>
      <c r="H1761" s="267"/>
    </row>
    <row r="1762" spans="2:8" ht="33">
      <c r="B1762" s="264" t="s">
        <v>6983</v>
      </c>
      <c r="C1762" s="238" t="s">
        <v>7587</v>
      </c>
      <c r="D1762" s="239" t="s">
        <v>2306</v>
      </c>
      <c r="E1762" s="4" t="s">
        <v>5857</v>
      </c>
      <c r="F1762" s="265"/>
      <c r="G1762" s="575"/>
      <c r="H1762" s="267"/>
    </row>
    <row r="1763" spans="2:8" ht="33">
      <c r="B1763" s="264" t="s">
        <v>6985</v>
      </c>
      <c r="C1763" s="238" t="s">
        <v>7588</v>
      </c>
      <c r="D1763" s="239" t="s">
        <v>2967</v>
      </c>
      <c r="E1763" s="4" t="s">
        <v>5857</v>
      </c>
      <c r="F1763" s="265"/>
      <c r="G1763" s="575"/>
      <c r="H1763" s="267"/>
    </row>
    <row r="1764" spans="2:8" ht="33">
      <c r="B1764" s="264" t="s">
        <v>6987</v>
      </c>
      <c r="C1764" s="238" t="s">
        <v>7589</v>
      </c>
      <c r="D1764" s="239" t="s">
        <v>2470</v>
      </c>
      <c r="E1764" s="4" t="s">
        <v>5857</v>
      </c>
      <c r="F1764" s="265"/>
      <c r="G1764" s="575"/>
      <c r="H1764" s="267"/>
    </row>
    <row r="1765" spans="2:8" ht="33">
      <c r="B1765" s="264" t="s">
        <v>6705</v>
      </c>
      <c r="C1765" s="238" t="s">
        <v>7590</v>
      </c>
      <c r="D1765" s="239" t="s">
        <v>2306</v>
      </c>
      <c r="E1765" s="4" t="s">
        <v>5857</v>
      </c>
      <c r="F1765" s="265"/>
      <c r="G1765" s="575"/>
      <c r="H1765" s="267"/>
    </row>
    <row r="1766" spans="2:8">
      <c r="B1766" s="264" t="s">
        <v>6990</v>
      </c>
      <c r="C1766" s="238" t="s">
        <v>7591</v>
      </c>
      <c r="D1766" s="239" t="s">
        <v>2800</v>
      </c>
      <c r="E1766" s="4" t="s">
        <v>5857</v>
      </c>
      <c r="F1766" s="265"/>
      <c r="G1766" s="575"/>
      <c r="H1766" s="267"/>
    </row>
    <row r="1767" spans="2:8" ht="33">
      <c r="B1767" s="264" t="s">
        <v>6992</v>
      </c>
      <c r="C1767" s="238" t="s">
        <v>7592</v>
      </c>
      <c r="D1767" s="239" t="s">
        <v>2300</v>
      </c>
      <c r="E1767" s="4" t="s">
        <v>5862</v>
      </c>
      <c r="F1767" s="265"/>
      <c r="G1767" s="575"/>
      <c r="H1767" s="267"/>
    </row>
    <row r="1768" spans="2:8">
      <c r="B1768" s="264" t="s">
        <v>6994</v>
      </c>
      <c r="C1768" s="238" t="s">
        <v>7593</v>
      </c>
      <c r="D1768" s="239" t="s">
        <v>2306</v>
      </c>
      <c r="E1768" s="4" t="s">
        <v>5857</v>
      </c>
      <c r="F1768" s="265"/>
      <c r="G1768" s="575"/>
      <c r="H1768" s="267"/>
    </row>
    <row r="1769" spans="2:8" ht="33">
      <c r="B1769" s="264" t="s">
        <v>6996</v>
      </c>
      <c r="C1769" s="238" t="s">
        <v>7594</v>
      </c>
      <c r="D1769" s="239" t="s">
        <v>2470</v>
      </c>
      <c r="E1769" s="4" t="s">
        <v>5857</v>
      </c>
      <c r="F1769" s="265"/>
      <c r="G1769" s="575"/>
      <c r="H1769" s="267"/>
    </row>
    <row r="1770" spans="2:8" ht="33">
      <c r="B1770" s="264" t="s">
        <v>6998</v>
      </c>
      <c r="C1770" s="238" t="s">
        <v>7595</v>
      </c>
      <c r="D1770" s="239" t="s">
        <v>2306</v>
      </c>
      <c r="E1770" s="4" t="s">
        <v>5857</v>
      </c>
      <c r="F1770" s="265"/>
      <c r="G1770" s="575"/>
      <c r="H1770" s="267"/>
    </row>
    <row r="1771" spans="2:8" ht="33">
      <c r="B1771" s="264" t="s">
        <v>7000</v>
      </c>
      <c r="C1771" s="238" t="s">
        <v>7596</v>
      </c>
      <c r="D1771" s="239" t="s">
        <v>2967</v>
      </c>
      <c r="E1771" s="4" t="s">
        <v>5857</v>
      </c>
      <c r="F1771" s="265"/>
      <c r="G1771" s="575"/>
      <c r="H1771" s="267"/>
    </row>
    <row r="1772" spans="2:8" ht="33">
      <c r="B1772" s="264" t="s">
        <v>7002</v>
      </c>
      <c r="C1772" s="238" t="s">
        <v>7597</v>
      </c>
      <c r="D1772" s="239" t="s">
        <v>2470</v>
      </c>
      <c r="E1772" s="4" t="s">
        <v>5857</v>
      </c>
      <c r="F1772" s="265"/>
      <c r="G1772" s="575"/>
      <c r="H1772" s="267"/>
    </row>
    <row r="1773" spans="2:8" ht="33">
      <c r="B1773" s="264" t="s">
        <v>6722</v>
      </c>
      <c r="C1773" s="238" t="s">
        <v>7598</v>
      </c>
      <c r="D1773" s="239" t="s">
        <v>2306</v>
      </c>
      <c r="E1773" s="4" t="s">
        <v>5857</v>
      </c>
      <c r="F1773" s="265"/>
      <c r="G1773" s="575"/>
      <c r="H1773" s="267"/>
    </row>
    <row r="1774" spans="2:8" ht="17.25" thickBot="1">
      <c r="B1774" s="264" t="s">
        <v>7005</v>
      </c>
      <c r="C1774" s="238" t="s">
        <v>7599</v>
      </c>
      <c r="D1774" s="239" t="s">
        <v>2800</v>
      </c>
      <c r="E1774" s="4" t="s">
        <v>5857</v>
      </c>
      <c r="F1774" s="265"/>
      <c r="G1774" s="576"/>
      <c r="H1774" s="267"/>
    </row>
    <row r="1775" spans="2:8" ht="20.100000000000001" customHeight="1" thickBot="1">
      <c r="B1775" s="569" t="s">
        <v>6726</v>
      </c>
      <c r="C1775" s="559"/>
      <c r="D1775" s="560"/>
      <c r="E1775" s="570"/>
      <c r="F1775" s="570"/>
      <c r="G1775" s="571"/>
      <c r="H1775" s="267"/>
    </row>
    <row r="1776" spans="2:8">
      <c r="B1776" s="539" t="s">
        <v>7007</v>
      </c>
      <c r="C1776" s="232" t="s">
        <v>7600</v>
      </c>
      <c r="D1776" s="532" t="s">
        <v>2800</v>
      </c>
      <c r="E1776" s="572" t="s">
        <v>3847</v>
      </c>
      <c r="F1776" s="573"/>
      <c r="G1776" s="574" t="s">
        <v>7237</v>
      </c>
      <c r="H1776" s="267"/>
    </row>
    <row r="1777" spans="2:8" ht="30" customHeight="1">
      <c r="B1777" s="264" t="s">
        <v>6730</v>
      </c>
      <c r="C1777" s="238" t="s">
        <v>7601</v>
      </c>
      <c r="D1777" s="239" t="s">
        <v>2306</v>
      </c>
      <c r="E1777" s="4" t="s">
        <v>3847</v>
      </c>
      <c r="F1777" s="265"/>
      <c r="G1777" s="575"/>
      <c r="H1777" s="267"/>
    </row>
    <row r="1778" spans="2:8">
      <c r="B1778" s="264" t="s">
        <v>6733</v>
      </c>
      <c r="C1778" s="238" t="s">
        <v>7602</v>
      </c>
      <c r="D1778" s="239" t="s">
        <v>5564</v>
      </c>
      <c r="E1778" s="4" t="s">
        <v>3847</v>
      </c>
      <c r="F1778" s="265"/>
      <c r="G1778" s="575"/>
      <c r="H1778" s="267"/>
    </row>
    <row r="1779" spans="2:8">
      <c r="B1779" s="264" t="s">
        <v>6735</v>
      </c>
      <c r="C1779" s="238" t="s">
        <v>7603</v>
      </c>
      <c r="D1779" s="239" t="s">
        <v>2306</v>
      </c>
      <c r="E1779" s="4" t="s">
        <v>3847</v>
      </c>
      <c r="F1779" s="265"/>
      <c r="G1779" s="575"/>
      <c r="H1779" s="267"/>
    </row>
    <row r="1780" spans="2:8" ht="33">
      <c r="B1780" s="264" t="s">
        <v>7013</v>
      </c>
      <c r="C1780" s="238" t="s">
        <v>7604</v>
      </c>
      <c r="D1780" s="239" t="s">
        <v>2300</v>
      </c>
      <c r="E1780" s="4" t="s">
        <v>3461</v>
      </c>
      <c r="F1780" s="265"/>
      <c r="G1780" s="575"/>
      <c r="H1780" s="267"/>
    </row>
    <row r="1781" spans="2:8">
      <c r="B1781" s="264" t="s">
        <v>7015</v>
      </c>
      <c r="C1781" s="238" t="s">
        <v>7605</v>
      </c>
      <c r="D1781" s="239" t="s">
        <v>2306</v>
      </c>
      <c r="E1781" s="4" t="s">
        <v>3847</v>
      </c>
      <c r="F1781" s="265"/>
      <c r="G1781" s="575"/>
      <c r="H1781" s="267"/>
    </row>
    <row r="1782" spans="2:8" ht="33">
      <c r="B1782" s="264" t="s">
        <v>7017</v>
      </c>
      <c r="C1782" s="238" t="s">
        <v>7606</v>
      </c>
      <c r="D1782" s="239" t="s">
        <v>2470</v>
      </c>
      <c r="E1782" s="4" t="s">
        <v>3847</v>
      </c>
      <c r="F1782" s="265"/>
      <c r="G1782" s="575"/>
      <c r="H1782" s="267"/>
    </row>
    <row r="1783" spans="2:8" ht="33">
      <c r="B1783" s="264" t="s">
        <v>7019</v>
      </c>
      <c r="C1783" s="238" t="s">
        <v>7607</v>
      </c>
      <c r="D1783" s="239" t="s">
        <v>2306</v>
      </c>
      <c r="E1783" s="4" t="s">
        <v>3847</v>
      </c>
      <c r="F1783" s="265"/>
      <c r="G1783" s="575"/>
      <c r="H1783" s="267"/>
    </row>
    <row r="1784" spans="2:8" ht="33">
      <c r="B1784" s="264" t="s">
        <v>7021</v>
      </c>
      <c r="C1784" s="238" t="s">
        <v>7608</v>
      </c>
      <c r="D1784" s="239" t="s">
        <v>2967</v>
      </c>
      <c r="E1784" s="4" t="s">
        <v>3847</v>
      </c>
      <c r="F1784" s="265"/>
      <c r="G1784" s="575"/>
      <c r="H1784" s="267"/>
    </row>
    <row r="1785" spans="2:8" ht="33">
      <c r="B1785" s="264" t="s">
        <v>7023</v>
      </c>
      <c r="C1785" s="238" t="s">
        <v>7609</v>
      </c>
      <c r="D1785" s="239" t="s">
        <v>2470</v>
      </c>
      <c r="E1785" s="4" t="s">
        <v>3847</v>
      </c>
      <c r="F1785" s="265"/>
      <c r="G1785" s="575"/>
      <c r="H1785" s="267"/>
    </row>
    <row r="1786" spans="2:8" ht="33">
      <c r="B1786" s="264" t="s">
        <v>6749</v>
      </c>
      <c r="C1786" s="238" t="s">
        <v>7610</v>
      </c>
      <c r="D1786" s="239" t="s">
        <v>2306</v>
      </c>
      <c r="E1786" s="4" t="s">
        <v>3847</v>
      </c>
      <c r="F1786" s="265"/>
      <c r="G1786" s="575"/>
      <c r="H1786" s="267"/>
    </row>
    <row r="1787" spans="2:8">
      <c r="B1787" s="264" t="s">
        <v>7026</v>
      </c>
      <c r="C1787" s="238" t="s">
        <v>7611</v>
      </c>
      <c r="D1787" s="239" t="s">
        <v>2800</v>
      </c>
      <c r="E1787" s="4" t="s">
        <v>3847</v>
      </c>
      <c r="F1787" s="265"/>
      <c r="G1787" s="575"/>
      <c r="H1787" s="267"/>
    </row>
    <row r="1788" spans="2:8" ht="33">
      <c r="B1788" s="264" t="s">
        <v>7028</v>
      </c>
      <c r="C1788" s="238" t="s">
        <v>7612</v>
      </c>
      <c r="D1788" s="239" t="s">
        <v>2300</v>
      </c>
      <c r="E1788" s="4" t="s">
        <v>3461</v>
      </c>
      <c r="F1788" s="265"/>
      <c r="G1788" s="575"/>
      <c r="H1788" s="267"/>
    </row>
    <row r="1789" spans="2:8">
      <c r="B1789" s="264" t="s">
        <v>7030</v>
      </c>
      <c r="C1789" s="238" t="s">
        <v>7613</v>
      </c>
      <c r="D1789" s="239" t="s">
        <v>2306</v>
      </c>
      <c r="E1789" s="4" t="s">
        <v>3847</v>
      </c>
      <c r="F1789" s="265"/>
      <c r="G1789" s="575"/>
      <c r="H1789" s="267"/>
    </row>
    <row r="1790" spans="2:8" ht="33">
      <c r="B1790" s="264" t="s">
        <v>7032</v>
      </c>
      <c r="C1790" s="238" t="s">
        <v>7614</v>
      </c>
      <c r="D1790" s="239" t="s">
        <v>2470</v>
      </c>
      <c r="E1790" s="4" t="s">
        <v>3847</v>
      </c>
      <c r="F1790" s="265"/>
      <c r="G1790" s="575"/>
      <c r="H1790" s="267"/>
    </row>
    <row r="1791" spans="2:8" ht="33">
      <c r="B1791" s="264" t="s">
        <v>7034</v>
      </c>
      <c r="C1791" s="238" t="s">
        <v>7615</v>
      </c>
      <c r="D1791" s="239" t="s">
        <v>2306</v>
      </c>
      <c r="E1791" s="4" t="s">
        <v>3847</v>
      </c>
      <c r="F1791" s="265"/>
      <c r="G1791" s="575"/>
      <c r="H1791" s="267"/>
    </row>
    <row r="1792" spans="2:8" ht="33">
      <c r="B1792" s="264" t="s">
        <v>7036</v>
      </c>
      <c r="C1792" s="238" t="s">
        <v>7616</v>
      </c>
      <c r="D1792" s="239" t="s">
        <v>2967</v>
      </c>
      <c r="E1792" s="4" t="s">
        <v>3847</v>
      </c>
      <c r="F1792" s="265"/>
      <c r="G1792" s="575"/>
      <c r="H1792" s="267"/>
    </row>
    <row r="1793" spans="2:8" ht="33">
      <c r="B1793" s="264" t="s">
        <v>7038</v>
      </c>
      <c r="C1793" s="238" t="s">
        <v>7617</v>
      </c>
      <c r="D1793" s="239" t="s">
        <v>2470</v>
      </c>
      <c r="E1793" s="4" t="s">
        <v>3847</v>
      </c>
      <c r="F1793" s="265"/>
      <c r="G1793" s="575"/>
      <c r="H1793" s="267"/>
    </row>
    <row r="1794" spans="2:8" ht="33">
      <c r="B1794" s="264" t="s">
        <v>6765</v>
      </c>
      <c r="C1794" s="238" t="s">
        <v>7618</v>
      </c>
      <c r="D1794" s="239" t="s">
        <v>2306</v>
      </c>
      <c r="E1794" s="4" t="s">
        <v>3847</v>
      </c>
      <c r="F1794" s="265"/>
      <c r="G1794" s="575"/>
      <c r="H1794" s="267"/>
    </row>
    <row r="1795" spans="2:8">
      <c r="B1795" s="264" t="s">
        <v>7041</v>
      </c>
      <c r="C1795" s="238" t="s">
        <v>7619</v>
      </c>
      <c r="D1795" s="239" t="s">
        <v>2800</v>
      </c>
      <c r="E1795" s="4" t="s">
        <v>3847</v>
      </c>
      <c r="F1795" s="265"/>
      <c r="G1795" s="575"/>
      <c r="H1795" s="267"/>
    </row>
    <row r="1796" spans="2:8" ht="33">
      <c r="B1796" s="264" t="s">
        <v>7043</v>
      </c>
      <c r="C1796" s="238" t="s">
        <v>7620</v>
      </c>
      <c r="D1796" s="239" t="s">
        <v>2300</v>
      </c>
      <c r="E1796" s="4" t="s">
        <v>3461</v>
      </c>
      <c r="F1796" s="265"/>
      <c r="G1796" s="575"/>
      <c r="H1796" s="267"/>
    </row>
    <row r="1797" spans="2:8">
      <c r="B1797" s="264" t="s">
        <v>7045</v>
      </c>
      <c r="C1797" s="238" t="s">
        <v>7621</v>
      </c>
      <c r="D1797" s="239" t="s">
        <v>2306</v>
      </c>
      <c r="E1797" s="4" t="s">
        <v>3847</v>
      </c>
      <c r="F1797" s="265"/>
      <c r="G1797" s="575"/>
      <c r="H1797" s="267"/>
    </row>
    <row r="1798" spans="2:8" ht="33">
      <c r="B1798" s="264" t="s">
        <v>7047</v>
      </c>
      <c r="C1798" s="238" t="s">
        <v>7622</v>
      </c>
      <c r="D1798" s="239" t="s">
        <v>2470</v>
      </c>
      <c r="E1798" s="4" t="s">
        <v>3847</v>
      </c>
      <c r="F1798" s="265"/>
      <c r="G1798" s="575"/>
      <c r="H1798" s="267"/>
    </row>
    <row r="1799" spans="2:8" ht="33">
      <c r="B1799" s="264" t="s">
        <v>7049</v>
      </c>
      <c r="C1799" s="238" t="s">
        <v>7623</v>
      </c>
      <c r="D1799" s="239" t="s">
        <v>2306</v>
      </c>
      <c r="E1799" s="4" t="s">
        <v>3847</v>
      </c>
      <c r="F1799" s="265"/>
      <c r="G1799" s="575"/>
      <c r="H1799" s="267"/>
    </row>
    <row r="1800" spans="2:8" ht="33">
      <c r="B1800" s="264" t="s">
        <v>7051</v>
      </c>
      <c r="C1800" s="238" t="s">
        <v>7624</v>
      </c>
      <c r="D1800" s="239" t="s">
        <v>2967</v>
      </c>
      <c r="E1800" s="4" t="s">
        <v>3847</v>
      </c>
      <c r="F1800" s="265"/>
      <c r="G1800" s="575"/>
      <c r="H1800" s="267"/>
    </row>
    <row r="1801" spans="2:8" ht="33">
      <c r="B1801" s="264" t="s">
        <v>7053</v>
      </c>
      <c r="C1801" s="238" t="s">
        <v>7625</v>
      </c>
      <c r="D1801" s="239" t="s">
        <v>2470</v>
      </c>
      <c r="E1801" s="4" t="s">
        <v>3847</v>
      </c>
      <c r="F1801" s="265"/>
      <c r="G1801" s="575"/>
      <c r="H1801" s="267"/>
    </row>
    <row r="1802" spans="2:8" ht="33">
      <c r="B1802" s="264" t="s">
        <v>6781</v>
      </c>
      <c r="C1802" s="238" t="s">
        <v>7626</v>
      </c>
      <c r="D1802" s="239" t="s">
        <v>2306</v>
      </c>
      <c r="E1802" s="4" t="s">
        <v>3847</v>
      </c>
      <c r="F1802" s="265"/>
      <c r="G1802" s="575"/>
      <c r="H1802" s="267"/>
    </row>
    <row r="1803" spans="2:8" ht="17.25" thickBot="1">
      <c r="B1803" s="264" t="s">
        <v>7056</v>
      </c>
      <c r="C1803" s="238" t="s">
        <v>7627</v>
      </c>
      <c r="D1803" s="239" t="s">
        <v>2800</v>
      </c>
      <c r="E1803" s="4" t="s">
        <v>3847</v>
      </c>
      <c r="F1803" s="265"/>
      <c r="G1803" s="576"/>
      <c r="H1803" s="267"/>
    </row>
    <row r="1804" spans="2:8" ht="20.100000000000001" customHeight="1" thickBot="1">
      <c r="B1804" s="569" t="s">
        <v>6785</v>
      </c>
      <c r="C1804" s="559"/>
      <c r="D1804" s="560"/>
      <c r="E1804" s="570"/>
      <c r="F1804" s="570"/>
      <c r="G1804" s="571"/>
      <c r="H1804" s="267"/>
    </row>
    <row r="1805" spans="2:8" ht="30" customHeight="1">
      <c r="B1805" s="539" t="s">
        <v>7058</v>
      </c>
      <c r="C1805" s="232" t="s">
        <v>7628</v>
      </c>
      <c r="D1805" s="532" t="s">
        <v>2800</v>
      </c>
      <c r="E1805" s="572" t="s">
        <v>3847</v>
      </c>
      <c r="F1805" s="573"/>
      <c r="G1805" s="574" t="s">
        <v>7266</v>
      </c>
      <c r="H1805" s="267"/>
    </row>
    <row r="1806" spans="2:8">
      <c r="B1806" s="264" t="s">
        <v>6788</v>
      </c>
      <c r="C1806" s="238" t="s">
        <v>7629</v>
      </c>
      <c r="D1806" s="239" t="s">
        <v>2306</v>
      </c>
      <c r="E1806" s="4" t="s">
        <v>3847</v>
      </c>
      <c r="F1806" s="265"/>
      <c r="G1806" s="575"/>
      <c r="H1806" s="267"/>
    </row>
    <row r="1807" spans="2:8">
      <c r="B1807" s="264" t="s">
        <v>6790</v>
      </c>
      <c r="C1807" s="238" t="s">
        <v>7630</v>
      </c>
      <c r="D1807" s="239" t="s">
        <v>5564</v>
      </c>
      <c r="E1807" s="4" t="s">
        <v>3847</v>
      </c>
      <c r="F1807" s="265"/>
      <c r="G1807" s="575"/>
      <c r="H1807" s="267"/>
    </row>
    <row r="1808" spans="2:8">
      <c r="B1808" s="264" t="s">
        <v>6792</v>
      </c>
      <c r="C1808" s="238" t="s">
        <v>7631</v>
      </c>
      <c r="D1808" s="239" t="s">
        <v>2306</v>
      </c>
      <c r="E1808" s="4" t="s">
        <v>3847</v>
      </c>
      <c r="F1808" s="265"/>
      <c r="G1808" s="575"/>
      <c r="H1808" s="267"/>
    </row>
    <row r="1809" spans="2:8" ht="33">
      <c r="B1809" s="264" t="s">
        <v>7064</v>
      </c>
      <c r="C1809" s="238" t="s">
        <v>7632</v>
      </c>
      <c r="D1809" s="239" t="s">
        <v>2300</v>
      </c>
      <c r="E1809" s="4" t="s">
        <v>3461</v>
      </c>
      <c r="F1809" s="265"/>
      <c r="G1809" s="575"/>
      <c r="H1809" s="267"/>
    </row>
    <row r="1810" spans="2:8">
      <c r="B1810" s="264" t="s">
        <v>7066</v>
      </c>
      <c r="C1810" s="238" t="s">
        <v>7633</v>
      </c>
      <c r="D1810" s="239" t="s">
        <v>2306</v>
      </c>
      <c r="E1810" s="4" t="s">
        <v>3847</v>
      </c>
      <c r="F1810" s="265"/>
      <c r="G1810" s="575"/>
      <c r="H1810" s="267"/>
    </row>
    <row r="1811" spans="2:8" ht="33">
      <c r="B1811" s="264" t="s">
        <v>7068</v>
      </c>
      <c r="C1811" s="238" t="s">
        <v>7634</v>
      </c>
      <c r="D1811" s="239" t="s">
        <v>2470</v>
      </c>
      <c r="E1811" s="4" t="s">
        <v>3847</v>
      </c>
      <c r="F1811" s="265"/>
      <c r="G1811" s="575"/>
      <c r="H1811" s="267"/>
    </row>
    <row r="1812" spans="2:8" ht="33">
      <c r="B1812" s="264" t="s">
        <v>7070</v>
      </c>
      <c r="C1812" s="238" t="s">
        <v>7635</v>
      </c>
      <c r="D1812" s="239" t="s">
        <v>2306</v>
      </c>
      <c r="E1812" s="4" t="s">
        <v>3847</v>
      </c>
      <c r="F1812" s="265"/>
      <c r="G1812" s="575"/>
      <c r="H1812" s="267"/>
    </row>
    <row r="1813" spans="2:8" ht="33">
      <c r="B1813" s="264" t="s">
        <v>7072</v>
      </c>
      <c r="C1813" s="238" t="s">
        <v>7636</v>
      </c>
      <c r="D1813" s="239" t="s">
        <v>2967</v>
      </c>
      <c r="E1813" s="4" t="s">
        <v>3847</v>
      </c>
      <c r="F1813" s="265"/>
      <c r="G1813" s="575"/>
      <c r="H1813" s="267"/>
    </row>
    <row r="1814" spans="2:8" ht="33">
      <c r="B1814" s="264" t="s">
        <v>7074</v>
      </c>
      <c r="C1814" s="238" t="s">
        <v>7637</v>
      </c>
      <c r="D1814" s="239" t="s">
        <v>2470</v>
      </c>
      <c r="E1814" s="4" t="s">
        <v>3847</v>
      </c>
      <c r="F1814" s="265"/>
      <c r="G1814" s="575"/>
      <c r="H1814" s="267"/>
    </row>
    <row r="1815" spans="2:8" ht="33">
      <c r="B1815" s="264" t="s">
        <v>6806</v>
      </c>
      <c r="C1815" s="238" t="s">
        <v>7638</v>
      </c>
      <c r="D1815" s="239" t="s">
        <v>2306</v>
      </c>
      <c r="E1815" s="4" t="s">
        <v>3847</v>
      </c>
      <c r="F1815" s="265"/>
      <c r="G1815" s="575"/>
      <c r="H1815" s="267"/>
    </row>
    <row r="1816" spans="2:8">
      <c r="B1816" s="264" t="s">
        <v>7077</v>
      </c>
      <c r="C1816" s="238" t="s">
        <v>7639</v>
      </c>
      <c r="D1816" s="239" t="s">
        <v>2800</v>
      </c>
      <c r="E1816" s="4" t="s">
        <v>3847</v>
      </c>
      <c r="F1816" s="265"/>
      <c r="G1816" s="575"/>
      <c r="H1816" s="267"/>
    </row>
    <row r="1817" spans="2:8" ht="33">
      <c r="B1817" s="264" t="s">
        <v>7079</v>
      </c>
      <c r="C1817" s="238" t="s">
        <v>7640</v>
      </c>
      <c r="D1817" s="239" t="s">
        <v>2300</v>
      </c>
      <c r="E1817" s="4" t="s">
        <v>3461</v>
      </c>
      <c r="F1817" s="265"/>
      <c r="G1817" s="575"/>
      <c r="H1817" s="267"/>
    </row>
    <row r="1818" spans="2:8">
      <c r="B1818" s="264" t="s">
        <v>7081</v>
      </c>
      <c r="C1818" s="238" t="s">
        <v>7641</v>
      </c>
      <c r="D1818" s="239" t="s">
        <v>2306</v>
      </c>
      <c r="E1818" s="4" t="s">
        <v>3847</v>
      </c>
      <c r="F1818" s="265"/>
      <c r="G1818" s="575"/>
      <c r="H1818" s="267"/>
    </row>
    <row r="1819" spans="2:8" ht="33">
      <c r="B1819" s="264" t="s">
        <v>7083</v>
      </c>
      <c r="C1819" s="238" t="s">
        <v>7642</v>
      </c>
      <c r="D1819" s="239" t="s">
        <v>2470</v>
      </c>
      <c r="E1819" s="4" t="s">
        <v>3847</v>
      </c>
      <c r="F1819" s="265"/>
      <c r="G1819" s="575"/>
      <c r="H1819" s="267"/>
    </row>
    <row r="1820" spans="2:8" ht="33">
      <c r="B1820" s="264" t="s">
        <v>7085</v>
      </c>
      <c r="C1820" s="238" t="s">
        <v>7643</v>
      </c>
      <c r="D1820" s="239" t="s">
        <v>2306</v>
      </c>
      <c r="E1820" s="4" t="s">
        <v>3847</v>
      </c>
      <c r="F1820" s="265"/>
      <c r="G1820" s="575"/>
      <c r="H1820" s="267"/>
    </row>
    <row r="1821" spans="2:8" ht="33">
      <c r="B1821" s="264" t="s">
        <v>7087</v>
      </c>
      <c r="C1821" s="238" t="s">
        <v>7644</v>
      </c>
      <c r="D1821" s="239" t="s">
        <v>2967</v>
      </c>
      <c r="E1821" s="4" t="s">
        <v>3847</v>
      </c>
      <c r="F1821" s="265"/>
      <c r="G1821" s="575"/>
      <c r="H1821" s="267"/>
    </row>
    <row r="1822" spans="2:8" ht="33">
      <c r="B1822" s="264" t="s">
        <v>7089</v>
      </c>
      <c r="C1822" s="238" t="s">
        <v>7645</v>
      </c>
      <c r="D1822" s="239" t="s">
        <v>2470</v>
      </c>
      <c r="E1822" s="4" t="s">
        <v>3847</v>
      </c>
      <c r="F1822" s="265"/>
      <c r="G1822" s="575"/>
      <c r="H1822" s="267"/>
    </row>
    <row r="1823" spans="2:8" ht="33">
      <c r="B1823" s="264" t="s">
        <v>6822</v>
      </c>
      <c r="C1823" s="238" t="s">
        <v>7646</v>
      </c>
      <c r="D1823" s="239" t="s">
        <v>2306</v>
      </c>
      <c r="E1823" s="4" t="s">
        <v>3847</v>
      </c>
      <c r="F1823" s="265"/>
      <c r="G1823" s="575"/>
      <c r="H1823" s="267"/>
    </row>
    <row r="1824" spans="2:8">
      <c r="B1824" s="264" t="s">
        <v>7092</v>
      </c>
      <c r="C1824" s="238" t="s">
        <v>7647</v>
      </c>
      <c r="D1824" s="239" t="s">
        <v>2800</v>
      </c>
      <c r="E1824" s="4" t="s">
        <v>3847</v>
      </c>
      <c r="F1824" s="265"/>
      <c r="G1824" s="575"/>
      <c r="H1824" s="267"/>
    </row>
    <row r="1825" spans="2:8" ht="33">
      <c r="B1825" s="264" t="s">
        <v>7094</v>
      </c>
      <c r="C1825" s="238" t="s">
        <v>7648</v>
      </c>
      <c r="D1825" s="239" t="s">
        <v>2300</v>
      </c>
      <c r="E1825" s="4" t="s">
        <v>3461</v>
      </c>
      <c r="F1825" s="265"/>
      <c r="G1825" s="575"/>
      <c r="H1825" s="267"/>
    </row>
    <row r="1826" spans="2:8">
      <c r="B1826" s="264" t="s">
        <v>7096</v>
      </c>
      <c r="C1826" s="238" t="s">
        <v>7649</v>
      </c>
      <c r="D1826" s="239" t="s">
        <v>2306</v>
      </c>
      <c r="E1826" s="4" t="s">
        <v>3847</v>
      </c>
      <c r="F1826" s="265"/>
      <c r="G1826" s="575"/>
      <c r="H1826" s="267"/>
    </row>
    <row r="1827" spans="2:8" ht="33">
      <c r="B1827" s="264" t="s">
        <v>7098</v>
      </c>
      <c r="C1827" s="238" t="s">
        <v>7650</v>
      </c>
      <c r="D1827" s="239" t="s">
        <v>2470</v>
      </c>
      <c r="E1827" s="4" t="s">
        <v>3847</v>
      </c>
      <c r="F1827" s="265"/>
      <c r="G1827" s="575"/>
      <c r="H1827" s="267"/>
    </row>
    <row r="1828" spans="2:8" ht="33">
      <c r="B1828" s="264" t="s">
        <v>7100</v>
      </c>
      <c r="C1828" s="238" t="s">
        <v>7651</v>
      </c>
      <c r="D1828" s="239" t="s">
        <v>2306</v>
      </c>
      <c r="E1828" s="4" t="s">
        <v>3847</v>
      </c>
      <c r="F1828" s="265"/>
      <c r="G1828" s="575"/>
      <c r="H1828" s="267"/>
    </row>
    <row r="1829" spans="2:8" ht="33">
      <c r="B1829" s="264" t="s">
        <v>7102</v>
      </c>
      <c r="C1829" s="238" t="s">
        <v>7652</v>
      </c>
      <c r="D1829" s="239" t="s">
        <v>2967</v>
      </c>
      <c r="E1829" s="4" t="s">
        <v>3847</v>
      </c>
      <c r="F1829" s="265"/>
      <c r="G1829" s="575"/>
      <c r="H1829" s="267"/>
    </row>
    <row r="1830" spans="2:8" ht="33">
      <c r="B1830" s="264" t="s">
        <v>7104</v>
      </c>
      <c r="C1830" s="238" t="s">
        <v>7653</v>
      </c>
      <c r="D1830" s="239" t="s">
        <v>2470</v>
      </c>
      <c r="E1830" s="4" t="s">
        <v>3847</v>
      </c>
      <c r="F1830" s="265"/>
      <c r="G1830" s="575"/>
      <c r="H1830" s="267"/>
    </row>
    <row r="1831" spans="2:8" ht="33">
      <c r="B1831" s="264" t="s">
        <v>6838</v>
      </c>
      <c r="C1831" s="238" t="s">
        <v>7654</v>
      </c>
      <c r="D1831" s="239" t="s">
        <v>2306</v>
      </c>
      <c r="E1831" s="4" t="s">
        <v>3847</v>
      </c>
      <c r="F1831" s="265"/>
      <c r="G1831" s="575"/>
      <c r="H1831" s="267"/>
    </row>
    <row r="1832" spans="2:8" ht="17.25" thickBot="1">
      <c r="B1832" s="264" t="s">
        <v>7107</v>
      </c>
      <c r="C1832" s="238" t="s">
        <v>7655</v>
      </c>
      <c r="D1832" s="239" t="s">
        <v>2800</v>
      </c>
      <c r="E1832" s="4" t="s">
        <v>3847</v>
      </c>
      <c r="F1832" s="265"/>
      <c r="G1832" s="576"/>
      <c r="H1832" s="267"/>
    </row>
    <row r="1833" spans="2:8" ht="20.100000000000001" customHeight="1" thickBot="1">
      <c r="B1833" s="569" t="s">
        <v>6842</v>
      </c>
      <c r="C1833" s="559"/>
      <c r="D1833" s="560"/>
      <c r="E1833" s="570"/>
      <c r="F1833" s="570"/>
      <c r="G1833" s="571"/>
      <c r="H1833" s="267"/>
    </row>
    <row r="1834" spans="2:8" ht="20.100000000000001" customHeight="1" thickBot="1">
      <c r="B1834" s="569" t="s">
        <v>6662</v>
      </c>
      <c r="C1834" s="559"/>
      <c r="D1834" s="560"/>
      <c r="E1834" s="570"/>
      <c r="F1834" s="570"/>
      <c r="G1834" s="571"/>
      <c r="H1834" s="267"/>
    </row>
    <row r="1835" spans="2:8">
      <c r="B1835" s="539" t="s">
        <v>6663</v>
      </c>
      <c r="C1835" s="232" t="s">
        <v>7656</v>
      </c>
      <c r="D1835" s="532" t="s">
        <v>2306</v>
      </c>
      <c r="E1835" s="572" t="s">
        <v>5857</v>
      </c>
      <c r="F1835" s="573"/>
      <c r="G1835" s="574" t="s">
        <v>7209</v>
      </c>
      <c r="H1835" s="267"/>
    </row>
    <row r="1836" spans="2:8">
      <c r="B1836" s="264" t="s">
        <v>6665</v>
      </c>
      <c r="C1836" s="238" t="s">
        <v>7657</v>
      </c>
      <c r="D1836" s="239" t="s">
        <v>5564</v>
      </c>
      <c r="E1836" s="4" t="s">
        <v>5857</v>
      </c>
      <c r="F1836" s="265"/>
      <c r="G1836" s="575"/>
      <c r="H1836" s="267"/>
    </row>
    <row r="1837" spans="2:8">
      <c r="B1837" s="264" t="s">
        <v>6668</v>
      </c>
      <c r="C1837" s="238" t="s">
        <v>7658</v>
      </c>
      <c r="D1837" s="239" t="s">
        <v>2306</v>
      </c>
      <c r="E1837" s="4" t="s">
        <v>5857</v>
      </c>
      <c r="F1837" s="265"/>
      <c r="G1837" s="575"/>
      <c r="H1837" s="267"/>
    </row>
    <row r="1838" spans="2:8" ht="33">
      <c r="B1838" s="264" t="s">
        <v>6962</v>
      </c>
      <c r="C1838" s="238" t="s">
        <v>7659</v>
      </c>
      <c r="D1838" s="239" t="s">
        <v>2300</v>
      </c>
      <c r="E1838" s="4" t="s">
        <v>5862</v>
      </c>
      <c r="F1838" s="265"/>
      <c r="G1838" s="575"/>
      <c r="H1838" s="267"/>
    </row>
    <row r="1839" spans="2:8">
      <c r="B1839" s="264" t="s">
        <v>6964</v>
      </c>
      <c r="C1839" s="238" t="s">
        <v>7660</v>
      </c>
      <c r="D1839" s="239" t="s">
        <v>2306</v>
      </c>
      <c r="E1839" s="4" t="s">
        <v>5857</v>
      </c>
      <c r="F1839" s="265"/>
      <c r="G1839" s="575"/>
      <c r="H1839" s="267"/>
    </row>
    <row r="1840" spans="2:8" ht="33">
      <c r="B1840" s="264" t="s">
        <v>6966</v>
      </c>
      <c r="C1840" s="238" t="s">
        <v>7661</v>
      </c>
      <c r="D1840" s="239" t="s">
        <v>2470</v>
      </c>
      <c r="E1840" s="4" t="s">
        <v>5857</v>
      </c>
      <c r="F1840" s="265"/>
      <c r="G1840" s="575"/>
      <c r="H1840" s="267"/>
    </row>
    <row r="1841" spans="2:8" ht="33">
      <c r="B1841" s="264" t="s">
        <v>6968</v>
      </c>
      <c r="C1841" s="238" t="s">
        <v>7662</v>
      </c>
      <c r="D1841" s="239" t="s">
        <v>2306</v>
      </c>
      <c r="E1841" s="4" t="s">
        <v>5857</v>
      </c>
      <c r="F1841" s="265"/>
      <c r="G1841" s="575"/>
      <c r="H1841" s="267"/>
    </row>
    <row r="1842" spans="2:8" ht="33">
      <c r="B1842" s="264" t="s">
        <v>6970</v>
      </c>
      <c r="C1842" s="238" t="s">
        <v>7663</v>
      </c>
      <c r="D1842" s="239" t="s">
        <v>2967</v>
      </c>
      <c r="E1842" s="4" t="s">
        <v>5857</v>
      </c>
      <c r="F1842" s="265"/>
      <c r="G1842" s="575"/>
      <c r="H1842" s="267"/>
    </row>
    <row r="1843" spans="2:8" ht="33">
      <c r="B1843" s="264" t="s">
        <v>6972</v>
      </c>
      <c r="C1843" s="238" t="s">
        <v>7664</v>
      </c>
      <c r="D1843" s="239" t="s">
        <v>2470</v>
      </c>
      <c r="E1843" s="4" t="s">
        <v>5857</v>
      </c>
      <c r="F1843" s="265"/>
      <c r="G1843" s="575"/>
      <c r="H1843" s="267"/>
    </row>
    <row r="1844" spans="2:8" ht="33">
      <c r="B1844" s="264" t="s">
        <v>6686</v>
      </c>
      <c r="C1844" s="238" t="s">
        <v>7665</v>
      </c>
      <c r="D1844" s="239" t="s">
        <v>2306</v>
      </c>
      <c r="E1844" s="4" t="s">
        <v>5857</v>
      </c>
      <c r="F1844" s="265"/>
      <c r="G1844" s="575"/>
      <c r="H1844" s="267"/>
    </row>
    <row r="1845" spans="2:8">
      <c r="B1845" s="264" t="s">
        <v>6975</v>
      </c>
      <c r="C1845" s="238" t="s">
        <v>7666</v>
      </c>
      <c r="D1845" s="239" t="s">
        <v>2800</v>
      </c>
      <c r="E1845" s="4" t="s">
        <v>5857</v>
      </c>
      <c r="F1845" s="265"/>
      <c r="G1845" s="575"/>
      <c r="H1845" s="267"/>
    </row>
    <row r="1846" spans="2:8" ht="33">
      <c r="B1846" s="264" t="s">
        <v>6977</v>
      </c>
      <c r="C1846" s="238" t="s">
        <v>7667</v>
      </c>
      <c r="D1846" s="239" t="s">
        <v>2300</v>
      </c>
      <c r="E1846" s="4" t="s">
        <v>5862</v>
      </c>
      <c r="F1846" s="265"/>
      <c r="G1846" s="575"/>
      <c r="H1846" s="267"/>
    </row>
    <row r="1847" spans="2:8">
      <c r="B1847" s="264" t="s">
        <v>6979</v>
      </c>
      <c r="C1847" s="238" t="s">
        <v>7668</v>
      </c>
      <c r="D1847" s="239" t="s">
        <v>2306</v>
      </c>
      <c r="E1847" s="4" t="s">
        <v>5857</v>
      </c>
      <c r="F1847" s="265"/>
      <c r="G1847" s="575"/>
      <c r="H1847" s="267"/>
    </row>
    <row r="1848" spans="2:8" ht="33">
      <c r="B1848" s="264" t="s">
        <v>6981</v>
      </c>
      <c r="C1848" s="238" t="s">
        <v>7669</v>
      </c>
      <c r="D1848" s="239" t="s">
        <v>2470</v>
      </c>
      <c r="E1848" s="4" t="s">
        <v>5857</v>
      </c>
      <c r="F1848" s="265"/>
      <c r="G1848" s="575"/>
      <c r="H1848" s="267"/>
    </row>
    <row r="1849" spans="2:8" ht="33">
      <c r="B1849" s="264" t="s">
        <v>6983</v>
      </c>
      <c r="C1849" s="238" t="s">
        <v>7670</v>
      </c>
      <c r="D1849" s="239" t="s">
        <v>2306</v>
      </c>
      <c r="E1849" s="4" t="s">
        <v>5857</v>
      </c>
      <c r="F1849" s="265"/>
      <c r="G1849" s="575"/>
      <c r="H1849" s="267"/>
    </row>
    <row r="1850" spans="2:8" ht="33">
      <c r="B1850" s="264" t="s">
        <v>6985</v>
      </c>
      <c r="C1850" s="238" t="s">
        <v>7671</v>
      </c>
      <c r="D1850" s="239" t="s">
        <v>2967</v>
      </c>
      <c r="E1850" s="4" t="s">
        <v>5857</v>
      </c>
      <c r="F1850" s="265"/>
      <c r="G1850" s="575"/>
      <c r="H1850" s="267"/>
    </row>
    <row r="1851" spans="2:8" ht="33">
      <c r="B1851" s="264" t="s">
        <v>6987</v>
      </c>
      <c r="C1851" s="238" t="s">
        <v>7672</v>
      </c>
      <c r="D1851" s="239" t="s">
        <v>2470</v>
      </c>
      <c r="E1851" s="4" t="s">
        <v>5857</v>
      </c>
      <c r="F1851" s="265"/>
      <c r="G1851" s="575"/>
      <c r="H1851" s="267"/>
    </row>
    <row r="1852" spans="2:8" ht="33">
      <c r="B1852" s="264" t="s">
        <v>6705</v>
      </c>
      <c r="C1852" s="238" t="s">
        <v>7673</v>
      </c>
      <c r="D1852" s="239" t="s">
        <v>2306</v>
      </c>
      <c r="E1852" s="4" t="s">
        <v>5857</v>
      </c>
      <c r="F1852" s="265"/>
      <c r="G1852" s="575"/>
      <c r="H1852" s="267"/>
    </row>
    <row r="1853" spans="2:8">
      <c r="B1853" s="264" t="s">
        <v>6990</v>
      </c>
      <c r="C1853" s="238" t="s">
        <v>7674</v>
      </c>
      <c r="D1853" s="239" t="s">
        <v>2800</v>
      </c>
      <c r="E1853" s="4" t="s">
        <v>5857</v>
      </c>
      <c r="F1853" s="265"/>
      <c r="G1853" s="575"/>
      <c r="H1853" s="267"/>
    </row>
    <row r="1854" spans="2:8" ht="33">
      <c r="B1854" s="264" t="s">
        <v>6992</v>
      </c>
      <c r="C1854" s="238" t="s">
        <v>7675</v>
      </c>
      <c r="D1854" s="239" t="s">
        <v>2300</v>
      </c>
      <c r="E1854" s="4" t="s">
        <v>5862</v>
      </c>
      <c r="F1854" s="265"/>
      <c r="G1854" s="575"/>
      <c r="H1854" s="267"/>
    </row>
    <row r="1855" spans="2:8">
      <c r="B1855" s="264" t="s">
        <v>6994</v>
      </c>
      <c r="C1855" s="238" t="s">
        <v>7676</v>
      </c>
      <c r="D1855" s="239" t="s">
        <v>2306</v>
      </c>
      <c r="E1855" s="4" t="s">
        <v>5857</v>
      </c>
      <c r="F1855" s="265"/>
      <c r="G1855" s="575"/>
      <c r="H1855" s="267"/>
    </row>
    <row r="1856" spans="2:8" ht="33">
      <c r="B1856" s="264" t="s">
        <v>6996</v>
      </c>
      <c r="C1856" s="238" t="s">
        <v>7677</v>
      </c>
      <c r="D1856" s="239" t="s">
        <v>2470</v>
      </c>
      <c r="E1856" s="4" t="s">
        <v>5857</v>
      </c>
      <c r="F1856" s="265"/>
      <c r="G1856" s="575"/>
      <c r="H1856" s="267"/>
    </row>
    <row r="1857" spans="2:8" ht="33">
      <c r="B1857" s="264" t="s">
        <v>6998</v>
      </c>
      <c r="C1857" s="238" t="s">
        <v>7678</v>
      </c>
      <c r="D1857" s="239" t="s">
        <v>2306</v>
      </c>
      <c r="E1857" s="4" t="s">
        <v>5857</v>
      </c>
      <c r="F1857" s="265"/>
      <c r="G1857" s="575"/>
      <c r="H1857" s="267"/>
    </row>
    <row r="1858" spans="2:8" ht="33">
      <c r="B1858" s="264" t="s">
        <v>7000</v>
      </c>
      <c r="C1858" s="238" t="s">
        <v>7679</v>
      </c>
      <c r="D1858" s="239" t="s">
        <v>2967</v>
      </c>
      <c r="E1858" s="4" t="s">
        <v>5857</v>
      </c>
      <c r="F1858" s="265"/>
      <c r="G1858" s="575"/>
      <c r="H1858" s="267"/>
    </row>
    <row r="1859" spans="2:8" ht="33">
      <c r="B1859" s="264" t="s">
        <v>7002</v>
      </c>
      <c r="C1859" s="238" t="s">
        <v>7680</v>
      </c>
      <c r="D1859" s="239" t="s">
        <v>2470</v>
      </c>
      <c r="E1859" s="4" t="s">
        <v>5857</v>
      </c>
      <c r="F1859" s="265"/>
      <c r="G1859" s="575"/>
      <c r="H1859" s="267"/>
    </row>
    <row r="1860" spans="2:8" ht="33">
      <c r="B1860" s="264" t="s">
        <v>6722</v>
      </c>
      <c r="C1860" s="238" t="s">
        <v>7681</v>
      </c>
      <c r="D1860" s="239" t="s">
        <v>2306</v>
      </c>
      <c r="E1860" s="4" t="s">
        <v>5857</v>
      </c>
      <c r="F1860" s="265"/>
      <c r="G1860" s="575"/>
      <c r="H1860" s="267"/>
    </row>
    <row r="1861" spans="2:8" ht="17.25" thickBot="1">
      <c r="B1861" s="264" t="s">
        <v>7005</v>
      </c>
      <c r="C1861" s="238" t="s">
        <v>7682</v>
      </c>
      <c r="D1861" s="239" t="s">
        <v>2800</v>
      </c>
      <c r="E1861" s="4" t="s">
        <v>5857</v>
      </c>
      <c r="F1861" s="265"/>
      <c r="G1861" s="576"/>
      <c r="H1861" s="267"/>
    </row>
    <row r="1862" spans="2:8" ht="20.100000000000001" customHeight="1" thickBot="1">
      <c r="B1862" s="569" t="s">
        <v>6726</v>
      </c>
      <c r="C1862" s="559"/>
      <c r="D1862" s="560"/>
      <c r="E1862" s="570"/>
      <c r="F1862" s="570"/>
      <c r="G1862" s="571"/>
      <c r="H1862" s="267"/>
    </row>
    <row r="1863" spans="2:8">
      <c r="B1863" s="539" t="s">
        <v>7007</v>
      </c>
      <c r="C1863" s="232" t="s">
        <v>7683</v>
      </c>
      <c r="D1863" s="532" t="s">
        <v>2800</v>
      </c>
      <c r="E1863" s="572" t="s">
        <v>3847</v>
      </c>
      <c r="F1863" s="573"/>
      <c r="G1863" s="574" t="s">
        <v>7237</v>
      </c>
      <c r="H1863" s="267"/>
    </row>
    <row r="1864" spans="2:8">
      <c r="B1864" s="264" t="s">
        <v>6730</v>
      </c>
      <c r="C1864" s="238" t="s">
        <v>7684</v>
      </c>
      <c r="D1864" s="239" t="s">
        <v>2306</v>
      </c>
      <c r="E1864" s="4" t="s">
        <v>3847</v>
      </c>
      <c r="F1864" s="265"/>
      <c r="G1864" s="575"/>
      <c r="H1864" s="267"/>
    </row>
    <row r="1865" spans="2:8">
      <c r="B1865" s="264" t="s">
        <v>6733</v>
      </c>
      <c r="C1865" s="238" t="s">
        <v>7685</v>
      </c>
      <c r="D1865" s="239" t="s">
        <v>5564</v>
      </c>
      <c r="E1865" s="4" t="s">
        <v>3847</v>
      </c>
      <c r="F1865" s="265"/>
      <c r="G1865" s="575"/>
      <c r="H1865" s="267"/>
    </row>
    <row r="1866" spans="2:8">
      <c r="B1866" s="264" t="s">
        <v>6735</v>
      </c>
      <c r="C1866" s="238" t="s">
        <v>7686</v>
      </c>
      <c r="D1866" s="239" t="s">
        <v>2306</v>
      </c>
      <c r="E1866" s="4" t="s">
        <v>3847</v>
      </c>
      <c r="F1866" s="265"/>
      <c r="G1866" s="575"/>
      <c r="H1866" s="267"/>
    </row>
    <row r="1867" spans="2:8" ht="33">
      <c r="B1867" s="264" t="s">
        <v>7013</v>
      </c>
      <c r="C1867" s="238" t="s">
        <v>7687</v>
      </c>
      <c r="D1867" s="239" t="s">
        <v>2300</v>
      </c>
      <c r="E1867" s="4" t="s">
        <v>3461</v>
      </c>
      <c r="F1867" s="265"/>
      <c r="G1867" s="575"/>
      <c r="H1867" s="267"/>
    </row>
    <row r="1868" spans="2:8">
      <c r="B1868" s="264" t="s">
        <v>7015</v>
      </c>
      <c r="C1868" s="238" t="s">
        <v>7688</v>
      </c>
      <c r="D1868" s="239" t="s">
        <v>2306</v>
      </c>
      <c r="E1868" s="4" t="s">
        <v>3847</v>
      </c>
      <c r="F1868" s="265"/>
      <c r="G1868" s="575"/>
      <c r="H1868" s="267"/>
    </row>
    <row r="1869" spans="2:8" ht="33">
      <c r="B1869" s="264" t="s">
        <v>7017</v>
      </c>
      <c r="C1869" s="238" t="s">
        <v>7689</v>
      </c>
      <c r="D1869" s="239" t="s">
        <v>2470</v>
      </c>
      <c r="E1869" s="4" t="s">
        <v>3847</v>
      </c>
      <c r="F1869" s="265"/>
      <c r="G1869" s="575"/>
      <c r="H1869" s="267"/>
    </row>
    <row r="1870" spans="2:8" ht="33">
      <c r="B1870" s="264" t="s">
        <v>7019</v>
      </c>
      <c r="C1870" s="238" t="s">
        <v>7690</v>
      </c>
      <c r="D1870" s="239" t="s">
        <v>2306</v>
      </c>
      <c r="E1870" s="4" t="s">
        <v>3847</v>
      </c>
      <c r="F1870" s="265"/>
      <c r="G1870" s="575"/>
      <c r="H1870" s="267"/>
    </row>
    <row r="1871" spans="2:8" ht="33">
      <c r="B1871" s="264" t="s">
        <v>7021</v>
      </c>
      <c r="C1871" s="238" t="s">
        <v>7691</v>
      </c>
      <c r="D1871" s="239" t="s">
        <v>2967</v>
      </c>
      <c r="E1871" s="4" t="s">
        <v>3847</v>
      </c>
      <c r="F1871" s="265"/>
      <c r="G1871" s="575"/>
      <c r="H1871" s="267"/>
    </row>
    <row r="1872" spans="2:8" ht="33">
      <c r="B1872" s="264" t="s">
        <v>7023</v>
      </c>
      <c r="C1872" s="238" t="s">
        <v>7692</v>
      </c>
      <c r="D1872" s="239" t="s">
        <v>2470</v>
      </c>
      <c r="E1872" s="4" t="s">
        <v>3847</v>
      </c>
      <c r="F1872" s="265"/>
      <c r="G1872" s="575"/>
      <c r="H1872" s="267"/>
    </row>
    <row r="1873" spans="2:8" ht="33">
      <c r="B1873" s="264" t="s">
        <v>6749</v>
      </c>
      <c r="C1873" s="238" t="s">
        <v>7693</v>
      </c>
      <c r="D1873" s="239" t="s">
        <v>2306</v>
      </c>
      <c r="E1873" s="4" t="s">
        <v>3847</v>
      </c>
      <c r="F1873" s="265"/>
      <c r="G1873" s="575"/>
      <c r="H1873" s="267"/>
    </row>
    <row r="1874" spans="2:8">
      <c r="B1874" s="264" t="s">
        <v>7026</v>
      </c>
      <c r="C1874" s="238" t="s">
        <v>7694</v>
      </c>
      <c r="D1874" s="239" t="s">
        <v>2800</v>
      </c>
      <c r="E1874" s="4" t="s">
        <v>3847</v>
      </c>
      <c r="F1874" s="265"/>
      <c r="G1874" s="575"/>
      <c r="H1874" s="267"/>
    </row>
    <row r="1875" spans="2:8" ht="33">
      <c r="B1875" s="264" t="s">
        <v>7028</v>
      </c>
      <c r="C1875" s="238" t="s">
        <v>7695</v>
      </c>
      <c r="D1875" s="239" t="s">
        <v>2300</v>
      </c>
      <c r="E1875" s="4" t="s">
        <v>3461</v>
      </c>
      <c r="F1875" s="265"/>
      <c r="G1875" s="575"/>
      <c r="H1875" s="267"/>
    </row>
    <row r="1876" spans="2:8">
      <c r="B1876" s="264" t="s">
        <v>7030</v>
      </c>
      <c r="C1876" s="238" t="s">
        <v>7696</v>
      </c>
      <c r="D1876" s="239" t="s">
        <v>2306</v>
      </c>
      <c r="E1876" s="4" t="s">
        <v>3847</v>
      </c>
      <c r="F1876" s="265"/>
      <c r="G1876" s="575"/>
      <c r="H1876" s="267"/>
    </row>
    <row r="1877" spans="2:8" ht="33">
      <c r="B1877" s="264" t="s">
        <v>7032</v>
      </c>
      <c r="C1877" s="238" t="s">
        <v>7697</v>
      </c>
      <c r="D1877" s="239" t="s">
        <v>2470</v>
      </c>
      <c r="E1877" s="4" t="s">
        <v>3847</v>
      </c>
      <c r="F1877" s="265"/>
      <c r="G1877" s="575"/>
      <c r="H1877" s="267"/>
    </row>
    <row r="1878" spans="2:8" ht="33">
      <c r="B1878" s="264" t="s">
        <v>7034</v>
      </c>
      <c r="C1878" s="238" t="s">
        <v>7698</v>
      </c>
      <c r="D1878" s="239" t="s">
        <v>2306</v>
      </c>
      <c r="E1878" s="4" t="s">
        <v>3847</v>
      </c>
      <c r="F1878" s="265"/>
      <c r="G1878" s="575"/>
      <c r="H1878" s="267"/>
    </row>
    <row r="1879" spans="2:8" ht="33">
      <c r="B1879" s="264" t="s">
        <v>7036</v>
      </c>
      <c r="C1879" s="238" t="s">
        <v>7699</v>
      </c>
      <c r="D1879" s="239" t="s">
        <v>2967</v>
      </c>
      <c r="E1879" s="4" t="s">
        <v>3847</v>
      </c>
      <c r="F1879" s="265"/>
      <c r="G1879" s="575"/>
      <c r="H1879" s="267"/>
    </row>
    <row r="1880" spans="2:8" ht="33">
      <c r="B1880" s="264" t="s">
        <v>7038</v>
      </c>
      <c r="C1880" s="238" t="s">
        <v>7700</v>
      </c>
      <c r="D1880" s="239" t="s">
        <v>2470</v>
      </c>
      <c r="E1880" s="4" t="s">
        <v>3847</v>
      </c>
      <c r="F1880" s="265"/>
      <c r="G1880" s="575"/>
      <c r="H1880" s="267"/>
    </row>
    <row r="1881" spans="2:8" ht="33">
      <c r="B1881" s="264" t="s">
        <v>6765</v>
      </c>
      <c r="C1881" s="238" t="s">
        <v>7701</v>
      </c>
      <c r="D1881" s="239" t="s">
        <v>2306</v>
      </c>
      <c r="E1881" s="4" t="s">
        <v>3847</v>
      </c>
      <c r="F1881" s="265"/>
      <c r="G1881" s="575"/>
      <c r="H1881" s="267"/>
    </row>
    <row r="1882" spans="2:8">
      <c r="B1882" s="264" t="s">
        <v>7041</v>
      </c>
      <c r="C1882" s="238" t="s">
        <v>7702</v>
      </c>
      <c r="D1882" s="239" t="s">
        <v>2800</v>
      </c>
      <c r="E1882" s="4" t="s">
        <v>3847</v>
      </c>
      <c r="F1882" s="265"/>
      <c r="G1882" s="575"/>
      <c r="H1882" s="267"/>
    </row>
    <row r="1883" spans="2:8" ht="33">
      <c r="B1883" s="264" t="s">
        <v>7043</v>
      </c>
      <c r="C1883" s="238" t="s">
        <v>7703</v>
      </c>
      <c r="D1883" s="239" t="s">
        <v>2300</v>
      </c>
      <c r="E1883" s="4" t="s">
        <v>3461</v>
      </c>
      <c r="F1883" s="265"/>
      <c r="G1883" s="575"/>
      <c r="H1883" s="267"/>
    </row>
    <row r="1884" spans="2:8">
      <c r="B1884" s="264" t="s">
        <v>7045</v>
      </c>
      <c r="C1884" s="238" t="s">
        <v>7704</v>
      </c>
      <c r="D1884" s="239" t="s">
        <v>2306</v>
      </c>
      <c r="E1884" s="4" t="s">
        <v>3847</v>
      </c>
      <c r="F1884" s="265"/>
      <c r="G1884" s="575"/>
      <c r="H1884" s="267"/>
    </row>
    <row r="1885" spans="2:8" ht="33">
      <c r="B1885" s="264" t="s">
        <v>7047</v>
      </c>
      <c r="C1885" s="238" t="s">
        <v>7705</v>
      </c>
      <c r="D1885" s="239" t="s">
        <v>2470</v>
      </c>
      <c r="E1885" s="4" t="s">
        <v>3847</v>
      </c>
      <c r="F1885" s="265"/>
      <c r="G1885" s="575"/>
      <c r="H1885" s="267"/>
    </row>
    <row r="1886" spans="2:8" ht="33">
      <c r="B1886" s="264" t="s">
        <v>7049</v>
      </c>
      <c r="C1886" s="238" t="s">
        <v>7706</v>
      </c>
      <c r="D1886" s="239" t="s">
        <v>2306</v>
      </c>
      <c r="E1886" s="4" t="s">
        <v>3847</v>
      </c>
      <c r="F1886" s="265"/>
      <c r="G1886" s="575"/>
      <c r="H1886" s="267"/>
    </row>
    <row r="1887" spans="2:8" ht="33">
      <c r="B1887" s="264" t="s">
        <v>7051</v>
      </c>
      <c r="C1887" s="238" t="s">
        <v>7707</v>
      </c>
      <c r="D1887" s="239" t="s">
        <v>2967</v>
      </c>
      <c r="E1887" s="4" t="s">
        <v>3847</v>
      </c>
      <c r="F1887" s="265"/>
      <c r="G1887" s="575"/>
      <c r="H1887" s="267"/>
    </row>
    <row r="1888" spans="2:8" ht="33">
      <c r="B1888" s="264" t="s">
        <v>7053</v>
      </c>
      <c r="C1888" s="238" t="s">
        <v>7708</v>
      </c>
      <c r="D1888" s="239" t="s">
        <v>2470</v>
      </c>
      <c r="E1888" s="4" t="s">
        <v>3847</v>
      </c>
      <c r="F1888" s="265"/>
      <c r="G1888" s="575"/>
      <c r="H1888" s="267"/>
    </row>
    <row r="1889" spans="2:8" ht="33">
      <c r="B1889" s="264" t="s">
        <v>6781</v>
      </c>
      <c r="C1889" s="238" t="s">
        <v>7709</v>
      </c>
      <c r="D1889" s="239" t="s">
        <v>2306</v>
      </c>
      <c r="E1889" s="4" t="s">
        <v>3847</v>
      </c>
      <c r="F1889" s="265"/>
      <c r="G1889" s="575"/>
      <c r="H1889" s="267"/>
    </row>
    <row r="1890" spans="2:8" ht="17.25" thickBot="1">
      <c r="B1890" s="264" t="s">
        <v>7056</v>
      </c>
      <c r="C1890" s="238" t="s">
        <v>7710</v>
      </c>
      <c r="D1890" s="239" t="s">
        <v>2800</v>
      </c>
      <c r="E1890" s="4" t="s">
        <v>3847</v>
      </c>
      <c r="F1890" s="265"/>
      <c r="G1890" s="576"/>
      <c r="H1890" s="267"/>
    </row>
    <row r="1891" spans="2:8" ht="20.100000000000001" customHeight="1" thickBot="1">
      <c r="B1891" s="569" t="s">
        <v>6785</v>
      </c>
      <c r="C1891" s="559"/>
      <c r="D1891" s="560"/>
      <c r="E1891" s="570"/>
      <c r="F1891" s="570"/>
      <c r="G1891" s="571"/>
      <c r="H1891" s="267"/>
    </row>
    <row r="1892" spans="2:8">
      <c r="B1892" s="539" t="s">
        <v>7058</v>
      </c>
      <c r="C1892" s="232" t="s">
        <v>7711</v>
      </c>
      <c r="D1892" s="532" t="s">
        <v>2800</v>
      </c>
      <c r="E1892" s="572" t="s">
        <v>3847</v>
      </c>
      <c r="F1892" s="573"/>
      <c r="G1892" s="574" t="s">
        <v>7266</v>
      </c>
      <c r="H1892" s="267"/>
    </row>
    <row r="1893" spans="2:8">
      <c r="B1893" s="264" t="s">
        <v>6788</v>
      </c>
      <c r="C1893" s="238" t="s">
        <v>7712</v>
      </c>
      <c r="D1893" s="239" t="s">
        <v>2306</v>
      </c>
      <c r="E1893" s="4" t="s">
        <v>3847</v>
      </c>
      <c r="F1893" s="265"/>
      <c r="G1893" s="575"/>
      <c r="H1893" s="267"/>
    </row>
    <row r="1894" spans="2:8">
      <c r="B1894" s="264" t="s">
        <v>6790</v>
      </c>
      <c r="C1894" s="238" t="s">
        <v>7713</v>
      </c>
      <c r="D1894" s="239" t="s">
        <v>5564</v>
      </c>
      <c r="E1894" s="4" t="s">
        <v>3847</v>
      </c>
      <c r="F1894" s="265"/>
      <c r="G1894" s="575"/>
      <c r="H1894" s="267"/>
    </row>
    <row r="1895" spans="2:8">
      <c r="B1895" s="264" t="s">
        <v>6792</v>
      </c>
      <c r="C1895" s="238" t="s">
        <v>7714</v>
      </c>
      <c r="D1895" s="239" t="s">
        <v>2306</v>
      </c>
      <c r="E1895" s="4" t="s">
        <v>3847</v>
      </c>
      <c r="F1895" s="265"/>
      <c r="G1895" s="575"/>
      <c r="H1895" s="267"/>
    </row>
    <row r="1896" spans="2:8" ht="33">
      <c r="B1896" s="264" t="s">
        <v>7064</v>
      </c>
      <c r="C1896" s="238" t="s">
        <v>7715</v>
      </c>
      <c r="D1896" s="239" t="s">
        <v>2300</v>
      </c>
      <c r="E1896" s="4" t="s">
        <v>3461</v>
      </c>
      <c r="F1896" s="265"/>
      <c r="G1896" s="575"/>
      <c r="H1896" s="267"/>
    </row>
    <row r="1897" spans="2:8">
      <c r="B1897" s="264" t="s">
        <v>7066</v>
      </c>
      <c r="C1897" s="238" t="s">
        <v>7716</v>
      </c>
      <c r="D1897" s="239" t="s">
        <v>2306</v>
      </c>
      <c r="E1897" s="4" t="s">
        <v>3847</v>
      </c>
      <c r="F1897" s="265"/>
      <c r="G1897" s="575"/>
      <c r="H1897" s="267"/>
    </row>
    <row r="1898" spans="2:8" ht="33">
      <c r="B1898" s="264" t="s">
        <v>7068</v>
      </c>
      <c r="C1898" s="238" t="s">
        <v>7717</v>
      </c>
      <c r="D1898" s="239" t="s">
        <v>2470</v>
      </c>
      <c r="E1898" s="4" t="s">
        <v>3847</v>
      </c>
      <c r="F1898" s="265"/>
      <c r="G1898" s="575"/>
      <c r="H1898" s="267"/>
    </row>
    <row r="1899" spans="2:8" ht="33">
      <c r="B1899" s="264" t="s">
        <v>7070</v>
      </c>
      <c r="C1899" s="238" t="s">
        <v>7718</v>
      </c>
      <c r="D1899" s="239" t="s">
        <v>2306</v>
      </c>
      <c r="E1899" s="4" t="s">
        <v>3847</v>
      </c>
      <c r="F1899" s="265"/>
      <c r="G1899" s="575"/>
      <c r="H1899" s="267"/>
    </row>
    <row r="1900" spans="2:8" ht="33">
      <c r="B1900" s="264" t="s">
        <v>7072</v>
      </c>
      <c r="C1900" s="238" t="s">
        <v>7719</v>
      </c>
      <c r="D1900" s="239" t="s">
        <v>2967</v>
      </c>
      <c r="E1900" s="4" t="s">
        <v>3847</v>
      </c>
      <c r="F1900" s="265"/>
      <c r="G1900" s="575"/>
      <c r="H1900" s="267"/>
    </row>
    <row r="1901" spans="2:8" ht="33">
      <c r="B1901" s="264" t="s">
        <v>7074</v>
      </c>
      <c r="C1901" s="238" t="s">
        <v>7720</v>
      </c>
      <c r="D1901" s="239" t="s">
        <v>2470</v>
      </c>
      <c r="E1901" s="4" t="s">
        <v>3847</v>
      </c>
      <c r="F1901" s="265"/>
      <c r="G1901" s="575"/>
      <c r="H1901" s="267"/>
    </row>
    <row r="1902" spans="2:8" ht="33">
      <c r="B1902" s="264" t="s">
        <v>6806</v>
      </c>
      <c r="C1902" s="238" t="s">
        <v>7721</v>
      </c>
      <c r="D1902" s="239" t="s">
        <v>2306</v>
      </c>
      <c r="E1902" s="4" t="s">
        <v>3847</v>
      </c>
      <c r="F1902" s="265"/>
      <c r="G1902" s="575"/>
      <c r="H1902" s="267"/>
    </row>
    <row r="1903" spans="2:8">
      <c r="B1903" s="264" t="s">
        <v>7077</v>
      </c>
      <c r="C1903" s="238" t="s">
        <v>7722</v>
      </c>
      <c r="D1903" s="239" t="s">
        <v>2800</v>
      </c>
      <c r="E1903" s="4" t="s">
        <v>3847</v>
      </c>
      <c r="F1903" s="265"/>
      <c r="G1903" s="575"/>
      <c r="H1903" s="267"/>
    </row>
    <row r="1904" spans="2:8" ht="33">
      <c r="B1904" s="264" t="s">
        <v>7079</v>
      </c>
      <c r="C1904" s="238" t="s">
        <v>7723</v>
      </c>
      <c r="D1904" s="239" t="s">
        <v>2300</v>
      </c>
      <c r="E1904" s="4" t="s">
        <v>3461</v>
      </c>
      <c r="F1904" s="265"/>
      <c r="G1904" s="575"/>
      <c r="H1904" s="267"/>
    </row>
    <row r="1905" spans="2:8">
      <c r="B1905" s="264" t="s">
        <v>7081</v>
      </c>
      <c r="C1905" s="238" t="s">
        <v>7724</v>
      </c>
      <c r="D1905" s="239" t="s">
        <v>2306</v>
      </c>
      <c r="E1905" s="4" t="s">
        <v>3847</v>
      </c>
      <c r="F1905" s="265"/>
      <c r="G1905" s="575"/>
      <c r="H1905" s="267"/>
    </row>
    <row r="1906" spans="2:8" ht="33">
      <c r="B1906" s="264" t="s">
        <v>7083</v>
      </c>
      <c r="C1906" s="238" t="s">
        <v>7725</v>
      </c>
      <c r="D1906" s="239" t="s">
        <v>2470</v>
      </c>
      <c r="E1906" s="4" t="s">
        <v>3847</v>
      </c>
      <c r="F1906" s="265"/>
      <c r="G1906" s="575"/>
      <c r="H1906" s="267"/>
    </row>
    <row r="1907" spans="2:8" ht="33">
      <c r="B1907" s="264" t="s">
        <v>7085</v>
      </c>
      <c r="C1907" s="238" t="s">
        <v>7726</v>
      </c>
      <c r="D1907" s="239" t="s">
        <v>2306</v>
      </c>
      <c r="E1907" s="4" t="s">
        <v>3847</v>
      </c>
      <c r="F1907" s="265"/>
      <c r="G1907" s="575"/>
      <c r="H1907" s="267"/>
    </row>
    <row r="1908" spans="2:8" ht="33">
      <c r="B1908" s="264" t="s">
        <v>7087</v>
      </c>
      <c r="C1908" s="238" t="s">
        <v>7727</v>
      </c>
      <c r="D1908" s="239" t="s">
        <v>2967</v>
      </c>
      <c r="E1908" s="4" t="s">
        <v>3847</v>
      </c>
      <c r="F1908" s="265"/>
      <c r="G1908" s="575"/>
      <c r="H1908" s="267"/>
    </row>
    <row r="1909" spans="2:8" ht="33">
      <c r="B1909" s="264" t="s">
        <v>7089</v>
      </c>
      <c r="C1909" s="238" t="s">
        <v>7728</v>
      </c>
      <c r="D1909" s="239" t="s">
        <v>2470</v>
      </c>
      <c r="E1909" s="4" t="s">
        <v>3847</v>
      </c>
      <c r="F1909" s="265"/>
      <c r="G1909" s="575"/>
      <c r="H1909" s="267"/>
    </row>
    <row r="1910" spans="2:8" ht="33">
      <c r="B1910" s="264" t="s">
        <v>6822</v>
      </c>
      <c r="C1910" s="238" t="s">
        <v>7729</v>
      </c>
      <c r="D1910" s="239" t="s">
        <v>2306</v>
      </c>
      <c r="E1910" s="4" t="s">
        <v>3847</v>
      </c>
      <c r="F1910" s="265"/>
      <c r="G1910" s="575"/>
      <c r="H1910" s="267"/>
    </row>
    <row r="1911" spans="2:8">
      <c r="B1911" s="264" t="s">
        <v>7092</v>
      </c>
      <c r="C1911" s="238" t="s">
        <v>7730</v>
      </c>
      <c r="D1911" s="239" t="s">
        <v>2800</v>
      </c>
      <c r="E1911" s="4" t="s">
        <v>3847</v>
      </c>
      <c r="F1911" s="265"/>
      <c r="G1911" s="575"/>
      <c r="H1911" s="267"/>
    </row>
    <row r="1912" spans="2:8" ht="33">
      <c r="B1912" s="264" t="s">
        <v>7094</v>
      </c>
      <c r="C1912" s="238" t="s">
        <v>7731</v>
      </c>
      <c r="D1912" s="239" t="s">
        <v>2300</v>
      </c>
      <c r="E1912" s="4" t="s">
        <v>3461</v>
      </c>
      <c r="F1912" s="265"/>
      <c r="G1912" s="575"/>
      <c r="H1912" s="267"/>
    </row>
    <row r="1913" spans="2:8">
      <c r="B1913" s="264" t="s">
        <v>7096</v>
      </c>
      <c r="C1913" s="238" t="s">
        <v>7732</v>
      </c>
      <c r="D1913" s="239" t="s">
        <v>2306</v>
      </c>
      <c r="E1913" s="4" t="s">
        <v>3847</v>
      </c>
      <c r="F1913" s="265"/>
      <c r="G1913" s="575"/>
      <c r="H1913" s="267"/>
    </row>
    <row r="1914" spans="2:8" ht="33">
      <c r="B1914" s="264" t="s">
        <v>7098</v>
      </c>
      <c r="C1914" s="238" t="s">
        <v>7733</v>
      </c>
      <c r="D1914" s="239" t="s">
        <v>2470</v>
      </c>
      <c r="E1914" s="4" t="s">
        <v>3847</v>
      </c>
      <c r="F1914" s="265"/>
      <c r="G1914" s="575"/>
      <c r="H1914" s="267"/>
    </row>
    <row r="1915" spans="2:8" ht="33">
      <c r="B1915" s="264" t="s">
        <v>7100</v>
      </c>
      <c r="C1915" s="238" t="s">
        <v>7734</v>
      </c>
      <c r="D1915" s="239" t="s">
        <v>2306</v>
      </c>
      <c r="E1915" s="4" t="s">
        <v>3847</v>
      </c>
      <c r="F1915" s="265"/>
      <c r="G1915" s="575"/>
      <c r="H1915" s="267"/>
    </row>
    <row r="1916" spans="2:8" ht="33">
      <c r="B1916" s="264" t="s">
        <v>7102</v>
      </c>
      <c r="C1916" s="238" t="s">
        <v>7735</v>
      </c>
      <c r="D1916" s="239" t="s">
        <v>2967</v>
      </c>
      <c r="E1916" s="4" t="s">
        <v>3847</v>
      </c>
      <c r="F1916" s="265"/>
      <c r="G1916" s="575"/>
      <c r="H1916" s="267"/>
    </row>
    <row r="1917" spans="2:8" ht="33">
      <c r="B1917" s="264" t="s">
        <v>7104</v>
      </c>
      <c r="C1917" s="238" t="s">
        <v>7736</v>
      </c>
      <c r="D1917" s="239" t="s">
        <v>2470</v>
      </c>
      <c r="E1917" s="4" t="s">
        <v>3847</v>
      </c>
      <c r="F1917" s="265"/>
      <c r="G1917" s="575"/>
      <c r="H1917" s="267"/>
    </row>
    <row r="1918" spans="2:8" ht="33">
      <c r="B1918" s="264" t="s">
        <v>6838</v>
      </c>
      <c r="C1918" s="238" t="s">
        <v>7737</v>
      </c>
      <c r="D1918" s="239" t="s">
        <v>2306</v>
      </c>
      <c r="E1918" s="4" t="s">
        <v>3847</v>
      </c>
      <c r="F1918" s="265"/>
      <c r="G1918" s="575"/>
      <c r="H1918" s="267"/>
    </row>
    <row r="1919" spans="2:8" ht="17.25" thickBot="1">
      <c r="B1919" s="264" t="s">
        <v>7107</v>
      </c>
      <c r="C1919" s="238" t="s">
        <v>7738</v>
      </c>
      <c r="D1919" s="239" t="s">
        <v>2800</v>
      </c>
      <c r="E1919" s="4" t="s">
        <v>3847</v>
      </c>
      <c r="F1919" s="265"/>
      <c r="G1919" s="576"/>
      <c r="H1919" s="267"/>
    </row>
    <row r="1920" spans="2:8" ht="20.100000000000001" customHeight="1">
      <c r="B1920" s="252"/>
      <c r="C1920" s="252"/>
      <c r="D1920" s="253"/>
      <c r="E1920" s="254"/>
      <c r="F1920" s="254"/>
      <c r="G1920" s="252"/>
      <c r="H1920"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7739</v>
      </c>
      <c r="C2" s="327"/>
      <c r="D2" s="327"/>
      <c r="E2" s="327"/>
      <c r="F2" s="327"/>
      <c r="G2" s="328"/>
      <c r="H2" s="220"/>
    </row>
    <row r="3" spans="1:8" s="273" customFormat="1" ht="13.5" customHeight="1">
      <c r="A3" s="269"/>
      <c r="B3" s="270"/>
      <c r="C3" s="270"/>
      <c r="D3" s="270"/>
      <c r="E3" s="270"/>
      <c r="F3" s="270"/>
      <c r="G3" s="270"/>
      <c r="H3" s="222"/>
    </row>
    <row r="4" spans="1:8" s="273" customFormat="1" ht="13.5" customHeight="1">
      <c r="A4" s="269"/>
      <c r="B4" s="42" t="s">
        <v>7740</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329" t="s">
        <v>7741</v>
      </c>
      <c r="C7" s="352" t="s">
        <v>7742</v>
      </c>
      <c r="D7" s="233" t="s">
        <v>7743</v>
      </c>
      <c r="E7" s="234" t="s">
        <v>2301</v>
      </c>
      <c r="F7" s="235" t="s">
        <v>2302</v>
      </c>
      <c r="G7" s="236" t="s">
        <v>2309</v>
      </c>
      <c r="H7" s="230"/>
    </row>
    <row r="8" spans="1:8" ht="17.25" thickBot="1">
      <c r="B8" s="588" t="s">
        <v>7744</v>
      </c>
      <c r="C8" s="246" t="s">
        <v>7745</v>
      </c>
      <c r="D8" s="589" t="s">
        <v>7746</v>
      </c>
      <c r="E8" s="590" t="s">
        <v>2304</v>
      </c>
      <c r="F8" s="249"/>
      <c r="G8" s="350"/>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7747</v>
      </c>
      <c r="C2" s="327"/>
      <c r="D2" s="327"/>
      <c r="E2" s="327"/>
      <c r="F2" s="327"/>
      <c r="G2" s="328"/>
      <c r="H2" s="220"/>
    </row>
    <row r="3" spans="1:8" s="273" customFormat="1" ht="13.5" customHeight="1">
      <c r="A3" s="269"/>
      <c r="B3" s="270"/>
      <c r="C3" s="270"/>
      <c r="D3" s="270"/>
      <c r="E3" s="270"/>
      <c r="F3" s="270"/>
      <c r="G3" s="270"/>
      <c r="H3" s="222"/>
    </row>
    <row r="4" spans="1:8" s="273" customFormat="1" ht="13.5" customHeight="1">
      <c r="A4" s="269"/>
      <c r="B4" s="42" t="s">
        <v>7740</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329" t="s">
        <v>7748</v>
      </c>
      <c r="C7" s="352" t="s">
        <v>7749</v>
      </c>
      <c r="D7" s="233" t="s">
        <v>2422</v>
      </c>
      <c r="E7" s="234" t="s">
        <v>2301</v>
      </c>
      <c r="F7" s="235" t="s">
        <v>2302</v>
      </c>
      <c r="G7" s="236" t="s">
        <v>2309</v>
      </c>
      <c r="H7" s="230"/>
    </row>
    <row r="8" spans="1:8" ht="17.25" thickBot="1">
      <c r="B8" s="588" t="s">
        <v>7750</v>
      </c>
      <c r="C8" s="246" t="s">
        <v>7751</v>
      </c>
      <c r="D8" s="589" t="s">
        <v>2311</v>
      </c>
      <c r="E8" s="590" t="s">
        <v>2304</v>
      </c>
      <c r="F8" s="249"/>
      <c r="G8" s="350"/>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7752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7753</v>
      </c>
      <c r="C5" s="232" t="s">
        <v>7754</v>
      </c>
      <c r="D5" s="233" t="s">
        <v>2300</v>
      </c>
      <c r="E5" s="234" t="s">
        <v>2301</v>
      </c>
      <c r="F5" s="235" t="s">
        <v>2302</v>
      </c>
      <c r="G5" s="236" t="s">
        <v>2309</v>
      </c>
      <c r="H5" s="230"/>
    </row>
    <row r="6" spans="1:8">
      <c r="B6" s="237" t="s">
        <v>7755</v>
      </c>
      <c r="C6" s="238" t="s">
        <v>7756</v>
      </c>
      <c r="D6" s="239" t="s">
        <v>2320</v>
      </c>
      <c r="E6" s="240" t="s">
        <v>7757</v>
      </c>
      <c r="F6" s="241"/>
      <c r="G6" s="350"/>
      <c r="H6" s="230"/>
    </row>
    <row r="7" spans="1:8">
      <c r="B7" s="237" t="s">
        <v>7758</v>
      </c>
      <c r="C7" s="238" t="s">
        <v>7759</v>
      </c>
      <c r="D7" s="239" t="s">
        <v>2320</v>
      </c>
      <c r="E7" s="240" t="s">
        <v>7757</v>
      </c>
      <c r="F7" s="241"/>
      <c r="G7" s="350"/>
      <c r="H7" s="230"/>
    </row>
    <row r="8" spans="1:8">
      <c r="B8" s="237" t="s">
        <v>7760</v>
      </c>
      <c r="C8" s="238" t="s">
        <v>7761</v>
      </c>
      <c r="D8" s="239" t="s">
        <v>3109</v>
      </c>
      <c r="E8" s="240" t="s">
        <v>2301</v>
      </c>
      <c r="F8" s="241"/>
      <c r="G8" s="350" t="s">
        <v>2309</v>
      </c>
      <c r="H8" s="230"/>
    </row>
    <row r="9" spans="1:8">
      <c r="B9" s="237" t="s">
        <v>7762</v>
      </c>
      <c r="C9" s="238" t="s">
        <v>7763</v>
      </c>
      <c r="D9" s="239" t="s">
        <v>2300</v>
      </c>
      <c r="E9" s="240" t="s">
        <v>2301</v>
      </c>
      <c r="F9" s="241"/>
      <c r="G9" s="261" t="s">
        <v>2309</v>
      </c>
      <c r="H9" s="230"/>
    </row>
    <row r="10" spans="1:8">
      <c r="B10" s="237" t="s">
        <v>7764</v>
      </c>
      <c r="C10" s="238" t="s">
        <v>7765</v>
      </c>
      <c r="D10" s="239" t="s">
        <v>2300</v>
      </c>
      <c r="E10" s="240" t="s">
        <v>2301</v>
      </c>
      <c r="F10" s="241"/>
      <c r="G10" s="262"/>
      <c r="H10" s="230"/>
    </row>
    <row r="11" spans="1:8">
      <c r="B11" s="237" t="s">
        <v>7766</v>
      </c>
      <c r="C11" s="238" t="s">
        <v>7767</v>
      </c>
      <c r="D11" s="239" t="s">
        <v>2300</v>
      </c>
      <c r="E11" s="240" t="s">
        <v>2301</v>
      </c>
      <c r="F11" s="241"/>
      <c r="G11" s="262"/>
      <c r="H11" s="230"/>
    </row>
    <row r="12" spans="1:8">
      <c r="B12" s="237" t="s">
        <v>7768</v>
      </c>
      <c r="C12" s="238" t="s">
        <v>7769</v>
      </c>
      <c r="D12" s="239" t="s">
        <v>2300</v>
      </c>
      <c r="E12" s="240" t="s">
        <v>2301</v>
      </c>
      <c r="F12" s="241"/>
      <c r="G12" s="262"/>
      <c r="H12" s="230"/>
    </row>
    <row r="13" spans="1:8" ht="17.25" thickBot="1">
      <c r="B13" s="237" t="s">
        <v>7770</v>
      </c>
      <c r="C13" s="238" t="s">
        <v>7771</v>
      </c>
      <c r="D13" s="239" t="s">
        <v>2300</v>
      </c>
      <c r="E13" s="240" t="s">
        <v>2301</v>
      </c>
      <c r="F13" s="241"/>
      <c r="G13" s="288"/>
      <c r="H13" s="230"/>
    </row>
    <row r="14" spans="1:8" ht="20.100000000000001" customHeight="1">
      <c r="B14" s="252"/>
      <c r="C14" s="252"/>
      <c r="D14" s="253"/>
      <c r="E14" s="254"/>
      <c r="F14" s="254"/>
      <c r="G14" s="252"/>
      <c r="H14"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7772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7773</v>
      </c>
      <c r="C5" s="232" t="s">
        <v>7774</v>
      </c>
      <c r="D5" s="233" t="s">
        <v>2300</v>
      </c>
      <c r="E5" s="234" t="s">
        <v>2301</v>
      </c>
      <c r="F5" s="235" t="s">
        <v>2302</v>
      </c>
      <c r="G5" s="236" t="s">
        <v>2309</v>
      </c>
      <c r="H5" s="230"/>
    </row>
    <row r="6" spans="1:8" ht="17.25" thickBot="1">
      <c r="B6" s="237" t="s">
        <v>7775</v>
      </c>
      <c r="C6" s="238" t="s">
        <v>7776</v>
      </c>
      <c r="D6" s="239" t="s">
        <v>2320</v>
      </c>
      <c r="E6" s="240" t="s">
        <v>2304</v>
      </c>
      <c r="F6" s="241"/>
      <c r="G6" s="350"/>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7777</v>
      </c>
      <c r="C2" s="218"/>
      <c r="D2" s="218"/>
      <c r="E2" s="218"/>
      <c r="F2" s="218"/>
      <c r="G2" s="219"/>
      <c r="H2" s="220"/>
    </row>
    <row r="3" spans="1:8" ht="13.5" customHeight="1">
      <c r="A3" s="46"/>
      <c r="B3" s="270"/>
      <c r="C3" s="270"/>
      <c r="D3" s="270"/>
      <c r="E3" s="270"/>
      <c r="F3" s="270"/>
      <c r="G3" s="270"/>
      <c r="H3" s="222"/>
    </row>
    <row r="4" spans="1:8" ht="13.5" customHeight="1">
      <c r="A4" s="46"/>
      <c r="B4" s="42"/>
      <c r="C4" s="42"/>
      <c r="D4" s="42"/>
      <c r="E4" s="42"/>
      <c r="F4" s="42"/>
      <c r="G4" s="591" t="s">
        <v>7778</v>
      </c>
      <c r="H4" s="222"/>
    </row>
    <row r="5" spans="1:8" ht="13.5" customHeight="1" thickBot="1">
      <c r="A5" s="46"/>
      <c r="B5" s="42"/>
      <c r="C5" s="42"/>
      <c r="D5" s="42"/>
      <c r="E5" s="42"/>
      <c r="F5" s="42"/>
      <c r="G5" s="42"/>
      <c r="H5" s="222"/>
    </row>
    <row r="6" spans="1:8" ht="20.25" customHeight="1" thickBot="1">
      <c r="A6" s="45"/>
      <c r="B6" s="592" t="s">
        <v>14</v>
      </c>
      <c r="C6" s="593" t="s">
        <v>2295</v>
      </c>
      <c r="D6" s="593" t="s">
        <v>2296</v>
      </c>
      <c r="E6" s="593" t="s">
        <v>2297</v>
      </c>
      <c r="F6" s="594" t="s">
        <v>2298</v>
      </c>
      <c r="G6" s="595" t="s">
        <v>1586</v>
      </c>
      <c r="H6" s="45"/>
    </row>
    <row r="7" spans="1:8" s="45" customFormat="1" ht="20.100000000000001" customHeight="1" thickBot="1">
      <c r="A7" s="8"/>
      <c r="B7" s="227" t="s">
        <v>7779</v>
      </c>
      <c r="C7" s="525"/>
      <c r="D7" s="526"/>
      <c r="E7" s="527"/>
      <c r="F7" s="527"/>
      <c r="G7" s="528"/>
      <c r="H7" s="230"/>
    </row>
    <row r="8" spans="1:8">
      <c r="B8" s="536" t="s">
        <v>7780</v>
      </c>
      <c r="C8" s="360" t="s">
        <v>7781</v>
      </c>
      <c r="D8" s="430" t="s">
        <v>2314</v>
      </c>
      <c r="E8" s="596" t="s">
        <v>7782</v>
      </c>
      <c r="F8" s="597" t="s">
        <v>2302</v>
      </c>
      <c r="G8" s="262"/>
      <c r="H8" s="230"/>
    </row>
    <row r="9" spans="1:8">
      <c r="B9" s="289" t="s">
        <v>7783</v>
      </c>
      <c r="C9" s="290" t="s">
        <v>7784</v>
      </c>
      <c r="D9" s="291" t="s">
        <v>2427</v>
      </c>
      <c r="E9" s="292" t="s">
        <v>7785</v>
      </c>
      <c r="F9" s="293"/>
      <c r="G9" s="261"/>
      <c r="H9" s="230"/>
    </row>
    <row r="10" spans="1:8">
      <c r="B10" s="289" t="s">
        <v>7786</v>
      </c>
      <c r="C10" s="290" t="s">
        <v>7787</v>
      </c>
      <c r="D10" s="291" t="s">
        <v>4979</v>
      </c>
      <c r="E10" s="292" t="s">
        <v>7785</v>
      </c>
      <c r="F10" s="293"/>
      <c r="G10" s="350"/>
      <c r="H10" s="230"/>
    </row>
    <row r="11" spans="1:8" ht="51.75" thickBot="1">
      <c r="B11" s="289" t="s">
        <v>7788</v>
      </c>
      <c r="C11" s="290" t="s">
        <v>7789</v>
      </c>
      <c r="D11" s="291" t="s">
        <v>2306</v>
      </c>
      <c r="E11" s="292" t="s">
        <v>3250</v>
      </c>
      <c r="F11" s="293" t="s">
        <v>3073</v>
      </c>
      <c r="G11" s="335" t="s">
        <v>7790</v>
      </c>
      <c r="H11" s="230"/>
    </row>
    <row r="12" spans="1:8" ht="17.25" thickBot="1">
      <c r="B12" s="227" t="s">
        <v>7791</v>
      </c>
      <c r="C12" s="525"/>
      <c r="D12" s="526"/>
      <c r="E12" s="527"/>
      <c r="F12" s="527"/>
      <c r="G12" s="528"/>
      <c r="H12" s="230"/>
    </row>
    <row r="13" spans="1:8">
      <c r="B13" s="536" t="s">
        <v>7792</v>
      </c>
      <c r="C13" s="360" t="s">
        <v>7793</v>
      </c>
      <c r="D13" s="430" t="s">
        <v>2470</v>
      </c>
      <c r="E13" s="596" t="s">
        <v>7794</v>
      </c>
      <c r="F13" s="597" t="s">
        <v>2302</v>
      </c>
      <c r="G13" s="262"/>
      <c r="H13" s="230"/>
    </row>
    <row r="14" spans="1:8" ht="30">
      <c r="B14" s="289" t="s">
        <v>7795</v>
      </c>
      <c r="C14" s="290" t="s">
        <v>7796</v>
      </c>
      <c r="D14" s="291" t="s">
        <v>3077</v>
      </c>
      <c r="E14" s="292" t="s">
        <v>7785</v>
      </c>
      <c r="F14" s="293" t="s">
        <v>2302</v>
      </c>
      <c r="G14" s="261" t="s">
        <v>7797</v>
      </c>
      <c r="H14" s="230"/>
    </row>
    <row r="15" spans="1:8" ht="30">
      <c r="B15" s="289" t="s">
        <v>7798</v>
      </c>
      <c r="C15" s="290" t="s">
        <v>7799</v>
      </c>
      <c r="D15" s="291" t="s">
        <v>3077</v>
      </c>
      <c r="E15" s="292" t="s">
        <v>7785</v>
      </c>
      <c r="F15" s="293"/>
      <c r="G15" s="261" t="s">
        <v>7800</v>
      </c>
      <c r="H15" s="230"/>
    </row>
    <row r="16" spans="1:8" ht="30.75" thickBot="1">
      <c r="B16" s="237" t="s">
        <v>4986</v>
      </c>
      <c r="C16" s="238" t="s">
        <v>7801</v>
      </c>
      <c r="D16" s="239" t="s">
        <v>3122</v>
      </c>
      <c r="E16" s="240" t="s">
        <v>3969</v>
      </c>
      <c r="F16" s="241"/>
      <c r="G16" s="350" t="s">
        <v>7802</v>
      </c>
      <c r="H16" s="230"/>
    </row>
    <row r="17" spans="2:8">
      <c r="B17" s="307"/>
      <c r="C17" s="308"/>
      <c r="D17" s="309"/>
      <c r="E17" s="255"/>
      <c r="F17" s="255"/>
      <c r="G17" s="311"/>
      <c r="H17" s="312"/>
    </row>
    <row r="18" spans="2:8" ht="18.75">
      <c r="B18" s="598"/>
      <c r="C18" s="598"/>
      <c r="D18" s="599"/>
      <c r="E18" s="600"/>
      <c r="F18" s="600"/>
      <c r="G18" s="598"/>
      <c r="H18"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599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7803</v>
      </c>
      <c r="C5" s="232" t="s">
        <v>7804</v>
      </c>
      <c r="D5" s="233" t="s">
        <v>2421</v>
      </c>
      <c r="E5" s="234" t="s">
        <v>2301</v>
      </c>
      <c r="F5" s="235" t="s">
        <v>2302</v>
      </c>
      <c r="G5" s="236" t="s">
        <v>2309</v>
      </c>
      <c r="H5" s="230"/>
    </row>
    <row r="6" spans="1:8">
      <c r="B6" s="237" t="s">
        <v>7805</v>
      </c>
      <c r="C6" s="238" t="s">
        <v>7806</v>
      </c>
      <c r="D6" s="239" t="s">
        <v>3397</v>
      </c>
      <c r="E6" s="240" t="s">
        <v>2304</v>
      </c>
      <c r="F6" s="241"/>
      <c r="G6" s="350"/>
      <c r="H6" s="230"/>
    </row>
    <row r="7" spans="1:8" ht="17.25" thickBot="1">
      <c r="B7" s="237" t="s">
        <v>2337</v>
      </c>
      <c r="C7" s="238" t="s">
        <v>7807</v>
      </c>
      <c r="D7" s="239" t="s">
        <v>2316</v>
      </c>
      <c r="E7" s="240" t="s">
        <v>2301</v>
      </c>
      <c r="F7" s="241"/>
      <c r="G7" s="350"/>
      <c r="H7" s="230"/>
    </row>
    <row r="8" spans="1:8" ht="20.100000000000001" customHeight="1">
      <c r="B8" s="252"/>
      <c r="C8" s="252"/>
      <c r="D8" s="253"/>
      <c r="E8" s="254"/>
      <c r="F8" s="254"/>
      <c r="G8" s="252"/>
      <c r="H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7808</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20.100000000000001" customHeight="1" thickBot="1">
      <c r="A5" s="212"/>
      <c r="B5" s="227" t="s">
        <v>7810</v>
      </c>
      <c r="C5" s="525"/>
      <c r="D5" s="526"/>
      <c r="E5" s="527"/>
      <c r="F5" s="527"/>
      <c r="G5" s="528"/>
      <c r="H5" s="230"/>
    </row>
    <row r="6" spans="1:8">
      <c r="B6" s="231" t="s">
        <v>7811</v>
      </c>
      <c r="C6" s="232" t="s">
        <v>7812</v>
      </c>
      <c r="D6" s="233" t="s">
        <v>2486</v>
      </c>
      <c r="E6" s="234" t="s">
        <v>2301</v>
      </c>
      <c r="F6" s="235" t="s">
        <v>2302</v>
      </c>
      <c r="G6" s="236"/>
      <c r="H6" s="230"/>
    </row>
    <row r="7" spans="1:8" ht="17.25" thickBot="1">
      <c r="B7" s="237" t="s">
        <v>7813</v>
      </c>
      <c r="C7" s="238" t="s">
        <v>7814</v>
      </c>
      <c r="D7" s="239" t="s">
        <v>2427</v>
      </c>
      <c r="E7" s="240" t="s">
        <v>7815</v>
      </c>
      <c r="F7" s="241"/>
      <c r="G7" s="350"/>
      <c r="H7" s="230"/>
    </row>
    <row r="8" spans="1:8" ht="20.100000000000001" customHeight="1" thickBot="1">
      <c r="B8" s="227" t="s">
        <v>7809</v>
      </c>
      <c r="C8" s="525"/>
      <c r="D8" s="526"/>
      <c r="E8" s="527"/>
      <c r="F8" s="527"/>
      <c r="G8" s="528"/>
      <c r="H8" s="230"/>
    </row>
    <row r="9" spans="1:8">
      <c r="B9" s="231" t="s">
        <v>7816</v>
      </c>
      <c r="C9" s="232" t="s">
        <v>7817</v>
      </c>
      <c r="D9" s="233" t="s">
        <v>2314</v>
      </c>
      <c r="E9" s="234" t="s">
        <v>3317</v>
      </c>
      <c r="F9" s="235" t="s">
        <v>2302</v>
      </c>
      <c r="G9" s="236"/>
      <c r="H9" s="230"/>
    </row>
    <row r="10" spans="1:8">
      <c r="B10" s="237" t="s">
        <v>4981</v>
      </c>
      <c r="C10" s="238" t="s">
        <v>7818</v>
      </c>
      <c r="D10" s="239" t="s">
        <v>2486</v>
      </c>
      <c r="E10" s="240" t="s">
        <v>2815</v>
      </c>
      <c r="F10" s="241" t="s">
        <v>2302</v>
      </c>
      <c r="G10" s="350"/>
      <c r="H10" s="230"/>
    </row>
    <row r="11" spans="1:8">
      <c r="B11" s="237" t="s">
        <v>7819</v>
      </c>
      <c r="C11" s="238" t="s">
        <v>7820</v>
      </c>
      <c r="D11" s="239" t="s">
        <v>4048</v>
      </c>
      <c r="E11" s="240" t="s">
        <v>7821</v>
      </c>
      <c r="F11" s="241"/>
      <c r="G11" s="350"/>
      <c r="H11" s="230"/>
    </row>
    <row r="12" spans="1:8">
      <c r="B12" s="237" t="s">
        <v>7822</v>
      </c>
      <c r="C12" s="238" t="s">
        <v>7823</v>
      </c>
      <c r="D12" s="239" t="s">
        <v>2306</v>
      </c>
      <c r="E12" s="240" t="s">
        <v>3317</v>
      </c>
      <c r="F12" s="241" t="s">
        <v>2302</v>
      </c>
      <c r="G12" s="350" t="s">
        <v>7824</v>
      </c>
      <c r="H12" s="230"/>
    </row>
    <row r="13" spans="1:8">
      <c r="B13" s="237" t="s">
        <v>7825</v>
      </c>
      <c r="C13" s="238" t="s">
        <v>7826</v>
      </c>
      <c r="D13" s="239" t="s">
        <v>4982</v>
      </c>
      <c r="E13" s="240" t="s">
        <v>7827</v>
      </c>
      <c r="F13" s="241" t="s">
        <v>2302</v>
      </c>
      <c r="G13" s="350"/>
      <c r="H13" s="230"/>
    </row>
    <row r="14" spans="1:8">
      <c r="B14" s="237" t="s">
        <v>7828</v>
      </c>
      <c r="C14" s="238" t="s">
        <v>7829</v>
      </c>
      <c r="D14" s="239" t="s">
        <v>2311</v>
      </c>
      <c r="E14" s="240" t="s">
        <v>7830</v>
      </c>
      <c r="F14" s="241"/>
      <c r="G14" s="350"/>
      <c r="H14" s="230"/>
    </row>
    <row r="15" spans="1:8">
      <c r="B15" s="237" t="s">
        <v>7831</v>
      </c>
      <c r="C15" s="238" t="s">
        <v>7832</v>
      </c>
      <c r="D15" s="239" t="s">
        <v>2311</v>
      </c>
      <c r="E15" s="240" t="s">
        <v>2301</v>
      </c>
      <c r="F15" s="241"/>
      <c r="G15" s="350"/>
      <c r="H15" s="230"/>
    </row>
    <row r="16" spans="1:8" ht="17.25" thickBot="1">
      <c r="B16" s="237" t="s">
        <v>7833</v>
      </c>
      <c r="C16" s="238" t="s">
        <v>7834</v>
      </c>
      <c r="D16" s="239" t="s">
        <v>2427</v>
      </c>
      <c r="E16" s="240" t="s">
        <v>7782</v>
      </c>
      <c r="F16" s="241"/>
      <c r="G16" s="350"/>
      <c r="H16" s="230"/>
    </row>
    <row r="17" spans="2:8" ht="18">
      <c r="B17" s="279" t="s">
        <v>7836</v>
      </c>
      <c r="C17" s="601"/>
      <c r="D17" s="550"/>
      <c r="E17" s="551"/>
      <c r="F17" s="551"/>
      <c r="G17" s="552"/>
      <c r="H17" s="230"/>
    </row>
    <row r="18" spans="2:8" ht="18.75" thickBot="1">
      <c r="B18" s="282" t="s">
        <v>7837</v>
      </c>
      <c r="C18" s="554"/>
      <c r="D18" s="555"/>
      <c r="E18" s="556"/>
      <c r="F18" s="556"/>
      <c r="G18" s="557"/>
      <c r="H18" s="230"/>
    </row>
    <row r="19" spans="2:8" ht="30">
      <c r="B19" s="231" t="s">
        <v>7838</v>
      </c>
      <c r="C19" s="232" t="s">
        <v>7839</v>
      </c>
      <c r="D19" s="233" t="s">
        <v>2306</v>
      </c>
      <c r="E19" s="234" t="s">
        <v>2357</v>
      </c>
      <c r="F19" s="235"/>
      <c r="G19" s="236" t="s">
        <v>7835</v>
      </c>
      <c r="H19" s="230"/>
    </row>
    <row r="20" spans="2:8" ht="30">
      <c r="B20" s="237" t="s">
        <v>7840</v>
      </c>
      <c r="C20" s="238" t="s">
        <v>7841</v>
      </c>
      <c r="D20" s="239" t="s">
        <v>2306</v>
      </c>
      <c r="E20" s="240" t="s">
        <v>2357</v>
      </c>
      <c r="F20" s="241"/>
      <c r="G20" s="350" t="s">
        <v>7835</v>
      </c>
      <c r="H20" s="230"/>
    </row>
    <row r="21" spans="2:8" ht="60">
      <c r="B21" s="237" t="s">
        <v>7842</v>
      </c>
      <c r="C21" s="238" t="s">
        <v>7843</v>
      </c>
      <c r="D21" s="239" t="s">
        <v>2316</v>
      </c>
      <c r="E21" s="240" t="s">
        <v>2357</v>
      </c>
      <c r="F21" s="241" t="s">
        <v>7844</v>
      </c>
      <c r="G21" s="350" t="s">
        <v>7845</v>
      </c>
      <c r="H21" s="230"/>
    </row>
    <row r="22" spans="2:8" ht="75">
      <c r="B22" s="237" t="s">
        <v>7846</v>
      </c>
      <c r="C22" s="238" t="s">
        <v>7847</v>
      </c>
      <c r="D22" s="239" t="s">
        <v>2486</v>
      </c>
      <c r="E22" s="240" t="s">
        <v>2357</v>
      </c>
      <c r="F22" s="241"/>
      <c r="G22" s="350" t="s">
        <v>7848</v>
      </c>
      <c r="H22" s="230"/>
    </row>
    <row r="23" spans="2:8" ht="75">
      <c r="B23" s="237" t="s">
        <v>7849</v>
      </c>
      <c r="C23" s="238" t="s">
        <v>7850</v>
      </c>
      <c r="D23" s="239" t="s">
        <v>2306</v>
      </c>
      <c r="E23" s="240" t="s">
        <v>3317</v>
      </c>
      <c r="F23" s="241"/>
      <c r="G23" s="350" t="s">
        <v>7851</v>
      </c>
      <c r="H23" s="230"/>
    </row>
    <row r="24" spans="2:8" ht="75.75" thickBot="1">
      <c r="B24" s="237" t="s">
        <v>7852</v>
      </c>
      <c r="C24" s="238" t="s">
        <v>7853</v>
      </c>
      <c r="D24" s="239" t="s">
        <v>2306</v>
      </c>
      <c r="E24" s="240" t="s">
        <v>3317</v>
      </c>
      <c r="F24" s="241"/>
      <c r="G24" s="350" t="s">
        <v>7851</v>
      </c>
      <c r="H24" s="230"/>
    </row>
    <row r="25" spans="2:8" ht="18.75">
      <c r="B25" s="279" t="s">
        <v>10264</v>
      </c>
      <c r="C25" s="601"/>
      <c r="D25" s="550"/>
      <c r="E25" s="624"/>
      <c r="F25" s="624"/>
      <c r="G25" s="625"/>
      <c r="H25" s="216"/>
    </row>
    <row r="26" spans="2:8" ht="18.75" thickBot="1">
      <c r="B26" s="282" t="s">
        <v>10265</v>
      </c>
      <c r="C26" s="554"/>
      <c r="D26" s="555"/>
      <c r="E26" s="627"/>
      <c r="F26" s="627"/>
      <c r="G26" s="628"/>
    </row>
    <row r="27" spans="2:8" ht="30">
      <c r="B27" s="539" t="s">
        <v>10266</v>
      </c>
      <c r="C27" s="232" t="s">
        <v>10267</v>
      </c>
      <c r="D27" s="233" t="s">
        <v>2306</v>
      </c>
      <c r="E27" s="617" t="s">
        <v>2357</v>
      </c>
      <c r="F27" s="573"/>
      <c r="G27" s="618" t="s">
        <v>7835</v>
      </c>
    </row>
    <row r="28" spans="2:8">
      <c r="B28" s="264" t="s">
        <v>10268</v>
      </c>
      <c r="C28" s="238" t="s">
        <v>10269</v>
      </c>
      <c r="D28" s="239" t="s">
        <v>4984</v>
      </c>
      <c r="E28" s="4" t="s">
        <v>10270</v>
      </c>
      <c r="F28" s="265"/>
      <c r="G28" s="26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VSQ60"/>
  <sheetViews>
    <sheetView zoomScaleNormal="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15383" ht="10.35" customHeight="1"/>
    <row r="2" spans="2:15383" ht="60" customHeight="1">
      <c r="B2" s="11" t="s">
        <v>6</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2:15383" ht="15" customHeight="1"/>
    <row r="4" spans="2:15383"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15383" ht="15" customHeight="1" thickBot="1">
      <c r="B5" s="3"/>
      <c r="C5" s="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3"/>
      <c r="AU5" s="3"/>
    </row>
    <row r="6" spans="2:15383" ht="15" customHeight="1">
      <c r="B6" s="3"/>
      <c r="C6" s="3"/>
      <c r="D6" s="14"/>
      <c r="E6" s="15"/>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7"/>
      <c r="AT6" s="3"/>
      <c r="AU6" s="3"/>
    </row>
    <row r="7" spans="2:15383" ht="20.100000000000001" customHeight="1">
      <c r="B7" s="3"/>
      <c r="C7" s="3"/>
      <c r="D7" s="18"/>
      <c r="E7" s="19" t="s">
        <v>7</v>
      </c>
      <c r="F7" s="20"/>
      <c r="G7" s="20"/>
      <c r="H7" s="20"/>
      <c r="I7" s="20"/>
      <c r="J7" s="20"/>
      <c r="K7" s="20"/>
      <c r="L7" s="20"/>
      <c r="M7" s="20"/>
      <c r="N7" s="20"/>
      <c r="O7" s="20"/>
      <c r="P7" s="20"/>
      <c r="Q7" s="20"/>
      <c r="R7" s="20"/>
      <c r="S7" s="20"/>
      <c r="T7" s="21"/>
      <c r="U7" s="20"/>
      <c r="V7" s="22"/>
      <c r="W7" s="23"/>
      <c r="X7" s="20"/>
      <c r="Y7" s="20"/>
      <c r="Z7" s="20"/>
      <c r="AA7" s="20"/>
      <c r="AB7" s="20"/>
      <c r="AC7" s="20"/>
      <c r="AD7" s="20"/>
      <c r="AE7" s="20"/>
      <c r="AF7" s="20"/>
      <c r="AG7" s="20"/>
      <c r="AH7" s="20"/>
      <c r="AI7" s="20"/>
      <c r="AJ7" s="20"/>
      <c r="AK7" s="20"/>
      <c r="AL7" s="20"/>
      <c r="AM7" s="20"/>
      <c r="AN7" s="20"/>
      <c r="AO7" s="20"/>
      <c r="AP7" s="20"/>
      <c r="AQ7" s="20"/>
      <c r="AR7" s="20"/>
      <c r="AS7" s="24"/>
      <c r="AT7" s="3"/>
      <c r="AU7" s="3"/>
    </row>
    <row r="8" spans="2:15383" s="3" customFormat="1" ht="20.100000000000001" customHeight="1">
      <c r="D8" s="18"/>
      <c r="E8" s="25"/>
      <c r="F8" s="23"/>
      <c r="G8" s="23"/>
      <c r="H8" s="23"/>
      <c r="I8" s="23"/>
      <c r="J8" s="23"/>
      <c r="K8" s="23"/>
      <c r="L8" s="23"/>
      <c r="M8" s="23"/>
      <c r="N8" s="23"/>
      <c r="O8" s="23"/>
      <c r="P8" s="23"/>
      <c r="Q8" s="23"/>
      <c r="R8" s="23"/>
      <c r="S8" s="23"/>
      <c r="T8" s="23"/>
      <c r="U8" s="23"/>
      <c r="V8" s="691" t="str">
        <f>HYPERLINK("#'販売管理科目データ'!A1","販売管理科目データ")</f>
        <v>販売管理科目データ</v>
      </c>
      <c r="W8" s="691"/>
      <c r="X8" s="691"/>
      <c r="Y8" s="691"/>
      <c r="Z8" s="691"/>
      <c r="AA8" s="691"/>
      <c r="AB8" s="691"/>
      <c r="AC8" s="691"/>
      <c r="AD8" s="691"/>
      <c r="AE8" s="691"/>
      <c r="AF8" s="691"/>
      <c r="AG8" s="691"/>
      <c r="AH8" s="691"/>
      <c r="AI8" s="691"/>
      <c r="AJ8" s="691"/>
      <c r="AK8" s="691"/>
      <c r="AL8" s="691"/>
      <c r="AM8" s="691"/>
      <c r="AN8" s="20"/>
      <c r="AO8" s="20"/>
      <c r="AP8" s="20"/>
      <c r="AQ8" s="20"/>
      <c r="AR8" s="20"/>
      <c r="AS8" s="24"/>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row>
    <row r="9" spans="2:15383" s="3" customFormat="1" ht="20.100000000000001" customHeight="1">
      <c r="D9" s="18"/>
      <c r="E9" s="25"/>
      <c r="F9" s="23"/>
      <c r="G9" s="23"/>
      <c r="H9" s="23"/>
      <c r="I9" s="23"/>
      <c r="J9" s="23"/>
      <c r="K9" s="23"/>
      <c r="L9" s="23"/>
      <c r="M9" s="23"/>
      <c r="N9" s="23"/>
      <c r="O9" s="23"/>
      <c r="P9" s="23"/>
      <c r="Q9" s="23"/>
      <c r="R9" s="23"/>
      <c r="S9" s="23"/>
      <c r="T9" s="23"/>
      <c r="U9" s="23"/>
      <c r="V9" s="691" t="str">
        <f>HYPERLINK("#'販売管理補助科目データ'!A1","販売管理補助科目データ")</f>
        <v>販売管理補助科目データ</v>
      </c>
      <c r="W9" s="691"/>
      <c r="X9" s="691"/>
      <c r="Y9" s="691"/>
      <c r="Z9" s="691"/>
      <c r="AA9" s="691"/>
      <c r="AB9" s="691"/>
      <c r="AC9" s="691"/>
      <c r="AD9" s="691"/>
      <c r="AE9" s="691"/>
      <c r="AF9" s="691"/>
      <c r="AG9" s="691"/>
      <c r="AH9" s="691"/>
      <c r="AI9" s="691"/>
      <c r="AJ9" s="691"/>
      <c r="AK9" s="691"/>
      <c r="AL9" s="691"/>
      <c r="AM9" s="691"/>
      <c r="AN9" s="23"/>
      <c r="AO9" s="23"/>
      <c r="AP9" s="23"/>
      <c r="AQ9" s="23"/>
      <c r="AR9" s="23"/>
      <c r="AS9" s="24"/>
      <c r="AV9" s="1"/>
    </row>
    <row r="10" spans="2:15383" s="3" customFormat="1" ht="20.100000000000001" customHeight="1">
      <c r="D10" s="18"/>
      <c r="E10" s="25"/>
      <c r="F10" s="23"/>
      <c r="G10" s="23"/>
      <c r="H10" s="23"/>
      <c r="I10" s="23"/>
      <c r="J10" s="23"/>
      <c r="K10" s="23"/>
      <c r="L10" s="23"/>
      <c r="M10" s="23"/>
      <c r="N10" s="23"/>
      <c r="O10" s="23"/>
      <c r="P10" s="23"/>
      <c r="Q10" s="23"/>
      <c r="R10" s="23"/>
      <c r="S10" s="23"/>
      <c r="T10" s="23"/>
      <c r="U10" s="23"/>
      <c r="V10" s="691" t="str">
        <f>HYPERLINK("#'販売取引データ'!A1","販売取引データ")</f>
        <v>販売取引データ</v>
      </c>
      <c r="W10" s="691"/>
      <c r="X10" s="691"/>
      <c r="Y10" s="691"/>
      <c r="Z10" s="691"/>
      <c r="AA10" s="691"/>
      <c r="AB10" s="691"/>
      <c r="AC10" s="691"/>
      <c r="AD10" s="691"/>
      <c r="AE10" s="691"/>
      <c r="AF10" s="691"/>
      <c r="AG10" s="691"/>
      <c r="AH10" s="691"/>
      <c r="AI10" s="691"/>
      <c r="AJ10" s="691"/>
      <c r="AK10" s="691"/>
      <c r="AL10" s="691"/>
      <c r="AM10" s="691"/>
      <c r="AN10" s="26"/>
      <c r="AO10" s="26"/>
      <c r="AP10" s="26"/>
      <c r="AQ10" s="26"/>
      <c r="AR10" s="26"/>
      <c r="AS10" s="27"/>
      <c r="AT10" s="28"/>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row>
    <row r="11" spans="2:15383" s="3" customFormat="1" ht="20.100000000000001" customHeight="1">
      <c r="D11" s="18"/>
      <c r="E11" s="25"/>
      <c r="F11" s="23"/>
      <c r="G11" s="23"/>
      <c r="H11" s="23"/>
      <c r="I11" s="23"/>
      <c r="J11" s="23"/>
      <c r="K11" s="23"/>
      <c r="L11" s="23"/>
      <c r="M11" s="23"/>
      <c r="N11" s="23"/>
      <c r="O11" s="23"/>
      <c r="P11" s="23"/>
      <c r="Q11" s="23"/>
      <c r="R11" s="23"/>
      <c r="S11" s="23"/>
      <c r="T11" s="23"/>
      <c r="U11" s="23"/>
      <c r="V11" s="691" t="str">
        <f>HYPERLINK("#'回収方法データ'!A1","回収方法データ")</f>
        <v>回収方法データ</v>
      </c>
      <c r="W11" s="691"/>
      <c r="X11" s="691"/>
      <c r="Y11" s="691"/>
      <c r="Z11" s="691"/>
      <c r="AA11" s="691"/>
      <c r="AB11" s="691"/>
      <c r="AC11" s="691"/>
      <c r="AD11" s="691"/>
      <c r="AE11" s="691"/>
      <c r="AF11" s="691"/>
      <c r="AG11" s="691"/>
      <c r="AH11" s="691"/>
      <c r="AI11" s="691"/>
      <c r="AJ11" s="691"/>
      <c r="AK11" s="691"/>
      <c r="AL11" s="691"/>
      <c r="AM11" s="691"/>
      <c r="AN11" s="29"/>
      <c r="AO11" s="29"/>
      <c r="AP11" s="29"/>
      <c r="AQ11" s="29"/>
      <c r="AR11" s="29"/>
      <c r="AS11" s="27"/>
      <c r="AT11" s="28"/>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row>
    <row r="12" spans="2:15383" s="3" customFormat="1" ht="20.100000000000001" customHeight="1">
      <c r="D12" s="18"/>
      <c r="E12" s="25"/>
      <c r="F12" s="23"/>
      <c r="G12" s="23"/>
      <c r="H12" s="23"/>
      <c r="I12" s="23"/>
      <c r="J12" s="23"/>
      <c r="K12" s="23"/>
      <c r="L12" s="23"/>
      <c r="M12" s="23"/>
      <c r="N12" s="23"/>
      <c r="O12" s="23"/>
      <c r="P12" s="23"/>
      <c r="Q12" s="23"/>
      <c r="R12" s="23"/>
      <c r="S12" s="23"/>
      <c r="T12" s="23"/>
      <c r="U12" s="23"/>
      <c r="V12" s="691" t="str">
        <f>HYPERLINK("#'部門データ'!A1","部門データ")</f>
        <v>部門データ</v>
      </c>
      <c r="W12" s="691"/>
      <c r="X12" s="691"/>
      <c r="Y12" s="691"/>
      <c r="Z12" s="691"/>
      <c r="AA12" s="691"/>
      <c r="AB12" s="691"/>
      <c r="AC12" s="691"/>
      <c r="AD12" s="691"/>
      <c r="AE12" s="691"/>
      <c r="AF12" s="691"/>
      <c r="AG12" s="691"/>
      <c r="AH12" s="691"/>
      <c r="AI12" s="691"/>
      <c r="AJ12" s="691"/>
      <c r="AK12" s="691"/>
      <c r="AL12" s="691"/>
      <c r="AM12" s="691"/>
      <c r="AN12" s="29"/>
      <c r="AO12" s="29"/>
      <c r="AP12" s="29"/>
      <c r="AQ12" s="29"/>
      <c r="AR12" s="29"/>
      <c r="AS12" s="27"/>
      <c r="AT12" s="28"/>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row>
    <row r="13" spans="2:15383" s="3" customFormat="1" ht="20.100000000000001" customHeight="1">
      <c r="D13" s="18"/>
      <c r="E13" s="25"/>
      <c r="F13" s="23"/>
      <c r="G13" s="23"/>
      <c r="H13" s="23"/>
      <c r="I13" s="23"/>
      <c r="J13" s="23"/>
      <c r="K13" s="23"/>
      <c r="L13" s="23"/>
      <c r="M13" s="23"/>
      <c r="N13" s="23"/>
      <c r="O13" s="23"/>
      <c r="P13" s="23"/>
      <c r="Q13" s="23"/>
      <c r="R13" s="23"/>
      <c r="S13" s="23"/>
      <c r="T13" s="23"/>
      <c r="U13" s="23"/>
      <c r="V13" s="691" t="str">
        <f>HYPERLINK("#'部門グループデータ'!A1","部門グループデータ")</f>
        <v>部門グループデータ</v>
      </c>
      <c r="W13" s="691"/>
      <c r="X13" s="691"/>
      <c r="Y13" s="691"/>
      <c r="Z13" s="691"/>
      <c r="AA13" s="691"/>
      <c r="AB13" s="691"/>
      <c r="AC13" s="691"/>
      <c r="AD13" s="691"/>
      <c r="AE13" s="691"/>
      <c r="AF13" s="691"/>
      <c r="AG13" s="691"/>
      <c r="AH13" s="691"/>
      <c r="AI13" s="691"/>
      <c r="AJ13" s="691"/>
      <c r="AK13" s="691"/>
      <c r="AL13" s="691"/>
      <c r="AM13" s="691"/>
      <c r="AN13" s="26"/>
      <c r="AO13" s="26"/>
      <c r="AP13" s="26"/>
      <c r="AQ13" s="26"/>
      <c r="AR13" s="26"/>
      <c r="AS13" s="27"/>
      <c r="AT13" s="28"/>
      <c r="AU13" s="28"/>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ht="20.100000000000001" customHeight="1">
      <c r="B14" s="3"/>
      <c r="C14" s="3"/>
      <c r="D14" s="18"/>
      <c r="E14" s="488"/>
      <c r="F14" s="26"/>
      <c r="G14" s="26"/>
      <c r="H14" s="26"/>
      <c r="I14" s="26"/>
      <c r="J14" s="26"/>
      <c r="K14" s="26"/>
      <c r="L14" s="26"/>
      <c r="M14" s="26"/>
      <c r="N14" s="26"/>
      <c r="O14" s="26"/>
      <c r="P14" s="26"/>
      <c r="Q14" s="26"/>
      <c r="R14" s="26"/>
      <c r="S14" s="26"/>
      <c r="T14" s="21"/>
      <c r="U14" s="26"/>
      <c r="V14" s="691" t="str">
        <f>HYPERLINK("#'セグメント１データ'!A1","セグメント１データ")</f>
        <v>セグメント１データ</v>
      </c>
      <c r="W14" s="691"/>
      <c r="X14" s="691"/>
      <c r="Y14" s="691"/>
      <c r="Z14" s="691"/>
      <c r="AA14" s="691"/>
      <c r="AB14" s="691"/>
      <c r="AC14" s="691"/>
      <c r="AD14" s="691"/>
      <c r="AE14" s="691"/>
      <c r="AF14" s="691"/>
      <c r="AG14" s="691"/>
      <c r="AH14" s="691"/>
      <c r="AI14" s="691"/>
      <c r="AJ14" s="691"/>
      <c r="AK14" s="691"/>
      <c r="AL14" s="691"/>
      <c r="AM14" s="691"/>
      <c r="AN14" s="26"/>
      <c r="AO14" s="26"/>
      <c r="AP14" s="26"/>
      <c r="AQ14" s="26"/>
      <c r="AR14" s="26"/>
      <c r="AS14" s="27"/>
      <c r="AT14" s="28"/>
      <c r="AU14" s="28"/>
    </row>
    <row r="15" spans="2:15383" ht="20.100000000000001" customHeight="1">
      <c r="B15" s="3"/>
      <c r="C15" s="3"/>
      <c r="D15" s="18"/>
      <c r="E15" s="488"/>
      <c r="F15" s="26"/>
      <c r="G15" s="26"/>
      <c r="H15" s="26"/>
      <c r="I15" s="26"/>
      <c r="J15" s="26"/>
      <c r="K15" s="26"/>
      <c r="L15" s="26"/>
      <c r="M15" s="26"/>
      <c r="N15" s="26"/>
      <c r="O15" s="26"/>
      <c r="P15" s="26"/>
      <c r="Q15" s="26"/>
      <c r="R15" s="26"/>
      <c r="S15" s="26"/>
      <c r="T15" s="21"/>
      <c r="U15" s="26"/>
      <c r="V15" s="691" t="str">
        <f>HYPERLINK("#'セグメント２データ'!A1","セグメント２データ")</f>
        <v>セグメント２データ</v>
      </c>
      <c r="W15" s="691"/>
      <c r="X15" s="691"/>
      <c r="Y15" s="691"/>
      <c r="Z15" s="691"/>
      <c r="AA15" s="691"/>
      <c r="AB15" s="691"/>
      <c r="AC15" s="691"/>
      <c r="AD15" s="691"/>
      <c r="AE15" s="691"/>
      <c r="AF15" s="691"/>
      <c r="AG15" s="691"/>
      <c r="AH15" s="691"/>
      <c r="AI15" s="691"/>
      <c r="AJ15" s="691"/>
      <c r="AK15" s="691"/>
      <c r="AL15" s="691"/>
      <c r="AM15" s="691"/>
      <c r="AN15" s="26"/>
      <c r="AO15" s="26"/>
      <c r="AP15" s="26"/>
      <c r="AQ15" s="26"/>
      <c r="AR15" s="26"/>
      <c r="AS15" s="27"/>
      <c r="AT15" s="28"/>
      <c r="AU15" s="28"/>
    </row>
    <row r="16" spans="2:15383" s="3" customFormat="1" ht="20.100000000000001" customHeight="1">
      <c r="D16" s="18"/>
      <c r="E16" s="25"/>
      <c r="F16" s="23"/>
      <c r="G16" s="23"/>
      <c r="H16" s="23"/>
      <c r="I16" s="23"/>
      <c r="J16" s="23"/>
      <c r="K16" s="23"/>
      <c r="L16" s="23"/>
      <c r="M16" s="23"/>
      <c r="N16" s="23"/>
      <c r="O16" s="23"/>
      <c r="P16" s="23"/>
      <c r="Q16" s="23"/>
      <c r="R16" s="23"/>
      <c r="S16" s="23"/>
      <c r="T16" s="23"/>
      <c r="U16" s="23"/>
      <c r="V16" s="691" t="str">
        <f>HYPERLINK("#'プロジェクトデータ'!A1","プロジェクトデータ")</f>
        <v>プロジェクトデータ</v>
      </c>
      <c r="W16" s="691"/>
      <c r="X16" s="691"/>
      <c r="Y16" s="691"/>
      <c r="Z16" s="691"/>
      <c r="AA16" s="691"/>
      <c r="AB16" s="691"/>
      <c r="AC16" s="691"/>
      <c r="AD16" s="691"/>
      <c r="AE16" s="691"/>
      <c r="AF16" s="691"/>
      <c r="AG16" s="691"/>
      <c r="AH16" s="691"/>
      <c r="AI16" s="691"/>
      <c r="AJ16" s="691"/>
      <c r="AK16" s="691"/>
      <c r="AL16" s="691"/>
      <c r="AM16" s="691"/>
      <c r="AN16" s="26"/>
      <c r="AO16" s="26"/>
      <c r="AP16" s="26"/>
      <c r="AQ16" s="26"/>
      <c r="AR16" s="26"/>
      <c r="AS16" s="27"/>
      <c r="AT16" s="28"/>
      <c r="AU16" s="28"/>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row>
    <row r="17" spans="4:15383" s="3" customFormat="1" ht="20.100000000000001" customHeight="1">
      <c r="D17" s="18"/>
      <c r="E17" s="25"/>
      <c r="F17" s="23"/>
      <c r="G17" s="23"/>
      <c r="H17" s="23"/>
      <c r="I17" s="23"/>
      <c r="J17" s="23"/>
      <c r="K17" s="23"/>
      <c r="L17" s="23"/>
      <c r="M17" s="23"/>
      <c r="N17" s="23"/>
      <c r="O17" s="23"/>
      <c r="P17" s="23"/>
      <c r="Q17" s="23"/>
      <c r="R17" s="23"/>
      <c r="S17" s="23"/>
      <c r="T17" s="23"/>
      <c r="U17" s="23"/>
      <c r="V17" s="691" t="str">
        <f>HYPERLINK("#'プロジェクト区分データ'!A1","プロジェクト区分データ")</f>
        <v>プロジェクト区分データ</v>
      </c>
      <c r="W17" s="691"/>
      <c r="X17" s="691"/>
      <c r="Y17" s="691"/>
      <c r="Z17" s="691"/>
      <c r="AA17" s="691"/>
      <c r="AB17" s="691"/>
      <c r="AC17" s="691"/>
      <c r="AD17" s="691"/>
      <c r="AE17" s="691"/>
      <c r="AF17" s="691"/>
      <c r="AG17" s="691"/>
      <c r="AH17" s="691"/>
      <c r="AI17" s="691"/>
      <c r="AJ17" s="691"/>
      <c r="AK17" s="691"/>
      <c r="AL17" s="691"/>
      <c r="AM17" s="691"/>
      <c r="AN17" s="26"/>
      <c r="AO17" s="26"/>
      <c r="AP17" s="26"/>
      <c r="AQ17" s="26"/>
      <c r="AR17" s="26"/>
      <c r="AS17" s="27"/>
      <c r="AT17" s="28"/>
      <c r="AU17" s="28"/>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3" customFormat="1" ht="20.100000000000001" customHeight="1">
      <c r="D18" s="18"/>
      <c r="E18" s="25"/>
      <c r="F18" s="23"/>
      <c r="G18" s="23"/>
      <c r="H18" s="23"/>
      <c r="I18" s="23"/>
      <c r="J18" s="23"/>
      <c r="K18" s="23"/>
      <c r="L18" s="23"/>
      <c r="M18" s="23"/>
      <c r="N18" s="23"/>
      <c r="O18" s="23"/>
      <c r="P18" s="23"/>
      <c r="Q18" s="23"/>
      <c r="R18" s="23"/>
      <c r="S18" s="23"/>
      <c r="T18" s="23"/>
      <c r="U18" s="23"/>
      <c r="V18" s="691" t="str">
        <f>HYPERLINK("#'工程・工種データ'!A1","工程／工種データ")</f>
        <v>工程／工種データ</v>
      </c>
      <c r="W18" s="691"/>
      <c r="X18" s="691"/>
      <c r="Y18" s="691"/>
      <c r="Z18" s="691"/>
      <c r="AA18" s="691"/>
      <c r="AB18" s="691"/>
      <c r="AC18" s="691"/>
      <c r="AD18" s="691"/>
      <c r="AE18" s="691"/>
      <c r="AF18" s="691"/>
      <c r="AG18" s="691"/>
      <c r="AH18" s="691"/>
      <c r="AI18" s="691"/>
      <c r="AJ18" s="691"/>
      <c r="AK18" s="691"/>
      <c r="AL18" s="691"/>
      <c r="AM18" s="691"/>
      <c r="AN18" s="26"/>
      <c r="AO18" s="26"/>
      <c r="AP18" s="26"/>
      <c r="AQ18" s="26"/>
      <c r="AR18" s="26"/>
      <c r="AS18" s="27"/>
      <c r="AT18" s="28"/>
      <c r="AU18" s="28"/>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3" customFormat="1" ht="20.100000000000001" customHeight="1">
      <c r="D19" s="18"/>
      <c r="E19" s="25"/>
      <c r="F19" s="23"/>
      <c r="G19" s="23"/>
      <c r="H19" s="23"/>
      <c r="I19" s="23"/>
      <c r="J19" s="23"/>
      <c r="K19" s="23"/>
      <c r="L19" s="23"/>
      <c r="M19" s="23"/>
      <c r="N19" s="23"/>
      <c r="O19" s="23"/>
      <c r="P19" s="23"/>
      <c r="Q19" s="23"/>
      <c r="R19" s="23"/>
      <c r="S19" s="23"/>
      <c r="T19" s="23"/>
      <c r="U19" s="23"/>
      <c r="V19" s="691" t="str">
        <f>HYPERLINK("#'担当者データ'!A1","担当者データ")</f>
        <v>担当者データ</v>
      </c>
      <c r="W19" s="691"/>
      <c r="X19" s="691"/>
      <c r="Y19" s="691"/>
      <c r="Z19" s="691"/>
      <c r="AA19" s="691"/>
      <c r="AB19" s="691"/>
      <c r="AC19" s="691"/>
      <c r="AD19" s="691"/>
      <c r="AE19" s="691"/>
      <c r="AF19" s="691"/>
      <c r="AG19" s="691"/>
      <c r="AH19" s="691"/>
      <c r="AI19" s="691"/>
      <c r="AJ19" s="691"/>
      <c r="AK19" s="691"/>
      <c r="AL19" s="691"/>
      <c r="AM19" s="691"/>
      <c r="AN19" s="30"/>
      <c r="AO19" s="30"/>
      <c r="AP19" s="30"/>
      <c r="AQ19" s="30"/>
      <c r="AR19" s="30"/>
      <c r="AS19" s="31"/>
      <c r="AT19" s="32"/>
      <c r="AU19" s="32"/>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row>
    <row r="20" spans="4:15383" s="3" customFormat="1" ht="20.100000000000001" customHeight="1">
      <c r="D20" s="18"/>
      <c r="E20" s="25"/>
      <c r="F20" s="23"/>
      <c r="G20" s="23"/>
      <c r="H20" s="23"/>
      <c r="I20" s="23"/>
      <c r="J20" s="23"/>
      <c r="K20" s="23"/>
      <c r="L20" s="23"/>
      <c r="M20" s="23"/>
      <c r="N20" s="23"/>
      <c r="O20" s="23"/>
      <c r="P20" s="23"/>
      <c r="Q20" s="23"/>
      <c r="R20" s="23"/>
      <c r="S20" s="23"/>
      <c r="T20" s="23"/>
      <c r="U20" s="23"/>
      <c r="V20" s="691" t="str">
        <f>HYPERLINK("#'担当者区分データ'!A1","担当者区分データ")</f>
        <v>担当者区分データ</v>
      </c>
      <c r="W20" s="691"/>
      <c r="X20" s="691"/>
      <c r="Y20" s="691"/>
      <c r="Z20" s="691"/>
      <c r="AA20" s="691"/>
      <c r="AB20" s="691"/>
      <c r="AC20" s="691"/>
      <c r="AD20" s="691"/>
      <c r="AE20" s="691"/>
      <c r="AF20" s="691"/>
      <c r="AG20" s="691"/>
      <c r="AH20" s="691"/>
      <c r="AI20" s="691"/>
      <c r="AJ20" s="691"/>
      <c r="AK20" s="691"/>
      <c r="AL20" s="691"/>
      <c r="AM20" s="691"/>
      <c r="AN20" s="23"/>
      <c r="AO20" s="23"/>
      <c r="AP20" s="23"/>
      <c r="AQ20" s="23"/>
      <c r="AR20" s="23"/>
      <c r="AS20" s="24"/>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row>
    <row r="21" spans="4:15383" s="3" customFormat="1" ht="20.100000000000001" customHeight="1">
      <c r="D21" s="18"/>
      <c r="E21" s="25"/>
      <c r="F21" s="23"/>
      <c r="G21" s="23"/>
      <c r="H21" s="23"/>
      <c r="I21" s="23"/>
      <c r="J21" s="23"/>
      <c r="K21" s="23"/>
      <c r="L21" s="23"/>
      <c r="M21" s="23"/>
      <c r="N21" s="23"/>
      <c r="O21" s="23"/>
      <c r="P21" s="23"/>
      <c r="Q21" s="23"/>
      <c r="R21" s="23"/>
      <c r="S21" s="23"/>
      <c r="T21" s="23"/>
      <c r="U21" s="23"/>
      <c r="V21" s="691" t="str">
        <f>HYPERLINK("#'為替レートデータ'!A1","為替レートデータ")</f>
        <v>為替レートデータ</v>
      </c>
      <c r="W21" s="691"/>
      <c r="X21" s="691"/>
      <c r="Y21" s="691"/>
      <c r="Z21" s="691"/>
      <c r="AA21" s="691"/>
      <c r="AB21" s="691"/>
      <c r="AC21" s="691"/>
      <c r="AD21" s="691"/>
      <c r="AE21" s="691"/>
      <c r="AF21" s="691"/>
      <c r="AG21" s="691"/>
      <c r="AH21" s="691"/>
      <c r="AI21" s="691"/>
      <c r="AJ21" s="691"/>
      <c r="AK21" s="691"/>
      <c r="AL21" s="691"/>
      <c r="AM21" s="691"/>
      <c r="AN21" s="23"/>
      <c r="AO21" s="23"/>
      <c r="AP21" s="23"/>
      <c r="AQ21" s="23"/>
      <c r="AR21" s="23"/>
      <c r="AS21" s="24"/>
    </row>
    <row r="22" spans="4:15383" s="3" customFormat="1" ht="20.100000000000001" customHeight="1">
      <c r="D22" s="18"/>
      <c r="E22" s="25"/>
      <c r="F22" s="23"/>
      <c r="G22" s="23"/>
      <c r="H22" s="23"/>
      <c r="I22" s="23"/>
      <c r="J22" s="23"/>
      <c r="K22" s="23"/>
      <c r="L22" s="23"/>
      <c r="M22" s="23"/>
      <c r="N22" s="23"/>
      <c r="O22" s="23"/>
      <c r="P22" s="23"/>
      <c r="Q22" s="23"/>
      <c r="R22" s="23"/>
      <c r="S22" s="23"/>
      <c r="T22" s="23"/>
      <c r="U22" s="23"/>
      <c r="V22" s="691" t="str">
        <f>HYPERLINK("#'摘要データ'!A1","摘要データ")</f>
        <v>摘要データ</v>
      </c>
      <c r="W22" s="691"/>
      <c r="X22" s="691"/>
      <c r="Y22" s="691"/>
      <c r="Z22" s="691"/>
      <c r="AA22" s="691"/>
      <c r="AB22" s="691"/>
      <c r="AC22" s="691"/>
      <c r="AD22" s="691"/>
      <c r="AE22" s="691"/>
      <c r="AF22" s="691"/>
      <c r="AG22" s="691"/>
      <c r="AH22" s="691"/>
      <c r="AI22" s="691"/>
      <c r="AJ22" s="691"/>
      <c r="AK22" s="691"/>
      <c r="AL22" s="691"/>
      <c r="AM22" s="691"/>
      <c r="AN22" s="26"/>
      <c r="AO22" s="26"/>
      <c r="AP22" s="26"/>
      <c r="AQ22" s="26"/>
      <c r="AR22" s="26"/>
      <c r="AS22" s="24"/>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row>
    <row r="23" spans="4:15383" s="3" customFormat="1" ht="20.100000000000001" customHeight="1">
      <c r="D23" s="18"/>
      <c r="E23" s="25"/>
      <c r="F23" s="23"/>
      <c r="G23" s="23"/>
      <c r="H23" s="23"/>
      <c r="I23" s="23"/>
      <c r="J23" s="23"/>
      <c r="K23" s="23"/>
      <c r="L23" s="23"/>
      <c r="M23" s="23"/>
      <c r="N23" s="23"/>
      <c r="O23" s="23"/>
      <c r="P23" s="23"/>
      <c r="Q23" s="23"/>
      <c r="R23" s="23"/>
      <c r="S23" s="23"/>
      <c r="T23" s="23"/>
      <c r="U23" s="23"/>
      <c r="V23" s="691" t="str">
        <f>HYPERLINK("#'法人口座データ'!A1","法人口座データ")</f>
        <v>法人口座データ</v>
      </c>
      <c r="W23" s="691"/>
      <c r="X23" s="691"/>
      <c r="Y23" s="691"/>
      <c r="Z23" s="691"/>
      <c r="AA23" s="691"/>
      <c r="AB23" s="691"/>
      <c r="AC23" s="691"/>
      <c r="AD23" s="691"/>
      <c r="AE23" s="691"/>
      <c r="AF23" s="691"/>
      <c r="AG23" s="691"/>
      <c r="AH23" s="691"/>
      <c r="AI23" s="691"/>
      <c r="AJ23" s="691"/>
      <c r="AK23" s="691"/>
      <c r="AL23" s="691"/>
      <c r="AM23" s="691"/>
      <c r="AN23" s="23"/>
      <c r="AO23" s="23"/>
      <c r="AP23" s="23"/>
      <c r="AQ23" s="23"/>
      <c r="AR23" s="23"/>
      <c r="AS23" s="24"/>
    </row>
    <row r="24" spans="4:15383" s="3" customFormat="1" ht="20.100000000000001" customHeight="1">
      <c r="D24" s="18"/>
      <c r="E24" s="25"/>
      <c r="F24" s="23"/>
      <c r="G24" s="23"/>
      <c r="H24" s="23"/>
      <c r="I24" s="23"/>
      <c r="J24" s="23"/>
      <c r="K24" s="23"/>
      <c r="L24" s="23"/>
      <c r="M24" s="23"/>
      <c r="N24" s="23"/>
      <c r="O24" s="23"/>
      <c r="P24" s="23"/>
      <c r="Q24" s="23"/>
      <c r="R24" s="23"/>
      <c r="S24" s="23"/>
      <c r="T24" s="23"/>
      <c r="U24" s="23"/>
      <c r="V24" s="33"/>
      <c r="W24" s="23"/>
      <c r="X24" s="23"/>
      <c r="Y24" s="23"/>
      <c r="Z24" s="23"/>
      <c r="AA24" s="23"/>
      <c r="AB24" s="23"/>
      <c r="AC24" s="23"/>
      <c r="AD24" s="23"/>
      <c r="AE24" s="23"/>
      <c r="AF24" s="23"/>
      <c r="AG24" s="23"/>
      <c r="AH24" s="23"/>
      <c r="AI24" s="23"/>
      <c r="AJ24" s="23"/>
      <c r="AK24" s="23"/>
      <c r="AL24" s="23"/>
      <c r="AM24" s="23"/>
      <c r="AN24" s="23"/>
      <c r="AO24" s="23"/>
      <c r="AP24" s="23"/>
      <c r="AQ24" s="23"/>
      <c r="AR24" s="23"/>
      <c r="AS24" s="24"/>
    </row>
    <row r="25" spans="4:15383" s="3" customFormat="1" ht="20.100000000000001" customHeight="1">
      <c r="D25" s="18"/>
      <c r="E25" s="19" t="s">
        <v>8</v>
      </c>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4"/>
    </row>
    <row r="26" spans="4:15383" s="3" customFormat="1" ht="20.100000000000001" customHeight="1">
      <c r="D26" s="18"/>
      <c r="E26" s="25"/>
      <c r="F26" s="23"/>
      <c r="G26" s="23"/>
      <c r="H26" s="23"/>
      <c r="I26" s="23"/>
      <c r="J26" s="23"/>
      <c r="K26" s="23"/>
      <c r="L26" s="23"/>
      <c r="M26" s="23"/>
      <c r="N26" s="23"/>
      <c r="O26" s="23"/>
      <c r="P26" s="23"/>
      <c r="Q26" s="23"/>
      <c r="R26" s="23"/>
      <c r="S26" s="23"/>
      <c r="T26" s="23"/>
      <c r="U26" s="23"/>
      <c r="V26" s="691" t="str">
        <f>HYPERLINK("#'得意先データ'!A1","得意先データ")</f>
        <v>得意先データ</v>
      </c>
      <c r="W26" s="691"/>
      <c r="X26" s="691"/>
      <c r="Y26" s="691"/>
      <c r="Z26" s="691"/>
      <c r="AA26" s="691"/>
      <c r="AB26" s="691"/>
      <c r="AC26" s="691"/>
      <c r="AD26" s="691"/>
      <c r="AE26" s="691"/>
      <c r="AF26" s="691"/>
      <c r="AG26" s="691"/>
      <c r="AH26" s="691"/>
      <c r="AI26" s="691"/>
      <c r="AJ26" s="691"/>
      <c r="AK26" s="691"/>
      <c r="AL26" s="691"/>
      <c r="AM26" s="691"/>
      <c r="AN26" s="20"/>
      <c r="AO26" s="20"/>
      <c r="AP26" s="20"/>
      <c r="AQ26" s="20"/>
      <c r="AR26" s="20"/>
      <c r="AS26" s="24"/>
    </row>
    <row r="27" spans="4:15383" s="3" customFormat="1" ht="20.100000000000001" customHeight="1">
      <c r="D27" s="18"/>
      <c r="E27" s="25"/>
      <c r="F27" s="23"/>
      <c r="G27" s="23"/>
      <c r="H27" s="23"/>
      <c r="I27" s="23"/>
      <c r="J27" s="23"/>
      <c r="K27" s="23"/>
      <c r="L27" s="23"/>
      <c r="M27" s="23"/>
      <c r="N27" s="23"/>
      <c r="O27" s="23"/>
      <c r="P27" s="23"/>
      <c r="Q27" s="23"/>
      <c r="R27" s="23"/>
      <c r="S27" s="23"/>
      <c r="T27" s="23"/>
      <c r="U27" s="23"/>
      <c r="V27" s="691" t="str">
        <f>HYPERLINK("#'得意先区分データ'!A1","得意先区分データ")</f>
        <v>得意先区分データ</v>
      </c>
      <c r="W27" s="691"/>
      <c r="X27" s="691"/>
      <c r="Y27" s="691"/>
      <c r="Z27" s="691"/>
      <c r="AA27" s="691"/>
      <c r="AB27" s="691"/>
      <c r="AC27" s="691"/>
      <c r="AD27" s="691"/>
      <c r="AE27" s="691"/>
      <c r="AF27" s="691"/>
      <c r="AG27" s="691"/>
      <c r="AH27" s="691"/>
      <c r="AI27" s="691"/>
      <c r="AJ27" s="691"/>
      <c r="AK27" s="691"/>
      <c r="AL27" s="691"/>
      <c r="AM27" s="691"/>
      <c r="AN27" s="23"/>
      <c r="AO27" s="23"/>
      <c r="AP27" s="23"/>
      <c r="AQ27" s="23"/>
      <c r="AR27" s="23"/>
      <c r="AS27" s="24"/>
    </row>
    <row r="28" spans="4:15383" s="3" customFormat="1" ht="20.100000000000001" customHeight="1">
      <c r="D28" s="18"/>
      <c r="E28" s="25"/>
      <c r="F28" s="23"/>
      <c r="G28" s="23"/>
      <c r="H28" s="23"/>
      <c r="I28" s="23"/>
      <c r="J28" s="23"/>
      <c r="K28" s="23"/>
      <c r="L28" s="23"/>
      <c r="M28" s="23"/>
      <c r="N28" s="23"/>
      <c r="O28" s="23"/>
      <c r="P28" s="23"/>
      <c r="Q28" s="23"/>
      <c r="R28" s="23"/>
      <c r="S28" s="23"/>
      <c r="T28" s="23"/>
      <c r="U28" s="23"/>
      <c r="V28" s="691" t="str">
        <f>HYPERLINK("#'請求締日データ'!A1","請求締日データ")</f>
        <v>請求締日データ</v>
      </c>
      <c r="W28" s="691"/>
      <c r="X28" s="691"/>
      <c r="Y28" s="691"/>
      <c r="Z28" s="691"/>
      <c r="AA28" s="691"/>
      <c r="AB28" s="691"/>
      <c r="AC28" s="691"/>
      <c r="AD28" s="691"/>
      <c r="AE28" s="691"/>
      <c r="AF28" s="691"/>
      <c r="AG28" s="691"/>
      <c r="AH28" s="691"/>
      <c r="AI28" s="691"/>
      <c r="AJ28" s="691"/>
      <c r="AK28" s="691"/>
      <c r="AL28" s="691"/>
      <c r="AM28" s="691"/>
      <c r="AN28" s="29"/>
      <c r="AO28" s="29"/>
      <c r="AP28" s="29"/>
      <c r="AQ28" s="29"/>
      <c r="AR28" s="29"/>
      <c r="AS28" s="24"/>
    </row>
    <row r="29" spans="4:15383" s="3" customFormat="1" ht="20.100000000000001" customHeight="1">
      <c r="D29" s="18"/>
      <c r="E29" s="25"/>
      <c r="F29" s="23"/>
      <c r="G29" s="23"/>
      <c r="H29" s="23"/>
      <c r="I29" s="23"/>
      <c r="J29" s="23"/>
      <c r="K29" s="23"/>
      <c r="L29" s="23"/>
      <c r="M29" s="23"/>
      <c r="N29" s="23"/>
      <c r="O29" s="23"/>
      <c r="P29" s="23"/>
      <c r="Q29" s="23"/>
      <c r="R29" s="23"/>
      <c r="S29" s="23"/>
      <c r="T29" s="23"/>
      <c r="U29" s="23"/>
      <c r="V29" s="691" t="str">
        <f>HYPERLINK("#'直送先データ'!A1","直送先データ")</f>
        <v>直送先データ</v>
      </c>
      <c r="W29" s="691"/>
      <c r="X29" s="691"/>
      <c r="Y29" s="691"/>
      <c r="Z29" s="691"/>
      <c r="AA29" s="691"/>
      <c r="AB29" s="691"/>
      <c r="AC29" s="691"/>
      <c r="AD29" s="691"/>
      <c r="AE29" s="691"/>
      <c r="AF29" s="691"/>
      <c r="AG29" s="691"/>
      <c r="AH29" s="691"/>
      <c r="AI29" s="691"/>
      <c r="AJ29" s="691"/>
      <c r="AK29" s="691"/>
      <c r="AL29" s="691"/>
      <c r="AM29" s="691"/>
      <c r="AN29" s="20"/>
      <c r="AO29" s="20"/>
      <c r="AP29" s="20"/>
      <c r="AQ29" s="20"/>
      <c r="AR29" s="20"/>
      <c r="AS29" s="24"/>
    </row>
    <row r="30" spans="4:15383" s="3" customFormat="1" ht="20.100000000000001" customHeight="1">
      <c r="D30" s="18"/>
      <c r="E30" s="25"/>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0"/>
      <c r="AM30" s="20"/>
      <c r="AN30" s="20"/>
      <c r="AO30" s="20"/>
      <c r="AP30" s="20"/>
      <c r="AQ30" s="20"/>
      <c r="AR30" s="20"/>
      <c r="AS30" s="24"/>
    </row>
    <row r="31" spans="4:15383" s="3" customFormat="1" ht="20.100000000000001" customHeight="1">
      <c r="D31" s="18"/>
      <c r="E31" s="19" t="s">
        <v>9</v>
      </c>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0"/>
      <c r="AM31" s="20"/>
      <c r="AN31" s="20"/>
      <c r="AO31" s="20"/>
      <c r="AP31" s="20"/>
      <c r="AQ31" s="20"/>
      <c r="AR31" s="20"/>
      <c r="AS31" s="24"/>
    </row>
    <row r="32" spans="4:15383" s="3" customFormat="1" ht="20.100000000000001" customHeight="1">
      <c r="D32" s="18"/>
      <c r="E32" s="25"/>
      <c r="F32" s="23"/>
      <c r="G32" s="23"/>
      <c r="H32" s="23"/>
      <c r="I32" s="23"/>
      <c r="J32" s="23"/>
      <c r="K32" s="23"/>
      <c r="L32" s="23"/>
      <c r="M32" s="23"/>
      <c r="N32" s="23"/>
      <c r="O32" s="23"/>
      <c r="P32" s="23"/>
      <c r="Q32" s="23"/>
      <c r="R32" s="23"/>
      <c r="S32" s="23"/>
      <c r="T32" s="23"/>
      <c r="U32" s="23"/>
      <c r="V32" s="691" t="str">
        <f>HYPERLINK("#'商品データ'!A1","商品データ")</f>
        <v>商品データ</v>
      </c>
      <c r="W32" s="691"/>
      <c r="X32" s="691"/>
      <c r="Y32" s="691"/>
      <c r="Z32" s="691"/>
      <c r="AA32" s="691"/>
      <c r="AB32" s="691"/>
      <c r="AC32" s="691"/>
      <c r="AD32" s="691"/>
      <c r="AE32" s="691"/>
      <c r="AF32" s="691"/>
      <c r="AG32" s="691"/>
      <c r="AH32" s="691"/>
      <c r="AI32" s="691"/>
      <c r="AJ32" s="691"/>
      <c r="AK32" s="691"/>
      <c r="AL32" s="691"/>
      <c r="AM32" s="691"/>
      <c r="AN32" s="20"/>
      <c r="AO32" s="20"/>
      <c r="AP32" s="20"/>
      <c r="AQ32" s="20"/>
      <c r="AR32" s="20"/>
      <c r="AS32" s="24"/>
    </row>
    <row r="33" spans="2:15383" s="3" customFormat="1" ht="20.100000000000001" customHeight="1">
      <c r="D33" s="18"/>
      <c r="E33" s="25"/>
      <c r="F33" s="23"/>
      <c r="G33" s="23"/>
      <c r="H33" s="23"/>
      <c r="I33" s="23"/>
      <c r="J33" s="23"/>
      <c r="K33" s="23"/>
      <c r="L33" s="23"/>
      <c r="M33" s="23"/>
      <c r="N33" s="23"/>
      <c r="O33" s="23"/>
      <c r="P33" s="23"/>
      <c r="Q33" s="23"/>
      <c r="R33" s="23"/>
      <c r="S33" s="23"/>
      <c r="T33" s="23"/>
      <c r="U33" s="23"/>
      <c r="V33" s="691" t="str">
        <f>HYPERLINK("#'バリエーションデータ'!A1","バリエーションデータ")</f>
        <v>バリエーションデータ</v>
      </c>
      <c r="W33" s="691"/>
      <c r="X33" s="691"/>
      <c r="Y33" s="691"/>
      <c r="Z33" s="691"/>
      <c r="AA33" s="691"/>
      <c r="AB33" s="691"/>
      <c r="AC33" s="691"/>
      <c r="AD33" s="691"/>
      <c r="AE33" s="691"/>
      <c r="AF33" s="691"/>
      <c r="AG33" s="691"/>
      <c r="AH33" s="691"/>
      <c r="AI33" s="691"/>
      <c r="AJ33" s="691"/>
      <c r="AK33" s="691"/>
      <c r="AL33" s="691"/>
      <c r="AM33" s="691"/>
      <c r="AN33" s="20"/>
      <c r="AO33" s="20"/>
      <c r="AP33" s="20"/>
      <c r="AQ33" s="20"/>
      <c r="AR33" s="20"/>
      <c r="AS33" s="24"/>
    </row>
    <row r="34" spans="2:15383" s="3" customFormat="1" ht="20.100000000000001" customHeight="1">
      <c r="D34" s="18"/>
      <c r="E34" s="25"/>
      <c r="F34" s="23"/>
      <c r="G34" s="23"/>
      <c r="H34" s="23"/>
      <c r="I34" s="23"/>
      <c r="J34" s="23"/>
      <c r="K34" s="23"/>
      <c r="L34" s="23"/>
      <c r="M34" s="23"/>
      <c r="N34" s="23"/>
      <c r="O34" s="23"/>
      <c r="P34" s="23"/>
      <c r="Q34" s="23"/>
      <c r="R34" s="23"/>
      <c r="S34" s="23"/>
      <c r="T34" s="23"/>
      <c r="U34" s="23"/>
      <c r="V34" s="691" t="str">
        <f>HYPERLINK("#'バリエーション区分データ'!A1","バリエーション区分データ")</f>
        <v>バリエーション区分データ</v>
      </c>
      <c r="W34" s="691"/>
      <c r="X34" s="691"/>
      <c r="Y34" s="691"/>
      <c r="Z34" s="691"/>
      <c r="AA34" s="691"/>
      <c r="AB34" s="691"/>
      <c r="AC34" s="691"/>
      <c r="AD34" s="691"/>
      <c r="AE34" s="691"/>
      <c r="AF34" s="691"/>
      <c r="AG34" s="691"/>
      <c r="AH34" s="691"/>
      <c r="AI34" s="691"/>
      <c r="AJ34" s="691"/>
      <c r="AK34" s="691"/>
      <c r="AL34" s="691"/>
      <c r="AM34" s="691"/>
      <c r="AN34" s="20"/>
      <c r="AO34" s="20"/>
      <c r="AP34" s="20"/>
      <c r="AQ34" s="20"/>
      <c r="AR34" s="20"/>
      <c r="AS34" s="24"/>
    </row>
    <row r="35" spans="2:15383" s="3" customFormat="1" ht="20.100000000000001" customHeight="1">
      <c r="D35" s="18"/>
      <c r="E35" s="25"/>
      <c r="F35" s="23"/>
      <c r="G35" s="23"/>
      <c r="H35" s="23"/>
      <c r="I35" s="23"/>
      <c r="J35" s="23"/>
      <c r="K35" s="23"/>
      <c r="L35" s="23"/>
      <c r="M35" s="23"/>
      <c r="N35" s="23"/>
      <c r="O35" s="23"/>
      <c r="P35" s="23"/>
      <c r="Q35" s="23"/>
      <c r="R35" s="23"/>
      <c r="S35" s="23"/>
      <c r="T35" s="23"/>
      <c r="U35" s="23"/>
      <c r="V35" s="691" t="str">
        <f>HYPERLINK("#'発行コードデータ'!A1","発行コードデータ")</f>
        <v>発行コードデータ</v>
      </c>
      <c r="W35" s="691"/>
      <c r="X35" s="691"/>
      <c r="Y35" s="691"/>
      <c r="Z35" s="691"/>
      <c r="AA35" s="691"/>
      <c r="AB35" s="691"/>
      <c r="AC35" s="691"/>
      <c r="AD35" s="691"/>
      <c r="AE35" s="691"/>
      <c r="AF35" s="691"/>
      <c r="AG35" s="691"/>
      <c r="AH35" s="691"/>
      <c r="AI35" s="691"/>
      <c r="AJ35" s="691"/>
      <c r="AK35" s="691"/>
      <c r="AL35" s="691"/>
      <c r="AM35" s="691"/>
      <c r="AN35" s="20"/>
      <c r="AO35" s="20"/>
      <c r="AP35" s="20"/>
      <c r="AQ35" s="20"/>
      <c r="AR35" s="20"/>
      <c r="AS35" s="24"/>
      <c r="AV35" s="1"/>
    </row>
    <row r="36" spans="2:15383" s="3" customFormat="1" ht="20.100000000000001" customHeight="1">
      <c r="D36" s="18"/>
      <c r="E36" s="25"/>
      <c r="F36" s="23"/>
      <c r="G36" s="23"/>
      <c r="H36" s="23"/>
      <c r="I36" s="23"/>
      <c r="J36" s="23"/>
      <c r="K36" s="23"/>
      <c r="L36" s="23"/>
      <c r="M36" s="23"/>
      <c r="N36" s="23"/>
      <c r="O36" s="23"/>
      <c r="P36" s="23"/>
      <c r="Q36" s="23"/>
      <c r="R36" s="23"/>
      <c r="S36" s="23"/>
      <c r="T36" s="23"/>
      <c r="U36" s="23"/>
      <c r="V36" s="691" t="str">
        <f>HYPERLINK("#'荷姿データ'!A1","荷姿データ")</f>
        <v>荷姿データ</v>
      </c>
      <c r="W36" s="691"/>
      <c r="X36" s="691"/>
      <c r="Y36" s="691"/>
      <c r="Z36" s="691"/>
      <c r="AA36" s="691"/>
      <c r="AB36" s="691"/>
      <c r="AC36" s="691"/>
      <c r="AD36" s="691"/>
      <c r="AE36" s="691"/>
      <c r="AF36" s="691"/>
      <c r="AG36" s="691"/>
      <c r="AH36" s="691"/>
      <c r="AI36" s="691"/>
      <c r="AJ36" s="691"/>
      <c r="AK36" s="691"/>
      <c r="AL36" s="691"/>
      <c r="AM36" s="691"/>
      <c r="AN36" s="20"/>
      <c r="AO36" s="20"/>
      <c r="AP36" s="20"/>
      <c r="AQ36" s="20"/>
      <c r="AR36" s="20"/>
      <c r="AS36" s="24"/>
    </row>
    <row r="37" spans="2:15383" s="3" customFormat="1" ht="20.100000000000001" customHeight="1">
      <c r="D37" s="18"/>
      <c r="E37" s="25"/>
      <c r="F37" s="23"/>
      <c r="G37" s="23"/>
      <c r="H37" s="23"/>
      <c r="I37" s="23"/>
      <c r="J37" s="23"/>
      <c r="K37" s="23"/>
      <c r="L37" s="23"/>
      <c r="M37" s="23"/>
      <c r="N37" s="23"/>
      <c r="O37" s="23"/>
      <c r="P37" s="23"/>
      <c r="Q37" s="23"/>
      <c r="R37" s="23"/>
      <c r="S37" s="23"/>
      <c r="T37" s="23"/>
      <c r="U37" s="23"/>
      <c r="V37" s="691" t="str">
        <f>HYPERLINK("#'荷姿区分データ'!A1","荷姿区分データ")</f>
        <v>荷姿区分データ</v>
      </c>
      <c r="W37" s="691"/>
      <c r="X37" s="691"/>
      <c r="Y37" s="691"/>
      <c r="Z37" s="691"/>
      <c r="AA37" s="691"/>
      <c r="AB37" s="691"/>
      <c r="AC37" s="691"/>
      <c r="AD37" s="691"/>
      <c r="AE37" s="691"/>
      <c r="AF37" s="691"/>
      <c r="AG37" s="691"/>
      <c r="AH37" s="691"/>
      <c r="AI37" s="691"/>
      <c r="AJ37" s="691"/>
      <c r="AK37" s="691"/>
      <c r="AL37" s="691"/>
      <c r="AM37" s="691"/>
      <c r="AN37" s="20"/>
      <c r="AO37" s="20"/>
      <c r="AP37" s="20"/>
      <c r="AQ37" s="20"/>
      <c r="AR37" s="20"/>
      <c r="AS37" s="24"/>
    </row>
    <row r="38" spans="2:15383" s="3" customFormat="1" ht="20.100000000000001" customHeight="1">
      <c r="D38" s="18"/>
      <c r="E38" s="25"/>
      <c r="F38" s="23"/>
      <c r="G38" s="23"/>
      <c r="H38" s="23"/>
      <c r="I38" s="23"/>
      <c r="J38" s="23"/>
      <c r="K38" s="23"/>
      <c r="L38" s="23"/>
      <c r="M38" s="23"/>
      <c r="N38" s="23"/>
      <c r="O38" s="23"/>
      <c r="P38" s="23"/>
      <c r="Q38" s="23"/>
      <c r="R38" s="23"/>
      <c r="S38" s="23"/>
      <c r="T38" s="23"/>
      <c r="U38" s="23"/>
      <c r="V38" s="691" t="str">
        <f>HYPERLINK("#'セット商品データ'!A1","セット商品データ")</f>
        <v>セット商品データ</v>
      </c>
      <c r="W38" s="691"/>
      <c r="X38" s="691"/>
      <c r="Y38" s="691"/>
      <c r="Z38" s="691"/>
      <c r="AA38" s="691"/>
      <c r="AB38" s="691"/>
      <c r="AC38" s="691"/>
      <c r="AD38" s="691"/>
      <c r="AE38" s="691"/>
      <c r="AF38" s="691"/>
      <c r="AG38" s="691"/>
      <c r="AH38" s="691"/>
      <c r="AI38" s="691"/>
      <c r="AJ38" s="691"/>
      <c r="AK38" s="691"/>
      <c r="AL38" s="691"/>
      <c r="AM38" s="691"/>
      <c r="AN38" s="20"/>
      <c r="AO38" s="20"/>
      <c r="AP38" s="20"/>
      <c r="AQ38" s="20"/>
      <c r="AR38" s="20"/>
      <c r="AS38" s="24"/>
    </row>
    <row r="39" spans="2:15383" s="3" customFormat="1" ht="20.100000000000001" customHeight="1">
      <c r="D39" s="18"/>
      <c r="E39" s="25"/>
      <c r="F39" s="23"/>
      <c r="G39" s="23"/>
      <c r="H39" s="23"/>
      <c r="I39" s="23"/>
      <c r="J39" s="23"/>
      <c r="K39" s="23"/>
      <c r="L39" s="23"/>
      <c r="M39" s="23"/>
      <c r="N39" s="23"/>
      <c r="O39" s="23"/>
      <c r="P39" s="23"/>
      <c r="Q39" s="23"/>
      <c r="R39" s="23"/>
      <c r="S39" s="23"/>
      <c r="T39" s="23"/>
      <c r="U39" s="23"/>
      <c r="V39" s="691" t="str">
        <f>HYPERLINK("#'商品区分データ'!A1","商品区分データ")</f>
        <v>商品区分データ</v>
      </c>
      <c r="W39" s="691"/>
      <c r="X39" s="691"/>
      <c r="Y39" s="691"/>
      <c r="Z39" s="691"/>
      <c r="AA39" s="691"/>
      <c r="AB39" s="691"/>
      <c r="AC39" s="691"/>
      <c r="AD39" s="691"/>
      <c r="AE39" s="691"/>
      <c r="AF39" s="691"/>
      <c r="AG39" s="691"/>
      <c r="AH39" s="691"/>
      <c r="AI39" s="691"/>
      <c r="AJ39" s="691"/>
      <c r="AK39" s="691"/>
      <c r="AL39" s="691"/>
      <c r="AM39" s="691"/>
      <c r="AN39" s="20"/>
      <c r="AO39" s="20"/>
      <c r="AP39" s="20"/>
      <c r="AQ39" s="20"/>
      <c r="AR39" s="20"/>
      <c r="AS39" s="24"/>
    </row>
    <row r="40" spans="2:15383" s="3" customFormat="1" ht="20.100000000000001" customHeight="1">
      <c r="D40" s="18"/>
      <c r="E40" s="25"/>
      <c r="F40" s="23"/>
      <c r="G40" s="23"/>
      <c r="H40" s="23"/>
      <c r="I40" s="23"/>
      <c r="J40" s="23"/>
      <c r="K40" s="23"/>
      <c r="L40" s="23"/>
      <c r="M40" s="23"/>
      <c r="N40" s="23"/>
      <c r="O40" s="23"/>
      <c r="P40" s="23"/>
      <c r="Q40" s="23"/>
      <c r="R40" s="23"/>
      <c r="S40" s="23"/>
      <c r="T40" s="23"/>
      <c r="U40" s="23"/>
      <c r="V40" s="691" t="str">
        <f>HYPERLINK("#'債権連携データ'!A1","債権連携データ")</f>
        <v>債権連携データ</v>
      </c>
      <c r="W40" s="691"/>
      <c r="X40" s="691"/>
      <c r="Y40" s="691"/>
      <c r="Z40" s="691"/>
      <c r="AA40" s="691"/>
      <c r="AB40" s="691"/>
      <c r="AC40" s="691"/>
      <c r="AD40" s="691"/>
      <c r="AE40" s="691"/>
      <c r="AF40" s="691"/>
      <c r="AG40" s="691"/>
      <c r="AH40" s="691"/>
      <c r="AI40" s="691"/>
      <c r="AJ40" s="691"/>
      <c r="AK40" s="691"/>
      <c r="AL40" s="691"/>
      <c r="AM40" s="691"/>
      <c r="AN40" s="23"/>
      <c r="AO40" s="23"/>
      <c r="AP40" s="23"/>
      <c r="AQ40" s="23"/>
      <c r="AR40" s="23"/>
      <c r="AS40" s="27"/>
      <c r="AT40" s="28"/>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row>
    <row r="41" spans="2:15383" s="3" customFormat="1" ht="20.100000000000001" customHeight="1">
      <c r="D41" s="18"/>
      <c r="E41" s="25"/>
      <c r="F41" s="23"/>
      <c r="G41" s="23"/>
      <c r="H41" s="23"/>
      <c r="I41" s="23"/>
      <c r="J41" s="23"/>
      <c r="K41" s="23"/>
      <c r="L41" s="23"/>
      <c r="M41" s="23"/>
      <c r="N41" s="23"/>
      <c r="O41" s="23"/>
      <c r="P41" s="23"/>
      <c r="Q41" s="23"/>
      <c r="R41" s="23"/>
      <c r="S41" s="23"/>
      <c r="T41" s="23"/>
      <c r="U41" s="23"/>
      <c r="V41" s="691" t="str">
        <f>HYPERLINK("#'単価データ'!A1","単価データ")</f>
        <v>単価データ</v>
      </c>
      <c r="W41" s="691"/>
      <c r="X41" s="691"/>
      <c r="Y41" s="691"/>
      <c r="Z41" s="691"/>
      <c r="AA41" s="691"/>
      <c r="AB41" s="691"/>
      <c r="AC41" s="691"/>
      <c r="AD41" s="691"/>
      <c r="AE41" s="691"/>
      <c r="AF41" s="691"/>
      <c r="AG41" s="691"/>
      <c r="AH41" s="691"/>
      <c r="AI41" s="691"/>
      <c r="AJ41" s="691"/>
      <c r="AK41" s="691"/>
      <c r="AL41" s="691"/>
      <c r="AM41" s="691"/>
      <c r="AN41" s="26"/>
      <c r="AO41" s="26"/>
      <c r="AP41" s="26"/>
      <c r="AQ41" s="26"/>
      <c r="AR41" s="26"/>
      <c r="AS41" s="27"/>
      <c r="AT41" s="28"/>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c r="BHB41" s="1"/>
      <c r="BHC41" s="1"/>
      <c r="BHD41" s="1"/>
      <c r="BHE41" s="1"/>
      <c r="BHF41" s="1"/>
      <c r="BHG41" s="1"/>
      <c r="BHH41" s="1"/>
      <c r="BHI41" s="1"/>
      <c r="BHJ41" s="1"/>
      <c r="BHK41" s="1"/>
      <c r="BHL41" s="1"/>
      <c r="BHM41" s="1"/>
      <c r="BHN41" s="1"/>
      <c r="BHO41" s="1"/>
      <c r="BHP41" s="1"/>
      <c r="BHQ41" s="1"/>
      <c r="BHR41" s="1"/>
      <c r="BHS41" s="1"/>
      <c r="BHT41" s="1"/>
      <c r="BHU41" s="1"/>
      <c r="BHV41" s="1"/>
      <c r="BHW41" s="1"/>
      <c r="BHX41" s="1"/>
      <c r="BHY41" s="1"/>
      <c r="BHZ41" s="1"/>
      <c r="BIA41" s="1"/>
      <c r="BIB41" s="1"/>
      <c r="BIC41" s="1"/>
      <c r="BID41" s="1"/>
      <c r="BIE41" s="1"/>
      <c r="BIF41" s="1"/>
      <c r="BIG41" s="1"/>
      <c r="BIH41" s="1"/>
      <c r="BII41" s="1"/>
      <c r="BIJ41" s="1"/>
      <c r="BIK41" s="1"/>
      <c r="BIL41" s="1"/>
      <c r="BIM41" s="1"/>
      <c r="BIN41" s="1"/>
      <c r="BIO41" s="1"/>
      <c r="BIP41" s="1"/>
      <c r="BIQ41" s="1"/>
      <c r="BIR41" s="1"/>
      <c r="BIS41" s="1"/>
      <c r="BIT41" s="1"/>
      <c r="BIU41" s="1"/>
      <c r="BIV41" s="1"/>
      <c r="BIW41" s="1"/>
      <c r="BIX41" s="1"/>
      <c r="BIY41" s="1"/>
      <c r="BIZ41" s="1"/>
      <c r="BJA41" s="1"/>
      <c r="BJB41" s="1"/>
      <c r="BJC41" s="1"/>
      <c r="BJD41" s="1"/>
      <c r="BJE41" s="1"/>
      <c r="BJF41" s="1"/>
      <c r="BJG41" s="1"/>
      <c r="BJH41" s="1"/>
      <c r="BJI41" s="1"/>
      <c r="BJJ41" s="1"/>
      <c r="BJK41" s="1"/>
      <c r="BJL41" s="1"/>
      <c r="BJM41" s="1"/>
      <c r="BJN41" s="1"/>
      <c r="BJO41" s="1"/>
      <c r="BJP41" s="1"/>
      <c r="BJQ41" s="1"/>
      <c r="BJR41" s="1"/>
      <c r="BJS41" s="1"/>
      <c r="BJT41" s="1"/>
      <c r="BJU41" s="1"/>
      <c r="BJV41" s="1"/>
      <c r="BJW41" s="1"/>
      <c r="BJX41" s="1"/>
      <c r="BJY41" s="1"/>
      <c r="BJZ41" s="1"/>
      <c r="BKA41" s="1"/>
      <c r="BKB41" s="1"/>
      <c r="BKC41" s="1"/>
      <c r="BKD41" s="1"/>
      <c r="BKE41" s="1"/>
      <c r="BKF41" s="1"/>
      <c r="BKG41" s="1"/>
      <c r="BKH41" s="1"/>
      <c r="BKI41" s="1"/>
      <c r="BKJ41" s="1"/>
      <c r="BKK41" s="1"/>
      <c r="BKL41" s="1"/>
      <c r="BKM41" s="1"/>
      <c r="BKN41" s="1"/>
      <c r="BKO41" s="1"/>
      <c r="BKP41" s="1"/>
      <c r="BKQ41" s="1"/>
      <c r="BKR41" s="1"/>
      <c r="BKS41" s="1"/>
      <c r="BKT41" s="1"/>
      <c r="BKU41" s="1"/>
      <c r="BKV41" s="1"/>
      <c r="BKW41" s="1"/>
      <c r="BKX41" s="1"/>
      <c r="BKY41" s="1"/>
      <c r="BKZ41" s="1"/>
      <c r="BLA41" s="1"/>
      <c r="BLB41" s="1"/>
      <c r="BLC41" s="1"/>
      <c r="BLD41" s="1"/>
      <c r="BLE41" s="1"/>
      <c r="BLF41" s="1"/>
      <c r="BLG41" s="1"/>
      <c r="BLH41" s="1"/>
      <c r="BLI41" s="1"/>
      <c r="BLJ41" s="1"/>
      <c r="BLK41" s="1"/>
      <c r="BLL41" s="1"/>
      <c r="BLM41" s="1"/>
      <c r="BLN41" s="1"/>
      <c r="BLO41" s="1"/>
      <c r="BLP41" s="1"/>
      <c r="BLQ41" s="1"/>
      <c r="BLR41" s="1"/>
      <c r="BLS41" s="1"/>
      <c r="BLT41" s="1"/>
      <c r="BLU41" s="1"/>
      <c r="BLV41" s="1"/>
      <c r="BLW41" s="1"/>
      <c r="BLX41" s="1"/>
      <c r="BLY41" s="1"/>
      <c r="BLZ41" s="1"/>
      <c r="BMA41" s="1"/>
      <c r="BMB41" s="1"/>
      <c r="BMC41" s="1"/>
      <c r="BMD41" s="1"/>
      <c r="BME41" s="1"/>
      <c r="BMF41" s="1"/>
      <c r="BMG41" s="1"/>
      <c r="BMH41" s="1"/>
      <c r="BMI41" s="1"/>
      <c r="BMJ41" s="1"/>
      <c r="BMK41" s="1"/>
      <c r="BML41" s="1"/>
      <c r="BMM41" s="1"/>
      <c r="BMN41" s="1"/>
      <c r="BMO41" s="1"/>
      <c r="BMP41" s="1"/>
      <c r="BMQ41" s="1"/>
      <c r="BMR41" s="1"/>
      <c r="BMS41" s="1"/>
      <c r="BMT41" s="1"/>
      <c r="BMU41" s="1"/>
      <c r="BMV41" s="1"/>
      <c r="BMW41" s="1"/>
      <c r="BMX41" s="1"/>
      <c r="BMY41" s="1"/>
      <c r="BMZ41" s="1"/>
      <c r="BNA41" s="1"/>
      <c r="BNB41" s="1"/>
      <c r="BNC41" s="1"/>
      <c r="BND41" s="1"/>
      <c r="BNE41" s="1"/>
      <c r="BNF41" s="1"/>
      <c r="BNG41" s="1"/>
      <c r="BNH41" s="1"/>
      <c r="BNI41" s="1"/>
      <c r="BNJ41" s="1"/>
      <c r="BNK41" s="1"/>
      <c r="BNL41" s="1"/>
      <c r="BNM41" s="1"/>
      <c r="BNN41" s="1"/>
      <c r="BNO41" s="1"/>
      <c r="BNP41" s="1"/>
      <c r="BNQ41" s="1"/>
      <c r="BNR41" s="1"/>
      <c r="BNS41" s="1"/>
      <c r="BNT41" s="1"/>
      <c r="BNU41" s="1"/>
      <c r="BNV41" s="1"/>
      <c r="BNW41" s="1"/>
      <c r="BNX41" s="1"/>
      <c r="BNY41" s="1"/>
      <c r="BNZ41" s="1"/>
      <c r="BOA41" s="1"/>
      <c r="BOB41" s="1"/>
      <c r="BOC41" s="1"/>
      <c r="BOD41" s="1"/>
      <c r="BOE41" s="1"/>
      <c r="BOF41" s="1"/>
      <c r="BOG41" s="1"/>
      <c r="BOH41" s="1"/>
      <c r="BOI41" s="1"/>
      <c r="BOJ41" s="1"/>
      <c r="BOK41" s="1"/>
      <c r="BOL41" s="1"/>
      <c r="BOM41" s="1"/>
      <c r="BON41" s="1"/>
      <c r="BOO41" s="1"/>
      <c r="BOP41" s="1"/>
      <c r="BOQ41" s="1"/>
      <c r="BOR41" s="1"/>
      <c r="BOS41" s="1"/>
      <c r="BOT41" s="1"/>
      <c r="BOU41" s="1"/>
      <c r="BOV41" s="1"/>
      <c r="BOW41" s="1"/>
      <c r="BOX41" s="1"/>
      <c r="BOY41" s="1"/>
      <c r="BOZ41" s="1"/>
      <c r="BPA41" s="1"/>
      <c r="BPB41" s="1"/>
      <c r="BPC41" s="1"/>
      <c r="BPD41" s="1"/>
      <c r="BPE41" s="1"/>
      <c r="BPF41" s="1"/>
      <c r="BPG41" s="1"/>
      <c r="BPH41" s="1"/>
      <c r="BPI41" s="1"/>
      <c r="BPJ41" s="1"/>
      <c r="BPK41" s="1"/>
      <c r="BPL41" s="1"/>
      <c r="BPM41" s="1"/>
      <c r="BPN41" s="1"/>
      <c r="BPO41" s="1"/>
      <c r="BPP41" s="1"/>
      <c r="BPQ41" s="1"/>
      <c r="BPR41" s="1"/>
      <c r="BPS41" s="1"/>
      <c r="BPT41" s="1"/>
      <c r="BPU41" s="1"/>
      <c r="BPV41" s="1"/>
      <c r="BPW41" s="1"/>
      <c r="BPX41" s="1"/>
      <c r="BPY41" s="1"/>
      <c r="BPZ41" s="1"/>
      <c r="BQA41" s="1"/>
      <c r="BQB41" s="1"/>
      <c r="BQC41" s="1"/>
      <c r="BQD41" s="1"/>
      <c r="BQE41" s="1"/>
      <c r="BQF41" s="1"/>
      <c r="BQG41" s="1"/>
      <c r="BQH41" s="1"/>
      <c r="BQI41" s="1"/>
      <c r="BQJ41" s="1"/>
      <c r="BQK41" s="1"/>
      <c r="BQL41" s="1"/>
      <c r="BQM41" s="1"/>
      <c r="BQN41" s="1"/>
      <c r="BQO41" s="1"/>
      <c r="BQP41" s="1"/>
      <c r="BQQ41" s="1"/>
      <c r="BQR41" s="1"/>
      <c r="BQS41" s="1"/>
      <c r="BQT41" s="1"/>
      <c r="BQU41" s="1"/>
      <c r="BQV41" s="1"/>
      <c r="BQW41" s="1"/>
      <c r="BQX41" s="1"/>
      <c r="BQY41" s="1"/>
      <c r="BQZ41" s="1"/>
      <c r="BRA41" s="1"/>
      <c r="BRB41" s="1"/>
      <c r="BRC41" s="1"/>
      <c r="BRD41" s="1"/>
      <c r="BRE41" s="1"/>
      <c r="BRF41" s="1"/>
      <c r="BRG41" s="1"/>
      <c r="BRH41" s="1"/>
      <c r="BRI41" s="1"/>
      <c r="BRJ41" s="1"/>
      <c r="BRK41" s="1"/>
      <c r="BRL41" s="1"/>
      <c r="BRM41" s="1"/>
      <c r="BRN41" s="1"/>
      <c r="BRO41" s="1"/>
      <c r="BRP41" s="1"/>
      <c r="BRQ41" s="1"/>
      <c r="BRR41" s="1"/>
      <c r="BRS41" s="1"/>
      <c r="BRT41" s="1"/>
      <c r="BRU41" s="1"/>
      <c r="BRV41" s="1"/>
      <c r="BRW41" s="1"/>
      <c r="BRX41" s="1"/>
      <c r="BRY41" s="1"/>
      <c r="BRZ41" s="1"/>
      <c r="BSA41" s="1"/>
      <c r="BSB41" s="1"/>
      <c r="BSC41" s="1"/>
      <c r="BSD41" s="1"/>
      <c r="BSE41" s="1"/>
      <c r="BSF41" s="1"/>
      <c r="BSG41" s="1"/>
      <c r="BSH41" s="1"/>
      <c r="BSI41" s="1"/>
      <c r="BSJ41" s="1"/>
      <c r="BSK41" s="1"/>
      <c r="BSL41" s="1"/>
      <c r="BSM41" s="1"/>
      <c r="BSN41" s="1"/>
      <c r="BSO41" s="1"/>
      <c r="BSP41" s="1"/>
      <c r="BSQ41" s="1"/>
      <c r="BSR41" s="1"/>
      <c r="BSS41" s="1"/>
      <c r="BST41" s="1"/>
      <c r="BSU41" s="1"/>
      <c r="BSV41" s="1"/>
      <c r="BSW41" s="1"/>
      <c r="BSX41" s="1"/>
      <c r="BSY41" s="1"/>
      <c r="BSZ41" s="1"/>
      <c r="BTA41" s="1"/>
      <c r="BTB41" s="1"/>
      <c r="BTC41" s="1"/>
      <c r="BTD41" s="1"/>
      <c r="BTE41" s="1"/>
      <c r="BTF41" s="1"/>
      <c r="BTG41" s="1"/>
      <c r="BTH41" s="1"/>
      <c r="BTI41" s="1"/>
      <c r="BTJ41" s="1"/>
      <c r="BTK41" s="1"/>
      <c r="BTL41" s="1"/>
      <c r="BTM41" s="1"/>
      <c r="BTN41" s="1"/>
      <c r="BTO41" s="1"/>
      <c r="BTP41" s="1"/>
      <c r="BTQ41" s="1"/>
      <c r="BTR41" s="1"/>
      <c r="BTS41" s="1"/>
      <c r="BTT41" s="1"/>
      <c r="BTU41" s="1"/>
      <c r="BTV41" s="1"/>
      <c r="BTW41" s="1"/>
      <c r="BTX41" s="1"/>
      <c r="BTY41" s="1"/>
      <c r="BTZ41" s="1"/>
      <c r="BUA41" s="1"/>
      <c r="BUB41" s="1"/>
      <c r="BUC41" s="1"/>
      <c r="BUD41" s="1"/>
      <c r="BUE41" s="1"/>
      <c r="BUF41" s="1"/>
      <c r="BUG41" s="1"/>
      <c r="BUH41" s="1"/>
      <c r="BUI41" s="1"/>
      <c r="BUJ41" s="1"/>
      <c r="BUK41" s="1"/>
      <c r="BUL41" s="1"/>
      <c r="BUM41" s="1"/>
      <c r="BUN41" s="1"/>
      <c r="BUO41" s="1"/>
      <c r="BUP41" s="1"/>
      <c r="BUQ41" s="1"/>
      <c r="BUR41" s="1"/>
      <c r="BUS41" s="1"/>
      <c r="BUT41" s="1"/>
      <c r="BUU41" s="1"/>
      <c r="BUV41" s="1"/>
      <c r="BUW41" s="1"/>
      <c r="BUX41" s="1"/>
      <c r="BUY41" s="1"/>
      <c r="BUZ41" s="1"/>
      <c r="BVA41" s="1"/>
      <c r="BVB41" s="1"/>
      <c r="BVC41" s="1"/>
      <c r="BVD41" s="1"/>
      <c r="BVE41" s="1"/>
      <c r="BVF41" s="1"/>
      <c r="BVG41" s="1"/>
      <c r="BVH41" s="1"/>
      <c r="BVI41" s="1"/>
      <c r="BVJ41" s="1"/>
      <c r="BVK41" s="1"/>
      <c r="BVL41" s="1"/>
      <c r="BVM41" s="1"/>
      <c r="BVN41" s="1"/>
      <c r="BVO41" s="1"/>
      <c r="BVP41" s="1"/>
      <c r="BVQ41" s="1"/>
      <c r="BVR41" s="1"/>
      <c r="BVS41" s="1"/>
      <c r="BVT41" s="1"/>
      <c r="BVU41" s="1"/>
      <c r="BVV41" s="1"/>
      <c r="BVW41" s="1"/>
      <c r="BVX41" s="1"/>
      <c r="BVY41" s="1"/>
      <c r="BVZ41" s="1"/>
      <c r="BWA41" s="1"/>
      <c r="BWB41" s="1"/>
      <c r="BWC41" s="1"/>
      <c r="BWD41" s="1"/>
      <c r="BWE41" s="1"/>
      <c r="BWF41" s="1"/>
      <c r="BWG41" s="1"/>
      <c r="BWH41" s="1"/>
      <c r="BWI41" s="1"/>
      <c r="BWJ41" s="1"/>
      <c r="BWK41" s="1"/>
      <c r="BWL41" s="1"/>
      <c r="BWM41" s="1"/>
      <c r="BWN41" s="1"/>
      <c r="BWO41" s="1"/>
      <c r="BWP41" s="1"/>
      <c r="BWQ41" s="1"/>
      <c r="BWR41" s="1"/>
      <c r="BWS41" s="1"/>
      <c r="BWT41" s="1"/>
      <c r="BWU41" s="1"/>
      <c r="BWV41" s="1"/>
      <c r="BWW41" s="1"/>
      <c r="BWX41" s="1"/>
      <c r="BWY41" s="1"/>
      <c r="BWZ41" s="1"/>
      <c r="BXA41" s="1"/>
      <c r="BXB41" s="1"/>
      <c r="BXC41" s="1"/>
      <c r="BXD41" s="1"/>
      <c r="BXE41" s="1"/>
      <c r="BXF41" s="1"/>
      <c r="BXG41" s="1"/>
      <c r="BXH41" s="1"/>
      <c r="BXI41" s="1"/>
      <c r="BXJ41" s="1"/>
      <c r="BXK41" s="1"/>
      <c r="BXL41" s="1"/>
      <c r="BXM41" s="1"/>
      <c r="BXN41" s="1"/>
      <c r="BXO41" s="1"/>
      <c r="BXP41" s="1"/>
      <c r="BXQ41" s="1"/>
      <c r="BXR41" s="1"/>
      <c r="BXS41" s="1"/>
      <c r="BXT41" s="1"/>
      <c r="BXU41" s="1"/>
      <c r="BXV41" s="1"/>
      <c r="BXW41" s="1"/>
      <c r="BXX41" s="1"/>
      <c r="BXY41" s="1"/>
      <c r="BXZ41" s="1"/>
      <c r="BYA41" s="1"/>
      <c r="BYB41" s="1"/>
      <c r="BYC41" s="1"/>
      <c r="BYD41" s="1"/>
      <c r="BYE41" s="1"/>
      <c r="BYF41" s="1"/>
      <c r="BYG41" s="1"/>
      <c r="BYH41" s="1"/>
      <c r="BYI41" s="1"/>
      <c r="BYJ41" s="1"/>
      <c r="BYK41" s="1"/>
      <c r="BYL41" s="1"/>
      <c r="BYM41" s="1"/>
      <c r="BYN41" s="1"/>
      <c r="BYO41" s="1"/>
      <c r="BYP41" s="1"/>
      <c r="BYQ41" s="1"/>
      <c r="BYR41" s="1"/>
      <c r="BYS41" s="1"/>
      <c r="BYT41" s="1"/>
      <c r="BYU41" s="1"/>
      <c r="BYV41" s="1"/>
      <c r="BYW41" s="1"/>
      <c r="BYX41" s="1"/>
      <c r="BYY41" s="1"/>
      <c r="BYZ41" s="1"/>
      <c r="BZA41" s="1"/>
      <c r="BZB41" s="1"/>
      <c r="BZC41" s="1"/>
      <c r="BZD41" s="1"/>
      <c r="BZE41" s="1"/>
      <c r="BZF41" s="1"/>
      <c r="BZG41" s="1"/>
      <c r="BZH41" s="1"/>
      <c r="BZI41" s="1"/>
      <c r="BZJ41" s="1"/>
      <c r="BZK41" s="1"/>
      <c r="BZL41" s="1"/>
      <c r="BZM41" s="1"/>
      <c r="BZN41" s="1"/>
      <c r="BZO41" s="1"/>
      <c r="BZP41" s="1"/>
      <c r="BZQ41" s="1"/>
      <c r="BZR41" s="1"/>
      <c r="BZS41" s="1"/>
      <c r="BZT41" s="1"/>
      <c r="BZU41" s="1"/>
      <c r="BZV41" s="1"/>
      <c r="BZW41" s="1"/>
      <c r="BZX41" s="1"/>
      <c r="BZY41" s="1"/>
      <c r="BZZ41" s="1"/>
      <c r="CAA41" s="1"/>
      <c r="CAB41" s="1"/>
      <c r="CAC41" s="1"/>
      <c r="CAD41" s="1"/>
      <c r="CAE41" s="1"/>
      <c r="CAF41" s="1"/>
      <c r="CAG41" s="1"/>
      <c r="CAH41" s="1"/>
      <c r="CAI41" s="1"/>
      <c r="CAJ41" s="1"/>
      <c r="CAK41" s="1"/>
      <c r="CAL41" s="1"/>
      <c r="CAM41" s="1"/>
      <c r="CAN41" s="1"/>
      <c r="CAO41" s="1"/>
      <c r="CAP41" s="1"/>
      <c r="CAQ41" s="1"/>
      <c r="CAR41" s="1"/>
      <c r="CAS41" s="1"/>
      <c r="CAT41" s="1"/>
      <c r="CAU41" s="1"/>
      <c r="CAV41" s="1"/>
      <c r="CAW41" s="1"/>
      <c r="CAX41" s="1"/>
      <c r="CAY41" s="1"/>
      <c r="CAZ41" s="1"/>
      <c r="CBA41" s="1"/>
      <c r="CBB41" s="1"/>
      <c r="CBC41" s="1"/>
      <c r="CBD41" s="1"/>
      <c r="CBE41" s="1"/>
      <c r="CBF41" s="1"/>
      <c r="CBG41" s="1"/>
      <c r="CBH41" s="1"/>
      <c r="CBI41" s="1"/>
      <c r="CBJ41" s="1"/>
      <c r="CBK41" s="1"/>
      <c r="CBL41" s="1"/>
      <c r="CBM41" s="1"/>
      <c r="CBN41" s="1"/>
      <c r="CBO41" s="1"/>
      <c r="CBP41" s="1"/>
      <c r="CBQ41" s="1"/>
      <c r="CBR41" s="1"/>
      <c r="CBS41" s="1"/>
      <c r="CBT41" s="1"/>
      <c r="CBU41" s="1"/>
      <c r="CBV41" s="1"/>
      <c r="CBW41" s="1"/>
      <c r="CBX41" s="1"/>
      <c r="CBY41" s="1"/>
      <c r="CBZ41" s="1"/>
      <c r="CCA41" s="1"/>
      <c r="CCB41" s="1"/>
      <c r="CCC41" s="1"/>
      <c r="CCD41" s="1"/>
      <c r="CCE41" s="1"/>
      <c r="CCF41" s="1"/>
      <c r="CCG41" s="1"/>
      <c r="CCH41" s="1"/>
      <c r="CCI41" s="1"/>
      <c r="CCJ41" s="1"/>
      <c r="CCK41" s="1"/>
      <c r="CCL41" s="1"/>
      <c r="CCM41" s="1"/>
      <c r="CCN41" s="1"/>
      <c r="CCO41" s="1"/>
      <c r="CCP41" s="1"/>
      <c r="CCQ41" s="1"/>
      <c r="CCR41" s="1"/>
      <c r="CCS41" s="1"/>
      <c r="CCT41" s="1"/>
      <c r="CCU41" s="1"/>
      <c r="CCV41" s="1"/>
      <c r="CCW41" s="1"/>
      <c r="CCX41" s="1"/>
      <c r="CCY41" s="1"/>
      <c r="CCZ41" s="1"/>
      <c r="CDA41" s="1"/>
      <c r="CDB41" s="1"/>
      <c r="CDC41" s="1"/>
      <c r="CDD41" s="1"/>
      <c r="CDE41" s="1"/>
      <c r="CDF41" s="1"/>
      <c r="CDG41" s="1"/>
      <c r="CDH41" s="1"/>
      <c r="CDI41" s="1"/>
      <c r="CDJ41" s="1"/>
      <c r="CDK41" s="1"/>
      <c r="CDL41" s="1"/>
      <c r="CDM41" s="1"/>
      <c r="CDN41" s="1"/>
      <c r="CDO41" s="1"/>
      <c r="CDP41" s="1"/>
      <c r="CDQ41" s="1"/>
      <c r="CDR41" s="1"/>
      <c r="CDS41" s="1"/>
      <c r="CDT41" s="1"/>
      <c r="CDU41" s="1"/>
      <c r="CDV41" s="1"/>
      <c r="CDW41" s="1"/>
      <c r="CDX41" s="1"/>
      <c r="CDY41" s="1"/>
      <c r="CDZ41" s="1"/>
      <c r="CEA41" s="1"/>
      <c r="CEB41" s="1"/>
      <c r="CEC41" s="1"/>
      <c r="CED41" s="1"/>
      <c r="CEE41" s="1"/>
      <c r="CEF41" s="1"/>
      <c r="CEG41" s="1"/>
      <c r="CEH41" s="1"/>
      <c r="CEI41" s="1"/>
      <c r="CEJ41" s="1"/>
      <c r="CEK41" s="1"/>
      <c r="CEL41" s="1"/>
      <c r="CEM41" s="1"/>
      <c r="CEN41" s="1"/>
      <c r="CEO41" s="1"/>
      <c r="CEP41" s="1"/>
      <c r="CEQ41" s="1"/>
      <c r="CER41" s="1"/>
      <c r="CES41" s="1"/>
      <c r="CET41" s="1"/>
      <c r="CEU41" s="1"/>
      <c r="CEV41" s="1"/>
      <c r="CEW41" s="1"/>
      <c r="CEX41" s="1"/>
      <c r="CEY41" s="1"/>
      <c r="CEZ41" s="1"/>
      <c r="CFA41" s="1"/>
      <c r="CFB41" s="1"/>
      <c r="CFC41" s="1"/>
      <c r="CFD41" s="1"/>
      <c r="CFE41" s="1"/>
      <c r="CFF41" s="1"/>
      <c r="CFG41" s="1"/>
      <c r="CFH41" s="1"/>
      <c r="CFI41" s="1"/>
      <c r="CFJ41" s="1"/>
      <c r="CFK41" s="1"/>
      <c r="CFL41" s="1"/>
      <c r="CFM41" s="1"/>
      <c r="CFN41" s="1"/>
      <c r="CFO41" s="1"/>
      <c r="CFP41" s="1"/>
      <c r="CFQ41" s="1"/>
      <c r="CFR41" s="1"/>
      <c r="CFS41" s="1"/>
      <c r="CFT41" s="1"/>
      <c r="CFU41" s="1"/>
      <c r="CFV41" s="1"/>
      <c r="CFW41" s="1"/>
      <c r="CFX41" s="1"/>
      <c r="CFY41" s="1"/>
      <c r="CFZ41" s="1"/>
      <c r="CGA41" s="1"/>
      <c r="CGB41" s="1"/>
      <c r="CGC41" s="1"/>
      <c r="CGD41" s="1"/>
      <c r="CGE41" s="1"/>
      <c r="CGF41" s="1"/>
      <c r="CGG41" s="1"/>
      <c r="CGH41" s="1"/>
      <c r="CGI41" s="1"/>
      <c r="CGJ41" s="1"/>
      <c r="CGK41" s="1"/>
      <c r="CGL41" s="1"/>
      <c r="CGM41" s="1"/>
      <c r="CGN41" s="1"/>
      <c r="CGO41" s="1"/>
      <c r="CGP41" s="1"/>
      <c r="CGQ41" s="1"/>
      <c r="CGR41" s="1"/>
      <c r="CGS41" s="1"/>
      <c r="CGT41" s="1"/>
      <c r="CGU41" s="1"/>
      <c r="CGV41" s="1"/>
      <c r="CGW41" s="1"/>
      <c r="CGX41" s="1"/>
      <c r="CGY41" s="1"/>
      <c r="CGZ41" s="1"/>
      <c r="CHA41" s="1"/>
      <c r="CHB41" s="1"/>
      <c r="CHC41" s="1"/>
      <c r="CHD41" s="1"/>
      <c r="CHE41" s="1"/>
      <c r="CHF41" s="1"/>
      <c r="CHG41" s="1"/>
      <c r="CHH41" s="1"/>
      <c r="CHI41" s="1"/>
      <c r="CHJ41" s="1"/>
      <c r="CHK41" s="1"/>
      <c r="CHL41" s="1"/>
      <c r="CHM41" s="1"/>
      <c r="CHN41" s="1"/>
      <c r="CHO41" s="1"/>
      <c r="CHP41" s="1"/>
      <c r="CHQ41" s="1"/>
      <c r="CHR41" s="1"/>
      <c r="CHS41" s="1"/>
      <c r="CHT41" s="1"/>
      <c r="CHU41" s="1"/>
      <c r="CHV41" s="1"/>
      <c r="CHW41" s="1"/>
      <c r="CHX41" s="1"/>
      <c r="CHY41" s="1"/>
      <c r="CHZ41" s="1"/>
      <c r="CIA41" s="1"/>
      <c r="CIB41" s="1"/>
      <c r="CIC41" s="1"/>
      <c r="CID41" s="1"/>
      <c r="CIE41" s="1"/>
      <c r="CIF41" s="1"/>
      <c r="CIG41" s="1"/>
      <c r="CIH41" s="1"/>
      <c r="CII41" s="1"/>
      <c r="CIJ41" s="1"/>
      <c r="CIK41" s="1"/>
      <c r="CIL41" s="1"/>
      <c r="CIM41" s="1"/>
      <c r="CIN41" s="1"/>
      <c r="CIO41" s="1"/>
      <c r="CIP41" s="1"/>
      <c r="CIQ41" s="1"/>
      <c r="CIR41" s="1"/>
      <c r="CIS41" s="1"/>
      <c r="CIT41" s="1"/>
      <c r="CIU41" s="1"/>
      <c r="CIV41" s="1"/>
      <c r="CIW41" s="1"/>
      <c r="CIX41" s="1"/>
      <c r="CIY41" s="1"/>
      <c r="CIZ41" s="1"/>
      <c r="CJA41" s="1"/>
      <c r="CJB41" s="1"/>
      <c r="CJC41" s="1"/>
      <c r="CJD41" s="1"/>
      <c r="CJE41" s="1"/>
      <c r="CJF41" s="1"/>
      <c r="CJG41" s="1"/>
      <c r="CJH41" s="1"/>
      <c r="CJI41" s="1"/>
      <c r="CJJ41" s="1"/>
      <c r="CJK41" s="1"/>
      <c r="CJL41" s="1"/>
      <c r="CJM41" s="1"/>
      <c r="CJN41" s="1"/>
      <c r="CJO41" s="1"/>
      <c r="CJP41" s="1"/>
      <c r="CJQ41" s="1"/>
      <c r="CJR41" s="1"/>
      <c r="CJS41" s="1"/>
      <c r="CJT41" s="1"/>
      <c r="CJU41" s="1"/>
      <c r="CJV41" s="1"/>
      <c r="CJW41" s="1"/>
      <c r="CJX41" s="1"/>
      <c r="CJY41" s="1"/>
      <c r="CJZ41" s="1"/>
      <c r="CKA41" s="1"/>
      <c r="CKB41" s="1"/>
      <c r="CKC41" s="1"/>
      <c r="CKD41" s="1"/>
      <c r="CKE41" s="1"/>
      <c r="CKF41" s="1"/>
      <c r="CKG41" s="1"/>
      <c r="CKH41" s="1"/>
      <c r="CKI41" s="1"/>
      <c r="CKJ41" s="1"/>
      <c r="CKK41" s="1"/>
      <c r="CKL41" s="1"/>
      <c r="CKM41" s="1"/>
      <c r="CKN41" s="1"/>
      <c r="CKO41" s="1"/>
      <c r="CKP41" s="1"/>
      <c r="CKQ41" s="1"/>
      <c r="CKR41" s="1"/>
      <c r="CKS41" s="1"/>
      <c r="CKT41" s="1"/>
      <c r="CKU41" s="1"/>
      <c r="CKV41" s="1"/>
      <c r="CKW41" s="1"/>
      <c r="CKX41" s="1"/>
      <c r="CKY41" s="1"/>
      <c r="CKZ41" s="1"/>
      <c r="CLA41" s="1"/>
      <c r="CLB41" s="1"/>
      <c r="CLC41" s="1"/>
      <c r="CLD41" s="1"/>
      <c r="CLE41" s="1"/>
      <c r="CLF41" s="1"/>
      <c r="CLG41" s="1"/>
      <c r="CLH41" s="1"/>
      <c r="CLI41" s="1"/>
      <c r="CLJ41" s="1"/>
      <c r="CLK41" s="1"/>
      <c r="CLL41" s="1"/>
      <c r="CLM41" s="1"/>
      <c r="CLN41" s="1"/>
      <c r="CLO41" s="1"/>
      <c r="CLP41" s="1"/>
      <c r="CLQ41" s="1"/>
      <c r="CLR41" s="1"/>
      <c r="CLS41" s="1"/>
      <c r="CLT41" s="1"/>
      <c r="CLU41" s="1"/>
      <c r="CLV41" s="1"/>
      <c r="CLW41" s="1"/>
      <c r="CLX41" s="1"/>
      <c r="CLY41" s="1"/>
      <c r="CLZ41" s="1"/>
      <c r="CMA41" s="1"/>
      <c r="CMB41" s="1"/>
      <c r="CMC41" s="1"/>
      <c r="CMD41" s="1"/>
      <c r="CME41" s="1"/>
      <c r="CMF41" s="1"/>
      <c r="CMG41" s="1"/>
      <c r="CMH41" s="1"/>
      <c r="CMI41" s="1"/>
      <c r="CMJ41" s="1"/>
      <c r="CMK41" s="1"/>
      <c r="CML41" s="1"/>
      <c r="CMM41" s="1"/>
      <c r="CMN41" s="1"/>
      <c r="CMO41" s="1"/>
      <c r="CMP41" s="1"/>
      <c r="CMQ41" s="1"/>
      <c r="CMR41" s="1"/>
      <c r="CMS41" s="1"/>
      <c r="CMT41" s="1"/>
      <c r="CMU41" s="1"/>
      <c r="CMV41" s="1"/>
      <c r="CMW41" s="1"/>
      <c r="CMX41" s="1"/>
      <c r="CMY41" s="1"/>
      <c r="CMZ41" s="1"/>
      <c r="CNA41" s="1"/>
      <c r="CNB41" s="1"/>
      <c r="CNC41" s="1"/>
      <c r="CND41" s="1"/>
      <c r="CNE41" s="1"/>
      <c r="CNF41" s="1"/>
      <c r="CNG41" s="1"/>
      <c r="CNH41" s="1"/>
      <c r="CNI41" s="1"/>
      <c r="CNJ41" s="1"/>
      <c r="CNK41" s="1"/>
      <c r="CNL41" s="1"/>
      <c r="CNM41" s="1"/>
      <c r="CNN41" s="1"/>
      <c r="CNO41" s="1"/>
      <c r="CNP41" s="1"/>
      <c r="CNQ41" s="1"/>
      <c r="CNR41" s="1"/>
      <c r="CNS41" s="1"/>
      <c r="CNT41" s="1"/>
      <c r="CNU41" s="1"/>
      <c r="CNV41" s="1"/>
      <c r="CNW41" s="1"/>
      <c r="CNX41" s="1"/>
      <c r="CNY41" s="1"/>
      <c r="CNZ41" s="1"/>
      <c r="COA41" s="1"/>
      <c r="COB41" s="1"/>
      <c r="COC41" s="1"/>
      <c r="COD41" s="1"/>
      <c r="COE41" s="1"/>
      <c r="COF41" s="1"/>
      <c r="COG41" s="1"/>
      <c r="COH41" s="1"/>
      <c r="COI41" s="1"/>
      <c r="COJ41" s="1"/>
      <c r="COK41" s="1"/>
      <c r="COL41" s="1"/>
      <c r="COM41" s="1"/>
      <c r="CON41" s="1"/>
      <c r="COO41" s="1"/>
      <c r="COP41" s="1"/>
      <c r="COQ41" s="1"/>
      <c r="COR41" s="1"/>
      <c r="COS41" s="1"/>
      <c r="COT41" s="1"/>
      <c r="COU41" s="1"/>
      <c r="COV41" s="1"/>
      <c r="COW41" s="1"/>
      <c r="COX41" s="1"/>
      <c r="COY41" s="1"/>
      <c r="COZ41" s="1"/>
      <c r="CPA41" s="1"/>
      <c r="CPB41" s="1"/>
      <c r="CPC41" s="1"/>
      <c r="CPD41" s="1"/>
      <c r="CPE41" s="1"/>
      <c r="CPF41" s="1"/>
      <c r="CPG41" s="1"/>
      <c r="CPH41" s="1"/>
      <c r="CPI41" s="1"/>
      <c r="CPJ41" s="1"/>
      <c r="CPK41" s="1"/>
      <c r="CPL41" s="1"/>
      <c r="CPM41" s="1"/>
      <c r="CPN41" s="1"/>
      <c r="CPO41" s="1"/>
      <c r="CPP41" s="1"/>
      <c r="CPQ41" s="1"/>
      <c r="CPR41" s="1"/>
      <c r="CPS41" s="1"/>
      <c r="CPT41" s="1"/>
      <c r="CPU41" s="1"/>
      <c r="CPV41" s="1"/>
      <c r="CPW41" s="1"/>
      <c r="CPX41" s="1"/>
      <c r="CPY41" s="1"/>
      <c r="CPZ41" s="1"/>
      <c r="CQA41" s="1"/>
      <c r="CQB41" s="1"/>
      <c r="CQC41" s="1"/>
      <c r="CQD41" s="1"/>
      <c r="CQE41" s="1"/>
      <c r="CQF41" s="1"/>
      <c r="CQG41" s="1"/>
      <c r="CQH41" s="1"/>
      <c r="CQI41" s="1"/>
      <c r="CQJ41" s="1"/>
      <c r="CQK41" s="1"/>
      <c r="CQL41" s="1"/>
      <c r="CQM41" s="1"/>
      <c r="CQN41" s="1"/>
      <c r="CQO41" s="1"/>
      <c r="CQP41" s="1"/>
      <c r="CQQ41" s="1"/>
      <c r="CQR41" s="1"/>
      <c r="CQS41" s="1"/>
      <c r="CQT41" s="1"/>
      <c r="CQU41" s="1"/>
      <c r="CQV41" s="1"/>
      <c r="CQW41" s="1"/>
      <c r="CQX41" s="1"/>
      <c r="CQY41" s="1"/>
      <c r="CQZ41" s="1"/>
      <c r="CRA41" s="1"/>
      <c r="CRB41" s="1"/>
      <c r="CRC41" s="1"/>
      <c r="CRD41" s="1"/>
      <c r="CRE41" s="1"/>
      <c r="CRF41" s="1"/>
      <c r="CRG41" s="1"/>
      <c r="CRH41" s="1"/>
      <c r="CRI41" s="1"/>
      <c r="CRJ41" s="1"/>
      <c r="CRK41" s="1"/>
      <c r="CRL41" s="1"/>
      <c r="CRM41" s="1"/>
      <c r="CRN41" s="1"/>
      <c r="CRO41" s="1"/>
      <c r="CRP41" s="1"/>
      <c r="CRQ41" s="1"/>
      <c r="CRR41" s="1"/>
      <c r="CRS41" s="1"/>
      <c r="CRT41" s="1"/>
      <c r="CRU41" s="1"/>
      <c r="CRV41" s="1"/>
      <c r="CRW41" s="1"/>
      <c r="CRX41" s="1"/>
      <c r="CRY41" s="1"/>
      <c r="CRZ41" s="1"/>
      <c r="CSA41" s="1"/>
      <c r="CSB41" s="1"/>
      <c r="CSC41" s="1"/>
      <c r="CSD41" s="1"/>
      <c r="CSE41" s="1"/>
      <c r="CSF41" s="1"/>
      <c r="CSG41" s="1"/>
      <c r="CSH41" s="1"/>
      <c r="CSI41" s="1"/>
      <c r="CSJ41" s="1"/>
      <c r="CSK41" s="1"/>
      <c r="CSL41" s="1"/>
      <c r="CSM41" s="1"/>
      <c r="CSN41" s="1"/>
      <c r="CSO41" s="1"/>
      <c r="CSP41" s="1"/>
      <c r="CSQ41" s="1"/>
      <c r="CSR41" s="1"/>
      <c r="CSS41" s="1"/>
      <c r="CST41" s="1"/>
      <c r="CSU41" s="1"/>
      <c r="CSV41" s="1"/>
      <c r="CSW41" s="1"/>
      <c r="CSX41" s="1"/>
      <c r="CSY41" s="1"/>
      <c r="CSZ41" s="1"/>
      <c r="CTA41" s="1"/>
      <c r="CTB41" s="1"/>
      <c r="CTC41" s="1"/>
      <c r="CTD41" s="1"/>
      <c r="CTE41" s="1"/>
      <c r="CTF41" s="1"/>
      <c r="CTG41" s="1"/>
      <c r="CTH41" s="1"/>
      <c r="CTI41" s="1"/>
      <c r="CTJ41" s="1"/>
      <c r="CTK41" s="1"/>
      <c r="CTL41" s="1"/>
      <c r="CTM41" s="1"/>
      <c r="CTN41" s="1"/>
      <c r="CTO41" s="1"/>
      <c r="CTP41" s="1"/>
      <c r="CTQ41" s="1"/>
      <c r="CTR41" s="1"/>
      <c r="CTS41" s="1"/>
      <c r="CTT41" s="1"/>
      <c r="CTU41" s="1"/>
      <c r="CTV41" s="1"/>
      <c r="CTW41" s="1"/>
      <c r="CTX41" s="1"/>
      <c r="CTY41" s="1"/>
      <c r="CTZ41" s="1"/>
      <c r="CUA41" s="1"/>
      <c r="CUB41" s="1"/>
      <c r="CUC41" s="1"/>
      <c r="CUD41" s="1"/>
      <c r="CUE41" s="1"/>
      <c r="CUF41" s="1"/>
      <c r="CUG41" s="1"/>
      <c r="CUH41" s="1"/>
      <c r="CUI41" s="1"/>
      <c r="CUJ41" s="1"/>
      <c r="CUK41" s="1"/>
      <c r="CUL41" s="1"/>
      <c r="CUM41" s="1"/>
      <c r="CUN41" s="1"/>
      <c r="CUO41" s="1"/>
      <c r="CUP41" s="1"/>
      <c r="CUQ41" s="1"/>
      <c r="CUR41" s="1"/>
      <c r="CUS41" s="1"/>
      <c r="CUT41" s="1"/>
      <c r="CUU41" s="1"/>
      <c r="CUV41" s="1"/>
      <c r="CUW41" s="1"/>
      <c r="CUX41" s="1"/>
      <c r="CUY41" s="1"/>
      <c r="CUZ41" s="1"/>
      <c r="CVA41" s="1"/>
      <c r="CVB41" s="1"/>
      <c r="CVC41" s="1"/>
      <c r="CVD41" s="1"/>
      <c r="CVE41" s="1"/>
      <c r="CVF41" s="1"/>
      <c r="CVG41" s="1"/>
      <c r="CVH41" s="1"/>
      <c r="CVI41" s="1"/>
      <c r="CVJ41" s="1"/>
      <c r="CVK41" s="1"/>
      <c r="CVL41" s="1"/>
      <c r="CVM41" s="1"/>
      <c r="CVN41" s="1"/>
      <c r="CVO41" s="1"/>
      <c r="CVP41" s="1"/>
      <c r="CVQ41" s="1"/>
      <c r="CVR41" s="1"/>
      <c r="CVS41" s="1"/>
      <c r="CVT41" s="1"/>
      <c r="CVU41" s="1"/>
      <c r="CVV41" s="1"/>
      <c r="CVW41" s="1"/>
      <c r="CVX41" s="1"/>
      <c r="CVY41" s="1"/>
      <c r="CVZ41" s="1"/>
      <c r="CWA41" s="1"/>
      <c r="CWB41" s="1"/>
      <c r="CWC41" s="1"/>
      <c r="CWD41" s="1"/>
      <c r="CWE41" s="1"/>
      <c r="CWF41" s="1"/>
      <c r="CWG41" s="1"/>
      <c r="CWH41" s="1"/>
      <c r="CWI41" s="1"/>
      <c r="CWJ41" s="1"/>
      <c r="CWK41" s="1"/>
      <c r="CWL41" s="1"/>
      <c r="CWM41" s="1"/>
      <c r="CWN41" s="1"/>
      <c r="CWO41" s="1"/>
      <c r="CWP41" s="1"/>
      <c r="CWQ41" s="1"/>
      <c r="CWR41" s="1"/>
      <c r="CWS41" s="1"/>
      <c r="CWT41" s="1"/>
      <c r="CWU41" s="1"/>
      <c r="CWV41" s="1"/>
      <c r="CWW41" s="1"/>
      <c r="CWX41" s="1"/>
      <c r="CWY41" s="1"/>
      <c r="CWZ41" s="1"/>
      <c r="CXA41" s="1"/>
      <c r="CXB41" s="1"/>
      <c r="CXC41" s="1"/>
      <c r="CXD41" s="1"/>
      <c r="CXE41" s="1"/>
      <c r="CXF41" s="1"/>
      <c r="CXG41" s="1"/>
      <c r="CXH41" s="1"/>
      <c r="CXI41" s="1"/>
      <c r="CXJ41" s="1"/>
      <c r="CXK41" s="1"/>
      <c r="CXL41" s="1"/>
      <c r="CXM41" s="1"/>
      <c r="CXN41" s="1"/>
      <c r="CXO41" s="1"/>
      <c r="CXP41" s="1"/>
      <c r="CXQ41" s="1"/>
      <c r="CXR41" s="1"/>
      <c r="CXS41" s="1"/>
      <c r="CXT41" s="1"/>
      <c r="CXU41" s="1"/>
      <c r="CXV41" s="1"/>
      <c r="CXW41" s="1"/>
      <c r="CXX41" s="1"/>
      <c r="CXY41" s="1"/>
      <c r="CXZ41" s="1"/>
      <c r="CYA41" s="1"/>
      <c r="CYB41" s="1"/>
      <c r="CYC41" s="1"/>
      <c r="CYD41" s="1"/>
      <c r="CYE41" s="1"/>
      <c r="CYF41" s="1"/>
      <c r="CYG41" s="1"/>
      <c r="CYH41" s="1"/>
      <c r="CYI41" s="1"/>
      <c r="CYJ41" s="1"/>
      <c r="CYK41" s="1"/>
      <c r="CYL41" s="1"/>
      <c r="CYM41" s="1"/>
      <c r="CYN41" s="1"/>
      <c r="CYO41" s="1"/>
      <c r="CYP41" s="1"/>
      <c r="CYQ41" s="1"/>
      <c r="CYR41" s="1"/>
      <c r="CYS41" s="1"/>
      <c r="CYT41" s="1"/>
      <c r="CYU41" s="1"/>
      <c r="CYV41" s="1"/>
      <c r="CYW41" s="1"/>
      <c r="CYX41" s="1"/>
      <c r="CYY41" s="1"/>
      <c r="CYZ41" s="1"/>
      <c r="CZA41" s="1"/>
      <c r="CZB41" s="1"/>
      <c r="CZC41" s="1"/>
      <c r="CZD41" s="1"/>
      <c r="CZE41" s="1"/>
      <c r="CZF41" s="1"/>
      <c r="CZG41" s="1"/>
      <c r="CZH41" s="1"/>
      <c r="CZI41" s="1"/>
      <c r="CZJ41" s="1"/>
      <c r="CZK41" s="1"/>
      <c r="CZL41" s="1"/>
      <c r="CZM41" s="1"/>
      <c r="CZN41" s="1"/>
      <c r="CZO41" s="1"/>
      <c r="CZP41" s="1"/>
      <c r="CZQ41" s="1"/>
      <c r="CZR41" s="1"/>
      <c r="CZS41" s="1"/>
      <c r="CZT41" s="1"/>
      <c r="CZU41" s="1"/>
      <c r="CZV41" s="1"/>
      <c r="CZW41" s="1"/>
      <c r="CZX41" s="1"/>
      <c r="CZY41" s="1"/>
      <c r="CZZ41" s="1"/>
      <c r="DAA41" s="1"/>
      <c r="DAB41" s="1"/>
      <c r="DAC41" s="1"/>
      <c r="DAD41" s="1"/>
      <c r="DAE41" s="1"/>
      <c r="DAF41" s="1"/>
      <c r="DAG41" s="1"/>
      <c r="DAH41" s="1"/>
      <c r="DAI41" s="1"/>
      <c r="DAJ41" s="1"/>
      <c r="DAK41" s="1"/>
      <c r="DAL41" s="1"/>
      <c r="DAM41" s="1"/>
      <c r="DAN41" s="1"/>
      <c r="DAO41" s="1"/>
      <c r="DAP41" s="1"/>
      <c r="DAQ41" s="1"/>
      <c r="DAR41" s="1"/>
      <c r="DAS41" s="1"/>
      <c r="DAT41" s="1"/>
      <c r="DAU41" s="1"/>
      <c r="DAV41" s="1"/>
      <c r="DAW41" s="1"/>
      <c r="DAX41" s="1"/>
      <c r="DAY41" s="1"/>
      <c r="DAZ41" s="1"/>
      <c r="DBA41" s="1"/>
      <c r="DBB41" s="1"/>
      <c r="DBC41" s="1"/>
      <c r="DBD41" s="1"/>
      <c r="DBE41" s="1"/>
      <c r="DBF41" s="1"/>
      <c r="DBG41" s="1"/>
      <c r="DBH41" s="1"/>
      <c r="DBI41" s="1"/>
      <c r="DBJ41" s="1"/>
      <c r="DBK41" s="1"/>
      <c r="DBL41" s="1"/>
      <c r="DBM41" s="1"/>
      <c r="DBN41" s="1"/>
      <c r="DBO41" s="1"/>
      <c r="DBP41" s="1"/>
      <c r="DBQ41" s="1"/>
      <c r="DBR41" s="1"/>
      <c r="DBS41" s="1"/>
      <c r="DBT41" s="1"/>
      <c r="DBU41" s="1"/>
      <c r="DBV41" s="1"/>
      <c r="DBW41" s="1"/>
      <c r="DBX41" s="1"/>
      <c r="DBY41" s="1"/>
      <c r="DBZ41" s="1"/>
      <c r="DCA41" s="1"/>
      <c r="DCB41" s="1"/>
      <c r="DCC41" s="1"/>
      <c r="DCD41" s="1"/>
      <c r="DCE41" s="1"/>
      <c r="DCF41" s="1"/>
      <c r="DCG41" s="1"/>
      <c r="DCH41" s="1"/>
      <c r="DCI41" s="1"/>
      <c r="DCJ41" s="1"/>
      <c r="DCK41" s="1"/>
      <c r="DCL41" s="1"/>
      <c r="DCM41" s="1"/>
      <c r="DCN41" s="1"/>
      <c r="DCO41" s="1"/>
      <c r="DCP41" s="1"/>
      <c r="DCQ41" s="1"/>
      <c r="DCR41" s="1"/>
      <c r="DCS41" s="1"/>
      <c r="DCT41" s="1"/>
      <c r="DCU41" s="1"/>
      <c r="DCV41" s="1"/>
      <c r="DCW41" s="1"/>
      <c r="DCX41" s="1"/>
      <c r="DCY41" s="1"/>
      <c r="DCZ41" s="1"/>
      <c r="DDA41" s="1"/>
      <c r="DDB41" s="1"/>
      <c r="DDC41" s="1"/>
      <c r="DDD41" s="1"/>
      <c r="DDE41" s="1"/>
      <c r="DDF41" s="1"/>
      <c r="DDG41" s="1"/>
      <c r="DDH41" s="1"/>
      <c r="DDI41" s="1"/>
      <c r="DDJ41" s="1"/>
      <c r="DDK41" s="1"/>
      <c r="DDL41" s="1"/>
      <c r="DDM41" s="1"/>
      <c r="DDN41" s="1"/>
      <c r="DDO41" s="1"/>
      <c r="DDP41" s="1"/>
      <c r="DDQ41" s="1"/>
      <c r="DDR41" s="1"/>
      <c r="DDS41" s="1"/>
      <c r="DDT41" s="1"/>
      <c r="DDU41" s="1"/>
      <c r="DDV41" s="1"/>
      <c r="DDW41" s="1"/>
      <c r="DDX41" s="1"/>
      <c r="DDY41" s="1"/>
      <c r="DDZ41" s="1"/>
      <c r="DEA41" s="1"/>
      <c r="DEB41" s="1"/>
      <c r="DEC41" s="1"/>
      <c r="DED41" s="1"/>
      <c r="DEE41" s="1"/>
      <c r="DEF41" s="1"/>
      <c r="DEG41" s="1"/>
      <c r="DEH41" s="1"/>
      <c r="DEI41" s="1"/>
      <c r="DEJ41" s="1"/>
      <c r="DEK41" s="1"/>
      <c r="DEL41" s="1"/>
      <c r="DEM41" s="1"/>
      <c r="DEN41" s="1"/>
      <c r="DEO41" s="1"/>
      <c r="DEP41" s="1"/>
      <c r="DEQ41" s="1"/>
      <c r="DER41" s="1"/>
      <c r="DES41" s="1"/>
      <c r="DET41" s="1"/>
      <c r="DEU41" s="1"/>
      <c r="DEV41" s="1"/>
      <c r="DEW41" s="1"/>
      <c r="DEX41" s="1"/>
      <c r="DEY41" s="1"/>
      <c r="DEZ41" s="1"/>
      <c r="DFA41" s="1"/>
      <c r="DFB41" s="1"/>
      <c r="DFC41" s="1"/>
      <c r="DFD41" s="1"/>
      <c r="DFE41" s="1"/>
      <c r="DFF41" s="1"/>
      <c r="DFG41" s="1"/>
      <c r="DFH41" s="1"/>
      <c r="DFI41" s="1"/>
      <c r="DFJ41" s="1"/>
      <c r="DFK41" s="1"/>
      <c r="DFL41" s="1"/>
      <c r="DFM41" s="1"/>
      <c r="DFN41" s="1"/>
      <c r="DFO41" s="1"/>
      <c r="DFP41" s="1"/>
      <c r="DFQ41" s="1"/>
      <c r="DFR41" s="1"/>
      <c r="DFS41" s="1"/>
      <c r="DFT41" s="1"/>
      <c r="DFU41" s="1"/>
      <c r="DFV41" s="1"/>
      <c r="DFW41" s="1"/>
      <c r="DFX41" s="1"/>
      <c r="DFY41" s="1"/>
      <c r="DFZ41" s="1"/>
      <c r="DGA41" s="1"/>
      <c r="DGB41" s="1"/>
      <c r="DGC41" s="1"/>
      <c r="DGD41" s="1"/>
      <c r="DGE41" s="1"/>
      <c r="DGF41" s="1"/>
      <c r="DGG41" s="1"/>
      <c r="DGH41" s="1"/>
      <c r="DGI41" s="1"/>
      <c r="DGJ41" s="1"/>
      <c r="DGK41" s="1"/>
      <c r="DGL41" s="1"/>
      <c r="DGM41" s="1"/>
      <c r="DGN41" s="1"/>
      <c r="DGO41" s="1"/>
      <c r="DGP41" s="1"/>
      <c r="DGQ41" s="1"/>
      <c r="DGR41" s="1"/>
      <c r="DGS41" s="1"/>
      <c r="DGT41" s="1"/>
      <c r="DGU41" s="1"/>
      <c r="DGV41" s="1"/>
      <c r="DGW41" s="1"/>
      <c r="DGX41" s="1"/>
      <c r="DGY41" s="1"/>
      <c r="DGZ41" s="1"/>
      <c r="DHA41" s="1"/>
      <c r="DHB41" s="1"/>
      <c r="DHC41" s="1"/>
      <c r="DHD41" s="1"/>
      <c r="DHE41" s="1"/>
      <c r="DHF41" s="1"/>
      <c r="DHG41" s="1"/>
      <c r="DHH41" s="1"/>
      <c r="DHI41" s="1"/>
      <c r="DHJ41" s="1"/>
      <c r="DHK41" s="1"/>
      <c r="DHL41" s="1"/>
      <c r="DHM41" s="1"/>
      <c r="DHN41" s="1"/>
      <c r="DHO41" s="1"/>
      <c r="DHP41" s="1"/>
      <c r="DHQ41" s="1"/>
      <c r="DHR41" s="1"/>
      <c r="DHS41" s="1"/>
      <c r="DHT41" s="1"/>
      <c r="DHU41" s="1"/>
      <c r="DHV41" s="1"/>
      <c r="DHW41" s="1"/>
      <c r="DHX41" s="1"/>
      <c r="DHY41" s="1"/>
      <c r="DHZ41" s="1"/>
      <c r="DIA41" s="1"/>
      <c r="DIB41" s="1"/>
      <c r="DIC41" s="1"/>
      <c r="DID41" s="1"/>
      <c r="DIE41" s="1"/>
      <c r="DIF41" s="1"/>
      <c r="DIG41" s="1"/>
      <c r="DIH41" s="1"/>
      <c r="DII41" s="1"/>
      <c r="DIJ41" s="1"/>
      <c r="DIK41" s="1"/>
      <c r="DIL41" s="1"/>
      <c r="DIM41" s="1"/>
      <c r="DIN41" s="1"/>
      <c r="DIO41" s="1"/>
      <c r="DIP41" s="1"/>
      <c r="DIQ41" s="1"/>
      <c r="DIR41" s="1"/>
      <c r="DIS41" s="1"/>
      <c r="DIT41" s="1"/>
      <c r="DIU41" s="1"/>
      <c r="DIV41" s="1"/>
      <c r="DIW41" s="1"/>
      <c r="DIX41" s="1"/>
      <c r="DIY41" s="1"/>
      <c r="DIZ41" s="1"/>
      <c r="DJA41" s="1"/>
      <c r="DJB41" s="1"/>
      <c r="DJC41" s="1"/>
      <c r="DJD41" s="1"/>
      <c r="DJE41" s="1"/>
      <c r="DJF41" s="1"/>
      <c r="DJG41" s="1"/>
      <c r="DJH41" s="1"/>
      <c r="DJI41" s="1"/>
      <c r="DJJ41" s="1"/>
      <c r="DJK41" s="1"/>
      <c r="DJL41" s="1"/>
      <c r="DJM41" s="1"/>
      <c r="DJN41" s="1"/>
      <c r="DJO41" s="1"/>
      <c r="DJP41" s="1"/>
      <c r="DJQ41" s="1"/>
      <c r="DJR41" s="1"/>
      <c r="DJS41" s="1"/>
      <c r="DJT41" s="1"/>
      <c r="DJU41" s="1"/>
      <c r="DJV41" s="1"/>
      <c r="DJW41" s="1"/>
      <c r="DJX41" s="1"/>
      <c r="DJY41" s="1"/>
      <c r="DJZ41" s="1"/>
      <c r="DKA41" s="1"/>
      <c r="DKB41" s="1"/>
      <c r="DKC41" s="1"/>
      <c r="DKD41" s="1"/>
      <c r="DKE41" s="1"/>
      <c r="DKF41" s="1"/>
      <c r="DKG41" s="1"/>
      <c r="DKH41" s="1"/>
      <c r="DKI41" s="1"/>
      <c r="DKJ41" s="1"/>
      <c r="DKK41" s="1"/>
      <c r="DKL41" s="1"/>
      <c r="DKM41" s="1"/>
      <c r="DKN41" s="1"/>
      <c r="DKO41" s="1"/>
      <c r="DKP41" s="1"/>
      <c r="DKQ41" s="1"/>
      <c r="DKR41" s="1"/>
      <c r="DKS41" s="1"/>
      <c r="DKT41" s="1"/>
      <c r="DKU41" s="1"/>
      <c r="DKV41" s="1"/>
      <c r="DKW41" s="1"/>
      <c r="DKX41" s="1"/>
      <c r="DKY41" s="1"/>
      <c r="DKZ41" s="1"/>
      <c r="DLA41" s="1"/>
      <c r="DLB41" s="1"/>
      <c r="DLC41" s="1"/>
      <c r="DLD41" s="1"/>
      <c r="DLE41" s="1"/>
      <c r="DLF41" s="1"/>
      <c r="DLG41" s="1"/>
      <c r="DLH41" s="1"/>
      <c r="DLI41" s="1"/>
      <c r="DLJ41" s="1"/>
      <c r="DLK41" s="1"/>
      <c r="DLL41" s="1"/>
      <c r="DLM41" s="1"/>
      <c r="DLN41" s="1"/>
      <c r="DLO41" s="1"/>
      <c r="DLP41" s="1"/>
      <c r="DLQ41" s="1"/>
      <c r="DLR41" s="1"/>
      <c r="DLS41" s="1"/>
      <c r="DLT41" s="1"/>
      <c r="DLU41" s="1"/>
      <c r="DLV41" s="1"/>
      <c r="DLW41" s="1"/>
      <c r="DLX41" s="1"/>
      <c r="DLY41" s="1"/>
      <c r="DLZ41" s="1"/>
      <c r="DMA41" s="1"/>
      <c r="DMB41" s="1"/>
      <c r="DMC41" s="1"/>
      <c r="DMD41" s="1"/>
      <c r="DME41" s="1"/>
      <c r="DMF41" s="1"/>
      <c r="DMG41" s="1"/>
      <c r="DMH41" s="1"/>
      <c r="DMI41" s="1"/>
      <c r="DMJ41" s="1"/>
      <c r="DMK41" s="1"/>
      <c r="DML41" s="1"/>
      <c r="DMM41" s="1"/>
      <c r="DMN41" s="1"/>
      <c r="DMO41" s="1"/>
      <c r="DMP41" s="1"/>
      <c r="DMQ41" s="1"/>
      <c r="DMR41" s="1"/>
      <c r="DMS41" s="1"/>
      <c r="DMT41" s="1"/>
      <c r="DMU41" s="1"/>
      <c r="DMV41" s="1"/>
      <c r="DMW41" s="1"/>
      <c r="DMX41" s="1"/>
      <c r="DMY41" s="1"/>
      <c r="DMZ41" s="1"/>
      <c r="DNA41" s="1"/>
      <c r="DNB41" s="1"/>
      <c r="DNC41" s="1"/>
      <c r="DND41" s="1"/>
      <c r="DNE41" s="1"/>
      <c r="DNF41" s="1"/>
      <c r="DNG41" s="1"/>
      <c r="DNH41" s="1"/>
      <c r="DNI41" s="1"/>
      <c r="DNJ41" s="1"/>
      <c r="DNK41" s="1"/>
      <c r="DNL41" s="1"/>
      <c r="DNM41" s="1"/>
      <c r="DNN41" s="1"/>
      <c r="DNO41" s="1"/>
      <c r="DNP41" s="1"/>
      <c r="DNQ41" s="1"/>
      <c r="DNR41" s="1"/>
      <c r="DNS41" s="1"/>
      <c r="DNT41" s="1"/>
      <c r="DNU41" s="1"/>
      <c r="DNV41" s="1"/>
      <c r="DNW41" s="1"/>
      <c r="DNX41" s="1"/>
      <c r="DNY41" s="1"/>
      <c r="DNZ41" s="1"/>
      <c r="DOA41" s="1"/>
      <c r="DOB41" s="1"/>
      <c r="DOC41" s="1"/>
      <c r="DOD41" s="1"/>
      <c r="DOE41" s="1"/>
      <c r="DOF41" s="1"/>
      <c r="DOG41" s="1"/>
      <c r="DOH41" s="1"/>
      <c r="DOI41" s="1"/>
      <c r="DOJ41" s="1"/>
      <c r="DOK41" s="1"/>
      <c r="DOL41" s="1"/>
      <c r="DOM41" s="1"/>
      <c r="DON41" s="1"/>
      <c r="DOO41" s="1"/>
      <c r="DOP41" s="1"/>
      <c r="DOQ41" s="1"/>
      <c r="DOR41" s="1"/>
      <c r="DOS41" s="1"/>
      <c r="DOT41" s="1"/>
      <c r="DOU41" s="1"/>
      <c r="DOV41" s="1"/>
      <c r="DOW41" s="1"/>
      <c r="DOX41" s="1"/>
      <c r="DOY41" s="1"/>
      <c r="DOZ41" s="1"/>
      <c r="DPA41" s="1"/>
      <c r="DPB41" s="1"/>
      <c r="DPC41" s="1"/>
      <c r="DPD41" s="1"/>
      <c r="DPE41" s="1"/>
      <c r="DPF41" s="1"/>
      <c r="DPG41" s="1"/>
      <c r="DPH41" s="1"/>
      <c r="DPI41" s="1"/>
      <c r="DPJ41" s="1"/>
      <c r="DPK41" s="1"/>
      <c r="DPL41" s="1"/>
      <c r="DPM41" s="1"/>
      <c r="DPN41" s="1"/>
      <c r="DPO41" s="1"/>
      <c r="DPP41" s="1"/>
      <c r="DPQ41" s="1"/>
      <c r="DPR41" s="1"/>
      <c r="DPS41" s="1"/>
      <c r="DPT41" s="1"/>
      <c r="DPU41" s="1"/>
      <c r="DPV41" s="1"/>
      <c r="DPW41" s="1"/>
      <c r="DPX41" s="1"/>
      <c r="DPY41" s="1"/>
      <c r="DPZ41" s="1"/>
      <c r="DQA41" s="1"/>
      <c r="DQB41" s="1"/>
      <c r="DQC41" s="1"/>
      <c r="DQD41" s="1"/>
      <c r="DQE41" s="1"/>
      <c r="DQF41" s="1"/>
      <c r="DQG41" s="1"/>
      <c r="DQH41" s="1"/>
      <c r="DQI41" s="1"/>
      <c r="DQJ41" s="1"/>
      <c r="DQK41" s="1"/>
      <c r="DQL41" s="1"/>
      <c r="DQM41" s="1"/>
      <c r="DQN41" s="1"/>
      <c r="DQO41" s="1"/>
      <c r="DQP41" s="1"/>
      <c r="DQQ41" s="1"/>
      <c r="DQR41" s="1"/>
      <c r="DQS41" s="1"/>
      <c r="DQT41" s="1"/>
      <c r="DQU41" s="1"/>
      <c r="DQV41" s="1"/>
      <c r="DQW41" s="1"/>
      <c r="DQX41" s="1"/>
      <c r="DQY41" s="1"/>
      <c r="DQZ41" s="1"/>
      <c r="DRA41" s="1"/>
      <c r="DRB41" s="1"/>
      <c r="DRC41" s="1"/>
      <c r="DRD41" s="1"/>
      <c r="DRE41" s="1"/>
      <c r="DRF41" s="1"/>
      <c r="DRG41" s="1"/>
      <c r="DRH41" s="1"/>
      <c r="DRI41" s="1"/>
      <c r="DRJ41" s="1"/>
      <c r="DRK41" s="1"/>
      <c r="DRL41" s="1"/>
      <c r="DRM41" s="1"/>
      <c r="DRN41" s="1"/>
      <c r="DRO41" s="1"/>
      <c r="DRP41" s="1"/>
      <c r="DRQ41" s="1"/>
      <c r="DRR41" s="1"/>
      <c r="DRS41" s="1"/>
      <c r="DRT41" s="1"/>
      <c r="DRU41" s="1"/>
      <c r="DRV41" s="1"/>
      <c r="DRW41" s="1"/>
      <c r="DRX41" s="1"/>
      <c r="DRY41" s="1"/>
      <c r="DRZ41" s="1"/>
      <c r="DSA41" s="1"/>
      <c r="DSB41" s="1"/>
      <c r="DSC41" s="1"/>
      <c r="DSD41" s="1"/>
      <c r="DSE41" s="1"/>
      <c r="DSF41" s="1"/>
      <c r="DSG41" s="1"/>
      <c r="DSH41" s="1"/>
      <c r="DSI41" s="1"/>
      <c r="DSJ41" s="1"/>
      <c r="DSK41" s="1"/>
      <c r="DSL41" s="1"/>
      <c r="DSM41" s="1"/>
      <c r="DSN41" s="1"/>
      <c r="DSO41" s="1"/>
      <c r="DSP41" s="1"/>
      <c r="DSQ41" s="1"/>
      <c r="DSR41" s="1"/>
      <c r="DSS41" s="1"/>
      <c r="DST41" s="1"/>
      <c r="DSU41" s="1"/>
      <c r="DSV41" s="1"/>
      <c r="DSW41" s="1"/>
      <c r="DSX41" s="1"/>
      <c r="DSY41" s="1"/>
      <c r="DSZ41" s="1"/>
      <c r="DTA41" s="1"/>
      <c r="DTB41" s="1"/>
      <c r="DTC41" s="1"/>
      <c r="DTD41" s="1"/>
      <c r="DTE41" s="1"/>
      <c r="DTF41" s="1"/>
      <c r="DTG41" s="1"/>
      <c r="DTH41" s="1"/>
      <c r="DTI41" s="1"/>
      <c r="DTJ41" s="1"/>
      <c r="DTK41" s="1"/>
      <c r="DTL41" s="1"/>
      <c r="DTM41" s="1"/>
      <c r="DTN41" s="1"/>
      <c r="DTO41" s="1"/>
      <c r="DTP41" s="1"/>
      <c r="DTQ41" s="1"/>
      <c r="DTR41" s="1"/>
      <c r="DTS41" s="1"/>
      <c r="DTT41" s="1"/>
      <c r="DTU41" s="1"/>
      <c r="DTV41" s="1"/>
      <c r="DTW41" s="1"/>
      <c r="DTX41" s="1"/>
      <c r="DTY41" s="1"/>
      <c r="DTZ41" s="1"/>
      <c r="DUA41" s="1"/>
      <c r="DUB41" s="1"/>
      <c r="DUC41" s="1"/>
      <c r="DUD41" s="1"/>
      <c r="DUE41" s="1"/>
      <c r="DUF41" s="1"/>
      <c r="DUG41" s="1"/>
      <c r="DUH41" s="1"/>
      <c r="DUI41" s="1"/>
      <c r="DUJ41" s="1"/>
      <c r="DUK41" s="1"/>
      <c r="DUL41" s="1"/>
      <c r="DUM41" s="1"/>
      <c r="DUN41" s="1"/>
      <c r="DUO41" s="1"/>
      <c r="DUP41" s="1"/>
      <c r="DUQ41" s="1"/>
      <c r="DUR41" s="1"/>
      <c r="DUS41" s="1"/>
      <c r="DUT41" s="1"/>
      <c r="DUU41" s="1"/>
      <c r="DUV41" s="1"/>
      <c r="DUW41" s="1"/>
      <c r="DUX41" s="1"/>
      <c r="DUY41" s="1"/>
      <c r="DUZ41" s="1"/>
      <c r="DVA41" s="1"/>
      <c r="DVB41" s="1"/>
      <c r="DVC41" s="1"/>
      <c r="DVD41" s="1"/>
      <c r="DVE41" s="1"/>
      <c r="DVF41" s="1"/>
      <c r="DVG41" s="1"/>
      <c r="DVH41" s="1"/>
      <c r="DVI41" s="1"/>
      <c r="DVJ41" s="1"/>
      <c r="DVK41" s="1"/>
      <c r="DVL41" s="1"/>
      <c r="DVM41" s="1"/>
      <c r="DVN41" s="1"/>
      <c r="DVO41" s="1"/>
      <c r="DVP41" s="1"/>
      <c r="DVQ41" s="1"/>
      <c r="DVR41" s="1"/>
      <c r="DVS41" s="1"/>
      <c r="DVT41" s="1"/>
      <c r="DVU41" s="1"/>
      <c r="DVV41" s="1"/>
      <c r="DVW41" s="1"/>
      <c r="DVX41" s="1"/>
      <c r="DVY41" s="1"/>
      <c r="DVZ41" s="1"/>
      <c r="DWA41" s="1"/>
      <c r="DWB41" s="1"/>
      <c r="DWC41" s="1"/>
      <c r="DWD41" s="1"/>
      <c r="DWE41" s="1"/>
      <c r="DWF41" s="1"/>
      <c r="DWG41" s="1"/>
      <c r="DWH41" s="1"/>
      <c r="DWI41" s="1"/>
      <c r="DWJ41" s="1"/>
      <c r="DWK41" s="1"/>
      <c r="DWL41" s="1"/>
      <c r="DWM41" s="1"/>
      <c r="DWN41" s="1"/>
      <c r="DWO41" s="1"/>
      <c r="DWP41" s="1"/>
      <c r="DWQ41" s="1"/>
      <c r="DWR41" s="1"/>
      <c r="DWS41" s="1"/>
      <c r="DWT41" s="1"/>
      <c r="DWU41" s="1"/>
      <c r="DWV41" s="1"/>
      <c r="DWW41" s="1"/>
      <c r="DWX41" s="1"/>
      <c r="DWY41" s="1"/>
      <c r="DWZ41" s="1"/>
      <c r="DXA41" s="1"/>
      <c r="DXB41" s="1"/>
      <c r="DXC41" s="1"/>
      <c r="DXD41" s="1"/>
      <c r="DXE41" s="1"/>
      <c r="DXF41" s="1"/>
      <c r="DXG41" s="1"/>
      <c r="DXH41" s="1"/>
      <c r="DXI41" s="1"/>
      <c r="DXJ41" s="1"/>
      <c r="DXK41" s="1"/>
      <c r="DXL41" s="1"/>
      <c r="DXM41" s="1"/>
      <c r="DXN41" s="1"/>
      <c r="DXO41" s="1"/>
      <c r="DXP41" s="1"/>
      <c r="DXQ41" s="1"/>
      <c r="DXR41" s="1"/>
      <c r="DXS41" s="1"/>
      <c r="DXT41" s="1"/>
      <c r="DXU41" s="1"/>
      <c r="DXV41" s="1"/>
      <c r="DXW41" s="1"/>
      <c r="DXX41" s="1"/>
      <c r="DXY41" s="1"/>
      <c r="DXZ41" s="1"/>
      <c r="DYA41" s="1"/>
      <c r="DYB41" s="1"/>
      <c r="DYC41" s="1"/>
      <c r="DYD41" s="1"/>
      <c r="DYE41" s="1"/>
      <c r="DYF41" s="1"/>
      <c r="DYG41" s="1"/>
      <c r="DYH41" s="1"/>
      <c r="DYI41" s="1"/>
      <c r="DYJ41" s="1"/>
      <c r="DYK41" s="1"/>
      <c r="DYL41" s="1"/>
      <c r="DYM41" s="1"/>
      <c r="DYN41" s="1"/>
      <c r="DYO41" s="1"/>
      <c r="DYP41" s="1"/>
      <c r="DYQ41" s="1"/>
      <c r="DYR41" s="1"/>
      <c r="DYS41" s="1"/>
      <c r="DYT41" s="1"/>
      <c r="DYU41" s="1"/>
      <c r="DYV41" s="1"/>
      <c r="DYW41" s="1"/>
      <c r="DYX41" s="1"/>
      <c r="DYY41" s="1"/>
      <c r="DYZ41" s="1"/>
      <c r="DZA41" s="1"/>
      <c r="DZB41" s="1"/>
      <c r="DZC41" s="1"/>
      <c r="DZD41" s="1"/>
      <c r="DZE41" s="1"/>
      <c r="DZF41" s="1"/>
      <c r="DZG41" s="1"/>
      <c r="DZH41" s="1"/>
      <c r="DZI41" s="1"/>
      <c r="DZJ41" s="1"/>
      <c r="DZK41" s="1"/>
      <c r="DZL41" s="1"/>
      <c r="DZM41" s="1"/>
      <c r="DZN41" s="1"/>
      <c r="DZO41" s="1"/>
      <c r="DZP41" s="1"/>
      <c r="DZQ41" s="1"/>
      <c r="DZR41" s="1"/>
      <c r="DZS41" s="1"/>
      <c r="DZT41" s="1"/>
      <c r="DZU41" s="1"/>
      <c r="DZV41" s="1"/>
      <c r="DZW41" s="1"/>
      <c r="DZX41" s="1"/>
      <c r="DZY41" s="1"/>
      <c r="DZZ41" s="1"/>
      <c r="EAA41" s="1"/>
      <c r="EAB41" s="1"/>
      <c r="EAC41" s="1"/>
      <c r="EAD41" s="1"/>
      <c r="EAE41" s="1"/>
      <c r="EAF41" s="1"/>
      <c r="EAG41" s="1"/>
      <c r="EAH41" s="1"/>
      <c r="EAI41" s="1"/>
      <c r="EAJ41" s="1"/>
      <c r="EAK41" s="1"/>
      <c r="EAL41" s="1"/>
      <c r="EAM41" s="1"/>
      <c r="EAN41" s="1"/>
      <c r="EAO41" s="1"/>
      <c r="EAP41" s="1"/>
      <c r="EAQ41" s="1"/>
      <c r="EAR41" s="1"/>
      <c r="EAS41" s="1"/>
      <c r="EAT41" s="1"/>
      <c r="EAU41" s="1"/>
      <c r="EAV41" s="1"/>
      <c r="EAW41" s="1"/>
      <c r="EAX41" s="1"/>
      <c r="EAY41" s="1"/>
      <c r="EAZ41" s="1"/>
      <c r="EBA41" s="1"/>
      <c r="EBB41" s="1"/>
      <c r="EBC41" s="1"/>
      <c r="EBD41" s="1"/>
      <c r="EBE41" s="1"/>
      <c r="EBF41" s="1"/>
      <c r="EBG41" s="1"/>
      <c r="EBH41" s="1"/>
      <c r="EBI41" s="1"/>
      <c r="EBJ41" s="1"/>
      <c r="EBK41" s="1"/>
      <c r="EBL41" s="1"/>
      <c r="EBM41" s="1"/>
      <c r="EBN41" s="1"/>
      <c r="EBO41" s="1"/>
      <c r="EBP41" s="1"/>
      <c r="EBQ41" s="1"/>
      <c r="EBR41" s="1"/>
      <c r="EBS41" s="1"/>
      <c r="EBT41" s="1"/>
      <c r="EBU41" s="1"/>
      <c r="EBV41" s="1"/>
      <c r="EBW41" s="1"/>
      <c r="EBX41" s="1"/>
      <c r="EBY41" s="1"/>
      <c r="EBZ41" s="1"/>
      <c r="ECA41" s="1"/>
      <c r="ECB41" s="1"/>
      <c r="ECC41" s="1"/>
      <c r="ECD41" s="1"/>
      <c r="ECE41" s="1"/>
      <c r="ECF41" s="1"/>
      <c r="ECG41" s="1"/>
      <c r="ECH41" s="1"/>
      <c r="ECI41" s="1"/>
      <c r="ECJ41" s="1"/>
      <c r="ECK41" s="1"/>
      <c r="ECL41" s="1"/>
      <c r="ECM41" s="1"/>
      <c r="ECN41" s="1"/>
      <c r="ECO41" s="1"/>
      <c r="ECP41" s="1"/>
      <c r="ECQ41" s="1"/>
      <c r="ECR41" s="1"/>
      <c r="ECS41" s="1"/>
      <c r="ECT41" s="1"/>
      <c r="ECU41" s="1"/>
      <c r="ECV41" s="1"/>
      <c r="ECW41" s="1"/>
      <c r="ECX41" s="1"/>
      <c r="ECY41" s="1"/>
      <c r="ECZ41" s="1"/>
      <c r="EDA41" s="1"/>
      <c r="EDB41" s="1"/>
      <c r="EDC41" s="1"/>
      <c r="EDD41" s="1"/>
      <c r="EDE41" s="1"/>
      <c r="EDF41" s="1"/>
      <c r="EDG41" s="1"/>
      <c r="EDH41" s="1"/>
      <c r="EDI41" s="1"/>
      <c r="EDJ41" s="1"/>
      <c r="EDK41" s="1"/>
      <c r="EDL41" s="1"/>
      <c r="EDM41" s="1"/>
      <c r="EDN41" s="1"/>
      <c r="EDO41" s="1"/>
      <c r="EDP41" s="1"/>
      <c r="EDQ41" s="1"/>
      <c r="EDR41" s="1"/>
      <c r="EDS41" s="1"/>
      <c r="EDT41" s="1"/>
      <c r="EDU41" s="1"/>
      <c r="EDV41" s="1"/>
      <c r="EDW41" s="1"/>
      <c r="EDX41" s="1"/>
      <c r="EDY41" s="1"/>
      <c r="EDZ41" s="1"/>
      <c r="EEA41" s="1"/>
      <c r="EEB41" s="1"/>
      <c r="EEC41" s="1"/>
      <c r="EED41" s="1"/>
      <c r="EEE41" s="1"/>
      <c r="EEF41" s="1"/>
      <c r="EEG41" s="1"/>
      <c r="EEH41" s="1"/>
      <c r="EEI41" s="1"/>
      <c r="EEJ41" s="1"/>
      <c r="EEK41" s="1"/>
      <c r="EEL41" s="1"/>
      <c r="EEM41" s="1"/>
      <c r="EEN41" s="1"/>
      <c r="EEO41" s="1"/>
      <c r="EEP41" s="1"/>
      <c r="EEQ41" s="1"/>
      <c r="EER41" s="1"/>
      <c r="EES41" s="1"/>
      <c r="EET41" s="1"/>
      <c r="EEU41" s="1"/>
      <c r="EEV41" s="1"/>
      <c r="EEW41" s="1"/>
      <c r="EEX41" s="1"/>
      <c r="EEY41" s="1"/>
      <c r="EEZ41" s="1"/>
      <c r="EFA41" s="1"/>
      <c r="EFB41" s="1"/>
      <c r="EFC41" s="1"/>
      <c r="EFD41" s="1"/>
      <c r="EFE41" s="1"/>
      <c r="EFF41" s="1"/>
      <c r="EFG41" s="1"/>
      <c r="EFH41" s="1"/>
      <c r="EFI41" s="1"/>
      <c r="EFJ41" s="1"/>
      <c r="EFK41" s="1"/>
      <c r="EFL41" s="1"/>
      <c r="EFM41" s="1"/>
      <c r="EFN41" s="1"/>
      <c r="EFO41" s="1"/>
      <c r="EFP41" s="1"/>
      <c r="EFQ41" s="1"/>
      <c r="EFR41" s="1"/>
      <c r="EFS41" s="1"/>
      <c r="EFT41" s="1"/>
      <c r="EFU41" s="1"/>
      <c r="EFV41" s="1"/>
      <c r="EFW41" s="1"/>
      <c r="EFX41" s="1"/>
      <c r="EFY41" s="1"/>
      <c r="EFZ41" s="1"/>
      <c r="EGA41" s="1"/>
      <c r="EGB41" s="1"/>
      <c r="EGC41" s="1"/>
      <c r="EGD41" s="1"/>
      <c r="EGE41" s="1"/>
      <c r="EGF41" s="1"/>
      <c r="EGG41" s="1"/>
      <c r="EGH41" s="1"/>
      <c r="EGI41" s="1"/>
      <c r="EGJ41" s="1"/>
      <c r="EGK41" s="1"/>
      <c r="EGL41" s="1"/>
      <c r="EGM41" s="1"/>
      <c r="EGN41" s="1"/>
      <c r="EGO41" s="1"/>
      <c r="EGP41" s="1"/>
      <c r="EGQ41" s="1"/>
      <c r="EGR41" s="1"/>
      <c r="EGS41" s="1"/>
      <c r="EGT41" s="1"/>
      <c r="EGU41" s="1"/>
      <c r="EGV41" s="1"/>
      <c r="EGW41" s="1"/>
      <c r="EGX41" s="1"/>
      <c r="EGY41" s="1"/>
      <c r="EGZ41" s="1"/>
      <c r="EHA41" s="1"/>
      <c r="EHB41" s="1"/>
      <c r="EHC41" s="1"/>
      <c r="EHD41" s="1"/>
      <c r="EHE41" s="1"/>
      <c r="EHF41" s="1"/>
      <c r="EHG41" s="1"/>
      <c r="EHH41" s="1"/>
      <c r="EHI41" s="1"/>
      <c r="EHJ41" s="1"/>
      <c r="EHK41" s="1"/>
      <c r="EHL41" s="1"/>
      <c r="EHM41" s="1"/>
      <c r="EHN41" s="1"/>
      <c r="EHO41" s="1"/>
      <c r="EHP41" s="1"/>
      <c r="EHQ41" s="1"/>
      <c r="EHR41" s="1"/>
      <c r="EHS41" s="1"/>
      <c r="EHT41" s="1"/>
      <c r="EHU41" s="1"/>
      <c r="EHV41" s="1"/>
      <c r="EHW41" s="1"/>
      <c r="EHX41" s="1"/>
      <c r="EHY41" s="1"/>
      <c r="EHZ41" s="1"/>
      <c r="EIA41" s="1"/>
      <c r="EIB41" s="1"/>
      <c r="EIC41" s="1"/>
      <c r="EID41" s="1"/>
      <c r="EIE41" s="1"/>
      <c r="EIF41" s="1"/>
      <c r="EIG41" s="1"/>
      <c r="EIH41" s="1"/>
      <c r="EII41" s="1"/>
      <c r="EIJ41" s="1"/>
      <c r="EIK41" s="1"/>
      <c r="EIL41" s="1"/>
      <c r="EIM41" s="1"/>
      <c r="EIN41" s="1"/>
      <c r="EIO41" s="1"/>
      <c r="EIP41" s="1"/>
      <c r="EIQ41" s="1"/>
      <c r="EIR41" s="1"/>
      <c r="EIS41" s="1"/>
      <c r="EIT41" s="1"/>
      <c r="EIU41" s="1"/>
      <c r="EIV41" s="1"/>
      <c r="EIW41" s="1"/>
      <c r="EIX41" s="1"/>
      <c r="EIY41" s="1"/>
      <c r="EIZ41" s="1"/>
      <c r="EJA41" s="1"/>
      <c r="EJB41" s="1"/>
      <c r="EJC41" s="1"/>
      <c r="EJD41" s="1"/>
      <c r="EJE41" s="1"/>
      <c r="EJF41" s="1"/>
      <c r="EJG41" s="1"/>
      <c r="EJH41" s="1"/>
      <c r="EJI41" s="1"/>
      <c r="EJJ41" s="1"/>
      <c r="EJK41" s="1"/>
      <c r="EJL41" s="1"/>
      <c r="EJM41" s="1"/>
      <c r="EJN41" s="1"/>
      <c r="EJO41" s="1"/>
      <c r="EJP41" s="1"/>
      <c r="EJQ41" s="1"/>
      <c r="EJR41" s="1"/>
      <c r="EJS41" s="1"/>
      <c r="EJT41" s="1"/>
      <c r="EJU41" s="1"/>
      <c r="EJV41" s="1"/>
      <c r="EJW41" s="1"/>
      <c r="EJX41" s="1"/>
      <c r="EJY41" s="1"/>
      <c r="EJZ41" s="1"/>
      <c r="EKA41" s="1"/>
      <c r="EKB41" s="1"/>
      <c r="EKC41" s="1"/>
      <c r="EKD41" s="1"/>
      <c r="EKE41" s="1"/>
      <c r="EKF41" s="1"/>
      <c r="EKG41" s="1"/>
      <c r="EKH41" s="1"/>
      <c r="EKI41" s="1"/>
      <c r="EKJ41" s="1"/>
      <c r="EKK41" s="1"/>
      <c r="EKL41" s="1"/>
      <c r="EKM41" s="1"/>
      <c r="EKN41" s="1"/>
      <c r="EKO41" s="1"/>
      <c r="EKP41" s="1"/>
      <c r="EKQ41" s="1"/>
      <c r="EKR41" s="1"/>
      <c r="EKS41" s="1"/>
      <c r="EKT41" s="1"/>
      <c r="EKU41" s="1"/>
      <c r="EKV41" s="1"/>
      <c r="EKW41" s="1"/>
      <c r="EKX41" s="1"/>
      <c r="EKY41" s="1"/>
      <c r="EKZ41" s="1"/>
      <c r="ELA41" s="1"/>
      <c r="ELB41" s="1"/>
      <c r="ELC41" s="1"/>
      <c r="ELD41" s="1"/>
      <c r="ELE41" s="1"/>
      <c r="ELF41" s="1"/>
      <c r="ELG41" s="1"/>
      <c r="ELH41" s="1"/>
      <c r="ELI41" s="1"/>
      <c r="ELJ41" s="1"/>
      <c r="ELK41" s="1"/>
      <c r="ELL41" s="1"/>
      <c r="ELM41" s="1"/>
      <c r="ELN41" s="1"/>
      <c r="ELO41" s="1"/>
      <c r="ELP41" s="1"/>
      <c r="ELQ41" s="1"/>
      <c r="ELR41" s="1"/>
      <c r="ELS41" s="1"/>
      <c r="ELT41" s="1"/>
      <c r="ELU41" s="1"/>
      <c r="ELV41" s="1"/>
      <c r="ELW41" s="1"/>
      <c r="ELX41" s="1"/>
      <c r="ELY41" s="1"/>
      <c r="ELZ41" s="1"/>
      <c r="EMA41" s="1"/>
      <c r="EMB41" s="1"/>
      <c r="EMC41" s="1"/>
      <c r="EMD41" s="1"/>
      <c r="EME41" s="1"/>
      <c r="EMF41" s="1"/>
      <c r="EMG41" s="1"/>
      <c r="EMH41" s="1"/>
      <c r="EMI41" s="1"/>
      <c r="EMJ41" s="1"/>
      <c r="EMK41" s="1"/>
      <c r="EML41" s="1"/>
      <c r="EMM41" s="1"/>
      <c r="EMN41" s="1"/>
      <c r="EMO41" s="1"/>
      <c r="EMP41" s="1"/>
      <c r="EMQ41" s="1"/>
      <c r="EMR41" s="1"/>
      <c r="EMS41" s="1"/>
      <c r="EMT41" s="1"/>
      <c r="EMU41" s="1"/>
      <c r="EMV41" s="1"/>
      <c r="EMW41" s="1"/>
      <c r="EMX41" s="1"/>
      <c r="EMY41" s="1"/>
      <c r="EMZ41" s="1"/>
      <c r="ENA41" s="1"/>
      <c r="ENB41" s="1"/>
      <c r="ENC41" s="1"/>
      <c r="END41" s="1"/>
      <c r="ENE41" s="1"/>
      <c r="ENF41" s="1"/>
      <c r="ENG41" s="1"/>
      <c r="ENH41" s="1"/>
      <c r="ENI41" s="1"/>
      <c r="ENJ41" s="1"/>
      <c r="ENK41" s="1"/>
      <c r="ENL41" s="1"/>
      <c r="ENM41" s="1"/>
      <c r="ENN41" s="1"/>
      <c r="ENO41" s="1"/>
      <c r="ENP41" s="1"/>
      <c r="ENQ41" s="1"/>
      <c r="ENR41" s="1"/>
      <c r="ENS41" s="1"/>
      <c r="ENT41" s="1"/>
      <c r="ENU41" s="1"/>
      <c r="ENV41" s="1"/>
      <c r="ENW41" s="1"/>
      <c r="ENX41" s="1"/>
      <c r="ENY41" s="1"/>
      <c r="ENZ41" s="1"/>
      <c r="EOA41" s="1"/>
      <c r="EOB41" s="1"/>
      <c r="EOC41" s="1"/>
      <c r="EOD41" s="1"/>
      <c r="EOE41" s="1"/>
      <c r="EOF41" s="1"/>
      <c r="EOG41" s="1"/>
      <c r="EOH41" s="1"/>
      <c r="EOI41" s="1"/>
      <c r="EOJ41" s="1"/>
      <c r="EOK41" s="1"/>
      <c r="EOL41" s="1"/>
      <c r="EOM41" s="1"/>
      <c r="EON41" s="1"/>
      <c r="EOO41" s="1"/>
      <c r="EOP41" s="1"/>
      <c r="EOQ41" s="1"/>
      <c r="EOR41" s="1"/>
      <c r="EOS41" s="1"/>
      <c r="EOT41" s="1"/>
      <c r="EOU41" s="1"/>
      <c r="EOV41" s="1"/>
      <c r="EOW41" s="1"/>
      <c r="EOX41" s="1"/>
      <c r="EOY41" s="1"/>
      <c r="EOZ41" s="1"/>
      <c r="EPA41" s="1"/>
      <c r="EPB41" s="1"/>
      <c r="EPC41" s="1"/>
      <c r="EPD41" s="1"/>
      <c r="EPE41" s="1"/>
      <c r="EPF41" s="1"/>
      <c r="EPG41" s="1"/>
      <c r="EPH41" s="1"/>
      <c r="EPI41" s="1"/>
      <c r="EPJ41" s="1"/>
      <c r="EPK41" s="1"/>
      <c r="EPL41" s="1"/>
      <c r="EPM41" s="1"/>
      <c r="EPN41" s="1"/>
      <c r="EPO41" s="1"/>
      <c r="EPP41" s="1"/>
      <c r="EPQ41" s="1"/>
      <c r="EPR41" s="1"/>
      <c r="EPS41" s="1"/>
      <c r="EPT41" s="1"/>
      <c r="EPU41" s="1"/>
      <c r="EPV41" s="1"/>
      <c r="EPW41" s="1"/>
      <c r="EPX41" s="1"/>
      <c r="EPY41" s="1"/>
      <c r="EPZ41" s="1"/>
      <c r="EQA41" s="1"/>
      <c r="EQB41" s="1"/>
      <c r="EQC41" s="1"/>
      <c r="EQD41" s="1"/>
      <c r="EQE41" s="1"/>
      <c r="EQF41" s="1"/>
      <c r="EQG41" s="1"/>
      <c r="EQH41" s="1"/>
      <c r="EQI41" s="1"/>
      <c r="EQJ41" s="1"/>
      <c r="EQK41" s="1"/>
      <c r="EQL41" s="1"/>
      <c r="EQM41" s="1"/>
      <c r="EQN41" s="1"/>
      <c r="EQO41" s="1"/>
      <c r="EQP41" s="1"/>
      <c r="EQQ41" s="1"/>
      <c r="EQR41" s="1"/>
      <c r="EQS41" s="1"/>
      <c r="EQT41" s="1"/>
      <c r="EQU41" s="1"/>
      <c r="EQV41" s="1"/>
      <c r="EQW41" s="1"/>
      <c r="EQX41" s="1"/>
      <c r="EQY41" s="1"/>
      <c r="EQZ41" s="1"/>
      <c r="ERA41" s="1"/>
      <c r="ERB41" s="1"/>
      <c r="ERC41" s="1"/>
      <c r="ERD41" s="1"/>
      <c r="ERE41" s="1"/>
      <c r="ERF41" s="1"/>
      <c r="ERG41" s="1"/>
      <c r="ERH41" s="1"/>
      <c r="ERI41" s="1"/>
      <c r="ERJ41" s="1"/>
      <c r="ERK41" s="1"/>
      <c r="ERL41" s="1"/>
      <c r="ERM41" s="1"/>
      <c r="ERN41" s="1"/>
      <c r="ERO41" s="1"/>
      <c r="ERP41" s="1"/>
      <c r="ERQ41" s="1"/>
      <c r="ERR41" s="1"/>
      <c r="ERS41" s="1"/>
      <c r="ERT41" s="1"/>
      <c r="ERU41" s="1"/>
      <c r="ERV41" s="1"/>
      <c r="ERW41" s="1"/>
      <c r="ERX41" s="1"/>
      <c r="ERY41" s="1"/>
      <c r="ERZ41" s="1"/>
      <c r="ESA41" s="1"/>
      <c r="ESB41" s="1"/>
      <c r="ESC41" s="1"/>
      <c r="ESD41" s="1"/>
      <c r="ESE41" s="1"/>
      <c r="ESF41" s="1"/>
      <c r="ESG41" s="1"/>
      <c r="ESH41" s="1"/>
      <c r="ESI41" s="1"/>
      <c r="ESJ41" s="1"/>
      <c r="ESK41" s="1"/>
      <c r="ESL41" s="1"/>
      <c r="ESM41" s="1"/>
      <c r="ESN41" s="1"/>
      <c r="ESO41" s="1"/>
      <c r="ESP41" s="1"/>
      <c r="ESQ41" s="1"/>
      <c r="ESR41" s="1"/>
      <c r="ESS41" s="1"/>
      <c r="EST41" s="1"/>
      <c r="ESU41" s="1"/>
      <c r="ESV41" s="1"/>
      <c r="ESW41" s="1"/>
      <c r="ESX41" s="1"/>
      <c r="ESY41" s="1"/>
      <c r="ESZ41" s="1"/>
      <c r="ETA41" s="1"/>
      <c r="ETB41" s="1"/>
      <c r="ETC41" s="1"/>
      <c r="ETD41" s="1"/>
      <c r="ETE41" s="1"/>
      <c r="ETF41" s="1"/>
      <c r="ETG41" s="1"/>
      <c r="ETH41" s="1"/>
      <c r="ETI41" s="1"/>
      <c r="ETJ41" s="1"/>
      <c r="ETK41" s="1"/>
      <c r="ETL41" s="1"/>
      <c r="ETM41" s="1"/>
      <c r="ETN41" s="1"/>
      <c r="ETO41" s="1"/>
      <c r="ETP41" s="1"/>
      <c r="ETQ41" s="1"/>
      <c r="ETR41" s="1"/>
      <c r="ETS41" s="1"/>
      <c r="ETT41" s="1"/>
      <c r="ETU41" s="1"/>
      <c r="ETV41" s="1"/>
      <c r="ETW41" s="1"/>
      <c r="ETX41" s="1"/>
      <c r="ETY41" s="1"/>
      <c r="ETZ41" s="1"/>
      <c r="EUA41" s="1"/>
      <c r="EUB41" s="1"/>
      <c r="EUC41" s="1"/>
      <c r="EUD41" s="1"/>
      <c r="EUE41" s="1"/>
      <c r="EUF41" s="1"/>
      <c r="EUG41" s="1"/>
      <c r="EUH41" s="1"/>
      <c r="EUI41" s="1"/>
      <c r="EUJ41" s="1"/>
      <c r="EUK41" s="1"/>
      <c r="EUL41" s="1"/>
      <c r="EUM41" s="1"/>
      <c r="EUN41" s="1"/>
      <c r="EUO41" s="1"/>
      <c r="EUP41" s="1"/>
      <c r="EUQ41" s="1"/>
      <c r="EUR41" s="1"/>
      <c r="EUS41" s="1"/>
      <c r="EUT41" s="1"/>
      <c r="EUU41" s="1"/>
      <c r="EUV41" s="1"/>
      <c r="EUW41" s="1"/>
      <c r="EUX41" s="1"/>
      <c r="EUY41" s="1"/>
      <c r="EUZ41" s="1"/>
      <c r="EVA41" s="1"/>
      <c r="EVB41" s="1"/>
      <c r="EVC41" s="1"/>
      <c r="EVD41" s="1"/>
      <c r="EVE41" s="1"/>
      <c r="EVF41" s="1"/>
      <c r="EVG41" s="1"/>
      <c r="EVH41" s="1"/>
      <c r="EVI41" s="1"/>
      <c r="EVJ41" s="1"/>
      <c r="EVK41" s="1"/>
      <c r="EVL41" s="1"/>
      <c r="EVM41" s="1"/>
      <c r="EVN41" s="1"/>
      <c r="EVO41" s="1"/>
      <c r="EVP41" s="1"/>
      <c r="EVQ41" s="1"/>
      <c r="EVR41" s="1"/>
      <c r="EVS41" s="1"/>
      <c r="EVT41" s="1"/>
      <c r="EVU41" s="1"/>
      <c r="EVV41" s="1"/>
      <c r="EVW41" s="1"/>
      <c r="EVX41" s="1"/>
      <c r="EVY41" s="1"/>
      <c r="EVZ41" s="1"/>
      <c r="EWA41" s="1"/>
      <c r="EWB41" s="1"/>
      <c r="EWC41" s="1"/>
      <c r="EWD41" s="1"/>
      <c r="EWE41" s="1"/>
      <c r="EWF41" s="1"/>
      <c r="EWG41" s="1"/>
      <c r="EWH41" s="1"/>
      <c r="EWI41" s="1"/>
      <c r="EWJ41" s="1"/>
      <c r="EWK41" s="1"/>
      <c r="EWL41" s="1"/>
      <c r="EWM41" s="1"/>
      <c r="EWN41" s="1"/>
      <c r="EWO41" s="1"/>
      <c r="EWP41" s="1"/>
      <c r="EWQ41" s="1"/>
      <c r="EWR41" s="1"/>
      <c r="EWS41" s="1"/>
      <c r="EWT41" s="1"/>
      <c r="EWU41" s="1"/>
      <c r="EWV41" s="1"/>
      <c r="EWW41" s="1"/>
      <c r="EWX41" s="1"/>
      <c r="EWY41" s="1"/>
      <c r="EWZ41" s="1"/>
      <c r="EXA41" s="1"/>
      <c r="EXB41" s="1"/>
      <c r="EXC41" s="1"/>
      <c r="EXD41" s="1"/>
      <c r="EXE41" s="1"/>
      <c r="EXF41" s="1"/>
      <c r="EXG41" s="1"/>
      <c r="EXH41" s="1"/>
      <c r="EXI41" s="1"/>
      <c r="EXJ41" s="1"/>
      <c r="EXK41" s="1"/>
      <c r="EXL41" s="1"/>
      <c r="EXM41" s="1"/>
      <c r="EXN41" s="1"/>
      <c r="EXO41" s="1"/>
      <c r="EXP41" s="1"/>
      <c r="EXQ41" s="1"/>
      <c r="EXR41" s="1"/>
      <c r="EXS41" s="1"/>
      <c r="EXT41" s="1"/>
      <c r="EXU41" s="1"/>
      <c r="EXV41" s="1"/>
      <c r="EXW41" s="1"/>
      <c r="EXX41" s="1"/>
      <c r="EXY41" s="1"/>
      <c r="EXZ41" s="1"/>
      <c r="EYA41" s="1"/>
      <c r="EYB41" s="1"/>
      <c r="EYC41" s="1"/>
      <c r="EYD41" s="1"/>
      <c r="EYE41" s="1"/>
      <c r="EYF41" s="1"/>
      <c r="EYG41" s="1"/>
      <c r="EYH41" s="1"/>
      <c r="EYI41" s="1"/>
      <c r="EYJ41" s="1"/>
      <c r="EYK41" s="1"/>
      <c r="EYL41" s="1"/>
      <c r="EYM41" s="1"/>
      <c r="EYN41" s="1"/>
      <c r="EYO41" s="1"/>
      <c r="EYP41" s="1"/>
      <c r="EYQ41" s="1"/>
      <c r="EYR41" s="1"/>
      <c r="EYS41" s="1"/>
      <c r="EYT41" s="1"/>
      <c r="EYU41" s="1"/>
      <c r="EYV41" s="1"/>
      <c r="EYW41" s="1"/>
      <c r="EYX41" s="1"/>
      <c r="EYY41" s="1"/>
      <c r="EYZ41" s="1"/>
      <c r="EZA41" s="1"/>
      <c r="EZB41" s="1"/>
      <c r="EZC41" s="1"/>
      <c r="EZD41" s="1"/>
      <c r="EZE41" s="1"/>
      <c r="EZF41" s="1"/>
      <c r="EZG41" s="1"/>
      <c r="EZH41" s="1"/>
      <c r="EZI41" s="1"/>
      <c r="EZJ41" s="1"/>
      <c r="EZK41" s="1"/>
      <c r="EZL41" s="1"/>
      <c r="EZM41" s="1"/>
      <c r="EZN41" s="1"/>
      <c r="EZO41" s="1"/>
      <c r="EZP41" s="1"/>
      <c r="EZQ41" s="1"/>
      <c r="EZR41" s="1"/>
      <c r="EZS41" s="1"/>
      <c r="EZT41" s="1"/>
      <c r="EZU41" s="1"/>
      <c r="EZV41" s="1"/>
      <c r="EZW41" s="1"/>
      <c r="EZX41" s="1"/>
      <c r="EZY41" s="1"/>
      <c r="EZZ41" s="1"/>
      <c r="FAA41" s="1"/>
      <c r="FAB41" s="1"/>
      <c r="FAC41" s="1"/>
      <c r="FAD41" s="1"/>
      <c r="FAE41" s="1"/>
      <c r="FAF41" s="1"/>
      <c r="FAG41" s="1"/>
      <c r="FAH41" s="1"/>
      <c r="FAI41" s="1"/>
      <c r="FAJ41" s="1"/>
      <c r="FAK41" s="1"/>
      <c r="FAL41" s="1"/>
      <c r="FAM41" s="1"/>
      <c r="FAN41" s="1"/>
      <c r="FAO41" s="1"/>
      <c r="FAP41" s="1"/>
      <c r="FAQ41" s="1"/>
      <c r="FAR41" s="1"/>
      <c r="FAS41" s="1"/>
      <c r="FAT41" s="1"/>
      <c r="FAU41" s="1"/>
      <c r="FAV41" s="1"/>
      <c r="FAW41" s="1"/>
      <c r="FAX41" s="1"/>
      <c r="FAY41" s="1"/>
      <c r="FAZ41" s="1"/>
      <c r="FBA41" s="1"/>
      <c r="FBB41" s="1"/>
      <c r="FBC41" s="1"/>
      <c r="FBD41" s="1"/>
      <c r="FBE41" s="1"/>
      <c r="FBF41" s="1"/>
      <c r="FBG41" s="1"/>
      <c r="FBH41" s="1"/>
      <c r="FBI41" s="1"/>
      <c r="FBJ41" s="1"/>
      <c r="FBK41" s="1"/>
      <c r="FBL41" s="1"/>
      <c r="FBM41" s="1"/>
      <c r="FBN41" s="1"/>
      <c r="FBO41" s="1"/>
      <c r="FBP41" s="1"/>
      <c r="FBQ41" s="1"/>
      <c r="FBR41" s="1"/>
      <c r="FBS41" s="1"/>
      <c r="FBT41" s="1"/>
      <c r="FBU41" s="1"/>
      <c r="FBV41" s="1"/>
      <c r="FBW41" s="1"/>
      <c r="FBX41" s="1"/>
      <c r="FBY41" s="1"/>
      <c r="FBZ41" s="1"/>
      <c r="FCA41" s="1"/>
      <c r="FCB41" s="1"/>
      <c r="FCC41" s="1"/>
      <c r="FCD41" s="1"/>
      <c r="FCE41" s="1"/>
      <c r="FCF41" s="1"/>
      <c r="FCG41" s="1"/>
      <c r="FCH41" s="1"/>
      <c r="FCI41" s="1"/>
      <c r="FCJ41" s="1"/>
      <c r="FCK41" s="1"/>
      <c r="FCL41" s="1"/>
      <c r="FCM41" s="1"/>
      <c r="FCN41" s="1"/>
      <c r="FCO41" s="1"/>
      <c r="FCP41" s="1"/>
      <c r="FCQ41" s="1"/>
      <c r="FCR41" s="1"/>
      <c r="FCS41" s="1"/>
      <c r="FCT41" s="1"/>
      <c r="FCU41" s="1"/>
      <c r="FCV41" s="1"/>
      <c r="FCW41" s="1"/>
      <c r="FCX41" s="1"/>
      <c r="FCY41" s="1"/>
      <c r="FCZ41" s="1"/>
      <c r="FDA41" s="1"/>
      <c r="FDB41" s="1"/>
      <c r="FDC41" s="1"/>
      <c r="FDD41" s="1"/>
      <c r="FDE41" s="1"/>
      <c r="FDF41" s="1"/>
      <c r="FDG41" s="1"/>
      <c r="FDH41" s="1"/>
      <c r="FDI41" s="1"/>
      <c r="FDJ41" s="1"/>
      <c r="FDK41" s="1"/>
      <c r="FDL41" s="1"/>
      <c r="FDM41" s="1"/>
      <c r="FDN41" s="1"/>
      <c r="FDO41" s="1"/>
      <c r="FDP41" s="1"/>
      <c r="FDQ41" s="1"/>
      <c r="FDR41" s="1"/>
      <c r="FDS41" s="1"/>
      <c r="FDT41" s="1"/>
      <c r="FDU41" s="1"/>
      <c r="FDV41" s="1"/>
      <c r="FDW41" s="1"/>
      <c r="FDX41" s="1"/>
      <c r="FDY41" s="1"/>
      <c r="FDZ41" s="1"/>
      <c r="FEA41" s="1"/>
      <c r="FEB41" s="1"/>
      <c r="FEC41" s="1"/>
      <c r="FED41" s="1"/>
      <c r="FEE41" s="1"/>
      <c r="FEF41" s="1"/>
      <c r="FEG41" s="1"/>
      <c r="FEH41" s="1"/>
      <c r="FEI41" s="1"/>
      <c r="FEJ41" s="1"/>
      <c r="FEK41" s="1"/>
      <c r="FEL41" s="1"/>
      <c r="FEM41" s="1"/>
      <c r="FEN41" s="1"/>
      <c r="FEO41" s="1"/>
      <c r="FEP41" s="1"/>
      <c r="FEQ41" s="1"/>
      <c r="FER41" s="1"/>
      <c r="FES41" s="1"/>
      <c r="FET41" s="1"/>
      <c r="FEU41" s="1"/>
      <c r="FEV41" s="1"/>
      <c r="FEW41" s="1"/>
      <c r="FEX41" s="1"/>
      <c r="FEY41" s="1"/>
      <c r="FEZ41" s="1"/>
      <c r="FFA41" s="1"/>
      <c r="FFB41" s="1"/>
      <c r="FFC41" s="1"/>
      <c r="FFD41" s="1"/>
      <c r="FFE41" s="1"/>
      <c r="FFF41" s="1"/>
      <c r="FFG41" s="1"/>
      <c r="FFH41" s="1"/>
      <c r="FFI41" s="1"/>
      <c r="FFJ41" s="1"/>
      <c r="FFK41" s="1"/>
      <c r="FFL41" s="1"/>
      <c r="FFM41" s="1"/>
      <c r="FFN41" s="1"/>
      <c r="FFO41" s="1"/>
      <c r="FFP41" s="1"/>
      <c r="FFQ41" s="1"/>
      <c r="FFR41" s="1"/>
      <c r="FFS41" s="1"/>
      <c r="FFT41" s="1"/>
      <c r="FFU41" s="1"/>
      <c r="FFV41" s="1"/>
      <c r="FFW41" s="1"/>
      <c r="FFX41" s="1"/>
      <c r="FFY41" s="1"/>
      <c r="FFZ41" s="1"/>
      <c r="FGA41" s="1"/>
      <c r="FGB41" s="1"/>
      <c r="FGC41" s="1"/>
      <c r="FGD41" s="1"/>
      <c r="FGE41" s="1"/>
      <c r="FGF41" s="1"/>
      <c r="FGG41" s="1"/>
      <c r="FGH41" s="1"/>
      <c r="FGI41" s="1"/>
      <c r="FGJ41" s="1"/>
      <c r="FGK41" s="1"/>
      <c r="FGL41" s="1"/>
      <c r="FGM41" s="1"/>
      <c r="FGN41" s="1"/>
      <c r="FGO41" s="1"/>
      <c r="FGP41" s="1"/>
      <c r="FGQ41" s="1"/>
      <c r="FGR41" s="1"/>
      <c r="FGS41" s="1"/>
      <c r="FGT41" s="1"/>
      <c r="FGU41" s="1"/>
      <c r="FGV41" s="1"/>
      <c r="FGW41" s="1"/>
      <c r="FGX41" s="1"/>
      <c r="FGY41" s="1"/>
      <c r="FGZ41" s="1"/>
      <c r="FHA41" s="1"/>
      <c r="FHB41" s="1"/>
      <c r="FHC41" s="1"/>
      <c r="FHD41" s="1"/>
      <c r="FHE41" s="1"/>
      <c r="FHF41" s="1"/>
      <c r="FHG41" s="1"/>
      <c r="FHH41" s="1"/>
      <c r="FHI41" s="1"/>
      <c r="FHJ41" s="1"/>
      <c r="FHK41" s="1"/>
      <c r="FHL41" s="1"/>
      <c r="FHM41" s="1"/>
      <c r="FHN41" s="1"/>
      <c r="FHO41" s="1"/>
      <c r="FHP41" s="1"/>
      <c r="FHQ41" s="1"/>
      <c r="FHR41" s="1"/>
      <c r="FHS41" s="1"/>
      <c r="FHT41" s="1"/>
      <c r="FHU41" s="1"/>
      <c r="FHV41" s="1"/>
      <c r="FHW41" s="1"/>
      <c r="FHX41" s="1"/>
      <c r="FHY41" s="1"/>
      <c r="FHZ41" s="1"/>
      <c r="FIA41" s="1"/>
      <c r="FIB41" s="1"/>
      <c r="FIC41" s="1"/>
      <c r="FID41" s="1"/>
      <c r="FIE41" s="1"/>
      <c r="FIF41" s="1"/>
      <c r="FIG41" s="1"/>
      <c r="FIH41" s="1"/>
      <c r="FII41" s="1"/>
      <c r="FIJ41" s="1"/>
      <c r="FIK41" s="1"/>
      <c r="FIL41" s="1"/>
      <c r="FIM41" s="1"/>
      <c r="FIN41" s="1"/>
      <c r="FIO41" s="1"/>
      <c r="FIP41" s="1"/>
      <c r="FIQ41" s="1"/>
      <c r="FIR41" s="1"/>
      <c r="FIS41" s="1"/>
      <c r="FIT41" s="1"/>
      <c r="FIU41" s="1"/>
      <c r="FIV41" s="1"/>
      <c r="FIW41" s="1"/>
      <c r="FIX41" s="1"/>
      <c r="FIY41" s="1"/>
      <c r="FIZ41" s="1"/>
      <c r="FJA41" s="1"/>
      <c r="FJB41" s="1"/>
      <c r="FJC41" s="1"/>
      <c r="FJD41" s="1"/>
      <c r="FJE41" s="1"/>
      <c r="FJF41" s="1"/>
      <c r="FJG41" s="1"/>
      <c r="FJH41" s="1"/>
      <c r="FJI41" s="1"/>
      <c r="FJJ41" s="1"/>
      <c r="FJK41" s="1"/>
      <c r="FJL41" s="1"/>
      <c r="FJM41" s="1"/>
      <c r="FJN41" s="1"/>
      <c r="FJO41" s="1"/>
      <c r="FJP41" s="1"/>
      <c r="FJQ41" s="1"/>
      <c r="FJR41" s="1"/>
      <c r="FJS41" s="1"/>
      <c r="FJT41" s="1"/>
      <c r="FJU41" s="1"/>
      <c r="FJV41" s="1"/>
      <c r="FJW41" s="1"/>
      <c r="FJX41" s="1"/>
      <c r="FJY41" s="1"/>
      <c r="FJZ41" s="1"/>
      <c r="FKA41" s="1"/>
      <c r="FKB41" s="1"/>
      <c r="FKC41" s="1"/>
      <c r="FKD41" s="1"/>
      <c r="FKE41" s="1"/>
      <c r="FKF41" s="1"/>
      <c r="FKG41" s="1"/>
      <c r="FKH41" s="1"/>
      <c r="FKI41" s="1"/>
      <c r="FKJ41" s="1"/>
      <c r="FKK41" s="1"/>
      <c r="FKL41" s="1"/>
      <c r="FKM41" s="1"/>
      <c r="FKN41" s="1"/>
      <c r="FKO41" s="1"/>
      <c r="FKP41" s="1"/>
      <c r="FKQ41" s="1"/>
      <c r="FKR41" s="1"/>
      <c r="FKS41" s="1"/>
      <c r="FKT41" s="1"/>
      <c r="FKU41" s="1"/>
      <c r="FKV41" s="1"/>
      <c r="FKW41" s="1"/>
      <c r="FKX41" s="1"/>
      <c r="FKY41" s="1"/>
      <c r="FKZ41" s="1"/>
      <c r="FLA41" s="1"/>
      <c r="FLB41" s="1"/>
      <c r="FLC41" s="1"/>
      <c r="FLD41" s="1"/>
      <c r="FLE41" s="1"/>
      <c r="FLF41" s="1"/>
      <c r="FLG41" s="1"/>
      <c r="FLH41" s="1"/>
      <c r="FLI41" s="1"/>
      <c r="FLJ41" s="1"/>
      <c r="FLK41" s="1"/>
      <c r="FLL41" s="1"/>
      <c r="FLM41" s="1"/>
      <c r="FLN41" s="1"/>
      <c r="FLO41" s="1"/>
      <c r="FLP41" s="1"/>
      <c r="FLQ41" s="1"/>
      <c r="FLR41" s="1"/>
      <c r="FLS41" s="1"/>
      <c r="FLT41" s="1"/>
      <c r="FLU41" s="1"/>
      <c r="FLV41" s="1"/>
      <c r="FLW41" s="1"/>
      <c r="FLX41" s="1"/>
      <c r="FLY41" s="1"/>
      <c r="FLZ41" s="1"/>
      <c r="FMA41" s="1"/>
      <c r="FMB41" s="1"/>
      <c r="FMC41" s="1"/>
      <c r="FMD41" s="1"/>
      <c r="FME41" s="1"/>
      <c r="FMF41" s="1"/>
      <c r="FMG41" s="1"/>
      <c r="FMH41" s="1"/>
      <c r="FMI41" s="1"/>
      <c r="FMJ41" s="1"/>
      <c r="FMK41" s="1"/>
      <c r="FML41" s="1"/>
      <c r="FMM41" s="1"/>
      <c r="FMN41" s="1"/>
      <c r="FMO41" s="1"/>
      <c r="FMP41" s="1"/>
      <c r="FMQ41" s="1"/>
      <c r="FMR41" s="1"/>
      <c r="FMS41" s="1"/>
      <c r="FMT41" s="1"/>
      <c r="FMU41" s="1"/>
      <c r="FMV41" s="1"/>
      <c r="FMW41" s="1"/>
      <c r="FMX41" s="1"/>
      <c r="FMY41" s="1"/>
      <c r="FMZ41" s="1"/>
      <c r="FNA41" s="1"/>
      <c r="FNB41" s="1"/>
      <c r="FNC41" s="1"/>
      <c r="FND41" s="1"/>
      <c r="FNE41" s="1"/>
      <c r="FNF41" s="1"/>
      <c r="FNG41" s="1"/>
      <c r="FNH41" s="1"/>
      <c r="FNI41" s="1"/>
      <c r="FNJ41" s="1"/>
      <c r="FNK41" s="1"/>
      <c r="FNL41" s="1"/>
      <c r="FNM41" s="1"/>
      <c r="FNN41" s="1"/>
      <c r="FNO41" s="1"/>
      <c r="FNP41" s="1"/>
      <c r="FNQ41" s="1"/>
      <c r="FNR41" s="1"/>
      <c r="FNS41" s="1"/>
      <c r="FNT41" s="1"/>
      <c r="FNU41" s="1"/>
      <c r="FNV41" s="1"/>
      <c r="FNW41" s="1"/>
      <c r="FNX41" s="1"/>
      <c r="FNY41" s="1"/>
      <c r="FNZ41" s="1"/>
      <c r="FOA41" s="1"/>
      <c r="FOB41" s="1"/>
      <c r="FOC41" s="1"/>
      <c r="FOD41" s="1"/>
      <c r="FOE41" s="1"/>
      <c r="FOF41" s="1"/>
      <c r="FOG41" s="1"/>
      <c r="FOH41" s="1"/>
      <c r="FOI41" s="1"/>
      <c r="FOJ41" s="1"/>
      <c r="FOK41" s="1"/>
      <c r="FOL41" s="1"/>
      <c r="FOM41" s="1"/>
      <c r="FON41" s="1"/>
      <c r="FOO41" s="1"/>
      <c r="FOP41" s="1"/>
      <c r="FOQ41" s="1"/>
      <c r="FOR41" s="1"/>
      <c r="FOS41" s="1"/>
      <c r="FOT41" s="1"/>
      <c r="FOU41" s="1"/>
      <c r="FOV41" s="1"/>
      <c r="FOW41" s="1"/>
      <c r="FOX41" s="1"/>
      <c r="FOY41" s="1"/>
      <c r="FOZ41" s="1"/>
      <c r="FPA41" s="1"/>
      <c r="FPB41" s="1"/>
      <c r="FPC41" s="1"/>
      <c r="FPD41" s="1"/>
      <c r="FPE41" s="1"/>
      <c r="FPF41" s="1"/>
      <c r="FPG41" s="1"/>
      <c r="FPH41" s="1"/>
      <c r="FPI41" s="1"/>
      <c r="FPJ41" s="1"/>
      <c r="FPK41" s="1"/>
      <c r="FPL41" s="1"/>
      <c r="FPM41" s="1"/>
      <c r="FPN41" s="1"/>
      <c r="FPO41" s="1"/>
      <c r="FPP41" s="1"/>
      <c r="FPQ41" s="1"/>
      <c r="FPR41" s="1"/>
      <c r="FPS41" s="1"/>
      <c r="FPT41" s="1"/>
      <c r="FPU41" s="1"/>
      <c r="FPV41" s="1"/>
      <c r="FPW41" s="1"/>
      <c r="FPX41" s="1"/>
      <c r="FPY41" s="1"/>
      <c r="FPZ41" s="1"/>
      <c r="FQA41" s="1"/>
      <c r="FQB41" s="1"/>
      <c r="FQC41" s="1"/>
      <c r="FQD41" s="1"/>
      <c r="FQE41" s="1"/>
      <c r="FQF41" s="1"/>
      <c r="FQG41" s="1"/>
      <c r="FQH41" s="1"/>
      <c r="FQI41" s="1"/>
      <c r="FQJ41" s="1"/>
      <c r="FQK41" s="1"/>
      <c r="FQL41" s="1"/>
      <c r="FQM41" s="1"/>
      <c r="FQN41" s="1"/>
      <c r="FQO41" s="1"/>
      <c r="FQP41" s="1"/>
      <c r="FQQ41" s="1"/>
      <c r="FQR41" s="1"/>
      <c r="FQS41" s="1"/>
      <c r="FQT41" s="1"/>
      <c r="FQU41" s="1"/>
      <c r="FQV41" s="1"/>
      <c r="FQW41" s="1"/>
      <c r="FQX41" s="1"/>
      <c r="FQY41" s="1"/>
      <c r="FQZ41" s="1"/>
      <c r="FRA41" s="1"/>
      <c r="FRB41" s="1"/>
      <c r="FRC41" s="1"/>
      <c r="FRD41" s="1"/>
      <c r="FRE41" s="1"/>
      <c r="FRF41" s="1"/>
      <c r="FRG41" s="1"/>
      <c r="FRH41" s="1"/>
      <c r="FRI41" s="1"/>
      <c r="FRJ41" s="1"/>
      <c r="FRK41" s="1"/>
      <c r="FRL41" s="1"/>
      <c r="FRM41" s="1"/>
      <c r="FRN41" s="1"/>
      <c r="FRO41" s="1"/>
      <c r="FRP41" s="1"/>
      <c r="FRQ41" s="1"/>
      <c r="FRR41" s="1"/>
      <c r="FRS41" s="1"/>
      <c r="FRT41" s="1"/>
      <c r="FRU41" s="1"/>
      <c r="FRV41" s="1"/>
      <c r="FRW41" s="1"/>
      <c r="FRX41" s="1"/>
      <c r="FRY41" s="1"/>
      <c r="FRZ41" s="1"/>
      <c r="FSA41" s="1"/>
      <c r="FSB41" s="1"/>
      <c r="FSC41" s="1"/>
      <c r="FSD41" s="1"/>
      <c r="FSE41" s="1"/>
      <c r="FSF41" s="1"/>
      <c r="FSG41" s="1"/>
      <c r="FSH41" s="1"/>
      <c r="FSI41" s="1"/>
      <c r="FSJ41" s="1"/>
      <c r="FSK41" s="1"/>
      <c r="FSL41" s="1"/>
      <c r="FSM41" s="1"/>
      <c r="FSN41" s="1"/>
      <c r="FSO41" s="1"/>
      <c r="FSP41" s="1"/>
      <c r="FSQ41" s="1"/>
      <c r="FSR41" s="1"/>
      <c r="FSS41" s="1"/>
      <c r="FST41" s="1"/>
      <c r="FSU41" s="1"/>
      <c r="FSV41" s="1"/>
      <c r="FSW41" s="1"/>
      <c r="FSX41" s="1"/>
      <c r="FSY41" s="1"/>
      <c r="FSZ41" s="1"/>
      <c r="FTA41" s="1"/>
      <c r="FTB41" s="1"/>
      <c r="FTC41" s="1"/>
      <c r="FTD41" s="1"/>
      <c r="FTE41" s="1"/>
      <c r="FTF41" s="1"/>
      <c r="FTG41" s="1"/>
      <c r="FTH41" s="1"/>
      <c r="FTI41" s="1"/>
      <c r="FTJ41" s="1"/>
      <c r="FTK41" s="1"/>
      <c r="FTL41" s="1"/>
      <c r="FTM41" s="1"/>
      <c r="FTN41" s="1"/>
      <c r="FTO41" s="1"/>
      <c r="FTP41" s="1"/>
      <c r="FTQ41" s="1"/>
      <c r="FTR41" s="1"/>
      <c r="FTS41" s="1"/>
      <c r="FTT41" s="1"/>
      <c r="FTU41" s="1"/>
      <c r="FTV41" s="1"/>
      <c r="FTW41" s="1"/>
      <c r="FTX41" s="1"/>
      <c r="FTY41" s="1"/>
      <c r="FTZ41" s="1"/>
      <c r="FUA41" s="1"/>
      <c r="FUB41" s="1"/>
      <c r="FUC41" s="1"/>
      <c r="FUD41" s="1"/>
      <c r="FUE41" s="1"/>
      <c r="FUF41" s="1"/>
      <c r="FUG41" s="1"/>
      <c r="FUH41" s="1"/>
      <c r="FUI41" s="1"/>
      <c r="FUJ41" s="1"/>
      <c r="FUK41" s="1"/>
      <c r="FUL41" s="1"/>
      <c r="FUM41" s="1"/>
      <c r="FUN41" s="1"/>
      <c r="FUO41" s="1"/>
      <c r="FUP41" s="1"/>
      <c r="FUQ41" s="1"/>
      <c r="FUR41" s="1"/>
      <c r="FUS41" s="1"/>
      <c r="FUT41" s="1"/>
      <c r="FUU41" s="1"/>
      <c r="FUV41" s="1"/>
      <c r="FUW41" s="1"/>
      <c r="FUX41" s="1"/>
      <c r="FUY41" s="1"/>
      <c r="FUZ41" s="1"/>
      <c r="FVA41" s="1"/>
      <c r="FVB41" s="1"/>
      <c r="FVC41" s="1"/>
      <c r="FVD41" s="1"/>
      <c r="FVE41" s="1"/>
      <c r="FVF41" s="1"/>
      <c r="FVG41" s="1"/>
      <c r="FVH41" s="1"/>
      <c r="FVI41" s="1"/>
      <c r="FVJ41" s="1"/>
      <c r="FVK41" s="1"/>
      <c r="FVL41" s="1"/>
      <c r="FVM41" s="1"/>
      <c r="FVN41" s="1"/>
      <c r="FVO41" s="1"/>
      <c r="FVP41" s="1"/>
      <c r="FVQ41" s="1"/>
      <c r="FVR41" s="1"/>
      <c r="FVS41" s="1"/>
      <c r="FVT41" s="1"/>
      <c r="FVU41" s="1"/>
      <c r="FVV41" s="1"/>
      <c r="FVW41" s="1"/>
      <c r="FVX41" s="1"/>
      <c r="FVY41" s="1"/>
      <c r="FVZ41" s="1"/>
      <c r="FWA41" s="1"/>
      <c r="FWB41" s="1"/>
      <c r="FWC41" s="1"/>
      <c r="FWD41" s="1"/>
      <c r="FWE41" s="1"/>
      <c r="FWF41" s="1"/>
      <c r="FWG41" s="1"/>
      <c r="FWH41" s="1"/>
      <c r="FWI41" s="1"/>
      <c r="FWJ41" s="1"/>
      <c r="FWK41" s="1"/>
      <c r="FWL41" s="1"/>
      <c r="FWM41" s="1"/>
      <c r="FWN41" s="1"/>
      <c r="FWO41" s="1"/>
      <c r="FWP41" s="1"/>
      <c r="FWQ41" s="1"/>
      <c r="FWR41" s="1"/>
      <c r="FWS41" s="1"/>
      <c r="FWT41" s="1"/>
      <c r="FWU41" s="1"/>
      <c r="FWV41" s="1"/>
      <c r="FWW41" s="1"/>
      <c r="FWX41" s="1"/>
      <c r="FWY41" s="1"/>
      <c r="FWZ41" s="1"/>
      <c r="FXA41" s="1"/>
      <c r="FXB41" s="1"/>
      <c r="FXC41" s="1"/>
      <c r="FXD41" s="1"/>
      <c r="FXE41" s="1"/>
      <c r="FXF41" s="1"/>
      <c r="FXG41" s="1"/>
      <c r="FXH41" s="1"/>
      <c r="FXI41" s="1"/>
      <c r="FXJ41" s="1"/>
      <c r="FXK41" s="1"/>
      <c r="FXL41" s="1"/>
      <c r="FXM41" s="1"/>
      <c r="FXN41" s="1"/>
      <c r="FXO41" s="1"/>
      <c r="FXP41" s="1"/>
      <c r="FXQ41" s="1"/>
      <c r="FXR41" s="1"/>
      <c r="FXS41" s="1"/>
      <c r="FXT41" s="1"/>
      <c r="FXU41" s="1"/>
      <c r="FXV41" s="1"/>
      <c r="FXW41" s="1"/>
      <c r="FXX41" s="1"/>
      <c r="FXY41" s="1"/>
      <c r="FXZ41" s="1"/>
      <c r="FYA41" s="1"/>
      <c r="FYB41" s="1"/>
      <c r="FYC41" s="1"/>
      <c r="FYD41" s="1"/>
      <c r="FYE41" s="1"/>
      <c r="FYF41" s="1"/>
      <c r="FYG41" s="1"/>
      <c r="FYH41" s="1"/>
      <c r="FYI41" s="1"/>
      <c r="FYJ41" s="1"/>
      <c r="FYK41" s="1"/>
      <c r="FYL41" s="1"/>
      <c r="FYM41" s="1"/>
      <c r="FYN41" s="1"/>
      <c r="FYO41" s="1"/>
      <c r="FYP41" s="1"/>
      <c r="FYQ41" s="1"/>
      <c r="FYR41" s="1"/>
      <c r="FYS41" s="1"/>
      <c r="FYT41" s="1"/>
      <c r="FYU41" s="1"/>
      <c r="FYV41" s="1"/>
      <c r="FYW41" s="1"/>
      <c r="FYX41" s="1"/>
      <c r="FYY41" s="1"/>
      <c r="FYZ41" s="1"/>
      <c r="FZA41" s="1"/>
      <c r="FZB41" s="1"/>
      <c r="FZC41" s="1"/>
      <c r="FZD41" s="1"/>
      <c r="FZE41" s="1"/>
      <c r="FZF41" s="1"/>
      <c r="FZG41" s="1"/>
      <c r="FZH41" s="1"/>
      <c r="FZI41" s="1"/>
      <c r="FZJ41" s="1"/>
      <c r="FZK41" s="1"/>
      <c r="FZL41" s="1"/>
      <c r="FZM41" s="1"/>
      <c r="FZN41" s="1"/>
      <c r="FZO41" s="1"/>
      <c r="FZP41" s="1"/>
      <c r="FZQ41" s="1"/>
      <c r="FZR41" s="1"/>
      <c r="FZS41" s="1"/>
      <c r="FZT41" s="1"/>
      <c r="FZU41" s="1"/>
      <c r="FZV41" s="1"/>
      <c r="FZW41" s="1"/>
      <c r="FZX41" s="1"/>
      <c r="FZY41" s="1"/>
      <c r="FZZ41" s="1"/>
      <c r="GAA41" s="1"/>
      <c r="GAB41" s="1"/>
      <c r="GAC41" s="1"/>
      <c r="GAD41" s="1"/>
      <c r="GAE41" s="1"/>
      <c r="GAF41" s="1"/>
      <c r="GAG41" s="1"/>
      <c r="GAH41" s="1"/>
      <c r="GAI41" s="1"/>
      <c r="GAJ41" s="1"/>
      <c r="GAK41" s="1"/>
      <c r="GAL41" s="1"/>
      <c r="GAM41" s="1"/>
      <c r="GAN41" s="1"/>
      <c r="GAO41" s="1"/>
      <c r="GAP41" s="1"/>
      <c r="GAQ41" s="1"/>
      <c r="GAR41" s="1"/>
      <c r="GAS41" s="1"/>
      <c r="GAT41" s="1"/>
      <c r="GAU41" s="1"/>
      <c r="GAV41" s="1"/>
      <c r="GAW41" s="1"/>
      <c r="GAX41" s="1"/>
      <c r="GAY41" s="1"/>
      <c r="GAZ41" s="1"/>
      <c r="GBA41" s="1"/>
      <c r="GBB41" s="1"/>
      <c r="GBC41" s="1"/>
      <c r="GBD41" s="1"/>
      <c r="GBE41" s="1"/>
      <c r="GBF41" s="1"/>
      <c r="GBG41" s="1"/>
      <c r="GBH41" s="1"/>
      <c r="GBI41" s="1"/>
      <c r="GBJ41" s="1"/>
      <c r="GBK41" s="1"/>
      <c r="GBL41" s="1"/>
      <c r="GBM41" s="1"/>
      <c r="GBN41" s="1"/>
      <c r="GBO41" s="1"/>
      <c r="GBP41" s="1"/>
      <c r="GBQ41" s="1"/>
      <c r="GBR41" s="1"/>
      <c r="GBS41" s="1"/>
      <c r="GBT41" s="1"/>
      <c r="GBU41" s="1"/>
      <c r="GBV41" s="1"/>
      <c r="GBW41" s="1"/>
      <c r="GBX41" s="1"/>
      <c r="GBY41" s="1"/>
      <c r="GBZ41" s="1"/>
      <c r="GCA41" s="1"/>
      <c r="GCB41" s="1"/>
      <c r="GCC41" s="1"/>
      <c r="GCD41" s="1"/>
      <c r="GCE41" s="1"/>
      <c r="GCF41" s="1"/>
      <c r="GCG41" s="1"/>
      <c r="GCH41" s="1"/>
      <c r="GCI41" s="1"/>
      <c r="GCJ41" s="1"/>
      <c r="GCK41" s="1"/>
      <c r="GCL41" s="1"/>
      <c r="GCM41" s="1"/>
      <c r="GCN41" s="1"/>
      <c r="GCO41" s="1"/>
      <c r="GCP41" s="1"/>
      <c r="GCQ41" s="1"/>
      <c r="GCR41" s="1"/>
      <c r="GCS41" s="1"/>
      <c r="GCT41" s="1"/>
      <c r="GCU41" s="1"/>
      <c r="GCV41" s="1"/>
      <c r="GCW41" s="1"/>
      <c r="GCX41" s="1"/>
      <c r="GCY41" s="1"/>
      <c r="GCZ41" s="1"/>
      <c r="GDA41" s="1"/>
      <c r="GDB41" s="1"/>
      <c r="GDC41" s="1"/>
      <c r="GDD41" s="1"/>
      <c r="GDE41" s="1"/>
      <c r="GDF41" s="1"/>
      <c r="GDG41" s="1"/>
      <c r="GDH41" s="1"/>
      <c r="GDI41" s="1"/>
      <c r="GDJ41" s="1"/>
      <c r="GDK41" s="1"/>
      <c r="GDL41" s="1"/>
      <c r="GDM41" s="1"/>
      <c r="GDN41" s="1"/>
      <c r="GDO41" s="1"/>
      <c r="GDP41" s="1"/>
      <c r="GDQ41" s="1"/>
      <c r="GDR41" s="1"/>
      <c r="GDS41" s="1"/>
      <c r="GDT41" s="1"/>
      <c r="GDU41" s="1"/>
      <c r="GDV41" s="1"/>
      <c r="GDW41" s="1"/>
      <c r="GDX41" s="1"/>
      <c r="GDY41" s="1"/>
      <c r="GDZ41" s="1"/>
      <c r="GEA41" s="1"/>
      <c r="GEB41" s="1"/>
      <c r="GEC41" s="1"/>
      <c r="GED41" s="1"/>
      <c r="GEE41" s="1"/>
      <c r="GEF41" s="1"/>
      <c r="GEG41" s="1"/>
      <c r="GEH41" s="1"/>
      <c r="GEI41" s="1"/>
      <c r="GEJ41" s="1"/>
      <c r="GEK41" s="1"/>
      <c r="GEL41" s="1"/>
      <c r="GEM41" s="1"/>
      <c r="GEN41" s="1"/>
      <c r="GEO41" s="1"/>
      <c r="GEP41" s="1"/>
      <c r="GEQ41" s="1"/>
      <c r="GER41" s="1"/>
      <c r="GES41" s="1"/>
      <c r="GET41" s="1"/>
      <c r="GEU41" s="1"/>
      <c r="GEV41" s="1"/>
      <c r="GEW41" s="1"/>
      <c r="GEX41" s="1"/>
      <c r="GEY41" s="1"/>
      <c r="GEZ41" s="1"/>
      <c r="GFA41" s="1"/>
      <c r="GFB41" s="1"/>
      <c r="GFC41" s="1"/>
      <c r="GFD41" s="1"/>
      <c r="GFE41" s="1"/>
      <c r="GFF41" s="1"/>
      <c r="GFG41" s="1"/>
      <c r="GFH41" s="1"/>
      <c r="GFI41" s="1"/>
      <c r="GFJ41" s="1"/>
      <c r="GFK41" s="1"/>
      <c r="GFL41" s="1"/>
      <c r="GFM41" s="1"/>
      <c r="GFN41" s="1"/>
      <c r="GFO41" s="1"/>
      <c r="GFP41" s="1"/>
      <c r="GFQ41" s="1"/>
      <c r="GFR41" s="1"/>
      <c r="GFS41" s="1"/>
      <c r="GFT41" s="1"/>
      <c r="GFU41" s="1"/>
      <c r="GFV41" s="1"/>
      <c r="GFW41" s="1"/>
      <c r="GFX41" s="1"/>
      <c r="GFY41" s="1"/>
      <c r="GFZ41" s="1"/>
      <c r="GGA41" s="1"/>
      <c r="GGB41" s="1"/>
      <c r="GGC41" s="1"/>
      <c r="GGD41" s="1"/>
      <c r="GGE41" s="1"/>
      <c r="GGF41" s="1"/>
      <c r="GGG41" s="1"/>
      <c r="GGH41" s="1"/>
      <c r="GGI41" s="1"/>
      <c r="GGJ41" s="1"/>
      <c r="GGK41" s="1"/>
      <c r="GGL41" s="1"/>
      <c r="GGM41" s="1"/>
      <c r="GGN41" s="1"/>
      <c r="GGO41" s="1"/>
      <c r="GGP41" s="1"/>
      <c r="GGQ41" s="1"/>
      <c r="GGR41" s="1"/>
      <c r="GGS41" s="1"/>
      <c r="GGT41" s="1"/>
      <c r="GGU41" s="1"/>
      <c r="GGV41" s="1"/>
      <c r="GGW41" s="1"/>
      <c r="GGX41" s="1"/>
      <c r="GGY41" s="1"/>
      <c r="GGZ41" s="1"/>
      <c r="GHA41" s="1"/>
      <c r="GHB41" s="1"/>
      <c r="GHC41" s="1"/>
      <c r="GHD41" s="1"/>
      <c r="GHE41" s="1"/>
      <c r="GHF41" s="1"/>
      <c r="GHG41" s="1"/>
      <c r="GHH41" s="1"/>
      <c r="GHI41" s="1"/>
      <c r="GHJ41" s="1"/>
      <c r="GHK41" s="1"/>
      <c r="GHL41" s="1"/>
      <c r="GHM41" s="1"/>
      <c r="GHN41" s="1"/>
      <c r="GHO41" s="1"/>
      <c r="GHP41" s="1"/>
      <c r="GHQ41" s="1"/>
      <c r="GHR41" s="1"/>
      <c r="GHS41" s="1"/>
      <c r="GHT41" s="1"/>
      <c r="GHU41" s="1"/>
      <c r="GHV41" s="1"/>
      <c r="GHW41" s="1"/>
      <c r="GHX41" s="1"/>
      <c r="GHY41" s="1"/>
      <c r="GHZ41" s="1"/>
      <c r="GIA41" s="1"/>
      <c r="GIB41" s="1"/>
      <c r="GIC41" s="1"/>
      <c r="GID41" s="1"/>
      <c r="GIE41" s="1"/>
      <c r="GIF41" s="1"/>
      <c r="GIG41" s="1"/>
      <c r="GIH41" s="1"/>
      <c r="GII41" s="1"/>
      <c r="GIJ41" s="1"/>
      <c r="GIK41" s="1"/>
      <c r="GIL41" s="1"/>
      <c r="GIM41" s="1"/>
      <c r="GIN41" s="1"/>
      <c r="GIO41" s="1"/>
      <c r="GIP41" s="1"/>
      <c r="GIQ41" s="1"/>
      <c r="GIR41" s="1"/>
      <c r="GIS41" s="1"/>
      <c r="GIT41" s="1"/>
      <c r="GIU41" s="1"/>
      <c r="GIV41" s="1"/>
      <c r="GIW41" s="1"/>
      <c r="GIX41" s="1"/>
      <c r="GIY41" s="1"/>
      <c r="GIZ41" s="1"/>
      <c r="GJA41" s="1"/>
      <c r="GJB41" s="1"/>
      <c r="GJC41" s="1"/>
      <c r="GJD41" s="1"/>
      <c r="GJE41" s="1"/>
      <c r="GJF41" s="1"/>
      <c r="GJG41" s="1"/>
      <c r="GJH41" s="1"/>
      <c r="GJI41" s="1"/>
      <c r="GJJ41" s="1"/>
      <c r="GJK41" s="1"/>
      <c r="GJL41" s="1"/>
      <c r="GJM41" s="1"/>
      <c r="GJN41" s="1"/>
      <c r="GJO41" s="1"/>
      <c r="GJP41" s="1"/>
      <c r="GJQ41" s="1"/>
      <c r="GJR41" s="1"/>
      <c r="GJS41" s="1"/>
      <c r="GJT41" s="1"/>
      <c r="GJU41" s="1"/>
      <c r="GJV41" s="1"/>
      <c r="GJW41" s="1"/>
      <c r="GJX41" s="1"/>
      <c r="GJY41" s="1"/>
      <c r="GJZ41" s="1"/>
      <c r="GKA41" s="1"/>
      <c r="GKB41" s="1"/>
      <c r="GKC41" s="1"/>
      <c r="GKD41" s="1"/>
      <c r="GKE41" s="1"/>
      <c r="GKF41" s="1"/>
      <c r="GKG41" s="1"/>
      <c r="GKH41" s="1"/>
      <c r="GKI41" s="1"/>
      <c r="GKJ41" s="1"/>
      <c r="GKK41" s="1"/>
      <c r="GKL41" s="1"/>
      <c r="GKM41" s="1"/>
      <c r="GKN41" s="1"/>
      <c r="GKO41" s="1"/>
      <c r="GKP41" s="1"/>
      <c r="GKQ41" s="1"/>
      <c r="GKR41" s="1"/>
      <c r="GKS41" s="1"/>
      <c r="GKT41" s="1"/>
      <c r="GKU41" s="1"/>
      <c r="GKV41" s="1"/>
      <c r="GKW41" s="1"/>
      <c r="GKX41" s="1"/>
      <c r="GKY41" s="1"/>
      <c r="GKZ41" s="1"/>
      <c r="GLA41" s="1"/>
      <c r="GLB41" s="1"/>
      <c r="GLC41" s="1"/>
      <c r="GLD41" s="1"/>
      <c r="GLE41" s="1"/>
      <c r="GLF41" s="1"/>
      <c r="GLG41" s="1"/>
      <c r="GLH41" s="1"/>
      <c r="GLI41" s="1"/>
      <c r="GLJ41" s="1"/>
      <c r="GLK41" s="1"/>
      <c r="GLL41" s="1"/>
      <c r="GLM41" s="1"/>
      <c r="GLN41" s="1"/>
      <c r="GLO41" s="1"/>
      <c r="GLP41" s="1"/>
      <c r="GLQ41" s="1"/>
      <c r="GLR41" s="1"/>
      <c r="GLS41" s="1"/>
      <c r="GLT41" s="1"/>
      <c r="GLU41" s="1"/>
      <c r="GLV41" s="1"/>
      <c r="GLW41" s="1"/>
      <c r="GLX41" s="1"/>
      <c r="GLY41" s="1"/>
      <c r="GLZ41" s="1"/>
      <c r="GMA41" s="1"/>
      <c r="GMB41" s="1"/>
      <c r="GMC41" s="1"/>
      <c r="GMD41" s="1"/>
      <c r="GME41" s="1"/>
      <c r="GMF41" s="1"/>
      <c r="GMG41" s="1"/>
      <c r="GMH41" s="1"/>
      <c r="GMI41" s="1"/>
      <c r="GMJ41" s="1"/>
      <c r="GMK41" s="1"/>
      <c r="GML41" s="1"/>
      <c r="GMM41" s="1"/>
      <c r="GMN41" s="1"/>
      <c r="GMO41" s="1"/>
      <c r="GMP41" s="1"/>
      <c r="GMQ41" s="1"/>
      <c r="GMR41" s="1"/>
      <c r="GMS41" s="1"/>
      <c r="GMT41" s="1"/>
      <c r="GMU41" s="1"/>
      <c r="GMV41" s="1"/>
      <c r="GMW41" s="1"/>
      <c r="GMX41" s="1"/>
      <c r="GMY41" s="1"/>
      <c r="GMZ41" s="1"/>
      <c r="GNA41" s="1"/>
      <c r="GNB41" s="1"/>
      <c r="GNC41" s="1"/>
      <c r="GND41" s="1"/>
      <c r="GNE41" s="1"/>
      <c r="GNF41" s="1"/>
      <c r="GNG41" s="1"/>
      <c r="GNH41" s="1"/>
      <c r="GNI41" s="1"/>
      <c r="GNJ41" s="1"/>
      <c r="GNK41" s="1"/>
      <c r="GNL41" s="1"/>
      <c r="GNM41" s="1"/>
      <c r="GNN41" s="1"/>
      <c r="GNO41" s="1"/>
      <c r="GNP41" s="1"/>
      <c r="GNQ41" s="1"/>
      <c r="GNR41" s="1"/>
      <c r="GNS41" s="1"/>
      <c r="GNT41" s="1"/>
      <c r="GNU41" s="1"/>
      <c r="GNV41" s="1"/>
      <c r="GNW41" s="1"/>
      <c r="GNX41" s="1"/>
      <c r="GNY41" s="1"/>
      <c r="GNZ41" s="1"/>
      <c r="GOA41" s="1"/>
      <c r="GOB41" s="1"/>
      <c r="GOC41" s="1"/>
      <c r="GOD41" s="1"/>
      <c r="GOE41" s="1"/>
      <c r="GOF41" s="1"/>
      <c r="GOG41" s="1"/>
      <c r="GOH41" s="1"/>
      <c r="GOI41" s="1"/>
      <c r="GOJ41" s="1"/>
      <c r="GOK41" s="1"/>
      <c r="GOL41" s="1"/>
      <c r="GOM41" s="1"/>
      <c r="GON41" s="1"/>
      <c r="GOO41" s="1"/>
      <c r="GOP41" s="1"/>
      <c r="GOQ41" s="1"/>
      <c r="GOR41" s="1"/>
      <c r="GOS41" s="1"/>
      <c r="GOT41" s="1"/>
      <c r="GOU41" s="1"/>
      <c r="GOV41" s="1"/>
      <c r="GOW41" s="1"/>
      <c r="GOX41" s="1"/>
      <c r="GOY41" s="1"/>
      <c r="GOZ41" s="1"/>
      <c r="GPA41" s="1"/>
      <c r="GPB41" s="1"/>
      <c r="GPC41" s="1"/>
      <c r="GPD41" s="1"/>
      <c r="GPE41" s="1"/>
      <c r="GPF41" s="1"/>
      <c r="GPG41" s="1"/>
      <c r="GPH41" s="1"/>
      <c r="GPI41" s="1"/>
      <c r="GPJ41" s="1"/>
      <c r="GPK41" s="1"/>
      <c r="GPL41" s="1"/>
      <c r="GPM41" s="1"/>
      <c r="GPN41" s="1"/>
      <c r="GPO41" s="1"/>
      <c r="GPP41" s="1"/>
      <c r="GPQ41" s="1"/>
      <c r="GPR41" s="1"/>
      <c r="GPS41" s="1"/>
      <c r="GPT41" s="1"/>
      <c r="GPU41" s="1"/>
      <c r="GPV41" s="1"/>
      <c r="GPW41" s="1"/>
      <c r="GPX41" s="1"/>
      <c r="GPY41" s="1"/>
      <c r="GPZ41" s="1"/>
      <c r="GQA41" s="1"/>
      <c r="GQB41" s="1"/>
      <c r="GQC41" s="1"/>
      <c r="GQD41" s="1"/>
      <c r="GQE41" s="1"/>
      <c r="GQF41" s="1"/>
      <c r="GQG41" s="1"/>
      <c r="GQH41" s="1"/>
      <c r="GQI41" s="1"/>
      <c r="GQJ41" s="1"/>
      <c r="GQK41" s="1"/>
      <c r="GQL41" s="1"/>
      <c r="GQM41" s="1"/>
      <c r="GQN41" s="1"/>
      <c r="GQO41" s="1"/>
      <c r="GQP41" s="1"/>
      <c r="GQQ41" s="1"/>
      <c r="GQR41" s="1"/>
      <c r="GQS41" s="1"/>
      <c r="GQT41" s="1"/>
      <c r="GQU41" s="1"/>
      <c r="GQV41" s="1"/>
      <c r="GQW41" s="1"/>
      <c r="GQX41" s="1"/>
      <c r="GQY41" s="1"/>
      <c r="GQZ41" s="1"/>
      <c r="GRA41" s="1"/>
      <c r="GRB41" s="1"/>
      <c r="GRC41" s="1"/>
      <c r="GRD41" s="1"/>
      <c r="GRE41" s="1"/>
      <c r="GRF41" s="1"/>
      <c r="GRG41" s="1"/>
      <c r="GRH41" s="1"/>
      <c r="GRI41" s="1"/>
      <c r="GRJ41" s="1"/>
      <c r="GRK41" s="1"/>
      <c r="GRL41" s="1"/>
      <c r="GRM41" s="1"/>
      <c r="GRN41" s="1"/>
      <c r="GRO41" s="1"/>
      <c r="GRP41" s="1"/>
      <c r="GRQ41" s="1"/>
      <c r="GRR41" s="1"/>
      <c r="GRS41" s="1"/>
      <c r="GRT41" s="1"/>
      <c r="GRU41" s="1"/>
      <c r="GRV41" s="1"/>
      <c r="GRW41" s="1"/>
      <c r="GRX41" s="1"/>
      <c r="GRY41" s="1"/>
      <c r="GRZ41" s="1"/>
      <c r="GSA41" s="1"/>
      <c r="GSB41" s="1"/>
      <c r="GSC41" s="1"/>
      <c r="GSD41" s="1"/>
      <c r="GSE41" s="1"/>
      <c r="GSF41" s="1"/>
      <c r="GSG41" s="1"/>
      <c r="GSH41" s="1"/>
      <c r="GSI41" s="1"/>
      <c r="GSJ41" s="1"/>
      <c r="GSK41" s="1"/>
      <c r="GSL41" s="1"/>
      <c r="GSM41" s="1"/>
      <c r="GSN41" s="1"/>
      <c r="GSO41" s="1"/>
      <c r="GSP41" s="1"/>
      <c r="GSQ41" s="1"/>
      <c r="GSR41" s="1"/>
      <c r="GSS41" s="1"/>
      <c r="GST41" s="1"/>
      <c r="GSU41" s="1"/>
      <c r="GSV41" s="1"/>
      <c r="GSW41" s="1"/>
      <c r="GSX41" s="1"/>
      <c r="GSY41" s="1"/>
      <c r="GSZ41" s="1"/>
      <c r="GTA41" s="1"/>
      <c r="GTB41" s="1"/>
      <c r="GTC41" s="1"/>
      <c r="GTD41" s="1"/>
      <c r="GTE41" s="1"/>
      <c r="GTF41" s="1"/>
      <c r="GTG41" s="1"/>
      <c r="GTH41" s="1"/>
      <c r="GTI41" s="1"/>
      <c r="GTJ41" s="1"/>
      <c r="GTK41" s="1"/>
      <c r="GTL41" s="1"/>
      <c r="GTM41" s="1"/>
      <c r="GTN41" s="1"/>
      <c r="GTO41" s="1"/>
      <c r="GTP41" s="1"/>
      <c r="GTQ41" s="1"/>
      <c r="GTR41" s="1"/>
      <c r="GTS41" s="1"/>
      <c r="GTT41" s="1"/>
      <c r="GTU41" s="1"/>
      <c r="GTV41" s="1"/>
      <c r="GTW41" s="1"/>
      <c r="GTX41" s="1"/>
      <c r="GTY41" s="1"/>
      <c r="GTZ41" s="1"/>
      <c r="GUA41" s="1"/>
      <c r="GUB41" s="1"/>
      <c r="GUC41" s="1"/>
      <c r="GUD41" s="1"/>
      <c r="GUE41" s="1"/>
      <c r="GUF41" s="1"/>
      <c r="GUG41" s="1"/>
      <c r="GUH41" s="1"/>
      <c r="GUI41" s="1"/>
      <c r="GUJ41" s="1"/>
      <c r="GUK41" s="1"/>
      <c r="GUL41" s="1"/>
      <c r="GUM41" s="1"/>
      <c r="GUN41" s="1"/>
      <c r="GUO41" s="1"/>
      <c r="GUP41" s="1"/>
      <c r="GUQ41" s="1"/>
      <c r="GUR41" s="1"/>
      <c r="GUS41" s="1"/>
      <c r="GUT41" s="1"/>
      <c r="GUU41" s="1"/>
      <c r="GUV41" s="1"/>
      <c r="GUW41" s="1"/>
      <c r="GUX41" s="1"/>
      <c r="GUY41" s="1"/>
      <c r="GUZ41" s="1"/>
      <c r="GVA41" s="1"/>
      <c r="GVB41" s="1"/>
      <c r="GVC41" s="1"/>
      <c r="GVD41" s="1"/>
      <c r="GVE41" s="1"/>
      <c r="GVF41" s="1"/>
      <c r="GVG41" s="1"/>
      <c r="GVH41" s="1"/>
      <c r="GVI41" s="1"/>
      <c r="GVJ41" s="1"/>
      <c r="GVK41" s="1"/>
      <c r="GVL41" s="1"/>
      <c r="GVM41" s="1"/>
      <c r="GVN41" s="1"/>
      <c r="GVO41" s="1"/>
      <c r="GVP41" s="1"/>
      <c r="GVQ41" s="1"/>
      <c r="GVR41" s="1"/>
      <c r="GVS41" s="1"/>
      <c r="GVT41" s="1"/>
      <c r="GVU41" s="1"/>
      <c r="GVV41" s="1"/>
      <c r="GVW41" s="1"/>
      <c r="GVX41" s="1"/>
      <c r="GVY41" s="1"/>
      <c r="GVZ41" s="1"/>
      <c r="GWA41" s="1"/>
      <c r="GWB41" s="1"/>
      <c r="GWC41" s="1"/>
      <c r="GWD41" s="1"/>
      <c r="GWE41" s="1"/>
      <c r="GWF41" s="1"/>
      <c r="GWG41" s="1"/>
      <c r="GWH41" s="1"/>
      <c r="GWI41" s="1"/>
      <c r="GWJ41" s="1"/>
      <c r="GWK41" s="1"/>
      <c r="GWL41" s="1"/>
      <c r="GWM41" s="1"/>
      <c r="GWN41" s="1"/>
      <c r="GWO41" s="1"/>
      <c r="GWP41" s="1"/>
      <c r="GWQ41" s="1"/>
      <c r="GWR41" s="1"/>
      <c r="GWS41" s="1"/>
      <c r="GWT41" s="1"/>
      <c r="GWU41" s="1"/>
      <c r="GWV41" s="1"/>
      <c r="GWW41" s="1"/>
      <c r="GWX41" s="1"/>
      <c r="GWY41" s="1"/>
      <c r="GWZ41" s="1"/>
      <c r="GXA41" s="1"/>
      <c r="GXB41" s="1"/>
      <c r="GXC41" s="1"/>
      <c r="GXD41" s="1"/>
      <c r="GXE41" s="1"/>
      <c r="GXF41" s="1"/>
      <c r="GXG41" s="1"/>
      <c r="GXH41" s="1"/>
      <c r="GXI41" s="1"/>
      <c r="GXJ41" s="1"/>
      <c r="GXK41" s="1"/>
      <c r="GXL41" s="1"/>
      <c r="GXM41" s="1"/>
      <c r="GXN41" s="1"/>
      <c r="GXO41" s="1"/>
      <c r="GXP41" s="1"/>
      <c r="GXQ41" s="1"/>
      <c r="GXR41" s="1"/>
      <c r="GXS41" s="1"/>
      <c r="GXT41" s="1"/>
      <c r="GXU41" s="1"/>
      <c r="GXV41" s="1"/>
      <c r="GXW41" s="1"/>
      <c r="GXX41" s="1"/>
      <c r="GXY41" s="1"/>
      <c r="GXZ41" s="1"/>
      <c r="GYA41" s="1"/>
      <c r="GYB41" s="1"/>
      <c r="GYC41" s="1"/>
      <c r="GYD41" s="1"/>
      <c r="GYE41" s="1"/>
      <c r="GYF41" s="1"/>
      <c r="GYG41" s="1"/>
      <c r="GYH41" s="1"/>
      <c r="GYI41" s="1"/>
      <c r="GYJ41" s="1"/>
      <c r="GYK41" s="1"/>
      <c r="GYL41" s="1"/>
      <c r="GYM41" s="1"/>
      <c r="GYN41" s="1"/>
      <c r="GYO41" s="1"/>
      <c r="GYP41" s="1"/>
      <c r="GYQ41" s="1"/>
      <c r="GYR41" s="1"/>
      <c r="GYS41" s="1"/>
      <c r="GYT41" s="1"/>
      <c r="GYU41" s="1"/>
      <c r="GYV41" s="1"/>
      <c r="GYW41" s="1"/>
      <c r="GYX41" s="1"/>
      <c r="GYY41" s="1"/>
      <c r="GYZ41" s="1"/>
      <c r="GZA41" s="1"/>
      <c r="GZB41" s="1"/>
      <c r="GZC41" s="1"/>
      <c r="GZD41" s="1"/>
      <c r="GZE41" s="1"/>
      <c r="GZF41" s="1"/>
      <c r="GZG41" s="1"/>
      <c r="GZH41" s="1"/>
      <c r="GZI41" s="1"/>
      <c r="GZJ41" s="1"/>
      <c r="GZK41" s="1"/>
      <c r="GZL41" s="1"/>
      <c r="GZM41" s="1"/>
      <c r="GZN41" s="1"/>
      <c r="GZO41" s="1"/>
      <c r="GZP41" s="1"/>
      <c r="GZQ41" s="1"/>
      <c r="GZR41" s="1"/>
      <c r="GZS41" s="1"/>
      <c r="GZT41" s="1"/>
      <c r="GZU41" s="1"/>
      <c r="GZV41" s="1"/>
      <c r="GZW41" s="1"/>
      <c r="GZX41" s="1"/>
      <c r="GZY41" s="1"/>
      <c r="GZZ41" s="1"/>
      <c r="HAA41" s="1"/>
      <c r="HAB41" s="1"/>
      <c r="HAC41" s="1"/>
      <c r="HAD41" s="1"/>
      <c r="HAE41" s="1"/>
      <c r="HAF41" s="1"/>
      <c r="HAG41" s="1"/>
      <c r="HAH41" s="1"/>
      <c r="HAI41" s="1"/>
      <c r="HAJ41" s="1"/>
      <c r="HAK41" s="1"/>
      <c r="HAL41" s="1"/>
      <c r="HAM41" s="1"/>
      <c r="HAN41" s="1"/>
      <c r="HAO41" s="1"/>
      <c r="HAP41" s="1"/>
      <c r="HAQ41" s="1"/>
      <c r="HAR41" s="1"/>
      <c r="HAS41" s="1"/>
      <c r="HAT41" s="1"/>
      <c r="HAU41" s="1"/>
      <c r="HAV41" s="1"/>
      <c r="HAW41" s="1"/>
      <c r="HAX41" s="1"/>
      <c r="HAY41" s="1"/>
      <c r="HAZ41" s="1"/>
      <c r="HBA41" s="1"/>
      <c r="HBB41" s="1"/>
      <c r="HBC41" s="1"/>
      <c r="HBD41" s="1"/>
      <c r="HBE41" s="1"/>
      <c r="HBF41" s="1"/>
      <c r="HBG41" s="1"/>
      <c r="HBH41" s="1"/>
      <c r="HBI41" s="1"/>
      <c r="HBJ41" s="1"/>
      <c r="HBK41" s="1"/>
      <c r="HBL41" s="1"/>
      <c r="HBM41" s="1"/>
      <c r="HBN41" s="1"/>
      <c r="HBO41" s="1"/>
      <c r="HBP41" s="1"/>
      <c r="HBQ41" s="1"/>
      <c r="HBR41" s="1"/>
      <c r="HBS41" s="1"/>
      <c r="HBT41" s="1"/>
      <c r="HBU41" s="1"/>
      <c r="HBV41" s="1"/>
      <c r="HBW41" s="1"/>
      <c r="HBX41" s="1"/>
      <c r="HBY41" s="1"/>
      <c r="HBZ41" s="1"/>
      <c r="HCA41" s="1"/>
      <c r="HCB41" s="1"/>
      <c r="HCC41" s="1"/>
      <c r="HCD41" s="1"/>
      <c r="HCE41" s="1"/>
      <c r="HCF41" s="1"/>
      <c r="HCG41" s="1"/>
      <c r="HCH41" s="1"/>
      <c r="HCI41" s="1"/>
      <c r="HCJ41" s="1"/>
      <c r="HCK41" s="1"/>
      <c r="HCL41" s="1"/>
      <c r="HCM41" s="1"/>
      <c r="HCN41" s="1"/>
      <c r="HCO41" s="1"/>
      <c r="HCP41" s="1"/>
      <c r="HCQ41" s="1"/>
      <c r="HCR41" s="1"/>
      <c r="HCS41" s="1"/>
      <c r="HCT41" s="1"/>
      <c r="HCU41" s="1"/>
      <c r="HCV41" s="1"/>
      <c r="HCW41" s="1"/>
      <c r="HCX41" s="1"/>
      <c r="HCY41" s="1"/>
      <c r="HCZ41" s="1"/>
      <c r="HDA41" s="1"/>
      <c r="HDB41" s="1"/>
      <c r="HDC41" s="1"/>
      <c r="HDD41" s="1"/>
      <c r="HDE41" s="1"/>
      <c r="HDF41" s="1"/>
      <c r="HDG41" s="1"/>
      <c r="HDH41" s="1"/>
      <c r="HDI41" s="1"/>
      <c r="HDJ41" s="1"/>
      <c r="HDK41" s="1"/>
      <c r="HDL41" s="1"/>
      <c r="HDM41" s="1"/>
      <c r="HDN41" s="1"/>
      <c r="HDO41" s="1"/>
      <c r="HDP41" s="1"/>
      <c r="HDQ41" s="1"/>
      <c r="HDR41" s="1"/>
      <c r="HDS41" s="1"/>
      <c r="HDT41" s="1"/>
      <c r="HDU41" s="1"/>
      <c r="HDV41" s="1"/>
      <c r="HDW41" s="1"/>
      <c r="HDX41" s="1"/>
      <c r="HDY41" s="1"/>
      <c r="HDZ41" s="1"/>
      <c r="HEA41" s="1"/>
      <c r="HEB41" s="1"/>
      <c r="HEC41" s="1"/>
      <c r="HED41" s="1"/>
      <c r="HEE41" s="1"/>
      <c r="HEF41" s="1"/>
      <c r="HEG41" s="1"/>
      <c r="HEH41" s="1"/>
      <c r="HEI41" s="1"/>
      <c r="HEJ41" s="1"/>
      <c r="HEK41" s="1"/>
      <c r="HEL41" s="1"/>
      <c r="HEM41" s="1"/>
      <c r="HEN41" s="1"/>
      <c r="HEO41" s="1"/>
      <c r="HEP41" s="1"/>
      <c r="HEQ41" s="1"/>
      <c r="HER41" s="1"/>
      <c r="HES41" s="1"/>
      <c r="HET41" s="1"/>
      <c r="HEU41" s="1"/>
      <c r="HEV41" s="1"/>
      <c r="HEW41" s="1"/>
      <c r="HEX41" s="1"/>
      <c r="HEY41" s="1"/>
      <c r="HEZ41" s="1"/>
      <c r="HFA41" s="1"/>
      <c r="HFB41" s="1"/>
      <c r="HFC41" s="1"/>
      <c r="HFD41" s="1"/>
      <c r="HFE41" s="1"/>
      <c r="HFF41" s="1"/>
      <c r="HFG41" s="1"/>
      <c r="HFH41" s="1"/>
      <c r="HFI41" s="1"/>
      <c r="HFJ41" s="1"/>
      <c r="HFK41" s="1"/>
      <c r="HFL41" s="1"/>
      <c r="HFM41" s="1"/>
      <c r="HFN41" s="1"/>
      <c r="HFO41" s="1"/>
      <c r="HFP41" s="1"/>
      <c r="HFQ41" s="1"/>
      <c r="HFR41" s="1"/>
      <c r="HFS41" s="1"/>
      <c r="HFT41" s="1"/>
      <c r="HFU41" s="1"/>
      <c r="HFV41" s="1"/>
      <c r="HFW41" s="1"/>
      <c r="HFX41" s="1"/>
      <c r="HFY41" s="1"/>
      <c r="HFZ41" s="1"/>
      <c r="HGA41" s="1"/>
      <c r="HGB41" s="1"/>
      <c r="HGC41" s="1"/>
      <c r="HGD41" s="1"/>
      <c r="HGE41" s="1"/>
      <c r="HGF41" s="1"/>
      <c r="HGG41" s="1"/>
      <c r="HGH41" s="1"/>
      <c r="HGI41" s="1"/>
      <c r="HGJ41" s="1"/>
      <c r="HGK41" s="1"/>
      <c r="HGL41" s="1"/>
      <c r="HGM41" s="1"/>
      <c r="HGN41" s="1"/>
      <c r="HGO41" s="1"/>
      <c r="HGP41" s="1"/>
      <c r="HGQ41" s="1"/>
      <c r="HGR41" s="1"/>
      <c r="HGS41" s="1"/>
      <c r="HGT41" s="1"/>
      <c r="HGU41" s="1"/>
      <c r="HGV41" s="1"/>
      <c r="HGW41" s="1"/>
      <c r="HGX41" s="1"/>
      <c r="HGY41" s="1"/>
      <c r="HGZ41" s="1"/>
      <c r="HHA41" s="1"/>
      <c r="HHB41" s="1"/>
      <c r="HHC41" s="1"/>
      <c r="HHD41" s="1"/>
      <c r="HHE41" s="1"/>
      <c r="HHF41" s="1"/>
      <c r="HHG41" s="1"/>
      <c r="HHH41" s="1"/>
      <c r="HHI41" s="1"/>
      <c r="HHJ41" s="1"/>
      <c r="HHK41" s="1"/>
      <c r="HHL41" s="1"/>
      <c r="HHM41" s="1"/>
      <c r="HHN41" s="1"/>
      <c r="HHO41" s="1"/>
      <c r="HHP41" s="1"/>
      <c r="HHQ41" s="1"/>
      <c r="HHR41" s="1"/>
      <c r="HHS41" s="1"/>
      <c r="HHT41" s="1"/>
      <c r="HHU41" s="1"/>
      <c r="HHV41" s="1"/>
      <c r="HHW41" s="1"/>
      <c r="HHX41" s="1"/>
      <c r="HHY41" s="1"/>
      <c r="HHZ41" s="1"/>
      <c r="HIA41" s="1"/>
      <c r="HIB41" s="1"/>
      <c r="HIC41" s="1"/>
      <c r="HID41" s="1"/>
      <c r="HIE41" s="1"/>
      <c r="HIF41" s="1"/>
      <c r="HIG41" s="1"/>
      <c r="HIH41" s="1"/>
      <c r="HII41" s="1"/>
      <c r="HIJ41" s="1"/>
      <c r="HIK41" s="1"/>
      <c r="HIL41" s="1"/>
      <c r="HIM41" s="1"/>
      <c r="HIN41" s="1"/>
      <c r="HIO41" s="1"/>
      <c r="HIP41" s="1"/>
      <c r="HIQ41" s="1"/>
      <c r="HIR41" s="1"/>
      <c r="HIS41" s="1"/>
      <c r="HIT41" s="1"/>
      <c r="HIU41" s="1"/>
      <c r="HIV41" s="1"/>
      <c r="HIW41" s="1"/>
      <c r="HIX41" s="1"/>
      <c r="HIY41" s="1"/>
      <c r="HIZ41" s="1"/>
      <c r="HJA41" s="1"/>
      <c r="HJB41" s="1"/>
      <c r="HJC41" s="1"/>
      <c r="HJD41" s="1"/>
      <c r="HJE41" s="1"/>
      <c r="HJF41" s="1"/>
      <c r="HJG41" s="1"/>
      <c r="HJH41" s="1"/>
      <c r="HJI41" s="1"/>
      <c r="HJJ41" s="1"/>
      <c r="HJK41" s="1"/>
      <c r="HJL41" s="1"/>
      <c r="HJM41" s="1"/>
      <c r="HJN41" s="1"/>
      <c r="HJO41" s="1"/>
      <c r="HJP41" s="1"/>
      <c r="HJQ41" s="1"/>
      <c r="HJR41" s="1"/>
      <c r="HJS41" s="1"/>
      <c r="HJT41" s="1"/>
      <c r="HJU41" s="1"/>
      <c r="HJV41" s="1"/>
      <c r="HJW41" s="1"/>
      <c r="HJX41" s="1"/>
      <c r="HJY41" s="1"/>
      <c r="HJZ41" s="1"/>
      <c r="HKA41" s="1"/>
      <c r="HKB41" s="1"/>
      <c r="HKC41" s="1"/>
      <c r="HKD41" s="1"/>
      <c r="HKE41" s="1"/>
      <c r="HKF41" s="1"/>
      <c r="HKG41" s="1"/>
      <c r="HKH41" s="1"/>
      <c r="HKI41" s="1"/>
      <c r="HKJ41" s="1"/>
      <c r="HKK41" s="1"/>
      <c r="HKL41" s="1"/>
      <c r="HKM41" s="1"/>
      <c r="HKN41" s="1"/>
      <c r="HKO41" s="1"/>
      <c r="HKP41" s="1"/>
      <c r="HKQ41" s="1"/>
      <c r="HKR41" s="1"/>
      <c r="HKS41" s="1"/>
      <c r="HKT41" s="1"/>
      <c r="HKU41" s="1"/>
      <c r="HKV41" s="1"/>
      <c r="HKW41" s="1"/>
      <c r="HKX41" s="1"/>
      <c r="HKY41" s="1"/>
      <c r="HKZ41" s="1"/>
      <c r="HLA41" s="1"/>
      <c r="HLB41" s="1"/>
      <c r="HLC41" s="1"/>
      <c r="HLD41" s="1"/>
      <c r="HLE41" s="1"/>
      <c r="HLF41" s="1"/>
      <c r="HLG41" s="1"/>
      <c r="HLH41" s="1"/>
      <c r="HLI41" s="1"/>
      <c r="HLJ41" s="1"/>
      <c r="HLK41" s="1"/>
      <c r="HLL41" s="1"/>
      <c r="HLM41" s="1"/>
      <c r="HLN41" s="1"/>
      <c r="HLO41" s="1"/>
      <c r="HLP41" s="1"/>
      <c r="HLQ41" s="1"/>
      <c r="HLR41" s="1"/>
      <c r="HLS41" s="1"/>
      <c r="HLT41" s="1"/>
      <c r="HLU41" s="1"/>
      <c r="HLV41" s="1"/>
      <c r="HLW41" s="1"/>
      <c r="HLX41" s="1"/>
      <c r="HLY41" s="1"/>
      <c r="HLZ41" s="1"/>
      <c r="HMA41" s="1"/>
      <c r="HMB41" s="1"/>
      <c r="HMC41" s="1"/>
      <c r="HMD41" s="1"/>
      <c r="HME41" s="1"/>
      <c r="HMF41" s="1"/>
      <c r="HMG41" s="1"/>
      <c r="HMH41" s="1"/>
      <c r="HMI41" s="1"/>
      <c r="HMJ41" s="1"/>
      <c r="HMK41" s="1"/>
      <c r="HML41" s="1"/>
      <c r="HMM41" s="1"/>
      <c r="HMN41" s="1"/>
      <c r="HMO41" s="1"/>
      <c r="HMP41" s="1"/>
      <c r="HMQ41" s="1"/>
      <c r="HMR41" s="1"/>
      <c r="HMS41" s="1"/>
      <c r="HMT41" s="1"/>
      <c r="HMU41" s="1"/>
      <c r="HMV41" s="1"/>
      <c r="HMW41" s="1"/>
      <c r="HMX41" s="1"/>
      <c r="HMY41" s="1"/>
      <c r="HMZ41" s="1"/>
      <c r="HNA41" s="1"/>
      <c r="HNB41" s="1"/>
      <c r="HNC41" s="1"/>
      <c r="HND41" s="1"/>
      <c r="HNE41" s="1"/>
      <c r="HNF41" s="1"/>
      <c r="HNG41" s="1"/>
      <c r="HNH41" s="1"/>
      <c r="HNI41" s="1"/>
      <c r="HNJ41" s="1"/>
      <c r="HNK41" s="1"/>
      <c r="HNL41" s="1"/>
      <c r="HNM41" s="1"/>
      <c r="HNN41" s="1"/>
      <c r="HNO41" s="1"/>
      <c r="HNP41" s="1"/>
      <c r="HNQ41" s="1"/>
      <c r="HNR41" s="1"/>
      <c r="HNS41" s="1"/>
      <c r="HNT41" s="1"/>
      <c r="HNU41" s="1"/>
      <c r="HNV41" s="1"/>
      <c r="HNW41" s="1"/>
      <c r="HNX41" s="1"/>
      <c r="HNY41" s="1"/>
      <c r="HNZ41" s="1"/>
      <c r="HOA41" s="1"/>
      <c r="HOB41" s="1"/>
      <c r="HOC41" s="1"/>
      <c r="HOD41" s="1"/>
      <c r="HOE41" s="1"/>
      <c r="HOF41" s="1"/>
      <c r="HOG41" s="1"/>
      <c r="HOH41" s="1"/>
      <c r="HOI41" s="1"/>
      <c r="HOJ41" s="1"/>
      <c r="HOK41" s="1"/>
      <c r="HOL41" s="1"/>
      <c r="HOM41" s="1"/>
      <c r="HON41" s="1"/>
      <c r="HOO41" s="1"/>
      <c r="HOP41" s="1"/>
      <c r="HOQ41" s="1"/>
      <c r="HOR41" s="1"/>
      <c r="HOS41" s="1"/>
      <c r="HOT41" s="1"/>
      <c r="HOU41" s="1"/>
      <c r="HOV41" s="1"/>
      <c r="HOW41" s="1"/>
      <c r="HOX41" s="1"/>
      <c r="HOY41" s="1"/>
      <c r="HOZ41" s="1"/>
      <c r="HPA41" s="1"/>
      <c r="HPB41" s="1"/>
      <c r="HPC41" s="1"/>
      <c r="HPD41" s="1"/>
      <c r="HPE41" s="1"/>
      <c r="HPF41" s="1"/>
      <c r="HPG41" s="1"/>
      <c r="HPH41" s="1"/>
      <c r="HPI41" s="1"/>
      <c r="HPJ41" s="1"/>
      <c r="HPK41" s="1"/>
      <c r="HPL41" s="1"/>
      <c r="HPM41" s="1"/>
      <c r="HPN41" s="1"/>
      <c r="HPO41" s="1"/>
      <c r="HPP41" s="1"/>
      <c r="HPQ41" s="1"/>
      <c r="HPR41" s="1"/>
      <c r="HPS41" s="1"/>
      <c r="HPT41" s="1"/>
      <c r="HPU41" s="1"/>
      <c r="HPV41" s="1"/>
      <c r="HPW41" s="1"/>
      <c r="HPX41" s="1"/>
      <c r="HPY41" s="1"/>
      <c r="HPZ41" s="1"/>
      <c r="HQA41" s="1"/>
      <c r="HQB41" s="1"/>
      <c r="HQC41" s="1"/>
      <c r="HQD41" s="1"/>
      <c r="HQE41" s="1"/>
      <c r="HQF41" s="1"/>
      <c r="HQG41" s="1"/>
      <c r="HQH41" s="1"/>
      <c r="HQI41" s="1"/>
      <c r="HQJ41" s="1"/>
      <c r="HQK41" s="1"/>
      <c r="HQL41" s="1"/>
      <c r="HQM41" s="1"/>
      <c r="HQN41" s="1"/>
      <c r="HQO41" s="1"/>
      <c r="HQP41" s="1"/>
      <c r="HQQ41" s="1"/>
      <c r="HQR41" s="1"/>
      <c r="HQS41" s="1"/>
      <c r="HQT41" s="1"/>
      <c r="HQU41" s="1"/>
      <c r="HQV41" s="1"/>
      <c r="HQW41" s="1"/>
      <c r="HQX41" s="1"/>
      <c r="HQY41" s="1"/>
      <c r="HQZ41" s="1"/>
      <c r="HRA41" s="1"/>
      <c r="HRB41" s="1"/>
      <c r="HRC41" s="1"/>
      <c r="HRD41" s="1"/>
      <c r="HRE41" s="1"/>
      <c r="HRF41" s="1"/>
      <c r="HRG41" s="1"/>
      <c r="HRH41" s="1"/>
      <c r="HRI41" s="1"/>
      <c r="HRJ41" s="1"/>
      <c r="HRK41" s="1"/>
      <c r="HRL41" s="1"/>
      <c r="HRM41" s="1"/>
      <c r="HRN41" s="1"/>
      <c r="HRO41" s="1"/>
      <c r="HRP41" s="1"/>
      <c r="HRQ41" s="1"/>
      <c r="HRR41" s="1"/>
      <c r="HRS41" s="1"/>
      <c r="HRT41" s="1"/>
      <c r="HRU41" s="1"/>
      <c r="HRV41" s="1"/>
      <c r="HRW41" s="1"/>
      <c r="HRX41" s="1"/>
      <c r="HRY41" s="1"/>
      <c r="HRZ41" s="1"/>
      <c r="HSA41" s="1"/>
      <c r="HSB41" s="1"/>
      <c r="HSC41" s="1"/>
      <c r="HSD41" s="1"/>
      <c r="HSE41" s="1"/>
      <c r="HSF41" s="1"/>
      <c r="HSG41" s="1"/>
      <c r="HSH41" s="1"/>
      <c r="HSI41" s="1"/>
      <c r="HSJ41" s="1"/>
      <c r="HSK41" s="1"/>
      <c r="HSL41" s="1"/>
      <c r="HSM41" s="1"/>
      <c r="HSN41" s="1"/>
      <c r="HSO41" s="1"/>
      <c r="HSP41" s="1"/>
      <c r="HSQ41" s="1"/>
      <c r="HSR41" s="1"/>
      <c r="HSS41" s="1"/>
      <c r="HST41" s="1"/>
      <c r="HSU41" s="1"/>
      <c r="HSV41" s="1"/>
      <c r="HSW41" s="1"/>
      <c r="HSX41" s="1"/>
      <c r="HSY41" s="1"/>
      <c r="HSZ41" s="1"/>
      <c r="HTA41" s="1"/>
      <c r="HTB41" s="1"/>
      <c r="HTC41" s="1"/>
      <c r="HTD41" s="1"/>
      <c r="HTE41" s="1"/>
      <c r="HTF41" s="1"/>
      <c r="HTG41" s="1"/>
      <c r="HTH41" s="1"/>
      <c r="HTI41" s="1"/>
      <c r="HTJ41" s="1"/>
      <c r="HTK41" s="1"/>
      <c r="HTL41" s="1"/>
      <c r="HTM41" s="1"/>
      <c r="HTN41" s="1"/>
      <c r="HTO41" s="1"/>
      <c r="HTP41" s="1"/>
      <c r="HTQ41" s="1"/>
      <c r="HTR41" s="1"/>
      <c r="HTS41" s="1"/>
      <c r="HTT41" s="1"/>
      <c r="HTU41" s="1"/>
      <c r="HTV41" s="1"/>
      <c r="HTW41" s="1"/>
      <c r="HTX41" s="1"/>
      <c r="HTY41" s="1"/>
      <c r="HTZ41" s="1"/>
      <c r="HUA41" s="1"/>
      <c r="HUB41" s="1"/>
      <c r="HUC41" s="1"/>
      <c r="HUD41" s="1"/>
      <c r="HUE41" s="1"/>
      <c r="HUF41" s="1"/>
      <c r="HUG41" s="1"/>
      <c r="HUH41" s="1"/>
      <c r="HUI41" s="1"/>
      <c r="HUJ41" s="1"/>
      <c r="HUK41" s="1"/>
      <c r="HUL41" s="1"/>
      <c r="HUM41" s="1"/>
      <c r="HUN41" s="1"/>
      <c r="HUO41" s="1"/>
      <c r="HUP41" s="1"/>
      <c r="HUQ41" s="1"/>
      <c r="HUR41" s="1"/>
      <c r="HUS41" s="1"/>
      <c r="HUT41" s="1"/>
      <c r="HUU41" s="1"/>
      <c r="HUV41" s="1"/>
      <c r="HUW41" s="1"/>
      <c r="HUX41" s="1"/>
      <c r="HUY41" s="1"/>
      <c r="HUZ41" s="1"/>
      <c r="HVA41" s="1"/>
      <c r="HVB41" s="1"/>
      <c r="HVC41" s="1"/>
      <c r="HVD41" s="1"/>
      <c r="HVE41" s="1"/>
      <c r="HVF41" s="1"/>
      <c r="HVG41" s="1"/>
      <c r="HVH41" s="1"/>
      <c r="HVI41" s="1"/>
      <c r="HVJ41" s="1"/>
      <c r="HVK41" s="1"/>
      <c r="HVL41" s="1"/>
      <c r="HVM41" s="1"/>
      <c r="HVN41" s="1"/>
      <c r="HVO41" s="1"/>
      <c r="HVP41" s="1"/>
      <c r="HVQ41" s="1"/>
      <c r="HVR41" s="1"/>
      <c r="HVS41" s="1"/>
      <c r="HVT41" s="1"/>
      <c r="HVU41" s="1"/>
      <c r="HVV41" s="1"/>
      <c r="HVW41" s="1"/>
      <c r="HVX41" s="1"/>
      <c r="HVY41" s="1"/>
      <c r="HVZ41" s="1"/>
      <c r="HWA41" s="1"/>
      <c r="HWB41" s="1"/>
      <c r="HWC41" s="1"/>
      <c r="HWD41" s="1"/>
      <c r="HWE41" s="1"/>
      <c r="HWF41" s="1"/>
      <c r="HWG41" s="1"/>
      <c r="HWH41" s="1"/>
      <c r="HWI41" s="1"/>
      <c r="HWJ41" s="1"/>
      <c r="HWK41" s="1"/>
      <c r="HWL41" s="1"/>
      <c r="HWM41" s="1"/>
      <c r="HWN41" s="1"/>
      <c r="HWO41" s="1"/>
      <c r="HWP41" s="1"/>
      <c r="HWQ41" s="1"/>
      <c r="HWR41" s="1"/>
      <c r="HWS41" s="1"/>
      <c r="HWT41" s="1"/>
      <c r="HWU41" s="1"/>
      <c r="HWV41" s="1"/>
      <c r="HWW41" s="1"/>
      <c r="HWX41" s="1"/>
      <c r="HWY41" s="1"/>
      <c r="HWZ41" s="1"/>
      <c r="HXA41" s="1"/>
      <c r="HXB41" s="1"/>
      <c r="HXC41" s="1"/>
      <c r="HXD41" s="1"/>
      <c r="HXE41" s="1"/>
      <c r="HXF41" s="1"/>
      <c r="HXG41" s="1"/>
      <c r="HXH41" s="1"/>
      <c r="HXI41" s="1"/>
      <c r="HXJ41" s="1"/>
      <c r="HXK41" s="1"/>
      <c r="HXL41" s="1"/>
      <c r="HXM41" s="1"/>
      <c r="HXN41" s="1"/>
      <c r="HXO41" s="1"/>
      <c r="HXP41" s="1"/>
      <c r="HXQ41" s="1"/>
      <c r="HXR41" s="1"/>
      <c r="HXS41" s="1"/>
      <c r="HXT41" s="1"/>
      <c r="HXU41" s="1"/>
      <c r="HXV41" s="1"/>
      <c r="HXW41" s="1"/>
      <c r="HXX41" s="1"/>
      <c r="HXY41" s="1"/>
      <c r="HXZ41" s="1"/>
      <c r="HYA41" s="1"/>
      <c r="HYB41" s="1"/>
      <c r="HYC41" s="1"/>
      <c r="HYD41" s="1"/>
      <c r="HYE41" s="1"/>
      <c r="HYF41" s="1"/>
      <c r="HYG41" s="1"/>
      <c r="HYH41" s="1"/>
      <c r="HYI41" s="1"/>
      <c r="HYJ41" s="1"/>
      <c r="HYK41" s="1"/>
      <c r="HYL41" s="1"/>
      <c r="HYM41" s="1"/>
      <c r="HYN41" s="1"/>
      <c r="HYO41" s="1"/>
      <c r="HYP41" s="1"/>
      <c r="HYQ41" s="1"/>
      <c r="HYR41" s="1"/>
      <c r="HYS41" s="1"/>
      <c r="HYT41" s="1"/>
      <c r="HYU41" s="1"/>
      <c r="HYV41" s="1"/>
      <c r="HYW41" s="1"/>
      <c r="HYX41" s="1"/>
      <c r="HYY41" s="1"/>
      <c r="HYZ41" s="1"/>
      <c r="HZA41" s="1"/>
      <c r="HZB41" s="1"/>
      <c r="HZC41" s="1"/>
      <c r="HZD41" s="1"/>
      <c r="HZE41" s="1"/>
      <c r="HZF41" s="1"/>
      <c r="HZG41" s="1"/>
      <c r="HZH41" s="1"/>
      <c r="HZI41" s="1"/>
      <c r="HZJ41" s="1"/>
      <c r="HZK41" s="1"/>
      <c r="HZL41" s="1"/>
      <c r="HZM41" s="1"/>
      <c r="HZN41" s="1"/>
      <c r="HZO41" s="1"/>
      <c r="HZP41" s="1"/>
      <c r="HZQ41" s="1"/>
      <c r="HZR41" s="1"/>
      <c r="HZS41" s="1"/>
      <c r="HZT41" s="1"/>
      <c r="HZU41" s="1"/>
      <c r="HZV41" s="1"/>
      <c r="HZW41" s="1"/>
      <c r="HZX41" s="1"/>
      <c r="HZY41" s="1"/>
      <c r="HZZ41" s="1"/>
      <c r="IAA41" s="1"/>
      <c r="IAB41" s="1"/>
      <c r="IAC41" s="1"/>
      <c r="IAD41" s="1"/>
      <c r="IAE41" s="1"/>
      <c r="IAF41" s="1"/>
      <c r="IAG41" s="1"/>
      <c r="IAH41" s="1"/>
      <c r="IAI41" s="1"/>
      <c r="IAJ41" s="1"/>
      <c r="IAK41" s="1"/>
      <c r="IAL41" s="1"/>
      <c r="IAM41" s="1"/>
      <c r="IAN41" s="1"/>
      <c r="IAO41" s="1"/>
      <c r="IAP41" s="1"/>
      <c r="IAQ41" s="1"/>
      <c r="IAR41" s="1"/>
      <c r="IAS41" s="1"/>
      <c r="IAT41" s="1"/>
      <c r="IAU41" s="1"/>
      <c r="IAV41" s="1"/>
      <c r="IAW41" s="1"/>
      <c r="IAX41" s="1"/>
      <c r="IAY41" s="1"/>
      <c r="IAZ41" s="1"/>
      <c r="IBA41" s="1"/>
      <c r="IBB41" s="1"/>
      <c r="IBC41" s="1"/>
      <c r="IBD41" s="1"/>
      <c r="IBE41" s="1"/>
      <c r="IBF41" s="1"/>
      <c r="IBG41" s="1"/>
      <c r="IBH41" s="1"/>
      <c r="IBI41" s="1"/>
      <c r="IBJ41" s="1"/>
      <c r="IBK41" s="1"/>
      <c r="IBL41" s="1"/>
      <c r="IBM41" s="1"/>
      <c r="IBN41" s="1"/>
      <c r="IBO41" s="1"/>
      <c r="IBP41" s="1"/>
      <c r="IBQ41" s="1"/>
      <c r="IBR41" s="1"/>
      <c r="IBS41" s="1"/>
      <c r="IBT41" s="1"/>
      <c r="IBU41" s="1"/>
      <c r="IBV41" s="1"/>
      <c r="IBW41" s="1"/>
      <c r="IBX41" s="1"/>
      <c r="IBY41" s="1"/>
      <c r="IBZ41" s="1"/>
      <c r="ICA41" s="1"/>
      <c r="ICB41" s="1"/>
      <c r="ICC41" s="1"/>
      <c r="ICD41" s="1"/>
      <c r="ICE41" s="1"/>
      <c r="ICF41" s="1"/>
      <c r="ICG41" s="1"/>
      <c r="ICH41" s="1"/>
      <c r="ICI41" s="1"/>
      <c r="ICJ41" s="1"/>
      <c r="ICK41" s="1"/>
      <c r="ICL41" s="1"/>
      <c r="ICM41" s="1"/>
      <c r="ICN41" s="1"/>
      <c r="ICO41" s="1"/>
      <c r="ICP41" s="1"/>
      <c r="ICQ41" s="1"/>
      <c r="ICR41" s="1"/>
      <c r="ICS41" s="1"/>
      <c r="ICT41" s="1"/>
      <c r="ICU41" s="1"/>
      <c r="ICV41" s="1"/>
      <c r="ICW41" s="1"/>
      <c r="ICX41" s="1"/>
      <c r="ICY41" s="1"/>
      <c r="ICZ41" s="1"/>
      <c r="IDA41" s="1"/>
      <c r="IDB41" s="1"/>
      <c r="IDC41" s="1"/>
      <c r="IDD41" s="1"/>
      <c r="IDE41" s="1"/>
      <c r="IDF41" s="1"/>
      <c r="IDG41" s="1"/>
      <c r="IDH41" s="1"/>
      <c r="IDI41" s="1"/>
      <c r="IDJ41" s="1"/>
      <c r="IDK41" s="1"/>
      <c r="IDL41" s="1"/>
      <c r="IDM41" s="1"/>
      <c r="IDN41" s="1"/>
      <c r="IDO41" s="1"/>
      <c r="IDP41" s="1"/>
      <c r="IDQ41" s="1"/>
      <c r="IDR41" s="1"/>
      <c r="IDS41" s="1"/>
      <c r="IDT41" s="1"/>
      <c r="IDU41" s="1"/>
      <c r="IDV41" s="1"/>
      <c r="IDW41" s="1"/>
      <c r="IDX41" s="1"/>
      <c r="IDY41" s="1"/>
      <c r="IDZ41" s="1"/>
      <c r="IEA41" s="1"/>
      <c r="IEB41" s="1"/>
      <c r="IEC41" s="1"/>
      <c r="IED41" s="1"/>
      <c r="IEE41" s="1"/>
      <c r="IEF41" s="1"/>
      <c r="IEG41" s="1"/>
      <c r="IEH41" s="1"/>
      <c r="IEI41" s="1"/>
      <c r="IEJ41" s="1"/>
      <c r="IEK41" s="1"/>
      <c r="IEL41" s="1"/>
      <c r="IEM41" s="1"/>
      <c r="IEN41" s="1"/>
      <c r="IEO41" s="1"/>
      <c r="IEP41" s="1"/>
      <c r="IEQ41" s="1"/>
      <c r="IER41" s="1"/>
      <c r="IES41" s="1"/>
      <c r="IET41" s="1"/>
      <c r="IEU41" s="1"/>
      <c r="IEV41" s="1"/>
      <c r="IEW41" s="1"/>
      <c r="IEX41" s="1"/>
      <c r="IEY41" s="1"/>
      <c r="IEZ41" s="1"/>
      <c r="IFA41" s="1"/>
      <c r="IFB41" s="1"/>
      <c r="IFC41" s="1"/>
      <c r="IFD41" s="1"/>
      <c r="IFE41" s="1"/>
      <c r="IFF41" s="1"/>
      <c r="IFG41" s="1"/>
      <c r="IFH41" s="1"/>
      <c r="IFI41" s="1"/>
      <c r="IFJ41" s="1"/>
      <c r="IFK41" s="1"/>
      <c r="IFL41" s="1"/>
      <c r="IFM41" s="1"/>
      <c r="IFN41" s="1"/>
      <c r="IFO41" s="1"/>
      <c r="IFP41" s="1"/>
      <c r="IFQ41" s="1"/>
      <c r="IFR41" s="1"/>
      <c r="IFS41" s="1"/>
      <c r="IFT41" s="1"/>
      <c r="IFU41" s="1"/>
      <c r="IFV41" s="1"/>
      <c r="IFW41" s="1"/>
      <c r="IFX41" s="1"/>
      <c r="IFY41" s="1"/>
      <c r="IFZ41" s="1"/>
      <c r="IGA41" s="1"/>
      <c r="IGB41" s="1"/>
      <c r="IGC41" s="1"/>
      <c r="IGD41" s="1"/>
      <c r="IGE41" s="1"/>
      <c r="IGF41" s="1"/>
      <c r="IGG41" s="1"/>
      <c r="IGH41" s="1"/>
      <c r="IGI41" s="1"/>
      <c r="IGJ41" s="1"/>
      <c r="IGK41" s="1"/>
      <c r="IGL41" s="1"/>
      <c r="IGM41" s="1"/>
      <c r="IGN41" s="1"/>
      <c r="IGO41" s="1"/>
      <c r="IGP41" s="1"/>
      <c r="IGQ41" s="1"/>
      <c r="IGR41" s="1"/>
      <c r="IGS41" s="1"/>
      <c r="IGT41" s="1"/>
      <c r="IGU41" s="1"/>
      <c r="IGV41" s="1"/>
      <c r="IGW41" s="1"/>
      <c r="IGX41" s="1"/>
      <c r="IGY41" s="1"/>
      <c r="IGZ41" s="1"/>
      <c r="IHA41" s="1"/>
      <c r="IHB41" s="1"/>
      <c r="IHC41" s="1"/>
      <c r="IHD41" s="1"/>
      <c r="IHE41" s="1"/>
      <c r="IHF41" s="1"/>
      <c r="IHG41" s="1"/>
      <c r="IHH41" s="1"/>
      <c r="IHI41" s="1"/>
      <c r="IHJ41" s="1"/>
      <c r="IHK41" s="1"/>
      <c r="IHL41" s="1"/>
      <c r="IHM41" s="1"/>
      <c r="IHN41" s="1"/>
      <c r="IHO41" s="1"/>
      <c r="IHP41" s="1"/>
      <c r="IHQ41" s="1"/>
      <c r="IHR41" s="1"/>
      <c r="IHS41" s="1"/>
      <c r="IHT41" s="1"/>
      <c r="IHU41" s="1"/>
      <c r="IHV41" s="1"/>
      <c r="IHW41" s="1"/>
      <c r="IHX41" s="1"/>
      <c r="IHY41" s="1"/>
      <c r="IHZ41" s="1"/>
      <c r="IIA41" s="1"/>
      <c r="IIB41" s="1"/>
      <c r="IIC41" s="1"/>
      <c r="IID41" s="1"/>
      <c r="IIE41" s="1"/>
      <c r="IIF41" s="1"/>
      <c r="IIG41" s="1"/>
      <c r="IIH41" s="1"/>
      <c r="III41" s="1"/>
      <c r="IIJ41" s="1"/>
      <c r="IIK41" s="1"/>
      <c r="IIL41" s="1"/>
      <c r="IIM41" s="1"/>
      <c r="IIN41" s="1"/>
      <c r="IIO41" s="1"/>
      <c r="IIP41" s="1"/>
      <c r="IIQ41" s="1"/>
      <c r="IIR41" s="1"/>
      <c r="IIS41" s="1"/>
      <c r="IIT41" s="1"/>
      <c r="IIU41" s="1"/>
      <c r="IIV41" s="1"/>
      <c r="IIW41" s="1"/>
      <c r="IIX41" s="1"/>
      <c r="IIY41" s="1"/>
      <c r="IIZ41" s="1"/>
      <c r="IJA41" s="1"/>
      <c r="IJB41" s="1"/>
      <c r="IJC41" s="1"/>
      <c r="IJD41" s="1"/>
      <c r="IJE41" s="1"/>
      <c r="IJF41" s="1"/>
      <c r="IJG41" s="1"/>
      <c r="IJH41" s="1"/>
      <c r="IJI41" s="1"/>
      <c r="IJJ41" s="1"/>
      <c r="IJK41" s="1"/>
      <c r="IJL41" s="1"/>
      <c r="IJM41" s="1"/>
      <c r="IJN41" s="1"/>
      <c r="IJO41" s="1"/>
      <c r="IJP41" s="1"/>
      <c r="IJQ41" s="1"/>
      <c r="IJR41" s="1"/>
      <c r="IJS41" s="1"/>
      <c r="IJT41" s="1"/>
      <c r="IJU41" s="1"/>
      <c r="IJV41" s="1"/>
      <c r="IJW41" s="1"/>
      <c r="IJX41" s="1"/>
      <c r="IJY41" s="1"/>
      <c r="IJZ41" s="1"/>
      <c r="IKA41" s="1"/>
      <c r="IKB41" s="1"/>
      <c r="IKC41" s="1"/>
      <c r="IKD41" s="1"/>
      <c r="IKE41" s="1"/>
      <c r="IKF41" s="1"/>
      <c r="IKG41" s="1"/>
      <c r="IKH41" s="1"/>
      <c r="IKI41" s="1"/>
      <c r="IKJ41" s="1"/>
      <c r="IKK41" s="1"/>
      <c r="IKL41" s="1"/>
      <c r="IKM41" s="1"/>
      <c r="IKN41" s="1"/>
      <c r="IKO41" s="1"/>
      <c r="IKP41" s="1"/>
      <c r="IKQ41" s="1"/>
      <c r="IKR41" s="1"/>
      <c r="IKS41" s="1"/>
      <c r="IKT41" s="1"/>
      <c r="IKU41" s="1"/>
      <c r="IKV41" s="1"/>
      <c r="IKW41" s="1"/>
      <c r="IKX41" s="1"/>
      <c r="IKY41" s="1"/>
      <c r="IKZ41" s="1"/>
      <c r="ILA41" s="1"/>
      <c r="ILB41" s="1"/>
      <c r="ILC41" s="1"/>
      <c r="ILD41" s="1"/>
      <c r="ILE41" s="1"/>
      <c r="ILF41" s="1"/>
      <c r="ILG41" s="1"/>
      <c r="ILH41" s="1"/>
      <c r="ILI41" s="1"/>
      <c r="ILJ41" s="1"/>
      <c r="ILK41" s="1"/>
      <c r="ILL41" s="1"/>
      <c r="ILM41" s="1"/>
      <c r="ILN41" s="1"/>
      <c r="ILO41" s="1"/>
      <c r="ILP41" s="1"/>
      <c r="ILQ41" s="1"/>
      <c r="ILR41" s="1"/>
      <c r="ILS41" s="1"/>
      <c r="ILT41" s="1"/>
      <c r="ILU41" s="1"/>
      <c r="ILV41" s="1"/>
      <c r="ILW41" s="1"/>
      <c r="ILX41" s="1"/>
      <c r="ILY41" s="1"/>
      <c r="ILZ41" s="1"/>
      <c r="IMA41" s="1"/>
      <c r="IMB41" s="1"/>
      <c r="IMC41" s="1"/>
      <c r="IMD41" s="1"/>
      <c r="IME41" s="1"/>
      <c r="IMF41" s="1"/>
      <c r="IMG41" s="1"/>
      <c r="IMH41" s="1"/>
      <c r="IMI41" s="1"/>
      <c r="IMJ41" s="1"/>
      <c r="IMK41" s="1"/>
      <c r="IML41" s="1"/>
      <c r="IMM41" s="1"/>
      <c r="IMN41" s="1"/>
      <c r="IMO41" s="1"/>
      <c r="IMP41" s="1"/>
      <c r="IMQ41" s="1"/>
      <c r="IMR41" s="1"/>
      <c r="IMS41" s="1"/>
      <c r="IMT41" s="1"/>
      <c r="IMU41" s="1"/>
      <c r="IMV41" s="1"/>
      <c r="IMW41" s="1"/>
      <c r="IMX41" s="1"/>
      <c r="IMY41" s="1"/>
      <c r="IMZ41" s="1"/>
      <c r="INA41" s="1"/>
      <c r="INB41" s="1"/>
      <c r="INC41" s="1"/>
      <c r="IND41" s="1"/>
      <c r="INE41" s="1"/>
      <c r="INF41" s="1"/>
      <c r="ING41" s="1"/>
      <c r="INH41" s="1"/>
      <c r="INI41" s="1"/>
      <c r="INJ41" s="1"/>
      <c r="INK41" s="1"/>
      <c r="INL41" s="1"/>
      <c r="INM41" s="1"/>
      <c r="INN41" s="1"/>
      <c r="INO41" s="1"/>
      <c r="INP41" s="1"/>
      <c r="INQ41" s="1"/>
      <c r="INR41" s="1"/>
      <c r="INS41" s="1"/>
      <c r="INT41" s="1"/>
      <c r="INU41" s="1"/>
      <c r="INV41" s="1"/>
      <c r="INW41" s="1"/>
      <c r="INX41" s="1"/>
      <c r="INY41" s="1"/>
      <c r="INZ41" s="1"/>
      <c r="IOA41" s="1"/>
      <c r="IOB41" s="1"/>
      <c r="IOC41" s="1"/>
      <c r="IOD41" s="1"/>
      <c r="IOE41" s="1"/>
      <c r="IOF41" s="1"/>
      <c r="IOG41" s="1"/>
      <c r="IOH41" s="1"/>
      <c r="IOI41" s="1"/>
      <c r="IOJ41" s="1"/>
      <c r="IOK41" s="1"/>
      <c r="IOL41" s="1"/>
      <c r="IOM41" s="1"/>
      <c r="ION41" s="1"/>
      <c r="IOO41" s="1"/>
      <c r="IOP41" s="1"/>
      <c r="IOQ41" s="1"/>
      <c r="IOR41" s="1"/>
      <c r="IOS41" s="1"/>
      <c r="IOT41" s="1"/>
      <c r="IOU41" s="1"/>
      <c r="IOV41" s="1"/>
      <c r="IOW41" s="1"/>
      <c r="IOX41" s="1"/>
      <c r="IOY41" s="1"/>
      <c r="IOZ41" s="1"/>
      <c r="IPA41" s="1"/>
      <c r="IPB41" s="1"/>
      <c r="IPC41" s="1"/>
      <c r="IPD41" s="1"/>
      <c r="IPE41" s="1"/>
      <c r="IPF41" s="1"/>
      <c r="IPG41" s="1"/>
      <c r="IPH41" s="1"/>
      <c r="IPI41" s="1"/>
      <c r="IPJ41" s="1"/>
      <c r="IPK41" s="1"/>
      <c r="IPL41" s="1"/>
      <c r="IPM41" s="1"/>
      <c r="IPN41" s="1"/>
      <c r="IPO41" s="1"/>
      <c r="IPP41" s="1"/>
      <c r="IPQ41" s="1"/>
      <c r="IPR41" s="1"/>
      <c r="IPS41" s="1"/>
      <c r="IPT41" s="1"/>
      <c r="IPU41" s="1"/>
      <c r="IPV41" s="1"/>
      <c r="IPW41" s="1"/>
      <c r="IPX41" s="1"/>
      <c r="IPY41" s="1"/>
      <c r="IPZ41" s="1"/>
      <c r="IQA41" s="1"/>
      <c r="IQB41" s="1"/>
      <c r="IQC41" s="1"/>
      <c r="IQD41" s="1"/>
      <c r="IQE41" s="1"/>
      <c r="IQF41" s="1"/>
      <c r="IQG41" s="1"/>
      <c r="IQH41" s="1"/>
      <c r="IQI41" s="1"/>
      <c r="IQJ41" s="1"/>
      <c r="IQK41" s="1"/>
      <c r="IQL41" s="1"/>
      <c r="IQM41" s="1"/>
      <c r="IQN41" s="1"/>
      <c r="IQO41" s="1"/>
      <c r="IQP41" s="1"/>
      <c r="IQQ41" s="1"/>
      <c r="IQR41" s="1"/>
      <c r="IQS41" s="1"/>
      <c r="IQT41" s="1"/>
      <c r="IQU41" s="1"/>
      <c r="IQV41" s="1"/>
      <c r="IQW41" s="1"/>
      <c r="IQX41" s="1"/>
      <c r="IQY41" s="1"/>
      <c r="IQZ41" s="1"/>
      <c r="IRA41" s="1"/>
      <c r="IRB41" s="1"/>
      <c r="IRC41" s="1"/>
      <c r="IRD41" s="1"/>
      <c r="IRE41" s="1"/>
      <c r="IRF41" s="1"/>
      <c r="IRG41" s="1"/>
      <c r="IRH41" s="1"/>
      <c r="IRI41" s="1"/>
      <c r="IRJ41" s="1"/>
      <c r="IRK41" s="1"/>
      <c r="IRL41" s="1"/>
      <c r="IRM41" s="1"/>
      <c r="IRN41" s="1"/>
      <c r="IRO41" s="1"/>
      <c r="IRP41" s="1"/>
      <c r="IRQ41" s="1"/>
      <c r="IRR41" s="1"/>
      <c r="IRS41" s="1"/>
      <c r="IRT41" s="1"/>
      <c r="IRU41" s="1"/>
      <c r="IRV41" s="1"/>
      <c r="IRW41" s="1"/>
      <c r="IRX41" s="1"/>
      <c r="IRY41" s="1"/>
      <c r="IRZ41" s="1"/>
      <c r="ISA41" s="1"/>
      <c r="ISB41" s="1"/>
      <c r="ISC41" s="1"/>
      <c r="ISD41" s="1"/>
      <c r="ISE41" s="1"/>
      <c r="ISF41" s="1"/>
      <c r="ISG41" s="1"/>
      <c r="ISH41" s="1"/>
      <c r="ISI41" s="1"/>
      <c r="ISJ41" s="1"/>
      <c r="ISK41" s="1"/>
      <c r="ISL41" s="1"/>
      <c r="ISM41" s="1"/>
      <c r="ISN41" s="1"/>
      <c r="ISO41" s="1"/>
      <c r="ISP41" s="1"/>
      <c r="ISQ41" s="1"/>
      <c r="ISR41" s="1"/>
      <c r="ISS41" s="1"/>
      <c r="IST41" s="1"/>
      <c r="ISU41" s="1"/>
      <c r="ISV41" s="1"/>
      <c r="ISW41" s="1"/>
      <c r="ISX41" s="1"/>
      <c r="ISY41" s="1"/>
      <c r="ISZ41" s="1"/>
      <c r="ITA41" s="1"/>
      <c r="ITB41" s="1"/>
      <c r="ITC41" s="1"/>
      <c r="ITD41" s="1"/>
      <c r="ITE41" s="1"/>
      <c r="ITF41" s="1"/>
      <c r="ITG41" s="1"/>
      <c r="ITH41" s="1"/>
      <c r="ITI41" s="1"/>
      <c r="ITJ41" s="1"/>
      <c r="ITK41" s="1"/>
      <c r="ITL41" s="1"/>
      <c r="ITM41" s="1"/>
      <c r="ITN41" s="1"/>
      <c r="ITO41" s="1"/>
      <c r="ITP41" s="1"/>
      <c r="ITQ41" s="1"/>
      <c r="ITR41" s="1"/>
      <c r="ITS41" s="1"/>
      <c r="ITT41" s="1"/>
      <c r="ITU41" s="1"/>
      <c r="ITV41" s="1"/>
      <c r="ITW41" s="1"/>
      <c r="ITX41" s="1"/>
      <c r="ITY41" s="1"/>
      <c r="ITZ41" s="1"/>
      <c r="IUA41" s="1"/>
      <c r="IUB41" s="1"/>
      <c r="IUC41" s="1"/>
      <c r="IUD41" s="1"/>
      <c r="IUE41" s="1"/>
      <c r="IUF41" s="1"/>
      <c r="IUG41" s="1"/>
      <c r="IUH41" s="1"/>
      <c r="IUI41" s="1"/>
      <c r="IUJ41" s="1"/>
      <c r="IUK41" s="1"/>
      <c r="IUL41" s="1"/>
      <c r="IUM41" s="1"/>
      <c r="IUN41" s="1"/>
      <c r="IUO41" s="1"/>
      <c r="IUP41" s="1"/>
      <c r="IUQ41" s="1"/>
      <c r="IUR41" s="1"/>
      <c r="IUS41" s="1"/>
      <c r="IUT41" s="1"/>
      <c r="IUU41" s="1"/>
      <c r="IUV41" s="1"/>
      <c r="IUW41" s="1"/>
      <c r="IUX41" s="1"/>
      <c r="IUY41" s="1"/>
      <c r="IUZ41" s="1"/>
      <c r="IVA41" s="1"/>
      <c r="IVB41" s="1"/>
      <c r="IVC41" s="1"/>
      <c r="IVD41" s="1"/>
      <c r="IVE41" s="1"/>
      <c r="IVF41" s="1"/>
      <c r="IVG41" s="1"/>
      <c r="IVH41" s="1"/>
      <c r="IVI41" s="1"/>
      <c r="IVJ41" s="1"/>
      <c r="IVK41" s="1"/>
      <c r="IVL41" s="1"/>
      <c r="IVM41" s="1"/>
      <c r="IVN41" s="1"/>
      <c r="IVO41" s="1"/>
      <c r="IVP41" s="1"/>
      <c r="IVQ41" s="1"/>
      <c r="IVR41" s="1"/>
      <c r="IVS41" s="1"/>
      <c r="IVT41" s="1"/>
      <c r="IVU41" s="1"/>
      <c r="IVV41" s="1"/>
      <c r="IVW41" s="1"/>
      <c r="IVX41" s="1"/>
      <c r="IVY41" s="1"/>
      <c r="IVZ41" s="1"/>
      <c r="IWA41" s="1"/>
      <c r="IWB41" s="1"/>
      <c r="IWC41" s="1"/>
      <c r="IWD41" s="1"/>
      <c r="IWE41" s="1"/>
      <c r="IWF41" s="1"/>
      <c r="IWG41" s="1"/>
      <c r="IWH41" s="1"/>
      <c r="IWI41" s="1"/>
      <c r="IWJ41" s="1"/>
      <c r="IWK41" s="1"/>
      <c r="IWL41" s="1"/>
      <c r="IWM41" s="1"/>
      <c r="IWN41" s="1"/>
      <c r="IWO41" s="1"/>
      <c r="IWP41" s="1"/>
      <c r="IWQ41" s="1"/>
      <c r="IWR41" s="1"/>
      <c r="IWS41" s="1"/>
      <c r="IWT41" s="1"/>
      <c r="IWU41" s="1"/>
      <c r="IWV41" s="1"/>
      <c r="IWW41" s="1"/>
      <c r="IWX41" s="1"/>
      <c r="IWY41" s="1"/>
      <c r="IWZ41" s="1"/>
      <c r="IXA41" s="1"/>
      <c r="IXB41" s="1"/>
      <c r="IXC41" s="1"/>
      <c r="IXD41" s="1"/>
      <c r="IXE41" s="1"/>
      <c r="IXF41" s="1"/>
      <c r="IXG41" s="1"/>
      <c r="IXH41" s="1"/>
      <c r="IXI41" s="1"/>
      <c r="IXJ41" s="1"/>
      <c r="IXK41" s="1"/>
      <c r="IXL41" s="1"/>
      <c r="IXM41" s="1"/>
      <c r="IXN41" s="1"/>
      <c r="IXO41" s="1"/>
      <c r="IXP41" s="1"/>
      <c r="IXQ41" s="1"/>
      <c r="IXR41" s="1"/>
      <c r="IXS41" s="1"/>
      <c r="IXT41" s="1"/>
      <c r="IXU41" s="1"/>
      <c r="IXV41" s="1"/>
      <c r="IXW41" s="1"/>
      <c r="IXX41" s="1"/>
      <c r="IXY41" s="1"/>
      <c r="IXZ41" s="1"/>
      <c r="IYA41" s="1"/>
      <c r="IYB41" s="1"/>
      <c r="IYC41" s="1"/>
      <c r="IYD41" s="1"/>
      <c r="IYE41" s="1"/>
      <c r="IYF41" s="1"/>
      <c r="IYG41" s="1"/>
      <c r="IYH41" s="1"/>
      <c r="IYI41" s="1"/>
      <c r="IYJ41" s="1"/>
      <c r="IYK41" s="1"/>
      <c r="IYL41" s="1"/>
      <c r="IYM41" s="1"/>
      <c r="IYN41" s="1"/>
      <c r="IYO41" s="1"/>
      <c r="IYP41" s="1"/>
      <c r="IYQ41" s="1"/>
      <c r="IYR41" s="1"/>
      <c r="IYS41" s="1"/>
      <c r="IYT41" s="1"/>
      <c r="IYU41" s="1"/>
      <c r="IYV41" s="1"/>
      <c r="IYW41" s="1"/>
      <c r="IYX41" s="1"/>
      <c r="IYY41" s="1"/>
      <c r="IYZ41" s="1"/>
      <c r="IZA41" s="1"/>
      <c r="IZB41" s="1"/>
      <c r="IZC41" s="1"/>
      <c r="IZD41" s="1"/>
      <c r="IZE41" s="1"/>
      <c r="IZF41" s="1"/>
      <c r="IZG41" s="1"/>
      <c r="IZH41" s="1"/>
      <c r="IZI41" s="1"/>
      <c r="IZJ41" s="1"/>
      <c r="IZK41" s="1"/>
      <c r="IZL41" s="1"/>
      <c r="IZM41" s="1"/>
      <c r="IZN41" s="1"/>
      <c r="IZO41" s="1"/>
      <c r="IZP41" s="1"/>
      <c r="IZQ41" s="1"/>
      <c r="IZR41" s="1"/>
      <c r="IZS41" s="1"/>
      <c r="IZT41" s="1"/>
      <c r="IZU41" s="1"/>
      <c r="IZV41" s="1"/>
      <c r="IZW41" s="1"/>
      <c r="IZX41" s="1"/>
      <c r="IZY41" s="1"/>
      <c r="IZZ41" s="1"/>
      <c r="JAA41" s="1"/>
      <c r="JAB41" s="1"/>
      <c r="JAC41" s="1"/>
      <c r="JAD41" s="1"/>
      <c r="JAE41" s="1"/>
      <c r="JAF41" s="1"/>
      <c r="JAG41" s="1"/>
      <c r="JAH41" s="1"/>
      <c r="JAI41" s="1"/>
      <c r="JAJ41" s="1"/>
      <c r="JAK41" s="1"/>
      <c r="JAL41" s="1"/>
      <c r="JAM41" s="1"/>
      <c r="JAN41" s="1"/>
      <c r="JAO41" s="1"/>
      <c r="JAP41" s="1"/>
      <c r="JAQ41" s="1"/>
      <c r="JAR41" s="1"/>
      <c r="JAS41" s="1"/>
      <c r="JAT41" s="1"/>
      <c r="JAU41" s="1"/>
      <c r="JAV41" s="1"/>
      <c r="JAW41" s="1"/>
      <c r="JAX41" s="1"/>
      <c r="JAY41" s="1"/>
      <c r="JAZ41" s="1"/>
      <c r="JBA41" s="1"/>
      <c r="JBB41" s="1"/>
      <c r="JBC41" s="1"/>
      <c r="JBD41" s="1"/>
      <c r="JBE41" s="1"/>
      <c r="JBF41" s="1"/>
      <c r="JBG41" s="1"/>
      <c r="JBH41" s="1"/>
      <c r="JBI41" s="1"/>
      <c r="JBJ41" s="1"/>
      <c r="JBK41" s="1"/>
      <c r="JBL41" s="1"/>
      <c r="JBM41" s="1"/>
      <c r="JBN41" s="1"/>
      <c r="JBO41" s="1"/>
      <c r="JBP41" s="1"/>
      <c r="JBQ41" s="1"/>
      <c r="JBR41" s="1"/>
      <c r="JBS41" s="1"/>
      <c r="JBT41" s="1"/>
      <c r="JBU41" s="1"/>
      <c r="JBV41" s="1"/>
      <c r="JBW41" s="1"/>
      <c r="JBX41" s="1"/>
      <c r="JBY41" s="1"/>
      <c r="JBZ41" s="1"/>
      <c r="JCA41" s="1"/>
      <c r="JCB41" s="1"/>
      <c r="JCC41" s="1"/>
      <c r="JCD41" s="1"/>
      <c r="JCE41" s="1"/>
      <c r="JCF41" s="1"/>
      <c r="JCG41" s="1"/>
      <c r="JCH41" s="1"/>
      <c r="JCI41" s="1"/>
      <c r="JCJ41" s="1"/>
      <c r="JCK41" s="1"/>
      <c r="JCL41" s="1"/>
      <c r="JCM41" s="1"/>
      <c r="JCN41" s="1"/>
      <c r="JCO41" s="1"/>
      <c r="JCP41" s="1"/>
      <c r="JCQ41" s="1"/>
      <c r="JCR41" s="1"/>
      <c r="JCS41" s="1"/>
      <c r="JCT41" s="1"/>
      <c r="JCU41" s="1"/>
      <c r="JCV41" s="1"/>
      <c r="JCW41" s="1"/>
      <c r="JCX41" s="1"/>
      <c r="JCY41" s="1"/>
      <c r="JCZ41" s="1"/>
      <c r="JDA41" s="1"/>
      <c r="JDB41" s="1"/>
      <c r="JDC41" s="1"/>
      <c r="JDD41" s="1"/>
      <c r="JDE41" s="1"/>
      <c r="JDF41" s="1"/>
      <c r="JDG41" s="1"/>
      <c r="JDH41" s="1"/>
      <c r="JDI41" s="1"/>
      <c r="JDJ41" s="1"/>
      <c r="JDK41" s="1"/>
      <c r="JDL41" s="1"/>
      <c r="JDM41" s="1"/>
      <c r="JDN41" s="1"/>
      <c r="JDO41" s="1"/>
      <c r="JDP41" s="1"/>
      <c r="JDQ41" s="1"/>
      <c r="JDR41" s="1"/>
      <c r="JDS41" s="1"/>
      <c r="JDT41" s="1"/>
      <c r="JDU41" s="1"/>
      <c r="JDV41" s="1"/>
      <c r="JDW41" s="1"/>
      <c r="JDX41" s="1"/>
      <c r="JDY41" s="1"/>
      <c r="JDZ41" s="1"/>
      <c r="JEA41" s="1"/>
      <c r="JEB41" s="1"/>
      <c r="JEC41" s="1"/>
      <c r="JED41" s="1"/>
      <c r="JEE41" s="1"/>
      <c r="JEF41" s="1"/>
      <c r="JEG41" s="1"/>
      <c r="JEH41" s="1"/>
      <c r="JEI41" s="1"/>
      <c r="JEJ41" s="1"/>
      <c r="JEK41" s="1"/>
      <c r="JEL41" s="1"/>
      <c r="JEM41" s="1"/>
      <c r="JEN41" s="1"/>
      <c r="JEO41" s="1"/>
      <c r="JEP41" s="1"/>
      <c r="JEQ41" s="1"/>
      <c r="JER41" s="1"/>
      <c r="JES41" s="1"/>
      <c r="JET41" s="1"/>
      <c r="JEU41" s="1"/>
      <c r="JEV41" s="1"/>
      <c r="JEW41" s="1"/>
      <c r="JEX41" s="1"/>
      <c r="JEY41" s="1"/>
      <c r="JEZ41" s="1"/>
      <c r="JFA41" s="1"/>
      <c r="JFB41" s="1"/>
      <c r="JFC41" s="1"/>
      <c r="JFD41" s="1"/>
      <c r="JFE41" s="1"/>
      <c r="JFF41" s="1"/>
      <c r="JFG41" s="1"/>
      <c r="JFH41" s="1"/>
      <c r="JFI41" s="1"/>
      <c r="JFJ41" s="1"/>
      <c r="JFK41" s="1"/>
      <c r="JFL41" s="1"/>
      <c r="JFM41" s="1"/>
      <c r="JFN41" s="1"/>
      <c r="JFO41" s="1"/>
      <c r="JFP41" s="1"/>
      <c r="JFQ41" s="1"/>
      <c r="JFR41" s="1"/>
      <c r="JFS41" s="1"/>
      <c r="JFT41" s="1"/>
      <c r="JFU41" s="1"/>
      <c r="JFV41" s="1"/>
      <c r="JFW41" s="1"/>
      <c r="JFX41" s="1"/>
      <c r="JFY41" s="1"/>
      <c r="JFZ41" s="1"/>
      <c r="JGA41" s="1"/>
      <c r="JGB41" s="1"/>
      <c r="JGC41" s="1"/>
      <c r="JGD41" s="1"/>
      <c r="JGE41" s="1"/>
      <c r="JGF41" s="1"/>
      <c r="JGG41" s="1"/>
      <c r="JGH41" s="1"/>
      <c r="JGI41" s="1"/>
      <c r="JGJ41" s="1"/>
      <c r="JGK41" s="1"/>
      <c r="JGL41" s="1"/>
      <c r="JGM41" s="1"/>
      <c r="JGN41" s="1"/>
      <c r="JGO41" s="1"/>
      <c r="JGP41" s="1"/>
      <c r="JGQ41" s="1"/>
      <c r="JGR41" s="1"/>
      <c r="JGS41" s="1"/>
      <c r="JGT41" s="1"/>
      <c r="JGU41" s="1"/>
      <c r="JGV41" s="1"/>
      <c r="JGW41" s="1"/>
      <c r="JGX41" s="1"/>
      <c r="JGY41" s="1"/>
      <c r="JGZ41" s="1"/>
      <c r="JHA41" s="1"/>
      <c r="JHB41" s="1"/>
      <c r="JHC41" s="1"/>
      <c r="JHD41" s="1"/>
      <c r="JHE41" s="1"/>
      <c r="JHF41" s="1"/>
      <c r="JHG41" s="1"/>
      <c r="JHH41" s="1"/>
      <c r="JHI41" s="1"/>
      <c r="JHJ41" s="1"/>
      <c r="JHK41" s="1"/>
      <c r="JHL41" s="1"/>
      <c r="JHM41" s="1"/>
      <c r="JHN41" s="1"/>
      <c r="JHO41" s="1"/>
      <c r="JHP41" s="1"/>
      <c r="JHQ41" s="1"/>
      <c r="JHR41" s="1"/>
      <c r="JHS41" s="1"/>
      <c r="JHT41" s="1"/>
      <c r="JHU41" s="1"/>
      <c r="JHV41" s="1"/>
      <c r="JHW41" s="1"/>
      <c r="JHX41" s="1"/>
      <c r="JHY41" s="1"/>
      <c r="JHZ41" s="1"/>
      <c r="JIA41" s="1"/>
      <c r="JIB41" s="1"/>
      <c r="JIC41" s="1"/>
      <c r="JID41" s="1"/>
      <c r="JIE41" s="1"/>
      <c r="JIF41" s="1"/>
      <c r="JIG41" s="1"/>
      <c r="JIH41" s="1"/>
      <c r="JII41" s="1"/>
      <c r="JIJ41" s="1"/>
      <c r="JIK41" s="1"/>
      <c r="JIL41" s="1"/>
      <c r="JIM41" s="1"/>
      <c r="JIN41" s="1"/>
      <c r="JIO41" s="1"/>
      <c r="JIP41" s="1"/>
      <c r="JIQ41" s="1"/>
      <c r="JIR41" s="1"/>
      <c r="JIS41" s="1"/>
      <c r="JIT41" s="1"/>
      <c r="JIU41" s="1"/>
      <c r="JIV41" s="1"/>
      <c r="JIW41" s="1"/>
      <c r="JIX41" s="1"/>
      <c r="JIY41" s="1"/>
      <c r="JIZ41" s="1"/>
      <c r="JJA41" s="1"/>
      <c r="JJB41" s="1"/>
      <c r="JJC41" s="1"/>
      <c r="JJD41" s="1"/>
      <c r="JJE41" s="1"/>
      <c r="JJF41" s="1"/>
      <c r="JJG41" s="1"/>
      <c r="JJH41" s="1"/>
      <c r="JJI41" s="1"/>
      <c r="JJJ41" s="1"/>
      <c r="JJK41" s="1"/>
      <c r="JJL41" s="1"/>
      <c r="JJM41" s="1"/>
      <c r="JJN41" s="1"/>
      <c r="JJO41" s="1"/>
      <c r="JJP41" s="1"/>
      <c r="JJQ41" s="1"/>
      <c r="JJR41" s="1"/>
      <c r="JJS41" s="1"/>
      <c r="JJT41" s="1"/>
      <c r="JJU41" s="1"/>
      <c r="JJV41" s="1"/>
      <c r="JJW41" s="1"/>
      <c r="JJX41" s="1"/>
      <c r="JJY41" s="1"/>
      <c r="JJZ41" s="1"/>
      <c r="JKA41" s="1"/>
      <c r="JKB41" s="1"/>
      <c r="JKC41" s="1"/>
      <c r="JKD41" s="1"/>
      <c r="JKE41" s="1"/>
      <c r="JKF41" s="1"/>
      <c r="JKG41" s="1"/>
      <c r="JKH41" s="1"/>
      <c r="JKI41" s="1"/>
      <c r="JKJ41" s="1"/>
      <c r="JKK41" s="1"/>
      <c r="JKL41" s="1"/>
      <c r="JKM41" s="1"/>
      <c r="JKN41" s="1"/>
      <c r="JKO41" s="1"/>
      <c r="JKP41" s="1"/>
      <c r="JKQ41" s="1"/>
      <c r="JKR41" s="1"/>
      <c r="JKS41" s="1"/>
      <c r="JKT41" s="1"/>
      <c r="JKU41" s="1"/>
      <c r="JKV41" s="1"/>
      <c r="JKW41" s="1"/>
      <c r="JKX41" s="1"/>
      <c r="JKY41" s="1"/>
      <c r="JKZ41" s="1"/>
      <c r="JLA41" s="1"/>
      <c r="JLB41" s="1"/>
      <c r="JLC41" s="1"/>
      <c r="JLD41" s="1"/>
      <c r="JLE41" s="1"/>
      <c r="JLF41" s="1"/>
      <c r="JLG41" s="1"/>
      <c r="JLH41" s="1"/>
      <c r="JLI41" s="1"/>
      <c r="JLJ41" s="1"/>
      <c r="JLK41" s="1"/>
      <c r="JLL41" s="1"/>
      <c r="JLM41" s="1"/>
      <c r="JLN41" s="1"/>
      <c r="JLO41" s="1"/>
      <c r="JLP41" s="1"/>
      <c r="JLQ41" s="1"/>
      <c r="JLR41" s="1"/>
      <c r="JLS41" s="1"/>
      <c r="JLT41" s="1"/>
      <c r="JLU41" s="1"/>
      <c r="JLV41" s="1"/>
      <c r="JLW41" s="1"/>
      <c r="JLX41" s="1"/>
      <c r="JLY41" s="1"/>
      <c r="JLZ41" s="1"/>
      <c r="JMA41" s="1"/>
      <c r="JMB41" s="1"/>
      <c r="JMC41" s="1"/>
      <c r="JMD41" s="1"/>
      <c r="JME41" s="1"/>
      <c r="JMF41" s="1"/>
      <c r="JMG41" s="1"/>
      <c r="JMH41" s="1"/>
      <c r="JMI41" s="1"/>
      <c r="JMJ41" s="1"/>
      <c r="JMK41" s="1"/>
      <c r="JML41" s="1"/>
      <c r="JMM41" s="1"/>
      <c r="JMN41" s="1"/>
      <c r="JMO41" s="1"/>
      <c r="JMP41" s="1"/>
      <c r="JMQ41" s="1"/>
      <c r="JMR41" s="1"/>
      <c r="JMS41" s="1"/>
      <c r="JMT41" s="1"/>
      <c r="JMU41" s="1"/>
      <c r="JMV41" s="1"/>
      <c r="JMW41" s="1"/>
      <c r="JMX41" s="1"/>
      <c r="JMY41" s="1"/>
      <c r="JMZ41" s="1"/>
      <c r="JNA41" s="1"/>
      <c r="JNB41" s="1"/>
      <c r="JNC41" s="1"/>
      <c r="JND41" s="1"/>
      <c r="JNE41" s="1"/>
      <c r="JNF41" s="1"/>
      <c r="JNG41" s="1"/>
      <c r="JNH41" s="1"/>
      <c r="JNI41" s="1"/>
      <c r="JNJ41" s="1"/>
      <c r="JNK41" s="1"/>
      <c r="JNL41" s="1"/>
      <c r="JNM41" s="1"/>
      <c r="JNN41" s="1"/>
      <c r="JNO41" s="1"/>
      <c r="JNP41" s="1"/>
      <c r="JNQ41" s="1"/>
      <c r="JNR41" s="1"/>
      <c r="JNS41" s="1"/>
      <c r="JNT41" s="1"/>
      <c r="JNU41" s="1"/>
      <c r="JNV41" s="1"/>
      <c r="JNW41" s="1"/>
      <c r="JNX41" s="1"/>
      <c r="JNY41" s="1"/>
      <c r="JNZ41" s="1"/>
      <c r="JOA41" s="1"/>
      <c r="JOB41" s="1"/>
      <c r="JOC41" s="1"/>
      <c r="JOD41" s="1"/>
      <c r="JOE41" s="1"/>
      <c r="JOF41" s="1"/>
      <c r="JOG41" s="1"/>
      <c r="JOH41" s="1"/>
      <c r="JOI41" s="1"/>
      <c r="JOJ41" s="1"/>
      <c r="JOK41" s="1"/>
      <c r="JOL41" s="1"/>
      <c r="JOM41" s="1"/>
      <c r="JON41" s="1"/>
      <c r="JOO41" s="1"/>
      <c r="JOP41" s="1"/>
      <c r="JOQ41" s="1"/>
      <c r="JOR41" s="1"/>
      <c r="JOS41" s="1"/>
      <c r="JOT41" s="1"/>
      <c r="JOU41" s="1"/>
      <c r="JOV41" s="1"/>
      <c r="JOW41" s="1"/>
      <c r="JOX41" s="1"/>
      <c r="JOY41" s="1"/>
      <c r="JOZ41" s="1"/>
      <c r="JPA41" s="1"/>
      <c r="JPB41" s="1"/>
      <c r="JPC41" s="1"/>
      <c r="JPD41" s="1"/>
      <c r="JPE41" s="1"/>
      <c r="JPF41" s="1"/>
      <c r="JPG41" s="1"/>
      <c r="JPH41" s="1"/>
      <c r="JPI41" s="1"/>
      <c r="JPJ41" s="1"/>
      <c r="JPK41" s="1"/>
      <c r="JPL41" s="1"/>
      <c r="JPM41" s="1"/>
      <c r="JPN41" s="1"/>
      <c r="JPO41" s="1"/>
      <c r="JPP41" s="1"/>
      <c r="JPQ41" s="1"/>
      <c r="JPR41" s="1"/>
      <c r="JPS41" s="1"/>
      <c r="JPT41" s="1"/>
      <c r="JPU41" s="1"/>
      <c r="JPV41" s="1"/>
      <c r="JPW41" s="1"/>
      <c r="JPX41" s="1"/>
      <c r="JPY41" s="1"/>
      <c r="JPZ41" s="1"/>
      <c r="JQA41" s="1"/>
      <c r="JQB41" s="1"/>
      <c r="JQC41" s="1"/>
      <c r="JQD41" s="1"/>
      <c r="JQE41" s="1"/>
      <c r="JQF41" s="1"/>
      <c r="JQG41" s="1"/>
      <c r="JQH41" s="1"/>
      <c r="JQI41" s="1"/>
      <c r="JQJ41" s="1"/>
      <c r="JQK41" s="1"/>
      <c r="JQL41" s="1"/>
      <c r="JQM41" s="1"/>
      <c r="JQN41" s="1"/>
      <c r="JQO41" s="1"/>
      <c r="JQP41" s="1"/>
      <c r="JQQ41" s="1"/>
      <c r="JQR41" s="1"/>
      <c r="JQS41" s="1"/>
      <c r="JQT41" s="1"/>
      <c r="JQU41" s="1"/>
      <c r="JQV41" s="1"/>
      <c r="JQW41" s="1"/>
      <c r="JQX41" s="1"/>
      <c r="JQY41" s="1"/>
      <c r="JQZ41" s="1"/>
      <c r="JRA41" s="1"/>
      <c r="JRB41" s="1"/>
      <c r="JRC41" s="1"/>
      <c r="JRD41" s="1"/>
      <c r="JRE41" s="1"/>
      <c r="JRF41" s="1"/>
      <c r="JRG41" s="1"/>
      <c r="JRH41" s="1"/>
      <c r="JRI41" s="1"/>
      <c r="JRJ41" s="1"/>
      <c r="JRK41" s="1"/>
      <c r="JRL41" s="1"/>
      <c r="JRM41" s="1"/>
      <c r="JRN41" s="1"/>
      <c r="JRO41" s="1"/>
      <c r="JRP41" s="1"/>
      <c r="JRQ41" s="1"/>
      <c r="JRR41" s="1"/>
      <c r="JRS41" s="1"/>
      <c r="JRT41" s="1"/>
      <c r="JRU41" s="1"/>
      <c r="JRV41" s="1"/>
      <c r="JRW41" s="1"/>
      <c r="JRX41" s="1"/>
      <c r="JRY41" s="1"/>
      <c r="JRZ41" s="1"/>
      <c r="JSA41" s="1"/>
      <c r="JSB41" s="1"/>
      <c r="JSC41" s="1"/>
      <c r="JSD41" s="1"/>
      <c r="JSE41" s="1"/>
      <c r="JSF41" s="1"/>
      <c r="JSG41" s="1"/>
      <c r="JSH41" s="1"/>
      <c r="JSI41" s="1"/>
      <c r="JSJ41" s="1"/>
      <c r="JSK41" s="1"/>
      <c r="JSL41" s="1"/>
      <c r="JSM41" s="1"/>
      <c r="JSN41" s="1"/>
      <c r="JSO41" s="1"/>
      <c r="JSP41" s="1"/>
      <c r="JSQ41" s="1"/>
      <c r="JSR41" s="1"/>
      <c r="JSS41" s="1"/>
      <c r="JST41" s="1"/>
      <c r="JSU41" s="1"/>
      <c r="JSV41" s="1"/>
      <c r="JSW41" s="1"/>
      <c r="JSX41" s="1"/>
      <c r="JSY41" s="1"/>
      <c r="JSZ41" s="1"/>
      <c r="JTA41" s="1"/>
      <c r="JTB41" s="1"/>
      <c r="JTC41" s="1"/>
      <c r="JTD41" s="1"/>
      <c r="JTE41" s="1"/>
      <c r="JTF41" s="1"/>
      <c r="JTG41" s="1"/>
      <c r="JTH41" s="1"/>
      <c r="JTI41" s="1"/>
      <c r="JTJ41" s="1"/>
      <c r="JTK41" s="1"/>
      <c r="JTL41" s="1"/>
      <c r="JTM41" s="1"/>
      <c r="JTN41" s="1"/>
      <c r="JTO41" s="1"/>
      <c r="JTP41" s="1"/>
      <c r="JTQ41" s="1"/>
      <c r="JTR41" s="1"/>
      <c r="JTS41" s="1"/>
      <c r="JTT41" s="1"/>
      <c r="JTU41" s="1"/>
      <c r="JTV41" s="1"/>
      <c r="JTW41" s="1"/>
      <c r="JTX41" s="1"/>
      <c r="JTY41" s="1"/>
      <c r="JTZ41" s="1"/>
      <c r="JUA41" s="1"/>
      <c r="JUB41" s="1"/>
      <c r="JUC41" s="1"/>
      <c r="JUD41" s="1"/>
      <c r="JUE41" s="1"/>
      <c r="JUF41" s="1"/>
      <c r="JUG41" s="1"/>
      <c r="JUH41" s="1"/>
      <c r="JUI41" s="1"/>
      <c r="JUJ41" s="1"/>
      <c r="JUK41" s="1"/>
      <c r="JUL41" s="1"/>
      <c r="JUM41" s="1"/>
      <c r="JUN41" s="1"/>
      <c r="JUO41" s="1"/>
      <c r="JUP41" s="1"/>
      <c r="JUQ41" s="1"/>
      <c r="JUR41" s="1"/>
      <c r="JUS41" s="1"/>
      <c r="JUT41" s="1"/>
      <c r="JUU41" s="1"/>
      <c r="JUV41" s="1"/>
      <c r="JUW41" s="1"/>
      <c r="JUX41" s="1"/>
      <c r="JUY41" s="1"/>
      <c r="JUZ41" s="1"/>
      <c r="JVA41" s="1"/>
      <c r="JVB41" s="1"/>
      <c r="JVC41" s="1"/>
      <c r="JVD41" s="1"/>
      <c r="JVE41" s="1"/>
      <c r="JVF41" s="1"/>
      <c r="JVG41" s="1"/>
      <c r="JVH41" s="1"/>
      <c r="JVI41" s="1"/>
      <c r="JVJ41" s="1"/>
      <c r="JVK41" s="1"/>
      <c r="JVL41" s="1"/>
      <c r="JVM41" s="1"/>
      <c r="JVN41" s="1"/>
      <c r="JVO41" s="1"/>
      <c r="JVP41" s="1"/>
      <c r="JVQ41" s="1"/>
      <c r="JVR41" s="1"/>
      <c r="JVS41" s="1"/>
      <c r="JVT41" s="1"/>
      <c r="JVU41" s="1"/>
      <c r="JVV41" s="1"/>
      <c r="JVW41" s="1"/>
      <c r="JVX41" s="1"/>
      <c r="JVY41" s="1"/>
      <c r="JVZ41" s="1"/>
      <c r="JWA41" s="1"/>
      <c r="JWB41" s="1"/>
      <c r="JWC41" s="1"/>
      <c r="JWD41" s="1"/>
      <c r="JWE41" s="1"/>
      <c r="JWF41" s="1"/>
      <c r="JWG41" s="1"/>
      <c r="JWH41" s="1"/>
      <c r="JWI41" s="1"/>
      <c r="JWJ41" s="1"/>
      <c r="JWK41" s="1"/>
      <c r="JWL41" s="1"/>
      <c r="JWM41" s="1"/>
      <c r="JWN41" s="1"/>
      <c r="JWO41" s="1"/>
      <c r="JWP41" s="1"/>
      <c r="JWQ41" s="1"/>
      <c r="JWR41" s="1"/>
      <c r="JWS41" s="1"/>
      <c r="JWT41" s="1"/>
      <c r="JWU41" s="1"/>
      <c r="JWV41" s="1"/>
      <c r="JWW41" s="1"/>
      <c r="JWX41" s="1"/>
      <c r="JWY41" s="1"/>
      <c r="JWZ41" s="1"/>
      <c r="JXA41" s="1"/>
      <c r="JXB41" s="1"/>
      <c r="JXC41" s="1"/>
      <c r="JXD41" s="1"/>
      <c r="JXE41" s="1"/>
      <c r="JXF41" s="1"/>
      <c r="JXG41" s="1"/>
      <c r="JXH41" s="1"/>
      <c r="JXI41" s="1"/>
      <c r="JXJ41" s="1"/>
      <c r="JXK41" s="1"/>
      <c r="JXL41" s="1"/>
      <c r="JXM41" s="1"/>
      <c r="JXN41" s="1"/>
      <c r="JXO41" s="1"/>
      <c r="JXP41" s="1"/>
      <c r="JXQ41" s="1"/>
      <c r="JXR41" s="1"/>
      <c r="JXS41" s="1"/>
      <c r="JXT41" s="1"/>
      <c r="JXU41" s="1"/>
      <c r="JXV41" s="1"/>
      <c r="JXW41" s="1"/>
      <c r="JXX41" s="1"/>
      <c r="JXY41" s="1"/>
      <c r="JXZ41" s="1"/>
      <c r="JYA41" s="1"/>
      <c r="JYB41" s="1"/>
      <c r="JYC41" s="1"/>
      <c r="JYD41" s="1"/>
      <c r="JYE41" s="1"/>
      <c r="JYF41" s="1"/>
      <c r="JYG41" s="1"/>
      <c r="JYH41" s="1"/>
      <c r="JYI41" s="1"/>
      <c r="JYJ41" s="1"/>
      <c r="JYK41" s="1"/>
      <c r="JYL41" s="1"/>
      <c r="JYM41" s="1"/>
      <c r="JYN41" s="1"/>
      <c r="JYO41" s="1"/>
      <c r="JYP41" s="1"/>
      <c r="JYQ41" s="1"/>
      <c r="JYR41" s="1"/>
      <c r="JYS41" s="1"/>
      <c r="JYT41" s="1"/>
      <c r="JYU41" s="1"/>
      <c r="JYV41" s="1"/>
      <c r="JYW41" s="1"/>
      <c r="JYX41" s="1"/>
      <c r="JYY41" s="1"/>
      <c r="JYZ41" s="1"/>
      <c r="JZA41" s="1"/>
      <c r="JZB41" s="1"/>
      <c r="JZC41" s="1"/>
      <c r="JZD41" s="1"/>
      <c r="JZE41" s="1"/>
      <c r="JZF41" s="1"/>
      <c r="JZG41" s="1"/>
      <c r="JZH41" s="1"/>
      <c r="JZI41" s="1"/>
      <c r="JZJ41" s="1"/>
      <c r="JZK41" s="1"/>
      <c r="JZL41" s="1"/>
      <c r="JZM41" s="1"/>
      <c r="JZN41" s="1"/>
      <c r="JZO41" s="1"/>
      <c r="JZP41" s="1"/>
      <c r="JZQ41" s="1"/>
      <c r="JZR41" s="1"/>
      <c r="JZS41" s="1"/>
      <c r="JZT41" s="1"/>
      <c r="JZU41" s="1"/>
      <c r="JZV41" s="1"/>
      <c r="JZW41" s="1"/>
      <c r="JZX41" s="1"/>
      <c r="JZY41" s="1"/>
      <c r="JZZ41" s="1"/>
      <c r="KAA41" s="1"/>
      <c r="KAB41" s="1"/>
      <c r="KAC41" s="1"/>
      <c r="KAD41" s="1"/>
      <c r="KAE41" s="1"/>
      <c r="KAF41" s="1"/>
      <c r="KAG41" s="1"/>
      <c r="KAH41" s="1"/>
      <c r="KAI41" s="1"/>
      <c r="KAJ41" s="1"/>
      <c r="KAK41" s="1"/>
      <c r="KAL41" s="1"/>
      <c r="KAM41" s="1"/>
      <c r="KAN41" s="1"/>
      <c r="KAO41" s="1"/>
      <c r="KAP41" s="1"/>
      <c r="KAQ41" s="1"/>
      <c r="KAR41" s="1"/>
      <c r="KAS41" s="1"/>
      <c r="KAT41" s="1"/>
      <c r="KAU41" s="1"/>
      <c r="KAV41" s="1"/>
      <c r="KAW41" s="1"/>
      <c r="KAX41" s="1"/>
      <c r="KAY41" s="1"/>
      <c r="KAZ41" s="1"/>
      <c r="KBA41" s="1"/>
      <c r="KBB41" s="1"/>
      <c r="KBC41" s="1"/>
      <c r="KBD41" s="1"/>
      <c r="KBE41" s="1"/>
      <c r="KBF41" s="1"/>
      <c r="KBG41" s="1"/>
      <c r="KBH41" s="1"/>
      <c r="KBI41" s="1"/>
      <c r="KBJ41" s="1"/>
      <c r="KBK41" s="1"/>
      <c r="KBL41" s="1"/>
      <c r="KBM41" s="1"/>
      <c r="KBN41" s="1"/>
      <c r="KBO41" s="1"/>
      <c r="KBP41" s="1"/>
      <c r="KBQ41" s="1"/>
      <c r="KBR41" s="1"/>
      <c r="KBS41" s="1"/>
      <c r="KBT41" s="1"/>
      <c r="KBU41" s="1"/>
      <c r="KBV41" s="1"/>
      <c r="KBW41" s="1"/>
      <c r="KBX41" s="1"/>
      <c r="KBY41" s="1"/>
      <c r="KBZ41" s="1"/>
      <c r="KCA41" s="1"/>
      <c r="KCB41" s="1"/>
      <c r="KCC41" s="1"/>
      <c r="KCD41" s="1"/>
      <c r="KCE41" s="1"/>
      <c r="KCF41" s="1"/>
      <c r="KCG41" s="1"/>
      <c r="KCH41" s="1"/>
      <c r="KCI41" s="1"/>
      <c r="KCJ41" s="1"/>
      <c r="KCK41" s="1"/>
      <c r="KCL41" s="1"/>
      <c r="KCM41" s="1"/>
      <c r="KCN41" s="1"/>
      <c r="KCO41" s="1"/>
      <c r="KCP41" s="1"/>
      <c r="KCQ41" s="1"/>
      <c r="KCR41" s="1"/>
      <c r="KCS41" s="1"/>
      <c r="KCT41" s="1"/>
      <c r="KCU41" s="1"/>
      <c r="KCV41" s="1"/>
      <c r="KCW41" s="1"/>
      <c r="KCX41" s="1"/>
      <c r="KCY41" s="1"/>
      <c r="KCZ41" s="1"/>
      <c r="KDA41" s="1"/>
      <c r="KDB41" s="1"/>
      <c r="KDC41" s="1"/>
      <c r="KDD41" s="1"/>
      <c r="KDE41" s="1"/>
      <c r="KDF41" s="1"/>
      <c r="KDG41" s="1"/>
      <c r="KDH41" s="1"/>
      <c r="KDI41" s="1"/>
      <c r="KDJ41" s="1"/>
      <c r="KDK41" s="1"/>
      <c r="KDL41" s="1"/>
      <c r="KDM41" s="1"/>
      <c r="KDN41" s="1"/>
      <c r="KDO41" s="1"/>
      <c r="KDP41" s="1"/>
      <c r="KDQ41" s="1"/>
      <c r="KDR41" s="1"/>
      <c r="KDS41" s="1"/>
      <c r="KDT41" s="1"/>
      <c r="KDU41" s="1"/>
      <c r="KDV41" s="1"/>
      <c r="KDW41" s="1"/>
      <c r="KDX41" s="1"/>
      <c r="KDY41" s="1"/>
      <c r="KDZ41" s="1"/>
      <c r="KEA41" s="1"/>
      <c r="KEB41" s="1"/>
      <c r="KEC41" s="1"/>
      <c r="KED41" s="1"/>
      <c r="KEE41" s="1"/>
      <c r="KEF41" s="1"/>
      <c r="KEG41" s="1"/>
      <c r="KEH41" s="1"/>
      <c r="KEI41" s="1"/>
      <c r="KEJ41" s="1"/>
      <c r="KEK41" s="1"/>
      <c r="KEL41" s="1"/>
      <c r="KEM41" s="1"/>
      <c r="KEN41" s="1"/>
      <c r="KEO41" s="1"/>
      <c r="KEP41" s="1"/>
      <c r="KEQ41" s="1"/>
      <c r="KER41" s="1"/>
      <c r="KES41" s="1"/>
      <c r="KET41" s="1"/>
      <c r="KEU41" s="1"/>
      <c r="KEV41" s="1"/>
      <c r="KEW41" s="1"/>
      <c r="KEX41" s="1"/>
      <c r="KEY41" s="1"/>
      <c r="KEZ41" s="1"/>
      <c r="KFA41" s="1"/>
      <c r="KFB41" s="1"/>
      <c r="KFC41" s="1"/>
      <c r="KFD41" s="1"/>
      <c r="KFE41" s="1"/>
      <c r="KFF41" s="1"/>
      <c r="KFG41" s="1"/>
      <c r="KFH41" s="1"/>
      <c r="KFI41" s="1"/>
      <c r="KFJ41" s="1"/>
      <c r="KFK41" s="1"/>
      <c r="KFL41" s="1"/>
      <c r="KFM41" s="1"/>
      <c r="KFN41" s="1"/>
      <c r="KFO41" s="1"/>
      <c r="KFP41" s="1"/>
      <c r="KFQ41" s="1"/>
      <c r="KFR41" s="1"/>
      <c r="KFS41" s="1"/>
      <c r="KFT41" s="1"/>
      <c r="KFU41" s="1"/>
      <c r="KFV41" s="1"/>
      <c r="KFW41" s="1"/>
      <c r="KFX41" s="1"/>
      <c r="KFY41" s="1"/>
      <c r="KFZ41" s="1"/>
      <c r="KGA41" s="1"/>
      <c r="KGB41" s="1"/>
      <c r="KGC41" s="1"/>
      <c r="KGD41" s="1"/>
      <c r="KGE41" s="1"/>
      <c r="KGF41" s="1"/>
      <c r="KGG41" s="1"/>
      <c r="KGH41" s="1"/>
      <c r="KGI41" s="1"/>
      <c r="KGJ41" s="1"/>
      <c r="KGK41" s="1"/>
      <c r="KGL41" s="1"/>
      <c r="KGM41" s="1"/>
      <c r="KGN41" s="1"/>
      <c r="KGO41" s="1"/>
      <c r="KGP41" s="1"/>
      <c r="KGQ41" s="1"/>
      <c r="KGR41" s="1"/>
      <c r="KGS41" s="1"/>
      <c r="KGT41" s="1"/>
      <c r="KGU41" s="1"/>
      <c r="KGV41" s="1"/>
      <c r="KGW41" s="1"/>
      <c r="KGX41" s="1"/>
      <c r="KGY41" s="1"/>
      <c r="KGZ41" s="1"/>
      <c r="KHA41" s="1"/>
      <c r="KHB41" s="1"/>
      <c r="KHC41" s="1"/>
      <c r="KHD41" s="1"/>
      <c r="KHE41" s="1"/>
      <c r="KHF41" s="1"/>
      <c r="KHG41" s="1"/>
      <c r="KHH41" s="1"/>
      <c r="KHI41" s="1"/>
      <c r="KHJ41" s="1"/>
      <c r="KHK41" s="1"/>
      <c r="KHL41" s="1"/>
      <c r="KHM41" s="1"/>
      <c r="KHN41" s="1"/>
      <c r="KHO41" s="1"/>
      <c r="KHP41" s="1"/>
      <c r="KHQ41" s="1"/>
      <c r="KHR41" s="1"/>
      <c r="KHS41" s="1"/>
      <c r="KHT41" s="1"/>
      <c r="KHU41" s="1"/>
      <c r="KHV41" s="1"/>
      <c r="KHW41" s="1"/>
      <c r="KHX41" s="1"/>
      <c r="KHY41" s="1"/>
      <c r="KHZ41" s="1"/>
      <c r="KIA41" s="1"/>
      <c r="KIB41" s="1"/>
      <c r="KIC41" s="1"/>
      <c r="KID41" s="1"/>
      <c r="KIE41" s="1"/>
      <c r="KIF41" s="1"/>
      <c r="KIG41" s="1"/>
      <c r="KIH41" s="1"/>
      <c r="KII41" s="1"/>
      <c r="KIJ41" s="1"/>
      <c r="KIK41" s="1"/>
      <c r="KIL41" s="1"/>
      <c r="KIM41" s="1"/>
      <c r="KIN41" s="1"/>
      <c r="KIO41" s="1"/>
      <c r="KIP41" s="1"/>
      <c r="KIQ41" s="1"/>
      <c r="KIR41" s="1"/>
      <c r="KIS41" s="1"/>
      <c r="KIT41" s="1"/>
      <c r="KIU41" s="1"/>
      <c r="KIV41" s="1"/>
      <c r="KIW41" s="1"/>
      <c r="KIX41" s="1"/>
      <c r="KIY41" s="1"/>
      <c r="KIZ41" s="1"/>
      <c r="KJA41" s="1"/>
      <c r="KJB41" s="1"/>
      <c r="KJC41" s="1"/>
      <c r="KJD41" s="1"/>
      <c r="KJE41" s="1"/>
      <c r="KJF41" s="1"/>
      <c r="KJG41" s="1"/>
      <c r="KJH41" s="1"/>
      <c r="KJI41" s="1"/>
      <c r="KJJ41" s="1"/>
      <c r="KJK41" s="1"/>
      <c r="KJL41" s="1"/>
      <c r="KJM41" s="1"/>
      <c r="KJN41" s="1"/>
      <c r="KJO41" s="1"/>
      <c r="KJP41" s="1"/>
      <c r="KJQ41" s="1"/>
      <c r="KJR41" s="1"/>
      <c r="KJS41" s="1"/>
      <c r="KJT41" s="1"/>
      <c r="KJU41" s="1"/>
      <c r="KJV41" s="1"/>
      <c r="KJW41" s="1"/>
      <c r="KJX41" s="1"/>
      <c r="KJY41" s="1"/>
      <c r="KJZ41" s="1"/>
      <c r="KKA41" s="1"/>
      <c r="KKB41" s="1"/>
      <c r="KKC41" s="1"/>
      <c r="KKD41" s="1"/>
      <c r="KKE41" s="1"/>
      <c r="KKF41" s="1"/>
      <c r="KKG41" s="1"/>
      <c r="KKH41" s="1"/>
      <c r="KKI41" s="1"/>
      <c r="KKJ41" s="1"/>
      <c r="KKK41" s="1"/>
      <c r="KKL41" s="1"/>
      <c r="KKM41" s="1"/>
      <c r="KKN41" s="1"/>
      <c r="KKO41" s="1"/>
      <c r="KKP41" s="1"/>
      <c r="KKQ41" s="1"/>
      <c r="KKR41" s="1"/>
      <c r="KKS41" s="1"/>
      <c r="KKT41" s="1"/>
      <c r="KKU41" s="1"/>
      <c r="KKV41" s="1"/>
      <c r="KKW41" s="1"/>
      <c r="KKX41" s="1"/>
      <c r="KKY41" s="1"/>
      <c r="KKZ41" s="1"/>
      <c r="KLA41" s="1"/>
      <c r="KLB41" s="1"/>
      <c r="KLC41" s="1"/>
      <c r="KLD41" s="1"/>
      <c r="KLE41" s="1"/>
      <c r="KLF41" s="1"/>
      <c r="KLG41" s="1"/>
      <c r="KLH41" s="1"/>
      <c r="KLI41" s="1"/>
      <c r="KLJ41" s="1"/>
      <c r="KLK41" s="1"/>
      <c r="KLL41" s="1"/>
      <c r="KLM41" s="1"/>
      <c r="KLN41" s="1"/>
      <c r="KLO41" s="1"/>
      <c r="KLP41" s="1"/>
      <c r="KLQ41" s="1"/>
      <c r="KLR41" s="1"/>
      <c r="KLS41" s="1"/>
      <c r="KLT41" s="1"/>
      <c r="KLU41" s="1"/>
      <c r="KLV41" s="1"/>
      <c r="KLW41" s="1"/>
      <c r="KLX41" s="1"/>
      <c r="KLY41" s="1"/>
      <c r="KLZ41" s="1"/>
      <c r="KMA41" s="1"/>
      <c r="KMB41" s="1"/>
      <c r="KMC41" s="1"/>
      <c r="KMD41" s="1"/>
      <c r="KME41" s="1"/>
      <c r="KMF41" s="1"/>
      <c r="KMG41" s="1"/>
      <c r="KMH41" s="1"/>
      <c r="KMI41" s="1"/>
      <c r="KMJ41" s="1"/>
      <c r="KMK41" s="1"/>
      <c r="KML41" s="1"/>
      <c r="KMM41" s="1"/>
      <c r="KMN41" s="1"/>
      <c r="KMO41" s="1"/>
      <c r="KMP41" s="1"/>
      <c r="KMQ41" s="1"/>
      <c r="KMR41" s="1"/>
      <c r="KMS41" s="1"/>
      <c r="KMT41" s="1"/>
      <c r="KMU41" s="1"/>
      <c r="KMV41" s="1"/>
      <c r="KMW41" s="1"/>
      <c r="KMX41" s="1"/>
      <c r="KMY41" s="1"/>
      <c r="KMZ41" s="1"/>
      <c r="KNA41" s="1"/>
      <c r="KNB41" s="1"/>
      <c r="KNC41" s="1"/>
      <c r="KND41" s="1"/>
      <c r="KNE41" s="1"/>
      <c r="KNF41" s="1"/>
      <c r="KNG41" s="1"/>
      <c r="KNH41" s="1"/>
      <c r="KNI41" s="1"/>
      <c r="KNJ41" s="1"/>
      <c r="KNK41" s="1"/>
      <c r="KNL41" s="1"/>
      <c r="KNM41" s="1"/>
      <c r="KNN41" s="1"/>
      <c r="KNO41" s="1"/>
      <c r="KNP41" s="1"/>
      <c r="KNQ41" s="1"/>
      <c r="KNR41" s="1"/>
      <c r="KNS41" s="1"/>
      <c r="KNT41" s="1"/>
      <c r="KNU41" s="1"/>
      <c r="KNV41" s="1"/>
      <c r="KNW41" s="1"/>
      <c r="KNX41" s="1"/>
      <c r="KNY41" s="1"/>
      <c r="KNZ41" s="1"/>
      <c r="KOA41" s="1"/>
      <c r="KOB41" s="1"/>
      <c r="KOC41" s="1"/>
      <c r="KOD41" s="1"/>
      <c r="KOE41" s="1"/>
      <c r="KOF41" s="1"/>
      <c r="KOG41" s="1"/>
      <c r="KOH41" s="1"/>
      <c r="KOI41" s="1"/>
      <c r="KOJ41" s="1"/>
      <c r="KOK41" s="1"/>
      <c r="KOL41" s="1"/>
      <c r="KOM41" s="1"/>
      <c r="KON41" s="1"/>
      <c r="KOO41" s="1"/>
      <c r="KOP41" s="1"/>
      <c r="KOQ41" s="1"/>
      <c r="KOR41" s="1"/>
      <c r="KOS41" s="1"/>
      <c r="KOT41" s="1"/>
      <c r="KOU41" s="1"/>
      <c r="KOV41" s="1"/>
      <c r="KOW41" s="1"/>
      <c r="KOX41" s="1"/>
      <c r="KOY41" s="1"/>
      <c r="KOZ41" s="1"/>
      <c r="KPA41" s="1"/>
      <c r="KPB41" s="1"/>
      <c r="KPC41" s="1"/>
      <c r="KPD41" s="1"/>
      <c r="KPE41" s="1"/>
      <c r="KPF41" s="1"/>
      <c r="KPG41" s="1"/>
      <c r="KPH41" s="1"/>
      <c r="KPI41" s="1"/>
      <c r="KPJ41" s="1"/>
      <c r="KPK41" s="1"/>
      <c r="KPL41" s="1"/>
      <c r="KPM41" s="1"/>
      <c r="KPN41" s="1"/>
      <c r="KPO41" s="1"/>
      <c r="KPP41" s="1"/>
      <c r="KPQ41" s="1"/>
      <c r="KPR41" s="1"/>
      <c r="KPS41" s="1"/>
      <c r="KPT41" s="1"/>
      <c r="KPU41" s="1"/>
      <c r="KPV41" s="1"/>
      <c r="KPW41" s="1"/>
      <c r="KPX41" s="1"/>
      <c r="KPY41" s="1"/>
      <c r="KPZ41" s="1"/>
      <c r="KQA41" s="1"/>
      <c r="KQB41" s="1"/>
      <c r="KQC41" s="1"/>
      <c r="KQD41" s="1"/>
      <c r="KQE41" s="1"/>
      <c r="KQF41" s="1"/>
      <c r="KQG41" s="1"/>
      <c r="KQH41" s="1"/>
      <c r="KQI41" s="1"/>
      <c r="KQJ41" s="1"/>
      <c r="KQK41" s="1"/>
      <c r="KQL41" s="1"/>
      <c r="KQM41" s="1"/>
      <c r="KQN41" s="1"/>
      <c r="KQO41" s="1"/>
      <c r="KQP41" s="1"/>
      <c r="KQQ41" s="1"/>
      <c r="KQR41" s="1"/>
      <c r="KQS41" s="1"/>
      <c r="KQT41" s="1"/>
      <c r="KQU41" s="1"/>
      <c r="KQV41" s="1"/>
      <c r="KQW41" s="1"/>
      <c r="KQX41" s="1"/>
      <c r="KQY41" s="1"/>
      <c r="KQZ41" s="1"/>
      <c r="KRA41" s="1"/>
      <c r="KRB41" s="1"/>
      <c r="KRC41" s="1"/>
      <c r="KRD41" s="1"/>
      <c r="KRE41" s="1"/>
      <c r="KRF41" s="1"/>
      <c r="KRG41" s="1"/>
      <c r="KRH41" s="1"/>
      <c r="KRI41" s="1"/>
      <c r="KRJ41" s="1"/>
      <c r="KRK41" s="1"/>
      <c r="KRL41" s="1"/>
      <c r="KRM41" s="1"/>
      <c r="KRN41" s="1"/>
      <c r="KRO41" s="1"/>
      <c r="KRP41" s="1"/>
      <c r="KRQ41" s="1"/>
      <c r="KRR41" s="1"/>
      <c r="KRS41" s="1"/>
      <c r="KRT41" s="1"/>
      <c r="KRU41" s="1"/>
      <c r="KRV41" s="1"/>
      <c r="KRW41" s="1"/>
      <c r="KRX41" s="1"/>
      <c r="KRY41" s="1"/>
      <c r="KRZ41" s="1"/>
      <c r="KSA41" s="1"/>
      <c r="KSB41" s="1"/>
      <c r="KSC41" s="1"/>
      <c r="KSD41" s="1"/>
      <c r="KSE41" s="1"/>
      <c r="KSF41" s="1"/>
      <c r="KSG41" s="1"/>
      <c r="KSH41" s="1"/>
      <c r="KSI41" s="1"/>
      <c r="KSJ41" s="1"/>
      <c r="KSK41" s="1"/>
      <c r="KSL41" s="1"/>
      <c r="KSM41" s="1"/>
      <c r="KSN41" s="1"/>
      <c r="KSO41" s="1"/>
      <c r="KSP41" s="1"/>
      <c r="KSQ41" s="1"/>
      <c r="KSR41" s="1"/>
      <c r="KSS41" s="1"/>
      <c r="KST41" s="1"/>
      <c r="KSU41" s="1"/>
      <c r="KSV41" s="1"/>
      <c r="KSW41" s="1"/>
      <c r="KSX41" s="1"/>
      <c r="KSY41" s="1"/>
      <c r="KSZ41" s="1"/>
      <c r="KTA41" s="1"/>
      <c r="KTB41" s="1"/>
      <c r="KTC41" s="1"/>
      <c r="KTD41" s="1"/>
      <c r="KTE41" s="1"/>
      <c r="KTF41" s="1"/>
      <c r="KTG41" s="1"/>
      <c r="KTH41" s="1"/>
      <c r="KTI41" s="1"/>
      <c r="KTJ41" s="1"/>
      <c r="KTK41" s="1"/>
      <c r="KTL41" s="1"/>
      <c r="KTM41" s="1"/>
      <c r="KTN41" s="1"/>
      <c r="KTO41" s="1"/>
      <c r="KTP41" s="1"/>
      <c r="KTQ41" s="1"/>
      <c r="KTR41" s="1"/>
      <c r="KTS41" s="1"/>
      <c r="KTT41" s="1"/>
      <c r="KTU41" s="1"/>
      <c r="KTV41" s="1"/>
      <c r="KTW41" s="1"/>
      <c r="KTX41" s="1"/>
      <c r="KTY41" s="1"/>
      <c r="KTZ41" s="1"/>
      <c r="KUA41" s="1"/>
      <c r="KUB41" s="1"/>
      <c r="KUC41" s="1"/>
      <c r="KUD41" s="1"/>
      <c r="KUE41" s="1"/>
      <c r="KUF41" s="1"/>
      <c r="KUG41" s="1"/>
      <c r="KUH41" s="1"/>
      <c r="KUI41" s="1"/>
      <c r="KUJ41" s="1"/>
      <c r="KUK41" s="1"/>
      <c r="KUL41" s="1"/>
      <c r="KUM41" s="1"/>
      <c r="KUN41" s="1"/>
      <c r="KUO41" s="1"/>
      <c r="KUP41" s="1"/>
      <c r="KUQ41" s="1"/>
      <c r="KUR41" s="1"/>
      <c r="KUS41" s="1"/>
      <c r="KUT41" s="1"/>
      <c r="KUU41" s="1"/>
      <c r="KUV41" s="1"/>
      <c r="KUW41" s="1"/>
      <c r="KUX41" s="1"/>
      <c r="KUY41" s="1"/>
      <c r="KUZ41" s="1"/>
      <c r="KVA41" s="1"/>
      <c r="KVB41" s="1"/>
      <c r="KVC41" s="1"/>
      <c r="KVD41" s="1"/>
      <c r="KVE41" s="1"/>
      <c r="KVF41" s="1"/>
      <c r="KVG41" s="1"/>
      <c r="KVH41" s="1"/>
      <c r="KVI41" s="1"/>
      <c r="KVJ41" s="1"/>
      <c r="KVK41" s="1"/>
      <c r="KVL41" s="1"/>
      <c r="KVM41" s="1"/>
      <c r="KVN41" s="1"/>
      <c r="KVO41" s="1"/>
      <c r="KVP41" s="1"/>
      <c r="KVQ41" s="1"/>
      <c r="KVR41" s="1"/>
      <c r="KVS41" s="1"/>
      <c r="KVT41" s="1"/>
      <c r="KVU41" s="1"/>
      <c r="KVV41" s="1"/>
      <c r="KVW41" s="1"/>
      <c r="KVX41" s="1"/>
      <c r="KVY41" s="1"/>
      <c r="KVZ41" s="1"/>
      <c r="KWA41" s="1"/>
      <c r="KWB41" s="1"/>
      <c r="KWC41" s="1"/>
      <c r="KWD41" s="1"/>
      <c r="KWE41" s="1"/>
      <c r="KWF41" s="1"/>
      <c r="KWG41" s="1"/>
      <c r="KWH41" s="1"/>
      <c r="KWI41" s="1"/>
      <c r="KWJ41" s="1"/>
      <c r="KWK41" s="1"/>
      <c r="KWL41" s="1"/>
      <c r="KWM41" s="1"/>
      <c r="KWN41" s="1"/>
      <c r="KWO41" s="1"/>
      <c r="KWP41" s="1"/>
      <c r="KWQ41" s="1"/>
      <c r="KWR41" s="1"/>
      <c r="KWS41" s="1"/>
      <c r="KWT41" s="1"/>
      <c r="KWU41" s="1"/>
      <c r="KWV41" s="1"/>
      <c r="KWW41" s="1"/>
      <c r="KWX41" s="1"/>
      <c r="KWY41" s="1"/>
      <c r="KWZ41" s="1"/>
      <c r="KXA41" s="1"/>
      <c r="KXB41" s="1"/>
      <c r="KXC41" s="1"/>
      <c r="KXD41" s="1"/>
      <c r="KXE41" s="1"/>
      <c r="KXF41" s="1"/>
      <c r="KXG41" s="1"/>
      <c r="KXH41" s="1"/>
      <c r="KXI41" s="1"/>
      <c r="KXJ41" s="1"/>
      <c r="KXK41" s="1"/>
      <c r="KXL41" s="1"/>
      <c r="KXM41" s="1"/>
      <c r="KXN41" s="1"/>
      <c r="KXO41" s="1"/>
      <c r="KXP41" s="1"/>
      <c r="KXQ41" s="1"/>
      <c r="KXR41" s="1"/>
      <c r="KXS41" s="1"/>
      <c r="KXT41" s="1"/>
      <c r="KXU41" s="1"/>
      <c r="KXV41" s="1"/>
      <c r="KXW41" s="1"/>
      <c r="KXX41" s="1"/>
      <c r="KXY41" s="1"/>
      <c r="KXZ41" s="1"/>
      <c r="KYA41" s="1"/>
      <c r="KYB41" s="1"/>
      <c r="KYC41" s="1"/>
      <c r="KYD41" s="1"/>
      <c r="KYE41" s="1"/>
      <c r="KYF41" s="1"/>
      <c r="KYG41" s="1"/>
      <c r="KYH41" s="1"/>
      <c r="KYI41" s="1"/>
      <c r="KYJ41" s="1"/>
      <c r="KYK41" s="1"/>
      <c r="KYL41" s="1"/>
      <c r="KYM41" s="1"/>
      <c r="KYN41" s="1"/>
      <c r="KYO41" s="1"/>
      <c r="KYP41" s="1"/>
      <c r="KYQ41" s="1"/>
      <c r="KYR41" s="1"/>
      <c r="KYS41" s="1"/>
      <c r="KYT41" s="1"/>
      <c r="KYU41" s="1"/>
      <c r="KYV41" s="1"/>
      <c r="KYW41" s="1"/>
      <c r="KYX41" s="1"/>
      <c r="KYY41" s="1"/>
      <c r="KYZ41" s="1"/>
      <c r="KZA41" s="1"/>
      <c r="KZB41" s="1"/>
      <c r="KZC41" s="1"/>
      <c r="KZD41" s="1"/>
      <c r="KZE41" s="1"/>
      <c r="KZF41" s="1"/>
      <c r="KZG41" s="1"/>
      <c r="KZH41" s="1"/>
      <c r="KZI41" s="1"/>
      <c r="KZJ41" s="1"/>
      <c r="KZK41" s="1"/>
      <c r="KZL41" s="1"/>
      <c r="KZM41" s="1"/>
      <c r="KZN41" s="1"/>
      <c r="KZO41" s="1"/>
      <c r="KZP41" s="1"/>
      <c r="KZQ41" s="1"/>
      <c r="KZR41" s="1"/>
      <c r="KZS41" s="1"/>
      <c r="KZT41" s="1"/>
      <c r="KZU41" s="1"/>
      <c r="KZV41" s="1"/>
      <c r="KZW41" s="1"/>
      <c r="KZX41" s="1"/>
      <c r="KZY41" s="1"/>
      <c r="KZZ41" s="1"/>
      <c r="LAA41" s="1"/>
      <c r="LAB41" s="1"/>
      <c r="LAC41" s="1"/>
      <c r="LAD41" s="1"/>
      <c r="LAE41" s="1"/>
      <c r="LAF41" s="1"/>
      <c r="LAG41" s="1"/>
      <c r="LAH41" s="1"/>
      <c r="LAI41" s="1"/>
      <c r="LAJ41" s="1"/>
      <c r="LAK41" s="1"/>
      <c r="LAL41" s="1"/>
      <c r="LAM41" s="1"/>
      <c r="LAN41" s="1"/>
      <c r="LAO41" s="1"/>
      <c r="LAP41" s="1"/>
      <c r="LAQ41" s="1"/>
      <c r="LAR41" s="1"/>
      <c r="LAS41" s="1"/>
      <c r="LAT41" s="1"/>
      <c r="LAU41" s="1"/>
      <c r="LAV41" s="1"/>
      <c r="LAW41" s="1"/>
      <c r="LAX41" s="1"/>
      <c r="LAY41" s="1"/>
      <c r="LAZ41" s="1"/>
      <c r="LBA41" s="1"/>
      <c r="LBB41" s="1"/>
      <c r="LBC41" s="1"/>
      <c r="LBD41" s="1"/>
      <c r="LBE41" s="1"/>
      <c r="LBF41" s="1"/>
      <c r="LBG41" s="1"/>
      <c r="LBH41" s="1"/>
      <c r="LBI41" s="1"/>
      <c r="LBJ41" s="1"/>
      <c r="LBK41" s="1"/>
      <c r="LBL41" s="1"/>
      <c r="LBM41" s="1"/>
      <c r="LBN41" s="1"/>
      <c r="LBO41" s="1"/>
      <c r="LBP41" s="1"/>
      <c r="LBQ41" s="1"/>
      <c r="LBR41" s="1"/>
      <c r="LBS41" s="1"/>
      <c r="LBT41" s="1"/>
      <c r="LBU41" s="1"/>
      <c r="LBV41" s="1"/>
      <c r="LBW41" s="1"/>
      <c r="LBX41" s="1"/>
      <c r="LBY41" s="1"/>
      <c r="LBZ41" s="1"/>
      <c r="LCA41" s="1"/>
      <c r="LCB41" s="1"/>
      <c r="LCC41" s="1"/>
      <c r="LCD41" s="1"/>
      <c r="LCE41" s="1"/>
      <c r="LCF41" s="1"/>
      <c r="LCG41" s="1"/>
      <c r="LCH41" s="1"/>
      <c r="LCI41" s="1"/>
      <c r="LCJ41" s="1"/>
      <c r="LCK41" s="1"/>
      <c r="LCL41" s="1"/>
      <c r="LCM41" s="1"/>
      <c r="LCN41" s="1"/>
      <c r="LCO41" s="1"/>
      <c r="LCP41" s="1"/>
      <c r="LCQ41" s="1"/>
      <c r="LCR41" s="1"/>
      <c r="LCS41" s="1"/>
      <c r="LCT41" s="1"/>
      <c r="LCU41" s="1"/>
      <c r="LCV41" s="1"/>
      <c r="LCW41" s="1"/>
      <c r="LCX41" s="1"/>
      <c r="LCY41" s="1"/>
      <c r="LCZ41" s="1"/>
      <c r="LDA41" s="1"/>
      <c r="LDB41" s="1"/>
      <c r="LDC41" s="1"/>
      <c r="LDD41" s="1"/>
      <c r="LDE41" s="1"/>
      <c r="LDF41" s="1"/>
      <c r="LDG41" s="1"/>
      <c r="LDH41" s="1"/>
      <c r="LDI41" s="1"/>
      <c r="LDJ41" s="1"/>
      <c r="LDK41" s="1"/>
      <c r="LDL41" s="1"/>
      <c r="LDM41" s="1"/>
      <c r="LDN41" s="1"/>
      <c r="LDO41" s="1"/>
      <c r="LDP41" s="1"/>
      <c r="LDQ41" s="1"/>
      <c r="LDR41" s="1"/>
      <c r="LDS41" s="1"/>
      <c r="LDT41" s="1"/>
      <c r="LDU41" s="1"/>
      <c r="LDV41" s="1"/>
      <c r="LDW41" s="1"/>
      <c r="LDX41" s="1"/>
      <c r="LDY41" s="1"/>
      <c r="LDZ41" s="1"/>
      <c r="LEA41" s="1"/>
      <c r="LEB41" s="1"/>
      <c r="LEC41" s="1"/>
      <c r="LED41" s="1"/>
      <c r="LEE41" s="1"/>
      <c r="LEF41" s="1"/>
      <c r="LEG41" s="1"/>
      <c r="LEH41" s="1"/>
      <c r="LEI41" s="1"/>
      <c r="LEJ41" s="1"/>
      <c r="LEK41" s="1"/>
      <c r="LEL41" s="1"/>
      <c r="LEM41" s="1"/>
      <c r="LEN41" s="1"/>
      <c r="LEO41" s="1"/>
      <c r="LEP41" s="1"/>
      <c r="LEQ41" s="1"/>
      <c r="LER41" s="1"/>
      <c r="LES41" s="1"/>
      <c r="LET41" s="1"/>
      <c r="LEU41" s="1"/>
      <c r="LEV41" s="1"/>
      <c r="LEW41" s="1"/>
      <c r="LEX41" s="1"/>
      <c r="LEY41" s="1"/>
      <c r="LEZ41" s="1"/>
      <c r="LFA41" s="1"/>
      <c r="LFB41" s="1"/>
      <c r="LFC41" s="1"/>
      <c r="LFD41" s="1"/>
      <c r="LFE41" s="1"/>
      <c r="LFF41" s="1"/>
      <c r="LFG41" s="1"/>
      <c r="LFH41" s="1"/>
      <c r="LFI41" s="1"/>
      <c r="LFJ41" s="1"/>
      <c r="LFK41" s="1"/>
      <c r="LFL41" s="1"/>
      <c r="LFM41" s="1"/>
      <c r="LFN41" s="1"/>
      <c r="LFO41" s="1"/>
      <c r="LFP41" s="1"/>
      <c r="LFQ41" s="1"/>
      <c r="LFR41" s="1"/>
      <c r="LFS41" s="1"/>
      <c r="LFT41" s="1"/>
      <c r="LFU41" s="1"/>
      <c r="LFV41" s="1"/>
      <c r="LFW41" s="1"/>
      <c r="LFX41" s="1"/>
      <c r="LFY41" s="1"/>
      <c r="LFZ41" s="1"/>
      <c r="LGA41" s="1"/>
      <c r="LGB41" s="1"/>
      <c r="LGC41" s="1"/>
      <c r="LGD41" s="1"/>
      <c r="LGE41" s="1"/>
      <c r="LGF41" s="1"/>
      <c r="LGG41" s="1"/>
      <c r="LGH41" s="1"/>
      <c r="LGI41" s="1"/>
      <c r="LGJ41" s="1"/>
      <c r="LGK41" s="1"/>
      <c r="LGL41" s="1"/>
      <c r="LGM41" s="1"/>
      <c r="LGN41" s="1"/>
      <c r="LGO41" s="1"/>
      <c r="LGP41" s="1"/>
      <c r="LGQ41" s="1"/>
      <c r="LGR41" s="1"/>
      <c r="LGS41" s="1"/>
      <c r="LGT41" s="1"/>
      <c r="LGU41" s="1"/>
      <c r="LGV41" s="1"/>
      <c r="LGW41" s="1"/>
      <c r="LGX41" s="1"/>
      <c r="LGY41" s="1"/>
      <c r="LGZ41" s="1"/>
      <c r="LHA41" s="1"/>
      <c r="LHB41" s="1"/>
      <c r="LHC41" s="1"/>
      <c r="LHD41" s="1"/>
      <c r="LHE41" s="1"/>
      <c r="LHF41" s="1"/>
      <c r="LHG41" s="1"/>
      <c r="LHH41" s="1"/>
      <c r="LHI41" s="1"/>
      <c r="LHJ41" s="1"/>
      <c r="LHK41" s="1"/>
      <c r="LHL41" s="1"/>
      <c r="LHM41" s="1"/>
      <c r="LHN41" s="1"/>
      <c r="LHO41" s="1"/>
      <c r="LHP41" s="1"/>
      <c r="LHQ41" s="1"/>
      <c r="LHR41" s="1"/>
      <c r="LHS41" s="1"/>
      <c r="LHT41" s="1"/>
      <c r="LHU41" s="1"/>
      <c r="LHV41" s="1"/>
      <c r="LHW41" s="1"/>
      <c r="LHX41" s="1"/>
      <c r="LHY41" s="1"/>
      <c r="LHZ41" s="1"/>
      <c r="LIA41" s="1"/>
      <c r="LIB41" s="1"/>
      <c r="LIC41" s="1"/>
      <c r="LID41" s="1"/>
      <c r="LIE41" s="1"/>
      <c r="LIF41" s="1"/>
      <c r="LIG41" s="1"/>
      <c r="LIH41" s="1"/>
      <c r="LII41" s="1"/>
      <c r="LIJ41" s="1"/>
      <c r="LIK41" s="1"/>
      <c r="LIL41" s="1"/>
      <c r="LIM41" s="1"/>
      <c r="LIN41" s="1"/>
      <c r="LIO41" s="1"/>
      <c r="LIP41" s="1"/>
      <c r="LIQ41" s="1"/>
      <c r="LIR41" s="1"/>
      <c r="LIS41" s="1"/>
      <c r="LIT41" s="1"/>
      <c r="LIU41" s="1"/>
      <c r="LIV41" s="1"/>
      <c r="LIW41" s="1"/>
      <c r="LIX41" s="1"/>
      <c r="LIY41" s="1"/>
      <c r="LIZ41" s="1"/>
      <c r="LJA41" s="1"/>
      <c r="LJB41" s="1"/>
      <c r="LJC41" s="1"/>
      <c r="LJD41" s="1"/>
      <c r="LJE41" s="1"/>
      <c r="LJF41" s="1"/>
      <c r="LJG41" s="1"/>
      <c r="LJH41" s="1"/>
      <c r="LJI41" s="1"/>
      <c r="LJJ41" s="1"/>
      <c r="LJK41" s="1"/>
      <c r="LJL41" s="1"/>
      <c r="LJM41" s="1"/>
      <c r="LJN41" s="1"/>
      <c r="LJO41" s="1"/>
      <c r="LJP41" s="1"/>
      <c r="LJQ41" s="1"/>
      <c r="LJR41" s="1"/>
      <c r="LJS41" s="1"/>
      <c r="LJT41" s="1"/>
      <c r="LJU41" s="1"/>
      <c r="LJV41" s="1"/>
      <c r="LJW41" s="1"/>
      <c r="LJX41" s="1"/>
      <c r="LJY41" s="1"/>
      <c r="LJZ41" s="1"/>
      <c r="LKA41" s="1"/>
      <c r="LKB41" s="1"/>
      <c r="LKC41" s="1"/>
      <c r="LKD41" s="1"/>
      <c r="LKE41" s="1"/>
      <c r="LKF41" s="1"/>
      <c r="LKG41" s="1"/>
      <c r="LKH41" s="1"/>
      <c r="LKI41" s="1"/>
      <c r="LKJ41" s="1"/>
      <c r="LKK41" s="1"/>
      <c r="LKL41" s="1"/>
      <c r="LKM41" s="1"/>
      <c r="LKN41" s="1"/>
      <c r="LKO41" s="1"/>
      <c r="LKP41" s="1"/>
      <c r="LKQ41" s="1"/>
      <c r="LKR41" s="1"/>
      <c r="LKS41" s="1"/>
      <c r="LKT41" s="1"/>
      <c r="LKU41" s="1"/>
      <c r="LKV41" s="1"/>
      <c r="LKW41" s="1"/>
      <c r="LKX41" s="1"/>
      <c r="LKY41" s="1"/>
      <c r="LKZ41" s="1"/>
      <c r="LLA41" s="1"/>
      <c r="LLB41" s="1"/>
      <c r="LLC41" s="1"/>
      <c r="LLD41" s="1"/>
      <c r="LLE41" s="1"/>
      <c r="LLF41" s="1"/>
      <c r="LLG41" s="1"/>
      <c r="LLH41" s="1"/>
      <c r="LLI41" s="1"/>
      <c r="LLJ41" s="1"/>
      <c r="LLK41" s="1"/>
      <c r="LLL41" s="1"/>
      <c r="LLM41" s="1"/>
      <c r="LLN41" s="1"/>
      <c r="LLO41" s="1"/>
      <c r="LLP41" s="1"/>
      <c r="LLQ41" s="1"/>
      <c r="LLR41" s="1"/>
      <c r="LLS41" s="1"/>
      <c r="LLT41" s="1"/>
      <c r="LLU41" s="1"/>
      <c r="LLV41" s="1"/>
      <c r="LLW41" s="1"/>
      <c r="LLX41" s="1"/>
      <c r="LLY41" s="1"/>
      <c r="LLZ41" s="1"/>
      <c r="LMA41" s="1"/>
      <c r="LMB41" s="1"/>
      <c r="LMC41" s="1"/>
      <c r="LMD41" s="1"/>
      <c r="LME41" s="1"/>
      <c r="LMF41" s="1"/>
      <c r="LMG41" s="1"/>
      <c r="LMH41" s="1"/>
      <c r="LMI41" s="1"/>
      <c r="LMJ41" s="1"/>
      <c r="LMK41" s="1"/>
      <c r="LML41" s="1"/>
      <c r="LMM41" s="1"/>
      <c r="LMN41" s="1"/>
      <c r="LMO41" s="1"/>
      <c r="LMP41" s="1"/>
      <c r="LMQ41" s="1"/>
      <c r="LMR41" s="1"/>
      <c r="LMS41" s="1"/>
      <c r="LMT41" s="1"/>
      <c r="LMU41" s="1"/>
      <c r="LMV41" s="1"/>
      <c r="LMW41" s="1"/>
      <c r="LMX41" s="1"/>
      <c r="LMY41" s="1"/>
      <c r="LMZ41" s="1"/>
      <c r="LNA41" s="1"/>
      <c r="LNB41" s="1"/>
      <c r="LNC41" s="1"/>
      <c r="LND41" s="1"/>
      <c r="LNE41" s="1"/>
      <c r="LNF41" s="1"/>
      <c r="LNG41" s="1"/>
      <c r="LNH41" s="1"/>
      <c r="LNI41" s="1"/>
      <c r="LNJ41" s="1"/>
      <c r="LNK41" s="1"/>
      <c r="LNL41" s="1"/>
      <c r="LNM41" s="1"/>
      <c r="LNN41" s="1"/>
      <c r="LNO41" s="1"/>
      <c r="LNP41" s="1"/>
      <c r="LNQ41" s="1"/>
      <c r="LNR41" s="1"/>
      <c r="LNS41" s="1"/>
      <c r="LNT41" s="1"/>
      <c r="LNU41" s="1"/>
      <c r="LNV41" s="1"/>
      <c r="LNW41" s="1"/>
      <c r="LNX41" s="1"/>
      <c r="LNY41" s="1"/>
      <c r="LNZ41" s="1"/>
      <c r="LOA41" s="1"/>
      <c r="LOB41" s="1"/>
      <c r="LOC41" s="1"/>
      <c r="LOD41" s="1"/>
      <c r="LOE41" s="1"/>
      <c r="LOF41" s="1"/>
      <c r="LOG41" s="1"/>
      <c r="LOH41" s="1"/>
      <c r="LOI41" s="1"/>
      <c r="LOJ41" s="1"/>
      <c r="LOK41" s="1"/>
      <c r="LOL41" s="1"/>
      <c r="LOM41" s="1"/>
      <c r="LON41" s="1"/>
      <c r="LOO41" s="1"/>
      <c r="LOP41" s="1"/>
      <c r="LOQ41" s="1"/>
      <c r="LOR41" s="1"/>
      <c r="LOS41" s="1"/>
      <c r="LOT41" s="1"/>
      <c r="LOU41" s="1"/>
      <c r="LOV41" s="1"/>
      <c r="LOW41" s="1"/>
      <c r="LOX41" s="1"/>
      <c r="LOY41" s="1"/>
      <c r="LOZ41" s="1"/>
      <c r="LPA41" s="1"/>
      <c r="LPB41" s="1"/>
      <c r="LPC41" s="1"/>
      <c r="LPD41" s="1"/>
      <c r="LPE41" s="1"/>
      <c r="LPF41" s="1"/>
      <c r="LPG41" s="1"/>
      <c r="LPH41" s="1"/>
      <c r="LPI41" s="1"/>
      <c r="LPJ41" s="1"/>
      <c r="LPK41" s="1"/>
      <c r="LPL41" s="1"/>
      <c r="LPM41" s="1"/>
      <c r="LPN41" s="1"/>
      <c r="LPO41" s="1"/>
      <c r="LPP41" s="1"/>
      <c r="LPQ41" s="1"/>
      <c r="LPR41" s="1"/>
      <c r="LPS41" s="1"/>
      <c r="LPT41" s="1"/>
      <c r="LPU41" s="1"/>
      <c r="LPV41" s="1"/>
      <c r="LPW41" s="1"/>
      <c r="LPX41" s="1"/>
      <c r="LPY41" s="1"/>
      <c r="LPZ41" s="1"/>
      <c r="LQA41" s="1"/>
      <c r="LQB41" s="1"/>
      <c r="LQC41" s="1"/>
      <c r="LQD41" s="1"/>
      <c r="LQE41" s="1"/>
      <c r="LQF41" s="1"/>
      <c r="LQG41" s="1"/>
      <c r="LQH41" s="1"/>
      <c r="LQI41" s="1"/>
      <c r="LQJ41" s="1"/>
      <c r="LQK41" s="1"/>
      <c r="LQL41" s="1"/>
      <c r="LQM41" s="1"/>
      <c r="LQN41" s="1"/>
      <c r="LQO41" s="1"/>
      <c r="LQP41" s="1"/>
      <c r="LQQ41" s="1"/>
      <c r="LQR41" s="1"/>
      <c r="LQS41" s="1"/>
      <c r="LQT41" s="1"/>
      <c r="LQU41" s="1"/>
      <c r="LQV41" s="1"/>
      <c r="LQW41" s="1"/>
      <c r="LQX41" s="1"/>
      <c r="LQY41" s="1"/>
      <c r="LQZ41" s="1"/>
      <c r="LRA41" s="1"/>
      <c r="LRB41" s="1"/>
      <c r="LRC41" s="1"/>
      <c r="LRD41" s="1"/>
      <c r="LRE41" s="1"/>
      <c r="LRF41" s="1"/>
      <c r="LRG41" s="1"/>
      <c r="LRH41" s="1"/>
      <c r="LRI41" s="1"/>
      <c r="LRJ41" s="1"/>
      <c r="LRK41" s="1"/>
      <c r="LRL41" s="1"/>
      <c r="LRM41" s="1"/>
      <c r="LRN41" s="1"/>
      <c r="LRO41" s="1"/>
      <c r="LRP41" s="1"/>
      <c r="LRQ41" s="1"/>
      <c r="LRR41" s="1"/>
      <c r="LRS41" s="1"/>
      <c r="LRT41" s="1"/>
      <c r="LRU41" s="1"/>
      <c r="LRV41" s="1"/>
      <c r="LRW41" s="1"/>
      <c r="LRX41" s="1"/>
      <c r="LRY41" s="1"/>
      <c r="LRZ41" s="1"/>
      <c r="LSA41" s="1"/>
      <c r="LSB41" s="1"/>
      <c r="LSC41" s="1"/>
      <c r="LSD41" s="1"/>
      <c r="LSE41" s="1"/>
      <c r="LSF41" s="1"/>
      <c r="LSG41" s="1"/>
      <c r="LSH41" s="1"/>
      <c r="LSI41" s="1"/>
      <c r="LSJ41" s="1"/>
      <c r="LSK41" s="1"/>
      <c r="LSL41" s="1"/>
      <c r="LSM41" s="1"/>
      <c r="LSN41" s="1"/>
      <c r="LSO41" s="1"/>
      <c r="LSP41" s="1"/>
      <c r="LSQ41" s="1"/>
      <c r="LSR41" s="1"/>
      <c r="LSS41" s="1"/>
      <c r="LST41" s="1"/>
      <c r="LSU41" s="1"/>
      <c r="LSV41" s="1"/>
      <c r="LSW41" s="1"/>
      <c r="LSX41" s="1"/>
      <c r="LSY41" s="1"/>
      <c r="LSZ41" s="1"/>
      <c r="LTA41" s="1"/>
      <c r="LTB41" s="1"/>
      <c r="LTC41" s="1"/>
      <c r="LTD41" s="1"/>
      <c r="LTE41" s="1"/>
      <c r="LTF41" s="1"/>
      <c r="LTG41" s="1"/>
      <c r="LTH41" s="1"/>
      <c r="LTI41" s="1"/>
      <c r="LTJ41" s="1"/>
      <c r="LTK41" s="1"/>
      <c r="LTL41" s="1"/>
      <c r="LTM41" s="1"/>
      <c r="LTN41" s="1"/>
      <c r="LTO41" s="1"/>
      <c r="LTP41" s="1"/>
      <c r="LTQ41" s="1"/>
      <c r="LTR41" s="1"/>
      <c r="LTS41" s="1"/>
      <c r="LTT41" s="1"/>
      <c r="LTU41" s="1"/>
      <c r="LTV41" s="1"/>
      <c r="LTW41" s="1"/>
      <c r="LTX41" s="1"/>
      <c r="LTY41" s="1"/>
      <c r="LTZ41" s="1"/>
      <c r="LUA41" s="1"/>
      <c r="LUB41" s="1"/>
      <c r="LUC41" s="1"/>
      <c r="LUD41" s="1"/>
      <c r="LUE41" s="1"/>
      <c r="LUF41" s="1"/>
      <c r="LUG41" s="1"/>
      <c r="LUH41" s="1"/>
      <c r="LUI41" s="1"/>
      <c r="LUJ41" s="1"/>
      <c r="LUK41" s="1"/>
      <c r="LUL41" s="1"/>
      <c r="LUM41" s="1"/>
      <c r="LUN41" s="1"/>
      <c r="LUO41" s="1"/>
      <c r="LUP41" s="1"/>
      <c r="LUQ41" s="1"/>
      <c r="LUR41" s="1"/>
      <c r="LUS41" s="1"/>
      <c r="LUT41" s="1"/>
      <c r="LUU41" s="1"/>
      <c r="LUV41" s="1"/>
      <c r="LUW41" s="1"/>
      <c r="LUX41" s="1"/>
      <c r="LUY41" s="1"/>
      <c r="LUZ41" s="1"/>
      <c r="LVA41" s="1"/>
      <c r="LVB41" s="1"/>
      <c r="LVC41" s="1"/>
      <c r="LVD41" s="1"/>
      <c r="LVE41" s="1"/>
      <c r="LVF41" s="1"/>
      <c r="LVG41" s="1"/>
      <c r="LVH41" s="1"/>
      <c r="LVI41" s="1"/>
      <c r="LVJ41" s="1"/>
      <c r="LVK41" s="1"/>
      <c r="LVL41" s="1"/>
      <c r="LVM41" s="1"/>
      <c r="LVN41" s="1"/>
      <c r="LVO41" s="1"/>
      <c r="LVP41" s="1"/>
      <c r="LVQ41" s="1"/>
      <c r="LVR41" s="1"/>
      <c r="LVS41" s="1"/>
      <c r="LVT41" s="1"/>
      <c r="LVU41" s="1"/>
      <c r="LVV41" s="1"/>
      <c r="LVW41" s="1"/>
      <c r="LVX41" s="1"/>
      <c r="LVY41" s="1"/>
      <c r="LVZ41" s="1"/>
      <c r="LWA41" s="1"/>
      <c r="LWB41" s="1"/>
      <c r="LWC41" s="1"/>
      <c r="LWD41" s="1"/>
      <c r="LWE41" s="1"/>
      <c r="LWF41" s="1"/>
      <c r="LWG41" s="1"/>
      <c r="LWH41" s="1"/>
      <c r="LWI41" s="1"/>
      <c r="LWJ41" s="1"/>
      <c r="LWK41" s="1"/>
      <c r="LWL41" s="1"/>
      <c r="LWM41" s="1"/>
      <c r="LWN41" s="1"/>
      <c r="LWO41" s="1"/>
      <c r="LWP41" s="1"/>
      <c r="LWQ41" s="1"/>
      <c r="LWR41" s="1"/>
      <c r="LWS41" s="1"/>
      <c r="LWT41" s="1"/>
      <c r="LWU41" s="1"/>
      <c r="LWV41" s="1"/>
      <c r="LWW41" s="1"/>
      <c r="LWX41" s="1"/>
      <c r="LWY41" s="1"/>
      <c r="LWZ41" s="1"/>
      <c r="LXA41" s="1"/>
      <c r="LXB41" s="1"/>
      <c r="LXC41" s="1"/>
      <c r="LXD41" s="1"/>
      <c r="LXE41" s="1"/>
      <c r="LXF41" s="1"/>
      <c r="LXG41" s="1"/>
      <c r="LXH41" s="1"/>
      <c r="LXI41" s="1"/>
      <c r="LXJ41" s="1"/>
      <c r="LXK41" s="1"/>
      <c r="LXL41" s="1"/>
      <c r="LXM41" s="1"/>
      <c r="LXN41" s="1"/>
      <c r="LXO41" s="1"/>
      <c r="LXP41" s="1"/>
      <c r="LXQ41" s="1"/>
      <c r="LXR41" s="1"/>
      <c r="LXS41" s="1"/>
      <c r="LXT41" s="1"/>
      <c r="LXU41" s="1"/>
      <c r="LXV41" s="1"/>
      <c r="LXW41" s="1"/>
      <c r="LXX41" s="1"/>
      <c r="LXY41" s="1"/>
      <c r="LXZ41" s="1"/>
      <c r="LYA41" s="1"/>
      <c r="LYB41" s="1"/>
      <c r="LYC41" s="1"/>
      <c r="LYD41" s="1"/>
      <c r="LYE41" s="1"/>
      <c r="LYF41" s="1"/>
      <c r="LYG41" s="1"/>
      <c r="LYH41" s="1"/>
      <c r="LYI41" s="1"/>
      <c r="LYJ41" s="1"/>
      <c r="LYK41" s="1"/>
      <c r="LYL41" s="1"/>
      <c r="LYM41" s="1"/>
      <c r="LYN41" s="1"/>
      <c r="LYO41" s="1"/>
      <c r="LYP41" s="1"/>
      <c r="LYQ41" s="1"/>
      <c r="LYR41" s="1"/>
      <c r="LYS41" s="1"/>
      <c r="LYT41" s="1"/>
      <c r="LYU41" s="1"/>
      <c r="LYV41" s="1"/>
      <c r="LYW41" s="1"/>
      <c r="LYX41" s="1"/>
      <c r="LYY41" s="1"/>
      <c r="LYZ41" s="1"/>
      <c r="LZA41" s="1"/>
      <c r="LZB41" s="1"/>
      <c r="LZC41" s="1"/>
      <c r="LZD41" s="1"/>
      <c r="LZE41" s="1"/>
      <c r="LZF41" s="1"/>
      <c r="LZG41" s="1"/>
      <c r="LZH41" s="1"/>
      <c r="LZI41" s="1"/>
      <c r="LZJ41" s="1"/>
      <c r="LZK41" s="1"/>
      <c r="LZL41" s="1"/>
      <c r="LZM41" s="1"/>
      <c r="LZN41" s="1"/>
      <c r="LZO41" s="1"/>
      <c r="LZP41" s="1"/>
      <c r="LZQ41" s="1"/>
      <c r="LZR41" s="1"/>
      <c r="LZS41" s="1"/>
      <c r="LZT41" s="1"/>
      <c r="LZU41" s="1"/>
      <c r="LZV41" s="1"/>
      <c r="LZW41" s="1"/>
      <c r="LZX41" s="1"/>
      <c r="LZY41" s="1"/>
      <c r="LZZ41" s="1"/>
      <c r="MAA41" s="1"/>
      <c r="MAB41" s="1"/>
      <c r="MAC41" s="1"/>
      <c r="MAD41" s="1"/>
      <c r="MAE41" s="1"/>
      <c r="MAF41" s="1"/>
      <c r="MAG41" s="1"/>
      <c r="MAH41" s="1"/>
      <c r="MAI41" s="1"/>
      <c r="MAJ41" s="1"/>
      <c r="MAK41" s="1"/>
      <c r="MAL41" s="1"/>
      <c r="MAM41" s="1"/>
      <c r="MAN41" s="1"/>
      <c r="MAO41" s="1"/>
      <c r="MAP41" s="1"/>
      <c r="MAQ41" s="1"/>
      <c r="MAR41" s="1"/>
      <c r="MAS41" s="1"/>
      <c r="MAT41" s="1"/>
      <c r="MAU41" s="1"/>
      <c r="MAV41" s="1"/>
      <c r="MAW41" s="1"/>
      <c r="MAX41" s="1"/>
      <c r="MAY41" s="1"/>
      <c r="MAZ41" s="1"/>
      <c r="MBA41" s="1"/>
      <c r="MBB41" s="1"/>
      <c r="MBC41" s="1"/>
      <c r="MBD41" s="1"/>
      <c r="MBE41" s="1"/>
      <c r="MBF41" s="1"/>
      <c r="MBG41" s="1"/>
      <c r="MBH41" s="1"/>
      <c r="MBI41" s="1"/>
      <c r="MBJ41" s="1"/>
      <c r="MBK41" s="1"/>
      <c r="MBL41" s="1"/>
      <c r="MBM41" s="1"/>
      <c r="MBN41" s="1"/>
      <c r="MBO41" s="1"/>
      <c r="MBP41" s="1"/>
      <c r="MBQ41" s="1"/>
      <c r="MBR41" s="1"/>
      <c r="MBS41" s="1"/>
      <c r="MBT41" s="1"/>
      <c r="MBU41" s="1"/>
      <c r="MBV41" s="1"/>
      <c r="MBW41" s="1"/>
      <c r="MBX41" s="1"/>
      <c r="MBY41" s="1"/>
      <c r="MBZ41" s="1"/>
      <c r="MCA41" s="1"/>
      <c r="MCB41" s="1"/>
      <c r="MCC41" s="1"/>
      <c r="MCD41" s="1"/>
      <c r="MCE41" s="1"/>
      <c r="MCF41" s="1"/>
      <c r="MCG41" s="1"/>
      <c r="MCH41" s="1"/>
      <c r="MCI41" s="1"/>
      <c r="MCJ41" s="1"/>
      <c r="MCK41" s="1"/>
      <c r="MCL41" s="1"/>
      <c r="MCM41" s="1"/>
      <c r="MCN41" s="1"/>
      <c r="MCO41" s="1"/>
      <c r="MCP41" s="1"/>
      <c r="MCQ41" s="1"/>
      <c r="MCR41" s="1"/>
      <c r="MCS41" s="1"/>
      <c r="MCT41" s="1"/>
      <c r="MCU41" s="1"/>
      <c r="MCV41" s="1"/>
      <c r="MCW41" s="1"/>
      <c r="MCX41" s="1"/>
      <c r="MCY41" s="1"/>
      <c r="MCZ41" s="1"/>
      <c r="MDA41" s="1"/>
      <c r="MDB41" s="1"/>
      <c r="MDC41" s="1"/>
      <c r="MDD41" s="1"/>
      <c r="MDE41" s="1"/>
      <c r="MDF41" s="1"/>
      <c r="MDG41" s="1"/>
      <c r="MDH41" s="1"/>
      <c r="MDI41" s="1"/>
      <c r="MDJ41" s="1"/>
      <c r="MDK41" s="1"/>
      <c r="MDL41" s="1"/>
      <c r="MDM41" s="1"/>
      <c r="MDN41" s="1"/>
      <c r="MDO41" s="1"/>
      <c r="MDP41" s="1"/>
      <c r="MDQ41" s="1"/>
      <c r="MDR41" s="1"/>
      <c r="MDS41" s="1"/>
      <c r="MDT41" s="1"/>
      <c r="MDU41" s="1"/>
      <c r="MDV41" s="1"/>
      <c r="MDW41" s="1"/>
      <c r="MDX41" s="1"/>
      <c r="MDY41" s="1"/>
      <c r="MDZ41" s="1"/>
      <c r="MEA41" s="1"/>
      <c r="MEB41" s="1"/>
      <c r="MEC41" s="1"/>
      <c r="MED41" s="1"/>
      <c r="MEE41" s="1"/>
      <c r="MEF41" s="1"/>
      <c r="MEG41" s="1"/>
      <c r="MEH41" s="1"/>
      <c r="MEI41" s="1"/>
      <c r="MEJ41" s="1"/>
      <c r="MEK41" s="1"/>
      <c r="MEL41" s="1"/>
      <c r="MEM41" s="1"/>
      <c r="MEN41" s="1"/>
      <c r="MEO41" s="1"/>
      <c r="MEP41" s="1"/>
      <c r="MEQ41" s="1"/>
      <c r="MER41" s="1"/>
      <c r="MES41" s="1"/>
      <c r="MET41" s="1"/>
      <c r="MEU41" s="1"/>
      <c r="MEV41" s="1"/>
      <c r="MEW41" s="1"/>
      <c r="MEX41" s="1"/>
      <c r="MEY41" s="1"/>
      <c r="MEZ41" s="1"/>
      <c r="MFA41" s="1"/>
      <c r="MFB41" s="1"/>
      <c r="MFC41" s="1"/>
      <c r="MFD41" s="1"/>
      <c r="MFE41" s="1"/>
      <c r="MFF41" s="1"/>
      <c r="MFG41" s="1"/>
      <c r="MFH41" s="1"/>
      <c r="MFI41" s="1"/>
      <c r="MFJ41" s="1"/>
      <c r="MFK41" s="1"/>
      <c r="MFL41" s="1"/>
      <c r="MFM41" s="1"/>
      <c r="MFN41" s="1"/>
      <c r="MFO41" s="1"/>
      <c r="MFP41" s="1"/>
      <c r="MFQ41" s="1"/>
      <c r="MFR41" s="1"/>
      <c r="MFS41" s="1"/>
      <c r="MFT41" s="1"/>
      <c r="MFU41" s="1"/>
      <c r="MFV41" s="1"/>
      <c r="MFW41" s="1"/>
      <c r="MFX41" s="1"/>
      <c r="MFY41" s="1"/>
      <c r="MFZ41" s="1"/>
      <c r="MGA41" s="1"/>
      <c r="MGB41" s="1"/>
      <c r="MGC41" s="1"/>
      <c r="MGD41" s="1"/>
      <c r="MGE41" s="1"/>
      <c r="MGF41" s="1"/>
      <c r="MGG41" s="1"/>
      <c r="MGH41" s="1"/>
      <c r="MGI41" s="1"/>
      <c r="MGJ41" s="1"/>
      <c r="MGK41" s="1"/>
      <c r="MGL41" s="1"/>
      <c r="MGM41" s="1"/>
      <c r="MGN41" s="1"/>
      <c r="MGO41" s="1"/>
      <c r="MGP41" s="1"/>
      <c r="MGQ41" s="1"/>
      <c r="MGR41" s="1"/>
      <c r="MGS41" s="1"/>
      <c r="MGT41" s="1"/>
      <c r="MGU41" s="1"/>
      <c r="MGV41" s="1"/>
      <c r="MGW41" s="1"/>
      <c r="MGX41" s="1"/>
      <c r="MGY41" s="1"/>
      <c r="MGZ41" s="1"/>
      <c r="MHA41" s="1"/>
      <c r="MHB41" s="1"/>
      <c r="MHC41" s="1"/>
      <c r="MHD41" s="1"/>
      <c r="MHE41" s="1"/>
      <c r="MHF41" s="1"/>
      <c r="MHG41" s="1"/>
      <c r="MHH41" s="1"/>
      <c r="MHI41" s="1"/>
      <c r="MHJ41" s="1"/>
      <c r="MHK41" s="1"/>
      <c r="MHL41" s="1"/>
      <c r="MHM41" s="1"/>
      <c r="MHN41" s="1"/>
      <c r="MHO41" s="1"/>
      <c r="MHP41" s="1"/>
      <c r="MHQ41" s="1"/>
      <c r="MHR41" s="1"/>
      <c r="MHS41" s="1"/>
      <c r="MHT41" s="1"/>
      <c r="MHU41" s="1"/>
      <c r="MHV41" s="1"/>
      <c r="MHW41" s="1"/>
      <c r="MHX41" s="1"/>
      <c r="MHY41" s="1"/>
      <c r="MHZ41" s="1"/>
      <c r="MIA41" s="1"/>
      <c r="MIB41" s="1"/>
      <c r="MIC41" s="1"/>
      <c r="MID41" s="1"/>
      <c r="MIE41" s="1"/>
      <c r="MIF41" s="1"/>
      <c r="MIG41" s="1"/>
      <c r="MIH41" s="1"/>
      <c r="MII41" s="1"/>
      <c r="MIJ41" s="1"/>
      <c r="MIK41" s="1"/>
      <c r="MIL41" s="1"/>
      <c r="MIM41" s="1"/>
      <c r="MIN41" s="1"/>
      <c r="MIO41" s="1"/>
      <c r="MIP41" s="1"/>
      <c r="MIQ41" s="1"/>
      <c r="MIR41" s="1"/>
      <c r="MIS41" s="1"/>
      <c r="MIT41" s="1"/>
      <c r="MIU41" s="1"/>
      <c r="MIV41" s="1"/>
      <c r="MIW41" s="1"/>
      <c r="MIX41" s="1"/>
      <c r="MIY41" s="1"/>
      <c r="MIZ41" s="1"/>
      <c r="MJA41" s="1"/>
      <c r="MJB41" s="1"/>
      <c r="MJC41" s="1"/>
      <c r="MJD41" s="1"/>
      <c r="MJE41" s="1"/>
      <c r="MJF41" s="1"/>
      <c r="MJG41" s="1"/>
      <c r="MJH41" s="1"/>
      <c r="MJI41" s="1"/>
      <c r="MJJ41" s="1"/>
      <c r="MJK41" s="1"/>
      <c r="MJL41" s="1"/>
      <c r="MJM41" s="1"/>
      <c r="MJN41" s="1"/>
      <c r="MJO41" s="1"/>
      <c r="MJP41" s="1"/>
      <c r="MJQ41" s="1"/>
      <c r="MJR41" s="1"/>
      <c r="MJS41" s="1"/>
      <c r="MJT41" s="1"/>
      <c r="MJU41" s="1"/>
      <c r="MJV41" s="1"/>
      <c r="MJW41" s="1"/>
      <c r="MJX41" s="1"/>
      <c r="MJY41" s="1"/>
      <c r="MJZ41" s="1"/>
      <c r="MKA41" s="1"/>
      <c r="MKB41" s="1"/>
      <c r="MKC41" s="1"/>
      <c r="MKD41" s="1"/>
      <c r="MKE41" s="1"/>
      <c r="MKF41" s="1"/>
      <c r="MKG41" s="1"/>
      <c r="MKH41" s="1"/>
      <c r="MKI41" s="1"/>
      <c r="MKJ41" s="1"/>
      <c r="MKK41" s="1"/>
      <c r="MKL41" s="1"/>
      <c r="MKM41" s="1"/>
      <c r="MKN41" s="1"/>
      <c r="MKO41" s="1"/>
      <c r="MKP41" s="1"/>
      <c r="MKQ41" s="1"/>
      <c r="MKR41" s="1"/>
      <c r="MKS41" s="1"/>
      <c r="MKT41" s="1"/>
      <c r="MKU41" s="1"/>
      <c r="MKV41" s="1"/>
      <c r="MKW41" s="1"/>
      <c r="MKX41" s="1"/>
      <c r="MKY41" s="1"/>
      <c r="MKZ41" s="1"/>
      <c r="MLA41" s="1"/>
      <c r="MLB41" s="1"/>
      <c r="MLC41" s="1"/>
      <c r="MLD41" s="1"/>
      <c r="MLE41" s="1"/>
      <c r="MLF41" s="1"/>
      <c r="MLG41" s="1"/>
      <c r="MLH41" s="1"/>
      <c r="MLI41" s="1"/>
      <c r="MLJ41" s="1"/>
      <c r="MLK41" s="1"/>
      <c r="MLL41" s="1"/>
      <c r="MLM41" s="1"/>
      <c r="MLN41" s="1"/>
      <c r="MLO41" s="1"/>
      <c r="MLP41" s="1"/>
      <c r="MLQ41" s="1"/>
      <c r="MLR41" s="1"/>
      <c r="MLS41" s="1"/>
      <c r="MLT41" s="1"/>
      <c r="MLU41" s="1"/>
      <c r="MLV41" s="1"/>
      <c r="MLW41" s="1"/>
      <c r="MLX41" s="1"/>
      <c r="MLY41" s="1"/>
      <c r="MLZ41" s="1"/>
      <c r="MMA41" s="1"/>
      <c r="MMB41" s="1"/>
      <c r="MMC41" s="1"/>
      <c r="MMD41" s="1"/>
      <c r="MME41" s="1"/>
      <c r="MMF41" s="1"/>
      <c r="MMG41" s="1"/>
      <c r="MMH41" s="1"/>
      <c r="MMI41" s="1"/>
      <c r="MMJ41" s="1"/>
      <c r="MMK41" s="1"/>
      <c r="MML41" s="1"/>
      <c r="MMM41" s="1"/>
      <c r="MMN41" s="1"/>
      <c r="MMO41" s="1"/>
      <c r="MMP41" s="1"/>
      <c r="MMQ41" s="1"/>
      <c r="MMR41" s="1"/>
      <c r="MMS41" s="1"/>
      <c r="MMT41" s="1"/>
      <c r="MMU41" s="1"/>
      <c r="MMV41" s="1"/>
      <c r="MMW41" s="1"/>
      <c r="MMX41" s="1"/>
      <c r="MMY41" s="1"/>
      <c r="MMZ41" s="1"/>
      <c r="MNA41" s="1"/>
      <c r="MNB41" s="1"/>
      <c r="MNC41" s="1"/>
      <c r="MND41" s="1"/>
      <c r="MNE41" s="1"/>
      <c r="MNF41" s="1"/>
      <c r="MNG41" s="1"/>
      <c r="MNH41" s="1"/>
      <c r="MNI41" s="1"/>
      <c r="MNJ41" s="1"/>
      <c r="MNK41" s="1"/>
      <c r="MNL41" s="1"/>
      <c r="MNM41" s="1"/>
      <c r="MNN41" s="1"/>
      <c r="MNO41" s="1"/>
      <c r="MNP41" s="1"/>
      <c r="MNQ41" s="1"/>
      <c r="MNR41" s="1"/>
      <c r="MNS41" s="1"/>
      <c r="MNT41" s="1"/>
      <c r="MNU41" s="1"/>
      <c r="MNV41" s="1"/>
      <c r="MNW41" s="1"/>
      <c r="MNX41" s="1"/>
      <c r="MNY41" s="1"/>
      <c r="MNZ41" s="1"/>
      <c r="MOA41" s="1"/>
      <c r="MOB41" s="1"/>
      <c r="MOC41" s="1"/>
      <c r="MOD41" s="1"/>
      <c r="MOE41" s="1"/>
      <c r="MOF41" s="1"/>
      <c r="MOG41" s="1"/>
      <c r="MOH41" s="1"/>
      <c r="MOI41" s="1"/>
      <c r="MOJ41" s="1"/>
      <c r="MOK41" s="1"/>
      <c r="MOL41" s="1"/>
      <c r="MOM41" s="1"/>
      <c r="MON41" s="1"/>
      <c r="MOO41" s="1"/>
      <c r="MOP41" s="1"/>
      <c r="MOQ41" s="1"/>
      <c r="MOR41" s="1"/>
      <c r="MOS41" s="1"/>
      <c r="MOT41" s="1"/>
      <c r="MOU41" s="1"/>
      <c r="MOV41" s="1"/>
      <c r="MOW41" s="1"/>
      <c r="MOX41" s="1"/>
      <c r="MOY41" s="1"/>
      <c r="MOZ41" s="1"/>
      <c r="MPA41" s="1"/>
      <c r="MPB41" s="1"/>
      <c r="MPC41" s="1"/>
      <c r="MPD41" s="1"/>
      <c r="MPE41" s="1"/>
      <c r="MPF41" s="1"/>
      <c r="MPG41" s="1"/>
      <c r="MPH41" s="1"/>
      <c r="MPI41" s="1"/>
      <c r="MPJ41" s="1"/>
      <c r="MPK41" s="1"/>
      <c r="MPL41" s="1"/>
      <c r="MPM41" s="1"/>
      <c r="MPN41" s="1"/>
      <c r="MPO41" s="1"/>
      <c r="MPP41" s="1"/>
      <c r="MPQ41" s="1"/>
      <c r="MPR41" s="1"/>
      <c r="MPS41" s="1"/>
      <c r="MPT41" s="1"/>
      <c r="MPU41" s="1"/>
      <c r="MPV41" s="1"/>
      <c r="MPW41" s="1"/>
      <c r="MPX41" s="1"/>
      <c r="MPY41" s="1"/>
      <c r="MPZ41" s="1"/>
      <c r="MQA41" s="1"/>
      <c r="MQB41" s="1"/>
      <c r="MQC41" s="1"/>
      <c r="MQD41" s="1"/>
      <c r="MQE41" s="1"/>
      <c r="MQF41" s="1"/>
      <c r="MQG41" s="1"/>
      <c r="MQH41" s="1"/>
      <c r="MQI41" s="1"/>
      <c r="MQJ41" s="1"/>
      <c r="MQK41" s="1"/>
      <c r="MQL41" s="1"/>
      <c r="MQM41" s="1"/>
      <c r="MQN41" s="1"/>
      <c r="MQO41" s="1"/>
      <c r="MQP41" s="1"/>
      <c r="MQQ41" s="1"/>
      <c r="MQR41" s="1"/>
      <c r="MQS41" s="1"/>
      <c r="MQT41" s="1"/>
      <c r="MQU41" s="1"/>
      <c r="MQV41" s="1"/>
      <c r="MQW41" s="1"/>
      <c r="MQX41" s="1"/>
      <c r="MQY41" s="1"/>
      <c r="MQZ41" s="1"/>
      <c r="MRA41" s="1"/>
      <c r="MRB41" s="1"/>
      <c r="MRC41" s="1"/>
      <c r="MRD41" s="1"/>
      <c r="MRE41" s="1"/>
      <c r="MRF41" s="1"/>
      <c r="MRG41" s="1"/>
      <c r="MRH41" s="1"/>
      <c r="MRI41" s="1"/>
      <c r="MRJ41" s="1"/>
      <c r="MRK41" s="1"/>
      <c r="MRL41" s="1"/>
      <c r="MRM41" s="1"/>
      <c r="MRN41" s="1"/>
      <c r="MRO41" s="1"/>
      <c r="MRP41" s="1"/>
      <c r="MRQ41" s="1"/>
      <c r="MRR41" s="1"/>
      <c r="MRS41" s="1"/>
      <c r="MRT41" s="1"/>
      <c r="MRU41" s="1"/>
      <c r="MRV41" s="1"/>
      <c r="MRW41" s="1"/>
      <c r="MRX41" s="1"/>
      <c r="MRY41" s="1"/>
      <c r="MRZ41" s="1"/>
      <c r="MSA41" s="1"/>
      <c r="MSB41" s="1"/>
      <c r="MSC41" s="1"/>
      <c r="MSD41" s="1"/>
      <c r="MSE41" s="1"/>
      <c r="MSF41" s="1"/>
      <c r="MSG41" s="1"/>
      <c r="MSH41" s="1"/>
      <c r="MSI41" s="1"/>
      <c r="MSJ41" s="1"/>
      <c r="MSK41" s="1"/>
      <c r="MSL41" s="1"/>
      <c r="MSM41" s="1"/>
      <c r="MSN41" s="1"/>
      <c r="MSO41" s="1"/>
      <c r="MSP41" s="1"/>
      <c r="MSQ41" s="1"/>
      <c r="MSR41" s="1"/>
      <c r="MSS41" s="1"/>
      <c r="MST41" s="1"/>
      <c r="MSU41" s="1"/>
      <c r="MSV41" s="1"/>
      <c r="MSW41" s="1"/>
      <c r="MSX41" s="1"/>
      <c r="MSY41" s="1"/>
      <c r="MSZ41" s="1"/>
      <c r="MTA41" s="1"/>
      <c r="MTB41" s="1"/>
      <c r="MTC41" s="1"/>
      <c r="MTD41" s="1"/>
      <c r="MTE41" s="1"/>
      <c r="MTF41" s="1"/>
      <c r="MTG41" s="1"/>
      <c r="MTH41" s="1"/>
      <c r="MTI41" s="1"/>
      <c r="MTJ41" s="1"/>
      <c r="MTK41" s="1"/>
      <c r="MTL41" s="1"/>
      <c r="MTM41" s="1"/>
      <c r="MTN41" s="1"/>
      <c r="MTO41" s="1"/>
      <c r="MTP41" s="1"/>
      <c r="MTQ41" s="1"/>
      <c r="MTR41" s="1"/>
      <c r="MTS41" s="1"/>
      <c r="MTT41" s="1"/>
      <c r="MTU41" s="1"/>
      <c r="MTV41" s="1"/>
      <c r="MTW41" s="1"/>
      <c r="MTX41" s="1"/>
      <c r="MTY41" s="1"/>
      <c r="MTZ41" s="1"/>
      <c r="MUA41" s="1"/>
      <c r="MUB41" s="1"/>
      <c r="MUC41" s="1"/>
      <c r="MUD41" s="1"/>
      <c r="MUE41" s="1"/>
      <c r="MUF41" s="1"/>
      <c r="MUG41" s="1"/>
      <c r="MUH41" s="1"/>
      <c r="MUI41" s="1"/>
      <c r="MUJ41" s="1"/>
      <c r="MUK41" s="1"/>
      <c r="MUL41" s="1"/>
      <c r="MUM41" s="1"/>
      <c r="MUN41" s="1"/>
      <c r="MUO41" s="1"/>
      <c r="MUP41" s="1"/>
      <c r="MUQ41" s="1"/>
      <c r="MUR41" s="1"/>
      <c r="MUS41" s="1"/>
      <c r="MUT41" s="1"/>
      <c r="MUU41" s="1"/>
      <c r="MUV41" s="1"/>
      <c r="MUW41" s="1"/>
      <c r="MUX41" s="1"/>
      <c r="MUY41" s="1"/>
      <c r="MUZ41" s="1"/>
      <c r="MVA41" s="1"/>
      <c r="MVB41" s="1"/>
      <c r="MVC41" s="1"/>
      <c r="MVD41" s="1"/>
      <c r="MVE41" s="1"/>
      <c r="MVF41" s="1"/>
      <c r="MVG41" s="1"/>
      <c r="MVH41" s="1"/>
      <c r="MVI41" s="1"/>
      <c r="MVJ41" s="1"/>
      <c r="MVK41" s="1"/>
      <c r="MVL41" s="1"/>
      <c r="MVM41" s="1"/>
      <c r="MVN41" s="1"/>
      <c r="MVO41" s="1"/>
      <c r="MVP41" s="1"/>
      <c r="MVQ41" s="1"/>
      <c r="MVR41" s="1"/>
      <c r="MVS41" s="1"/>
      <c r="MVT41" s="1"/>
      <c r="MVU41" s="1"/>
      <c r="MVV41" s="1"/>
      <c r="MVW41" s="1"/>
      <c r="MVX41" s="1"/>
      <c r="MVY41" s="1"/>
      <c r="MVZ41" s="1"/>
      <c r="MWA41" s="1"/>
      <c r="MWB41" s="1"/>
      <c r="MWC41" s="1"/>
      <c r="MWD41" s="1"/>
      <c r="MWE41" s="1"/>
      <c r="MWF41" s="1"/>
      <c r="MWG41" s="1"/>
      <c r="MWH41" s="1"/>
      <c r="MWI41" s="1"/>
      <c r="MWJ41" s="1"/>
      <c r="MWK41" s="1"/>
      <c r="MWL41" s="1"/>
      <c r="MWM41" s="1"/>
      <c r="MWN41" s="1"/>
      <c r="MWO41" s="1"/>
      <c r="MWP41" s="1"/>
      <c r="MWQ41" s="1"/>
      <c r="MWR41" s="1"/>
      <c r="MWS41" s="1"/>
      <c r="MWT41" s="1"/>
      <c r="MWU41" s="1"/>
      <c r="MWV41" s="1"/>
      <c r="MWW41" s="1"/>
      <c r="MWX41" s="1"/>
      <c r="MWY41" s="1"/>
      <c r="MWZ41" s="1"/>
      <c r="MXA41" s="1"/>
      <c r="MXB41" s="1"/>
      <c r="MXC41" s="1"/>
      <c r="MXD41" s="1"/>
      <c r="MXE41" s="1"/>
      <c r="MXF41" s="1"/>
      <c r="MXG41" s="1"/>
      <c r="MXH41" s="1"/>
      <c r="MXI41" s="1"/>
      <c r="MXJ41" s="1"/>
      <c r="MXK41" s="1"/>
      <c r="MXL41" s="1"/>
      <c r="MXM41" s="1"/>
      <c r="MXN41" s="1"/>
      <c r="MXO41" s="1"/>
      <c r="MXP41" s="1"/>
      <c r="MXQ41" s="1"/>
      <c r="MXR41" s="1"/>
      <c r="MXS41" s="1"/>
      <c r="MXT41" s="1"/>
      <c r="MXU41" s="1"/>
      <c r="MXV41" s="1"/>
      <c r="MXW41" s="1"/>
      <c r="MXX41" s="1"/>
      <c r="MXY41" s="1"/>
      <c r="MXZ41" s="1"/>
      <c r="MYA41" s="1"/>
      <c r="MYB41" s="1"/>
      <c r="MYC41" s="1"/>
      <c r="MYD41" s="1"/>
      <c r="MYE41" s="1"/>
      <c r="MYF41" s="1"/>
      <c r="MYG41" s="1"/>
      <c r="MYH41" s="1"/>
      <c r="MYI41" s="1"/>
      <c r="MYJ41" s="1"/>
      <c r="MYK41" s="1"/>
      <c r="MYL41" s="1"/>
      <c r="MYM41" s="1"/>
      <c r="MYN41" s="1"/>
      <c r="MYO41" s="1"/>
      <c r="MYP41" s="1"/>
      <c r="MYQ41" s="1"/>
      <c r="MYR41" s="1"/>
      <c r="MYS41" s="1"/>
      <c r="MYT41" s="1"/>
      <c r="MYU41" s="1"/>
      <c r="MYV41" s="1"/>
      <c r="MYW41" s="1"/>
      <c r="MYX41" s="1"/>
      <c r="MYY41" s="1"/>
      <c r="MYZ41" s="1"/>
      <c r="MZA41" s="1"/>
      <c r="MZB41" s="1"/>
      <c r="MZC41" s="1"/>
      <c r="MZD41" s="1"/>
      <c r="MZE41" s="1"/>
      <c r="MZF41" s="1"/>
      <c r="MZG41" s="1"/>
      <c r="MZH41" s="1"/>
      <c r="MZI41" s="1"/>
      <c r="MZJ41" s="1"/>
      <c r="MZK41" s="1"/>
      <c r="MZL41" s="1"/>
      <c r="MZM41" s="1"/>
      <c r="MZN41" s="1"/>
      <c r="MZO41" s="1"/>
      <c r="MZP41" s="1"/>
      <c r="MZQ41" s="1"/>
      <c r="MZR41" s="1"/>
      <c r="MZS41" s="1"/>
      <c r="MZT41" s="1"/>
      <c r="MZU41" s="1"/>
      <c r="MZV41" s="1"/>
      <c r="MZW41" s="1"/>
      <c r="MZX41" s="1"/>
      <c r="MZY41" s="1"/>
      <c r="MZZ41" s="1"/>
      <c r="NAA41" s="1"/>
      <c r="NAB41" s="1"/>
      <c r="NAC41" s="1"/>
      <c r="NAD41" s="1"/>
      <c r="NAE41" s="1"/>
      <c r="NAF41" s="1"/>
      <c r="NAG41" s="1"/>
      <c r="NAH41" s="1"/>
      <c r="NAI41" s="1"/>
      <c r="NAJ41" s="1"/>
      <c r="NAK41" s="1"/>
      <c r="NAL41" s="1"/>
      <c r="NAM41" s="1"/>
      <c r="NAN41" s="1"/>
      <c r="NAO41" s="1"/>
      <c r="NAP41" s="1"/>
      <c r="NAQ41" s="1"/>
      <c r="NAR41" s="1"/>
      <c r="NAS41" s="1"/>
      <c r="NAT41" s="1"/>
      <c r="NAU41" s="1"/>
      <c r="NAV41" s="1"/>
      <c r="NAW41" s="1"/>
      <c r="NAX41" s="1"/>
      <c r="NAY41" s="1"/>
      <c r="NAZ41" s="1"/>
      <c r="NBA41" s="1"/>
      <c r="NBB41" s="1"/>
      <c r="NBC41" s="1"/>
      <c r="NBD41" s="1"/>
      <c r="NBE41" s="1"/>
      <c r="NBF41" s="1"/>
      <c r="NBG41" s="1"/>
      <c r="NBH41" s="1"/>
      <c r="NBI41" s="1"/>
      <c r="NBJ41" s="1"/>
      <c r="NBK41" s="1"/>
      <c r="NBL41" s="1"/>
      <c r="NBM41" s="1"/>
      <c r="NBN41" s="1"/>
      <c r="NBO41" s="1"/>
      <c r="NBP41" s="1"/>
      <c r="NBQ41" s="1"/>
      <c r="NBR41" s="1"/>
      <c r="NBS41" s="1"/>
      <c r="NBT41" s="1"/>
      <c r="NBU41" s="1"/>
      <c r="NBV41" s="1"/>
      <c r="NBW41" s="1"/>
      <c r="NBX41" s="1"/>
      <c r="NBY41" s="1"/>
      <c r="NBZ41" s="1"/>
      <c r="NCA41" s="1"/>
      <c r="NCB41" s="1"/>
      <c r="NCC41" s="1"/>
      <c r="NCD41" s="1"/>
      <c r="NCE41" s="1"/>
      <c r="NCF41" s="1"/>
      <c r="NCG41" s="1"/>
      <c r="NCH41" s="1"/>
      <c r="NCI41" s="1"/>
      <c r="NCJ41" s="1"/>
      <c r="NCK41" s="1"/>
      <c r="NCL41" s="1"/>
      <c r="NCM41" s="1"/>
      <c r="NCN41" s="1"/>
      <c r="NCO41" s="1"/>
      <c r="NCP41" s="1"/>
      <c r="NCQ41" s="1"/>
      <c r="NCR41" s="1"/>
      <c r="NCS41" s="1"/>
      <c r="NCT41" s="1"/>
      <c r="NCU41" s="1"/>
      <c r="NCV41" s="1"/>
      <c r="NCW41" s="1"/>
      <c r="NCX41" s="1"/>
      <c r="NCY41" s="1"/>
      <c r="NCZ41" s="1"/>
      <c r="NDA41" s="1"/>
      <c r="NDB41" s="1"/>
      <c r="NDC41" s="1"/>
      <c r="NDD41" s="1"/>
      <c r="NDE41" s="1"/>
      <c r="NDF41" s="1"/>
      <c r="NDG41" s="1"/>
      <c r="NDH41" s="1"/>
      <c r="NDI41" s="1"/>
      <c r="NDJ41" s="1"/>
      <c r="NDK41" s="1"/>
      <c r="NDL41" s="1"/>
      <c r="NDM41" s="1"/>
      <c r="NDN41" s="1"/>
      <c r="NDO41" s="1"/>
      <c r="NDP41" s="1"/>
      <c r="NDQ41" s="1"/>
      <c r="NDR41" s="1"/>
      <c r="NDS41" s="1"/>
      <c r="NDT41" s="1"/>
      <c r="NDU41" s="1"/>
      <c r="NDV41" s="1"/>
      <c r="NDW41" s="1"/>
      <c r="NDX41" s="1"/>
      <c r="NDY41" s="1"/>
      <c r="NDZ41" s="1"/>
      <c r="NEA41" s="1"/>
      <c r="NEB41" s="1"/>
      <c r="NEC41" s="1"/>
      <c r="NED41" s="1"/>
      <c r="NEE41" s="1"/>
      <c r="NEF41" s="1"/>
      <c r="NEG41" s="1"/>
      <c r="NEH41" s="1"/>
      <c r="NEI41" s="1"/>
      <c r="NEJ41" s="1"/>
      <c r="NEK41" s="1"/>
      <c r="NEL41" s="1"/>
      <c r="NEM41" s="1"/>
      <c r="NEN41" s="1"/>
      <c r="NEO41" s="1"/>
      <c r="NEP41" s="1"/>
      <c r="NEQ41" s="1"/>
      <c r="NER41" s="1"/>
      <c r="NES41" s="1"/>
      <c r="NET41" s="1"/>
      <c r="NEU41" s="1"/>
      <c r="NEV41" s="1"/>
      <c r="NEW41" s="1"/>
      <c r="NEX41" s="1"/>
      <c r="NEY41" s="1"/>
      <c r="NEZ41" s="1"/>
      <c r="NFA41" s="1"/>
      <c r="NFB41" s="1"/>
      <c r="NFC41" s="1"/>
      <c r="NFD41" s="1"/>
      <c r="NFE41" s="1"/>
      <c r="NFF41" s="1"/>
      <c r="NFG41" s="1"/>
      <c r="NFH41" s="1"/>
      <c r="NFI41" s="1"/>
      <c r="NFJ41" s="1"/>
      <c r="NFK41" s="1"/>
      <c r="NFL41" s="1"/>
      <c r="NFM41" s="1"/>
      <c r="NFN41" s="1"/>
      <c r="NFO41" s="1"/>
      <c r="NFP41" s="1"/>
      <c r="NFQ41" s="1"/>
      <c r="NFR41" s="1"/>
      <c r="NFS41" s="1"/>
      <c r="NFT41" s="1"/>
      <c r="NFU41" s="1"/>
      <c r="NFV41" s="1"/>
      <c r="NFW41" s="1"/>
      <c r="NFX41" s="1"/>
      <c r="NFY41" s="1"/>
      <c r="NFZ41" s="1"/>
      <c r="NGA41" s="1"/>
      <c r="NGB41" s="1"/>
      <c r="NGC41" s="1"/>
      <c r="NGD41" s="1"/>
      <c r="NGE41" s="1"/>
      <c r="NGF41" s="1"/>
      <c r="NGG41" s="1"/>
      <c r="NGH41" s="1"/>
      <c r="NGI41" s="1"/>
      <c r="NGJ41" s="1"/>
      <c r="NGK41" s="1"/>
      <c r="NGL41" s="1"/>
      <c r="NGM41" s="1"/>
      <c r="NGN41" s="1"/>
      <c r="NGO41" s="1"/>
      <c r="NGP41" s="1"/>
      <c r="NGQ41" s="1"/>
      <c r="NGR41" s="1"/>
      <c r="NGS41" s="1"/>
      <c r="NGT41" s="1"/>
      <c r="NGU41" s="1"/>
      <c r="NGV41" s="1"/>
      <c r="NGW41" s="1"/>
      <c r="NGX41" s="1"/>
      <c r="NGY41" s="1"/>
      <c r="NGZ41" s="1"/>
      <c r="NHA41" s="1"/>
      <c r="NHB41" s="1"/>
      <c r="NHC41" s="1"/>
      <c r="NHD41" s="1"/>
      <c r="NHE41" s="1"/>
      <c r="NHF41" s="1"/>
      <c r="NHG41" s="1"/>
      <c r="NHH41" s="1"/>
      <c r="NHI41" s="1"/>
      <c r="NHJ41" s="1"/>
      <c r="NHK41" s="1"/>
      <c r="NHL41" s="1"/>
      <c r="NHM41" s="1"/>
      <c r="NHN41" s="1"/>
      <c r="NHO41" s="1"/>
      <c r="NHP41" s="1"/>
      <c r="NHQ41" s="1"/>
      <c r="NHR41" s="1"/>
      <c r="NHS41" s="1"/>
      <c r="NHT41" s="1"/>
      <c r="NHU41" s="1"/>
      <c r="NHV41" s="1"/>
      <c r="NHW41" s="1"/>
      <c r="NHX41" s="1"/>
      <c r="NHY41" s="1"/>
      <c r="NHZ41" s="1"/>
      <c r="NIA41" s="1"/>
      <c r="NIB41" s="1"/>
      <c r="NIC41" s="1"/>
      <c r="NID41" s="1"/>
      <c r="NIE41" s="1"/>
      <c r="NIF41" s="1"/>
      <c r="NIG41" s="1"/>
      <c r="NIH41" s="1"/>
      <c r="NII41" s="1"/>
      <c r="NIJ41" s="1"/>
      <c r="NIK41" s="1"/>
      <c r="NIL41" s="1"/>
      <c r="NIM41" s="1"/>
      <c r="NIN41" s="1"/>
      <c r="NIO41" s="1"/>
      <c r="NIP41" s="1"/>
      <c r="NIQ41" s="1"/>
      <c r="NIR41" s="1"/>
      <c r="NIS41" s="1"/>
      <c r="NIT41" s="1"/>
      <c r="NIU41" s="1"/>
      <c r="NIV41" s="1"/>
      <c r="NIW41" s="1"/>
      <c r="NIX41" s="1"/>
      <c r="NIY41" s="1"/>
      <c r="NIZ41" s="1"/>
      <c r="NJA41" s="1"/>
      <c r="NJB41" s="1"/>
      <c r="NJC41" s="1"/>
      <c r="NJD41" s="1"/>
      <c r="NJE41" s="1"/>
      <c r="NJF41" s="1"/>
      <c r="NJG41" s="1"/>
      <c r="NJH41" s="1"/>
      <c r="NJI41" s="1"/>
      <c r="NJJ41" s="1"/>
      <c r="NJK41" s="1"/>
      <c r="NJL41" s="1"/>
      <c r="NJM41" s="1"/>
      <c r="NJN41" s="1"/>
      <c r="NJO41" s="1"/>
      <c r="NJP41" s="1"/>
      <c r="NJQ41" s="1"/>
      <c r="NJR41" s="1"/>
      <c r="NJS41" s="1"/>
      <c r="NJT41" s="1"/>
      <c r="NJU41" s="1"/>
      <c r="NJV41" s="1"/>
      <c r="NJW41" s="1"/>
      <c r="NJX41" s="1"/>
      <c r="NJY41" s="1"/>
      <c r="NJZ41" s="1"/>
      <c r="NKA41" s="1"/>
      <c r="NKB41" s="1"/>
      <c r="NKC41" s="1"/>
      <c r="NKD41" s="1"/>
      <c r="NKE41" s="1"/>
      <c r="NKF41" s="1"/>
      <c r="NKG41" s="1"/>
      <c r="NKH41" s="1"/>
      <c r="NKI41" s="1"/>
      <c r="NKJ41" s="1"/>
      <c r="NKK41" s="1"/>
      <c r="NKL41" s="1"/>
      <c r="NKM41" s="1"/>
      <c r="NKN41" s="1"/>
      <c r="NKO41" s="1"/>
      <c r="NKP41" s="1"/>
      <c r="NKQ41" s="1"/>
      <c r="NKR41" s="1"/>
      <c r="NKS41" s="1"/>
      <c r="NKT41" s="1"/>
      <c r="NKU41" s="1"/>
      <c r="NKV41" s="1"/>
      <c r="NKW41" s="1"/>
      <c r="NKX41" s="1"/>
      <c r="NKY41" s="1"/>
      <c r="NKZ41" s="1"/>
      <c r="NLA41" s="1"/>
      <c r="NLB41" s="1"/>
      <c r="NLC41" s="1"/>
      <c r="NLD41" s="1"/>
      <c r="NLE41" s="1"/>
      <c r="NLF41" s="1"/>
      <c r="NLG41" s="1"/>
      <c r="NLH41" s="1"/>
      <c r="NLI41" s="1"/>
      <c r="NLJ41" s="1"/>
      <c r="NLK41" s="1"/>
      <c r="NLL41" s="1"/>
      <c r="NLM41" s="1"/>
      <c r="NLN41" s="1"/>
      <c r="NLO41" s="1"/>
      <c r="NLP41" s="1"/>
      <c r="NLQ41" s="1"/>
      <c r="NLR41" s="1"/>
      <c r="NLS41" s="1"/>
      <c r="NLT41" s="1"/>
      <c r="NLU41" s="1"/>
      <c r="NLV41" s="1"/>
      <c r="NLW41" s="1"/>
      <c r="NLX41" s="1"/>
      <c r="NLY41" s="1"/>
      <c r="NLZ41" s="1"/>
      <c r="NMA41" s="1"/>
      <c r="NMB41" s="1"/>
      <c r="NMC41" s="1"/>
      <c r="NMD41" s="1"/>
      <c r="NME41" s="1"/>
      <c r="NMF41" s="1"/>
      <c r="NMG41" s="1"/>
      <c r="NMH41" s="1"/>
      <c r="NMI41" s="1"/>
      <c r="NMJ41" s="1"/>
      <c r="NMK41" s="1"/>
      <c r="NML41" s="1"/>
      <c r="NMM41" s="1"/>
      <c r="NMN41" s="1"/>
      <c r="NMO41" s="1"/>
      <c r="NMP41" s="1"/>
      <c r="NMQ41" s="1"/>
      <c r="NMR41" s="1"/>
      <c r="NMS41" s="1"/>
      <c r="NMT41" s="1"/>
      <c r="NMU41" s="1"/>
      <c r="NMV41" s="1"/>
      <c r="NMW41" s="1"/>
      <c r="NMX41" s="1"/>
      <c r="NMY41" s="1"/>
      <c r="NMZ41" s="1"/>
      <c r="NNA41" s="1"/>
      <c r="NNB41" s="1"/>
      <c r="NNC41" s="1"/>
      <c r="NND41" s="1"/>
      <c r="NNE41" s="1"/>
      <c r="NNF41" s="1"/>
      <c r="NNG41" s="1"/>
      <c r="NNH41" s="1"/>
      <c r="NNI41" s="1"/>
      <c r="NNJ41" s="1"/>
      <c r="NNK41" s="1"/>
      <c r="NNL41" s="1"/>
      <c r="NNM41" s="1"/>
      <c r="NNN41" s="1"/>
      <c r="NNO41" s="1"/>
      <c r="NNP41" s="1"/>
      <c r="NNQ41" s="1"/>
      <c r="NNR41" s="1"/>
      <c r="NNS41" s="1"/>
      <c r="NNT41" s="1"/>
      <c r="NNU41" s="1"/>
      <c r="NNV41" s="1"/>
      <c r="NNW41" s="1"/>
      <c r="NNX41" s="1"/>
      <c r="NNY41" s="1"/>
      <c r="NNZ41" s="1"/>
      <c r="NOA41" s="1"/>
      <c r="NOB41" s="1"/>
      <c r="NOC41" s="1"/>
      <c r="NOD41" s="1"/>
      <c r="NOE41" s="1"/>
      <c r="NOF41" s="1"/>
      <c r="NOG41" s="1"/>
      <c r="NOH41" s="1"/>
      <c r="NOI41" s="1"/>
      <c r="NOJ41" s="1"/>
      <c r="NOK41" s="1"/>
      <c r="NOL41" s="1"/>
      <c r="NOM41" s="1"/>
      <c r="NON41" s="1"/>
      <c r="NOO41" s="1"/>
      <c r="NOP41" s="1"/>
      <c r="NOQ41" s="1"/>
      <c r="NOR41" s="1"/>
      <c r="NOS41" s="1"/>
      <c r="NOT41" s="1"/>
      <c r="NOU41" s="1"/>
      <c r="NOV41" s="1"/>
      <c r="NOW41" s="1"/>
      <c r="NOX41" s="1"/>
      <c r="NOY41" s="1"/>
      <c r="NOZ41" s="1"/>
      <c r="NPA41" s="1"/>
      <c r="NPB41" s="1"/>
      <c r="NPC41" s="1"/>
      <c r="NPD41" s="1"/>
      <c r="NPE41" s="1"/>
      <c r="NPF41" s="1"/>
      <c r="NPG41" s="1"/>
      <c r="NPH41" s="1"/>
      <c r="NPI41" s="1"/>
      <c r="NPJ41" s="1"/>
      <c r="NPK41" s="1"/>
      <c r="NPL41" s="1"/>
      <c r="NPM41" s="1"/>
      <c r="NPN41" s="1"/>
      <c r="NPO41" s="1"/>
      <c r="NPP41" s="1"/>
      <c r="NPQ41" s="1"/>
      <c r="NPR41" s="1"/>
      <c r="NPS41" s="1"/>
      <c r="NPT41" s="1"/>
      <c r="NPU41" s="1"/>
      <c r="NPV41" s="1"/>
      <c r="NPW41" s="1"/>
      <c r="NPX41" s="1"/>
      <c r="NPY41" s="1"/>
      <c r="NPZ41" s="1"/>
      <c r="NQA41" s="1"/>
      <c r="NQB41" s="1"/>
      <c r="NQC41" s="1"/>
      <c r="NQD41" s="1"/>
      <c r="NQE41" s="1"/>
      <c r="NQF41" s="1"/>
      <c r="NQG41" s="1"/>
      <c r="NQH41" s="1"/>
      <c r="NQI41" s="1"/>
      <c r="NQJ41" s="1"/>
      <c r="NQK41" s="1"/>
      <c r="NQL41" s="1"/>
      <c r="NQM41" s="1"/>
      <c r="NQN41" s="1"/>
      <c r="NQO41" s="1"/>
      <c r="NQP41" s="1"/>
      <c r="NQQ41" s="1"/>
      <c r="NQR41" s="1"/>
      <c r="NQS41" s="1"/>
      <c r="NQT41" s="1"/>
      <c r="NQU41" s="1"/>
      <c r="NQV41" s="1"/>
      <c r="NQW41" s="1"/>
      <c r="NQX41" s="1"/>
      <c r="NQY41" s="1"/>
      <c r="NQZ41" s="1"/>
      <c r="NRA41" s="1"/>
      <c r="NRB41" s="1"/>
      <c r="NRC41" s="1"/>
      <c r="NRD41" s="1"/>
      <c r="NRE41" s="1"/>
      <c r="NRF41" s="1"/>
      <c r="NRG41" s="1"/>
      <c r="NRH41" s="1"/>
      <c r="NRI41" s="1"/>
      <c r="NRJ41" s="1"/>
      <c r="NRK41" s="1"/>
      <c r="NRL41" s="1"/>
      <c r="NRM41" s="1"/>
      <c r="NRN41" s="1"/>
      <c r="NRO41" s="1"/>
      <c r="NRP41" s="1"/>
      <c r="NRQ41" s="1"/>
      <c r="NRR41" s="1"/>
      <c r="NRS41" s="1"/>
      <c r="NRT41" s="1"/>
      <c r="NRU41" s="1"/>
      <c r="NRV41" s="1"/>
      <c r="NRW41" s="1"/>
      <c r="NRX41" s="1"/>
      <c r="NRY41" s="1"/>
      <c r="NRZ41" s="1"/>
      <c r="NSA41" s="1"/>
      <c r="NSB41" s="1"/>
      <c r="NSC41" s="1"/>
      <c r="NSD41" s="1"/>
      <c r="NSE41" s="1"/>
      <c r="NSF41" s="1"/>
      <c r="NSG41" s="1"/>
      <c r="NSH41" s="1"/>
      <c r="NSI41" s="1"/>
      <c r="NSJ41" s="1"/>
      <c r="NSK41" s="1"/>
      <c r="NSL41" s="1"/>
      <c r="NSM41" s="1"/>
      <c r="NSN41" s="1"/>
      <c r="NSO41" s="1"/>
      <c r="NSP41" s="1"/>
      <c r="NSQ41" s="1"/>
      <c r="NSR41" s="1"/>
      <c r="NSS41" s="1"/>
      <c r="NST41" s="1"/>
      <c r="NSU41" s="1"/>
      <c r="NSV41" s="1"/>
      <c r="NSW41" s="1"/>
      <c r="NSX41" s="1"/>
      <c r="NSY41" s="1"/>
      <c r="NSZ41" s="1"/>
      <c r="NTA41" s="1"/>
      <c r="NTB41" s="1"/>
      <c r="NTC41" s="1"/>
      <c r="NTD41" s="1"/>
      <c r="NTE41" s="1"/>
      <c r="NTF41" s="1"/>
      <c r="NTG41" s="1"/>
      <c r="NTH41" s="1"/>
      <c r="NTI41" s="1"/>
      <c r="NTJ41" s="1"/>
      <c r="NTK41" s="1"/>
      <c r="NTL41" s="1"/>
      <c r="NTM41" s="1"/>
      <c r="NTN41" s="1"/>
      <c r="NTO41" s="1"/>
      <c r="NTP41" s="1"/>
      <c r="NTQ41" s="1"/>
      <c r="NTR41" s="1"/>
      <c r="NTS41" s="1"/>
      <c r="NTT41" s="1"/>
      <c r="NTU41" s="1"/>
      <c r="NTV41" s="1"/>
      <c r="NTW41" s="1"/>
      <c r="NTX41" s="1"/>
      <c r="NTY41" s="1"/>
      <c r="NTZ41" s="1"/>
      <c r="NUA41" s="1"/>
      <c r="NUB41" s="1"/>
      <c r="NUC41" s="1"/>
      <c r="NUD41" s="1"/>
      <c r="NUE41" s="1"/>
      <c r="NUF41" s="1"/>
      <c r="NUG41" s="1"/>
      <c r="NUH41" s="1"/>
      <c r="NUI41" s="1"/>
      <c r="NUJ41" s="1"/>
      <c r="NUK41" s="1"/>
      <c r="NUL41" s="1"/>
      <c r="NUM41" s="1"/>
      <c r="NUN41" s="1"/>
      <c r="NUO41" s="1"/>
      <c r="NUP41" s="1"/>
      <c r="NUQ41" s="1"/>
      <c r="NUR41" s="1"/>
      <c r="NUS41" s="1"/>
      <c r="NUT41" s="1"/>
      <c r="NUU41" s="1"/>
      <c r="NUV41" s="1"/>
      <c r="NUW41" s="1"/>
      <c r="NUX41" s="1"/>
      <c r="NUY41" s="1"/>
      <c r="NUZ41" s="1"/>
      <c r="NVA41" s="1"/>
      <c r="NVB41" s="1"/>
      <c r="NVC41" s="1"/>
      <c r="NVD41" s="1"/>
      <c r="NVE41" s="1"/>
      <c r="NVF41" s="1"/>
      <c r="NVG41" s="1"/>
      <c r="NVH41" s="1"/>
      <c r="NVI41" s="1"/>
      <c r="NVJ41" s="1"/>
      <c r="NVK41" s="1"/>
      <c r="NVL41" s="1"/>
      <c r="NVM41" s="1"/>
      <c r="NVN41" s="1"/>
      <c r="NVO41" s="1"/>
      <c r="NVP41" s="1"/>
      <c r="NVQ41" s="1"/>
      <c r="NVR41" s="1"/>
      <c r="NVS41" s="1"/>
      <c r="NVT41" s="1"/>
      <c r="NVU41" s="1"/>
      <c r="NVV41" s="1"/>
      <c r="NVW41" s="1"/>
      <c r="NVX41" s="1"/>
      <c r="NVY41" s="1"/>
      <c r="NVZ41" s="1"/>
      <c r="NWA41" s="1"/>
      <c r="NWB41" s="1"/>
      <c r="NWC41" s="1"/>
      <c r="NWD41" s="1"/>
      <c r="NWE41" s="1"/>
      <c r="NWF41" s="1"/>
      <c r="NWG41" s="1"/>
      <c r="NWH41" s="1"/>
      <c r="NWI41" s="1"/>
      <c r="NWJ41" s="1"/>
      <c r="NWK41" s="1"/>
      <c r="NWL41" s="1"/>
      <c r="NWM41" s="1"/>
      <c r="NWN41" s="1"/>
      <c r="NWO41" s="1"/>
      <c r="NWP41" s="1"/>
      <c r="NWQ41" s="1"/>
      <c r="NWR41" s="1"/>
      <c r="NWS41" s="1"/>
      <c r="NWT41" s="1"/>
      <c r="NWU41" s="1"/>
      <c r="NWV41" s="1"/>
      <c r="NWW41" s="1"/>
      <c r="NWX41" s="1"/>
      <c r="NWY41" s="1"/>
      <c r="NWZ41" s="1"/>
      <c r="NXA41" s="1"/>
      <c r="NXB41" s="1"/>
      <c r="NXC41" s="1"/>
      <c r="NXD41" s="1"/>
      <c r="NXE41" s="1"/>
      <c r="NXF41" s="1"/>
      <c r="NXG41" s="1"/>
      <c r="NXH41" s="1"/>
      <c r="NXI41" s="1"/>
      <c r="NXJ41" s="1"/>
      <c r="NXK41" s="1"/>
      <c r="NXL41" s="1"/>
      <c r="NXM41" s="1"/>
      <c r="NXN41" s="1"/>
      <c r="NXO41" s="1"/>
      <c r="NXP41" s="1"/>
      <c r="NXQ41" s="1"/>
      <c r="NXR41" s="1"/>
      <c r="NXS41" s="1"/>
      <c r="NXT41" s="1"/>
      <c r="NXU41" s="1"/>
      <c r="NXV41" s="1"/>
      <c r="NXW41" s="1"/>
      <c r="NXX41" s="1"/>
      <c r="NXY41" s="1"/>
      <c r="NXZ41" s="1"/>
      <c r="NYA41" s="1"/>
      <c r="NYB41" s="1"/>
      <c r="NYC41" s="1"/>
      <c r="NYD41" s="1"/>
      <c r="NYE41" s="1"/>
      <c r="NYF41" s="1"/>
      <c r="NYG41" s="1"/>
      <c r="NYH41" s="1"/>
      <c r="NYI41" s="1"/>
      <c r="NYJ41" s="1"/>
      <c r="NYK41" s="1"/>
      <c r="NYL41" s="1"/>
      <c r="NYM41" s="1"/>
      <c r="NYN41" s="1"/>
      <c r="NYO41" s="1"/>
      <c r="NYP41" s="1"/>
      <c r="NYQ41" s="1"/>
      <c r="NYR41" s="1"/>
      <c r="NYS41" s="1"/>
      <c r="NYT41" s="1"/>
      <c r="NYU41" s="1"/>
      <c r="NYV41" s="1"/>
      <c r="NYW41" s="1"/>
      <c r="NYX41" s="1"/>
      <c r="NYY41" s="1"/>
      <c r="NYZ41" s="1"/>
      <c r="NZA41" s="1"/>
      <c r="NZB41" s="1"/>
      <c r="NZC41" s="1"/>
      <c r="NZD41" s="1"/>
      <c r="NZE41" s="1"/>
      <c r="NZF41" s="1"/>
      <c r="NZG41" s="1"/>
      <c r="NZH41" s="1"/>
      <c r="NZI41" s="1"/>
      <c r="NZJ41" s="1"/>
      <c r="NZK41" s="1"/>
      <c r="NZL41" s="1"/>
      <c r="NZM41" s="1"/>
      <c r="NZN41" s="1"/>
      <c r="NZO41" s="1"/>
      <c r="NZP41" s="1"/>
      <c r="NZQ41" s="1"/>
      <c r="NZR41" s="1"/>
      <c r="NZS41" s="1"/>
      <c r="NZT41" s="1"/>
      <c r="NZU41" s="1"/>
      <c r="NZV41" s="1"/>
      <c r="NZW41" s="1"/>
      <c r="NZX41" s="1"/>
      <c r="NZY41" s="1"/>
      <c r="NZZ41" s="1"/>
      <c r="OAA41" s="1"/>
      <c r="OAB41" s="1"/>
      <c r="OAC41" s="1"/>
      <c r="OAD41" s="1"/>
      <c r="OAE41" s="1"/>
      <c r="OAF41" s="1"/>
      <c r="OAG41" s="1"/>
      <c r="OAH41" s="1"/>
      <c r="OAI41" s="1"/>
      <c r="OAJ41" s="1"/>
      <c r="OAK41" s="1"/>
      <c r="OAL41" s="1"/>
      <c r="OAM41" s="1"/>
      <c r="OAN41" s="1"/>
      <c r="OAO41" s="1"/>
      <c r="OAP41" s="1"/>
      <c r="OAQ41" s="1"/>
      <c r="OAR41" s="1"/>
      <c r="OAS41" s="1"/>
      <c r="OAT41" s="1"/>
      <c r="OAU41" s="1"/>
      <c r="OAV41" s="1"/>
      <c r="OAW41" s="1"/>
      <c r="OAX41" s="1"/>
      <c r="OAY41" s="1"/>
      <c r="OAZ41" s="1"/>
      <c r="OBA41" s="1"/>
      <c r="OBB41" s="1"/>
      <c r="OBC41" s="1"/>
      <c r="OBD41" s="1"/>
      <c r="OBE41" s="1"/>
      <c r="OBF41" s="1"/>
      <c r="OBG41" s="1"/>
      <c r="OBH41" s="1"/>
      <c r="OBI41" s="1"/>
      <c r="OBJ41" s="1"/>
      <c r="OBK41" s="1"/>
      <c r="OBL41" s="1"/>
      <c r="OBM41" s="1"/>
      <c r="OBN41" s="1"/>
      <c r="OBO41" s="1"/>
      <c r="OBP41" s="1"/>
      <c r="OBQ41" s="1"/>
      <c r="OBR41" s="1"/>
      <c r="OBS41" s="1"/>
      <c r="OBT41" s="1"/>
      <c r="OBU41" s="1"/>
      <c r="OBV41" s="1"/>
      <c r="OBW41" s="1"/>
      <c r="OBX41" s="1"/>
      <c r="OBY41" s="1"/>
      <c r="OBZ41" s="1"/>
      <c r="OCA41" s="1"/>
      <c r="OCB41" s="1"/>
      <c r="OCC41" s="1"/>
      <c r="OCD41" s="1"/>
      <c r="OCE41" s="1"/>
      <c r="OCF41" s="1"/>
      <c r="OCG41" s="1"/>
      <c r="OCH41" s="1"/>
      <c r="OCI41" s="1"/>
      <c r="OCJ41" s="1"/>
      <c r="OCK41" s="1"/>
      <c r="OCL41" s="1"/>
      <c r="OCM41" s="1"/>
      <c r="OCN41" s="1"/>
      <c r="OCO41" s="1"/>
      <c r="OCP41" s="1"/>
      <c r="OCQ41" s="1"/>
      <c r="OCR41" s="1"/>
      <c r="OCS41" s="1"/>
      <c r="OCT41" s="1"/>
      <c r="OCU41" s="1"/>
      <c r="OCV41" s="1"/>
      <c r="OCW41" s="1"/>
      <c r="OCX41" s="1"/>
      <c r="OCY41" s="1"/>
      <c r="OCZ41" s="1"/>
      <c r="ODA41" s="1"/>
      <c r="ODB41" s="1"/>
      <c r="ODC41" s="1"/>
      <c r="ODD41" s="1"/>
      <c r="ODE41" s="1"/>
      <c r="ODF41" s="1"/>
      <c r="ODG41" s="1"/>
      <c r="ODH41" s="1"/>
      <c r="ODI41" s="1"/>
      <c r="ODJ41" s="1"/>
      <c r="ODK41" s="1"/>
      <c r="ODL41" s="1"/>
      <c r="ODM41" s="1"/>
      <c r="ODN41" s="1"/>
      <c r="ODO41" s="1"/>
      <c r="ODP41" s="1"/>
      <c r="ODQ41" s="1"/>
      <c r="ODR41" s="1"/>
      <c r="ODS41" s="1"/>
      <c r="ODT41" s="1"/>
      <c r="ODU41" s="1"/>
      <c r="ODV41" s="1"/>
      <c r="ODW41" s="1"/>
      <c r="ODX41" s="1"/>
      <c r="ODY41" s="1"/>
      <c r="ODZ41" s="1"/>
      <c r="OEA41" s="1"/>
      <c r="OEB41" s="1"/>
      <c r="OEC41" s="1"/>
      <c r="OED41" s="1"/>
      <c r="OEE41" s="1"/>
      <c r="OEF41" s="1"/>
      <c r="OEG41" s="1"/>
      <c r="OEH41" s="1"/>
      <c r="OEI41" s="1"/>
      <c r="OEJ41" s="1"/>
      <c r="OEK41" s="1"/>
      <c r="OEL41" s="1"/>
      <c r="OEM41" s="1"/>
      <c r="OEN41" s="1"/>
      <c r="OEO41" s="1"/>
      <c r="OEP41" s="1"/>
      <c r="OEQ41" s="1"/>
      <c r="OER41" s="1"/>
      <c r="OES41" s="1"/>
      <c r="OET41" s="1"/>
      <c r="OEU41" s="1"/>
      <c r="OEV41" s="1"/>
      <c r="OEW41" s="1"/>
      <c r="OEX41" s="1"/>
      <c r="OEY41" s="1"/>
      <c r="OEZ41" s="1"/>
      <c r="OFA41" s="1"/>
      <c r="OFB41" s="1"/>
      <c r="OFC41" s="1"/>
      <c r="OFD41" s="1"/>
      <c r="OFE41" s="1"/>
      <c r="OFF41" s="1"/>
      <c r="OFG41" s="1"/>
      <c r="OFH41" s="1"/>
      <c r="OFI41" s="1"/>
      <c r="OFJ41" s="1"/>
      <c r="OFK41" s="1"/>
      <c r="OFL41" s="1"/>
      <c r="OFM41" s="1"/>
      <c r="OFN41" s="1"/>
      <c r="OFO41" s="1"/>
      <c r="OFP41" s="1"/>
      <c r="OFQ41" s="1"/>
      <c r="OFR41" s="1"/>
      <c r="OFS41" s="1"/>
      <c r="OFT41" s="1"/>
      <c r="OFU41" s="1"/>
      <c r="OFV41" s="1"/>
      <c r="OFW41" s="1"/>
      <c r="OFX41" s="1"/>
      <c r="OFY41" s="1"/>
      <c r="OFZ41" s="1"/>
      <c r="OGA41" s="1"/>
      <c r="OGB41" s="1"/>
      <c r="OGC41" s="1"/>
      <c r="OGD41" s="1"/>
      <c r="OGE41" s="1"/>
      <c r="OGF41" s="1"/>
      <c r="OGG41" s="1"/>
      <c r="OGH41" s="1"/>
      <c r="OGI41" s="1"/>
      <c r="OGJ41" s="1"/>
      <c r="OGK41" s="1"/>
      <c r="OGL41" s="1"/>
      <c r="OGM41" s="1"/>
      <c r="OGN41" s="1"/>
      <c r="OGO41" s="1"/>
      <c r="OGP41" s="1"/>
      <c r="OGQ41" s="1"/>
      <c r="OGR41" s="1"/>
      <c r="OGS41" s="1"/>
      <c r="OGT41" s="1"/>
      <c r="OGU41" s="1"/>
      <c r="OGV41" s="1"/>
      <c r="OGW41" s="1"/>
      <c r="OGX41" s="1"/>
      <c r="OGY41" s="1"/>
      <c r="OGZ41" s="1"/>
      <c r="OHA41" s="1"/>
      <c r="OHB41" s="1"/>
      <c r="OHC41" s="1"/>
      <c r="OHD41" s="1"/>
      <c r="OHE41" s="1"/>
      <c r="OHF41" s="1"/>
      <c r="OHG41" s="1"/>
      <c r="OHH41" s="1"/>
      <c r="OHI41" s="1"/>
      <c r="OHJ41" s="1"/>
      <c r="OHK41" s="1"/>
      <c r="OHL41" s="1"/>
      <c r="OHM41" s="1"/>
      <c r="OHN41" s="1"/>
      <c r="OHO41" s="1"/>
      <c r="OHP41" s="1"/>
      <c r="OHQ41" s="1"/>
      <c r="OHR41" s="1"/>
      <c r="OHS41" s="1"/>
      <c r="OHT41" s="1"/>
      <c r="OHU41" s="1"/>
      <c r="OHV41" s="1"/>
      <c r="OHW41" s="1"/>
      <c r="OHX41" s="1"/>
      <c r="OHY41" s="1"/>
      <c r="OHZ41" s="1"/>
      <c r="OIA41" s="1"/>
      <c r="OIB41" s="1"/>
      <c r="OIC41" s="1"/>
      <c r="OID41" s="1"/>
      <c r="OIE41" s="1"/>
      <c r="OIF41" s="1"/>
      <c r="OIG41" s="1"/>
      <c r="OIH41" s="1"/>
      <c r="OII41" s="1"/>
      <c r="OIJ41" s="1"/>
      <c r="OIK41" s="1"/>
      <c r="OIL41" s="1"/>
      <c r="OIM41" s="1"/>
      <c r="OIN41" s="1"/>
      <c r="OIO41" s="1"/>
      <c r="OIP41" s="1"/>
      <c r="OIQ41" s="1"/>
      <c r="OIR41" s="1"/>
      <c r="OIS41" s="1"/>
      <c r="OIT41" s="1"/>
      <c r="OIU41" s="1"/>
      <c r="OIV41" s="1"/>
      <c r="OIW41" s="1"/>
      <c r="OIX41" s="1"/>
      <c r="OIY41" s="1"/>
      <c r="OIZ41" s="1"/>
      <c r="OJA41" s="1"/>
      <c r="OJB41" s="1"/>
      <c r="OJC41" s="1"/>
      <c r="OJD41" s="1"/>
      <c r="OJE41" s="1"/>
      <c r="OJF41" s="1"/>
      <c r="OJG41" s="1"/>
      <c r="OJH41" s="1"/>
      <c r="OJI41" s="1"/>
      <c r="OJJ41" s="1"/>
      <c r="OJK41" s="1"/>
      <c r="OJL41" s="1"/>
      <c r="OJM41" s="1"/>
      <c r="OJN41" s="1"/>
      <c r="OJO41" s="1"/>
      <c r="OJP41" s="1"/>
      <c r="OJQ41" s="1"/>
      <c r="OJR41" s="1"/>
      <c r="OJS41" s="1"/>
      <c r="OJT41" s="1"/>
      <c r="OJU41" s="1"/>
      <c r="OJV41" s="1"/>
      <c r="OJW41" s="1"/>
      <c r="OJX41" s="1"/>
      <c r="OJY41" s="1"/>
      <c r="OJZ41" s="1"/>
      <c r="OKA41" s="1"/>
      <c r="OKB41" s="1"/>
      <c r="OKC41" s="1"/>
      <c r="OKD41" s="1"/>
      <c r="OKE41" s="1"/>
      <c r="OKF41" s="1"/>
      <c r="OKG41" s="1"/>
      <c r="OKH41" s="1"/>
      <c r="OKI41" s="1"/>
      <c r="OKJ41" s="1"/>
      <c r="OKK41" s="1"/>
      <c r="OKL41" s="1"/>
      <c r="OKM41" s="1"/>
      <c r="OKN41" s="1"/>
      <c r="OKO41" s="1"/>
      <c r="OKP41" s="1"/>
      <c r="OKQ41" s="1"/>
      <c r="OKR41" s="1"/>
      <c r="OKS41" s="1"/>
      <c r="OKT41" s="1"/>
      <c r="OKU41" s="1"/>
      <c r="OKV41" s="1"/>
      <c r="OKW41" s="1"/>
      <c r="OKX41" s="1"/>
      <c r="OKY41" s="1"/>
      <c r="OKZ41" s="1"/>
      <c r="OLA41" s="1"/>
      <c r="OLB41" s="1"/>
      <c r="OLC41" s="1"/>
      <c r="OLD41" s="1"/>
      <c r="OLE41" s="1"/>
      <c r="OLF41" s="1"/>
      <c r="OLG41" s="1"/>
      <c r="OLH41" s="1"/>
      <c r="OLI41" s="1"/>
      <c r="OLJ41" s="1"/>
      <c r="OLK41" s="1"/>
      <c r="OLL41" s="1"/>
      <c r="OLM41" s="1"/>
      <c r="OLN41" s="1"/>
      <c r="OLO41" s="1"/>
      <c r="OLP41" s="1"/>
      <c r="OLQ41" s="1"/>
      <c r="OLR41" s="1"/>
      <c r="OLS41" s="1"/>
      <c r="OLT41" s="1"/>
      <c r="OLU41" s="1"/>
      <c r="OLV41" s="1"/>
      <c r="OLW41" s="1"/>
      <c r="OLX41" s="1"/>
      <c r="OLY41" s="1"/>
      <c r="OLZ41" s="1"/>
      <c r="OMA41" s="1"/>
      <c r="OMB41" s="1"/>
      <c r="OMC41" s="1"/>
      <c r="OMD41" s="1"/>
      <c r="OME41" s="1"/>
      <c r="OMF41" s="1"/>
      <c r="OMG41" s="1"/>
      <c r="OMH41" s="1"/>
      <c r="OMI41" s="1"/>
      <c r="OMJ41" s="1"/>
      <c r="OMK41" s="1"/>
      <c r="OML41" s="1"/>
      <c r="OMM41" s="1"/>
      <c r="OMN41" s="1"/>
      <c r="OMO41" s="1"/>
      <c r="OMP41" s="1"/>
      <c r="OMQ41" s="1"/>
      <c r="OMR41" s="1"/>
      <c r="OMS41" s="1"/>
      <c r="OMT41" s="1"/>
      <c r="OMU41" s="1"/>
      <c r="OMV41" s="1"/>
      <c r="OMW41" s="1"/>
      <c r="OMX41" s="1"/>
      <c r="OMY41" s="1"/>
      <c r="OMZ41" s="1"/>
      <c r="ONA41" s="1"/>
      <c r="ONB41" s="1"/>
      <c r="ONC41" s="1"/>
      <c r="OND41" s="1"/>
      <c r="ONE41" s="1"/>
      <c r="ONF41" s="1"/>
      <c r="ONG41" s="1"/>
      <c r="ONH41" s="1"/>
      <c r="ONI41" s="1"/>
      <c r="ONJ41" s="1"/>
      <c r="ONK41" s="1"/>
      <c r="ONL41" s="1"/>
      <c r="ONM41" s="1"/>
      <c r="ONN41" s="1"/>
      <c r="ONO41" s="1"/>
      <c r="ONP41" s="1"/>
      <c r="ONQ41" s="1"/>
      <c r="ONR41" s="1"/>
      <c r="ONS41" s="1"/>
      <c r="ONT41" s="1"/>
      <c r="ONU41" s="1"/>
      <c r="ONV41" s="1"/>
      <c r="ONW41" s="1"/>
      <c r="ONX41" s="1"/>
      <c r="ONY41" s="1"/>
      <c r="ONZ41" s="1"/>
      <c r="OOA41" s="1"/>
      <c r="OOB41" s="1"/>
      <c r="OOC41" s="1"/>
      <c r="OOD41" s="1"/>
      <c r="OOE41" s="1"/>
      <c r="OOF41" s="1"/>
      <c r="OOG41" s="1"/>
      <c r="OOH41" s="1"/>
      <c r="OOI41" s="1"/>
      <c r="OOJ41" s="1"/>
      <c r="OOK41" s="1"/>
      <c r="OOL41" s="1"/>
      <c r="OOM41" s="1"/>
      <c r="OON41" s="1"/>
      <c r="OOO41" s="1"/>
      <c r="OOP41" s="1"/>
      <c r="OOQ41" s="1"/>
      <c r="OOR41" s="1"/>
      <c r="OOS41" s="1"/>
      <c r="OOT41" s="1"/>
      <c r="OOU41" s="1"/>
      <c r="OOV41" s="1"/>
      <c r="OOW41" s="1"/>
      <c r="OOX41" s="1"/>
      <c r="OOY41" s="1"/>
      <c r="OOZ41" s="1"/>
      <c r="OPA41" s="1"/>
      <c r="OPB41" s="1"/>
      <c r="OPC41" s="1"/>
      <c r="OPD41" s="1"/>
      <c r="OPE41" s="1"/>
      <c r="OPF41" s="1"/>
      <c r="OPG41" s="1"/>
      <c r="OPH41" s="1"/>
      <c r="OPI41" s="1"/>
      <c r="OPJ41" s="1"/>
      <c r="OPK41" s="1"/>
      <c r="OPL41" s="1"/>
      <c r="OPM41" s="1"/>
      <c r="OPN41" s="1"/>
      <c r="OPO41" s="1"/>
      <c r="OPP41" s="1"/>
      <c r="OPQ41" s="1"/>
      <c r="OPR41" s="1"/>
      <c r="OPS41" s="1"/>
      <c r="OPT41" s="1"/>
      <c r="OPU41" s="1"/>
      <c r="OPV41" s="1"/>
      <c r="OPW41" s="1"/>
      <c r="OPX41" s="1"/>
      <c r="OPY41" s="1"/>
      <c r="OPZ41" s="1"/>
      <c r="OQA41" s="1"/>
      <c r="OQB41" s="1"/>
      <c r="OQC41" s="1"/>
      <c r="OQD41" s="1"/>
      <c r="OQE41" s="1"/>
      <c r="OQF41" s="1"/>
      <c r="OQG41" s="1"/>
      <c r="OQH41" s="1"/>
      <c r="OQI41" s="1"/>
      <c r="OQJ41" s="1"/>
      <c r="OQK41" s="1"/>
      <c r="OQL41" s="1"/>
      <c r="OQM41" s="1"/>
      <c r="OQN41" s="1"/>
      <c r="OQO41" s="1"/>
      <c r="OQP41" s="1"/>
      <c r="OQQ41" s="1"/>
      <c r="OQR41" s="1"/>
      <c r="OQS41" s="1"/>
      <c r="OQT41" s="1"/>
      <c r="OQU41" s="1"/>
      <c r="OQV41" s="1"/>
      <c r="OQW41" s="1"/>
      <c r="OQX41" s="1"/>
      <c r="OQY41" s="1"/>
      <c r="OQZ41" s="1"/>
      <c r="ORA41" s="1"/>
      <c r="ORB41" s="1"/>
      <c r="ORC41" s="1"/>
      <c r="ORD41" s="1"/>
      <c r="ORE41" s="1"/>
      <c r="ORF41" s="1"/>
      <c r="ORG41" s="1"/>
      <c r="ORH41" s="1"/>
      <c r="ORI41" s="1"/>
      <c r="ORJ41" s="1"/>
      <c r="ORK41" s="1"/>
      <c r="ORL41" s="1"/>
      <c r="ORM41" s="1"/>
      <c r="ORN41" s="1"/>
      <c r="ORO41" s="1"/>
      <c r="ORP41" s="1"/>
      <c r="ORQ41" s="1"/>
      <c r="ORR41" s="1"/>
      <c r="ORS41" s="1"/>
      <c r="ORT41" s="1"/>
      <c r="ORU41" s="1"/>
      <c r="ORV41" s="1"/>
      <c r="ORW41" s="1"/>
      <c r="ORX41" s="1"/>
      <c r="ORY41" s="1"/>
      <c r="ORZ41" s="1"/>
      <c r="OSA41" s="1"/>
      <c r="OSB41" s="1"/>
      <c r="OSC41" s="1"/>
      <c r="OSD41" s="1"/>
      <c r="OSE41" s="1"/>
      <c r="OSF41" s="1"/>
      <c r="OSG41" s="1"/>
      <c r="OSH41" s="1"/>
      <c r="OSI41" s="1"/>
      <c r="OSJ41" s="1"/>
      <c r="OSK41" s="1"/>
      <c r="OSL41" s="1"/>
      <c r="OSM41" s="1"/>
      <c r="OSN41" s="1"/>
      <c r="OSO41" s="1"/>
      <c r="OSP41" s="1"/>
      <c r="OSQ41" s="1"/>
      <c r="OSR41" s="1"/>
      <c r="OSS41" s="1"/>
      <c r="OST41" s="1"/>
      <c r="OSU41" s="1"/>
      <c r="OSV41" s="1"/>
      <c r="OSW41" s="1"/>
      <c r="OSX41" s="1"/>
      <c r="OSY41" s="1"/>
      <c r="OSZ41" s="1"/>
      <c r="OTA41" s="1"/>
      <c r="OTB41" s="1"/>
      <c r="OTC41" s="1"/>
      <c r="OTD41" s="1"/>
      <c r="OTE41" s="1"/>
      <c r="OTF41" s="1"/>
      <c r="OTG41" s="1"/>
      <c r="OTH41" s="1"/>
      <c r="OTI41" s="1"/>
      <c r="OTJ41" s="1"/>
      <c r="OTK41" s="1"/>
      <c r="OTL41" s="1"/>
      <c r="OTM41" s="1"/>
      <c r="OTN41" s="1"/>
      <c r="OTO41" s="1"/>
      <c r="OTP41" s="1"/>
      <c r="OTQ41" s="1"/>
      <c r="OTR41" s="1"/>
      <c r="OTS41" s="1"/>
      <c r="OTT41" s="1"/>
      <c r="OTU41" s="1"/>
      <c r="OTV41" s="1"/>
      <c r="OTW41" s="1"/>
      <c r="OTX41" s="1"/>
      <c r="OTY41" s="1"/>
      <c r="OTZ41" s="1"/>
      <c r="OUA41" s="1"/>
      <c r="OUB41" s="1"/>
      <c r="OUC41" s="1"/>
      <c r="OUD41" s="1"/>
      <c r="OUE41" s="1"/>
      <c r="OUF41" s="1"/>
      <c r="OUG41" s="1"/>
      <c r="OUH41" s="1"/>
      <c r="OUI41" s="1"/>
      <c r="OUJ41" s="1"/>
      <c r="OUK41" s="1"/>
      <c r="OUL41" s="1"/>
      <c r="OUM41" s="1"/>
      <c r="OUN41" s="1"/>
      <c r="OUO41" s="1"/>
      <c r="OUP41" s="1"/>
      <c r="OUQ41" s="1"/>
      <c r="OUR41" s="1"/>
      <c r="OUS41" s="1"/>
      <c r="OUT41" s="1"/>
      <c r="OUU41" s="1"/>
      <c r="OUV41" s="1"/>
      <c r="OUW41" s="1"/>
      <c r="OUX41" s="1"/>
      <c r="OUY41" s="1"/>
      <c r="OUZ41" s="1"/>
      <c r="OVA41" s="1"/>
      <c r="OVB41" s="1"/>
      <c r="OVC41" s="1"/>
      <c r="OVD41" s="1"/>
      <c r="OVE41" s="1"/>
      <c r="OVF41" s="1"/>
      <c r="OVG41" s="1"/>
      <c r="OVH41" s="1"/>
      <c r="OVI41" s="1"/>
      <c r="OVJ41" s="1"/>
      <c r="OVK41" s="1"/>
      <c r="OVL41" s="1"/>
      <c r="OVM41" s="1"/>
      <c r="OVN41" s="1"/>
      <c r="OVO41" s="1"/>
      <c r="OVP41" s="1"/>
      <c r="OVQ41" s="1"/>
      <c r="OVR41" s="1"/>
      <c r="OVS41" s="1"/>
      <c r="OVT41" s="1"/>
      <c r="OVU41" s="1"/>
      <c r="OVV41" s="1"/>
      <c r="OVW41" s="1"/>
      <c r="OVX41" s="1"/>
      <c r="OVY41" s="1"/>
      <c r="OVZ41" s="1"/>
      <c r="OWA41" s="1"/>
      <c r="OWB41" s="1"/>
      <c r="OWC41" s="1"/>
      <c r="OWD41" s="1"/>
      <c r="OWE41" s="1"/>
      <c r="OWF41" s="1"/>
      <c r="OWG41" s="1"/>
      <c r="OWH41" s="1"/>
      <c r="OWI41" s="1"/>
      <c r="OWJ41" s="1"/>
      <c r="OWK41" s="1"/>
      <c r="OWL41" s="1"/>
      <c r="OWM41" s="1"/>
      <c r="OWN41" s="1"/>
      <c r="OWO41" s="1"/>
      <c r="OWP41" s="1"/>
      <c r="OWQ41" s="1"/>
      <c r="OWR41" s="1"/>
      <c r="OWS41" s="1"/>
      <c r="OWT41" s="1"/>
      <c r="OWU41" s="1"/>
      <c r="OWV41" s="1"/>
      <c r="OWW41" s="1"/>
      <c r="OWX41" s="1"/>
      <c r="OWY41" s="1"/>
      <c r="OWZ41" s="1"/>
      <c r="OXA41" s="1"/>
      <c r="OXB41" s="1"/>
      <c r="OXC41" s="1"/>
      <c r="OXD41" s="1"/>
      <c r="OXE41" s="1"/>
      <c r="OXF41" s="1"/>
      <c r="OXG41" s="1"/>
      <c r="OXH41" s="1"/>
      <c r="OXI41" s="1"/>
      <c r="OXJ41" s="1"/>
      <c r="OXK41" s="1"/>
      <c r="OXL41" s="1"/>
      <c r="OXM41" s="1"/>
      <c r="OXN41" s="1"/>
      <c r="OXO41" s="1"/>
      <c r="OXP41" s="1"/>
      <c r="OXQ41" s="1"/>
      <c r="OXR41" s="1"/>
      <c r="OXS41" s="1"/>
      <c r="OXT41" s="1"/>
      <c r="OXU41" s="1"/>
      <c r="OXV41" s="1"/>
      <c r="OXW41" s="1"/>
      <c r="OXX41" s="1"/>
      <c r="OXY41" s="1"/>
      <c r="OXZ41" s="1"/>
      <c r="OYA41" s="1"/>
      <c r="OYB41" s="1"/>
      <c r="OYC41" s="1"/>
      <c r="OYD41" s="1"/>
      <c r="OYE41" s="1"/>
      <c r="OYF41" s="1"/>
      <c r="OYG41" s="1"/>
      <c r="OYH41" s="1"/>
      <c r="OYI41" s="1"/>
      <c r="OYJ41" s="1"/>
      <c r="OYK41" s="1"/>
      <c r="OYL41" s="1"/>
      <c r="OYM41" s="1"/>
      <c r="OYN41" s="1"/>
      <c r="OYO41" s="1"/>
      <c r="OYP41" s="1"/>
      <c r="OYQ41" s="1"/>
      <c r="OYR41" s="1"/>
      <c r="OYS41" s="1"/>
      <c r="OYT41" s="1"/>
      <c r="OYU41" s="1"/>
      <c r="OYV41" s="1"/>
      <c r="OYW41" s="1"/>
      <c r="OYX41" s="1"/>
      <c r="OYY41" s="1"/>
      <c r="OYZ41" s="1"/>
      <c r="OZA41" s="1"/>
      <c r="OZB41" s="1"/>
      <c r="OZC41" s="1"/>
      <c r="OZD41" s="1"/>
      <c r="OZE41" s="1"/>
      <c r="OZF41" s="1"/>
      <c r="OZG41" s="1"/>
      <c r="OZH41" s="1"/>
      <c r="OZI41" s="1"/>
      <c r="OZJ41" s="1"/>
      <c r="OZK41" s="1"/>
      <c r="OZL41" s="1"/>
      <c r="OZM41" s="1"/>
      <c r="OZN41" s="1"/>
      <c r="OZO41" s="1"/>
      <c r="OZP41" s="1"/>
      <c r="OZQ41" s="1"/>
      <c r="OZR41" s="1"/>
      <c r="OZS41" s="1"/>
      <c r="OZT41" s="1"/>
      <c r="OZU41" s="1"/>
      <c r="OZV41" s="1"/>
      <c r="OZW41" s="1"/>
      <c r="OZX41" s="1"/>
      <c r="OZY41" s="1"/>
      <c r="OZZ41" s="1"/>
      <c r="PAA41" s="1"/>
      <c r="PAB41" s="1"/>
      <c r="PAC41" s="1"/>
      <c r="PAD41" s="1"/>
      <c r="PAE41" s="1"/>
      <c r="PAF41" s="1"/>
      <c r="PAG41" s="1"/>
      <c r="PAH41" s="1"/>
      <c r="PAI41" s="1"/>
      <c r="PAJ41" s="1"/>
      <c r="PAK41" s="1"/>
      <c r="PAL41" s="1"/>
      <c r="PAM41" s="1"/>
      <c r="PAN41" s="1"/>
      <c r="PAO41" s="1"/>
      <c r="PAP41" s="1"/>
      <c r="PAQ41" s="1"/>
      <c r="PAR41" s="1"/>
      <c r="PAS41" s="1"/>
      <c r="PAT41" s="1"/>
      <c r="PAU41" s="1"/>
      <c r="PAV41" s="1"/>
      <c r="PAW41" s="1"/>
      <c r="PAX41" s="1"/>
      <c r="PAY41" s="1"/>
      <c r="PAZ41" s="1"/>
      <c r="PBA41" s="1"/>
      <c r="PBB41" s="1"/>
      <c r="PBC41" s="1"/>
      <c r="PBD41" s="1"/>
      <c r="PBE41" s="1"/>
      <c r="PBF41" s="1"/>
      <c r="PBG41" s="1"/>
      <c r="PBH41" s="1"/>
      <c r="PBI41" s="1"/>
      <c r="PBJ41" s="1"/>
      <c r="PBK41" s="1"/>
      <c r="PBL41" s="1"/>
      <c r="PBM41" s="1"/>
      <c r="PBN41" s="1"/>
      <c r="PBO41" s="1"/>
      <c r="PBP41" s="1"/>
      <c r="PBQ41" s="1"/>
      <c r="PBR41" s="1"/>
      <c r="PBS41" s="1"/>
      <c r="PBT41" s="1"/>
      <c r="PBU41" s="1"/>
      <c r="PBV41" s="1"/>
      <c r="PBW41" s="1"/>
      <c r="PBX41" s="1"/>
      <c r="PBY41" s="1"/>
      <c r="PBZ41" s="1"/>
      <c r="PCA41" s="1"/>
      <c r="PCB41" s="1"/>
      <c r="PCC41" s="1"/>
      <c r="PCD41" s="1"/>
      <c r="PCE41" s="1"/>
      <c r="PCF41" s="1"/>
      <c r="PCG41" s="1"/>
      <c r="PCH41" s="1"/>
      <c r="PCI41" s="1"/>
      <c r="PCJ41" s="1"/>
      <c r="PCK41" s="1"/>
      <c r="PCL41" s="1"/>
      <c r="PCM41" s="1"/>
      <c r="PCN41" s="1"/>
      <c r="PCO41" s="1"/>
      <c r="PCP41" s="1"/>
      <c r="PCQ41" s="1"/>
      <c r="PCR41" s="1"/>
      <c r="PCS41" s="1"/>
      <c r="PCT41" s="1"/>
      <c r="PCU41" s="1"/>
      <c r="PCV41" s="1"/>
      <c r="PCW41" s="1"/>
      <c r="PCX41" s="1"/>
      <c r="PCY41" s="1"/>
      <c r="PCZ41" s="1"/>
      <c r="PDA41" s="1"/>
      <c r="PDB41" s="1"/>
      <c r="PDC41" s="1"/>
      <c r="PDD41" s="1"/>
      <c r="PDE41" s="1"/>
      <c r="PDF41" s="1"/>
      <c r="PDG41" s="1"/>
      <c r="PDH41" s="1"/>
      <c r="PDI41" s="1"/>
      <c r="PDJ41" s="1"/>
      <c r="PDK41" s="1"/>
      <c r="PDL41" s="1"/>
      <c r="PDM41" s="1"/>
      <c r="PDN41" s="1"/>
      <c r="PDO41" s="1"/>
      <c r="PDP41" s="1"/>
      <c r="PDQ41" s="1"/>
      <c r="PDR41" s="1"/>
      <c r="PDS41" s="1"/>
      <c r="PDT41" s="1"/>
      <c r="PDU41" s="1"/>
      <c r="PDV41" s="1"/>
      <c r="PDW41" s="1"/>
      <c r="PDX41" s="1"/>
      <c r="PDY41" s="1"/>
      <c r="PDZ41" s="1"/>
      <c r="PEA41" s="1"/>
      <c r="PEB41" s="1"/>
      <c r="PEC41" s="1"/>
      <c r="PED41" s="1"/>
      <c r="PEE41" s="1"/>
      <c r="PEF41" s="1"/>
      <c r="PEG41" s="1"/>
      <c r="PEH41" s="1"/>
      <c r="PEI41" s="1"/>
      <c r="PEJ41" s="1"/>
      <c r="PEK41" s="1"/>
      <c r="PEL41" s="1"/>
      <c r="PEM41" s="1"/>
      <c r="PEN41" s="1"/>
      <c r="PEO41" s="1"/>
      <c r="PEP41" s="1"/>
      <c r="PEQ41" s="1"/>
      <c r="PER41" s="1"/>
      <c r="PES41" s="1"/>
      <c r="PET41" s="1"/>
      <c r="PEU41" s="1"/>
      <c r="PEV41" s="1"/>
      <c r="PEW41" s="1"/>
      <c r="PEX41" s="1"/>
      <c r="PEY41" s="1"/>
      <c r="PEZ41" s="1"/>
      <c r="PFA41" s="1"/>
      <c r="PFB41" s="1"/>
      <c r="PFC41" s="1"/>
      <c r="PFD41" s="1"/>
      <c r="PFE41" s="1"/>
      <c r="PFF41" s="1"/>
      <c r="PFG41" s="1"/>
      <c r="PFH41" s="1"/>
      <c r="PFI41" s="1"/>
      <c r="PFJ41" s="1"/>
      <c r="PFK41" s="1"/>
      <c r="PFL41" s="1"/>
      <c r="PFM41" s="1"/>
      <c r="PFN41" s="1"/>
      <c r="PFO41" s="1"/>
      <c r="PFP41" s="1"/>
      <c r="PFQ41" s="1"/>
      <c r="PFR41" s="1"/>
      <c r="PFS41" s="1"/>
      <c r="PFT41" s="1"/>
      <c r="PFU41" s="1"/>
      <c r="PFV41" s="1"/>
      <c r="PFW41" s="1"/>
      <c r="PFX41" s="1"/>
      <c r="PFY41" s="1"/>
      <c r="PFZ41" s="1"/>
      <c r="PGA41" s="1"/>
      <c r="PGB41" s="1"/>
      <c r="PGC41" s="1"/>
      <c r="PGD41" s="1"/>
      <c r="PGE41" s="1"/>
      <c r="PGF41" s="1"/>
      <c r="PGG41" s="1"/>
      <c r="PGH41" s="1"/>
      <c r="PGI41" s="1"/>
      <c r="PGJ41" s="1"/>
      <c r="PGK41" s="1"/>
      <c r="PGL41" s="1"/>
      <c r="PGM41" s="1"/>
      <c r="PGN41" s="1"/>
      <c r="PGO41" s="1"/>
      <c r="PGP41" s="1"/>
      <c r="PGQ41" s="1"/>
      <c r="PGR41" s="1"/>
      <c r="PGS41" s="1"/>
      <c r="PGT41" s="1"/>
      <c r="PGU41" s="1"/>
      <c r="PGV41" s="1"/>
      <c r="PGW41" s="1"/>
      <c r="PGX41" s="1"/>
      <c r="PGY41" s="1"/>
      <c r="PGZ41" s="1"/>
      <c r="PHA41" s="1"/>
      <c r="PHB41" s="1"/>
      <c r="PHC41" s="1"/>
      <c r="PHD41" s="1"/>
      <c r="PHE41" s="1"/>
      <c r="PHF41" s="1"/>
      <c r="PHG41" s="1"/>
      <c r="PHH41" s="1"/>
      <c r="PHI41" s="1"/>
      <c r="PHJ41" s="1"/>
      <c r="PHK41" s="1"/>
      <c r="PHL41" s="1"/>
      <c r="PHM41" s="1"/>
      <c r="PHN41" s="1"/>
      <c r="PHO41" s="1"/>
      <c r="PHP41" s="1"/>
      <c r="PHQ41" s="1"/>
      <c r="PHR41" s="1"/>
      <c r="PHS41" s="1"/>
      <c r="PHT41" s="1"/>
      <c r="PHU41" s="1"/>
      <c r="PHV41" s="1"/>
      <c r="PHW41" s="1"/>
      <c r="PHX41" s="1"/>
      <c r="PHY41" s="1"/>
      <c r="PHZ41" s="1"/>
      <c r="PIA41" s="1"/>
      <c r="PIB41" s="1"/>
      <c r="PIC41" s="1"/>
      <c r="PID41" s="1"/>
      <c r="PIE41" s="1"/>
      <c r="PIF41" s="1"/>
      <c r="PIG41" s="1"/>
      <c r="PIH41" s="1"/>
      <c r="PII41" s="1"/>
      <c r="PIJ41" s="1"/>
      <c r="PIK41" s="1"/>
      <c r="PIL41" s="1"/>
      <c r="PIM41" s="1"/>
      <c r="PIN41" s="1"/>
      <c r="PIO41" s="1"/>
      <c r="PIP41" s="1"/>
      <c r="PIQ41" s="1"/>
      <c r="PIR41" s="1"/>
      <c r="PIS41" s="1"/>
      <c r="PIT41" s="1"/>
      <c r="PIU41" s="1"/>
      <c r="PIV41" s="1"/>
      <c r="PIW41" s="1"/>
      <c r="PIX41" s="1"/>
      <c r="PIY41" s="1"/>
      <c r="PIZ41" s="1"/>
      <c r="PJA41" s="1"/>
      <c r="PJB41" s="1"/>
      <c r="PJC41" s="1"/>
      <c r="PJD41" s="1"/>
      <c r="PJE41" s="1"/>
      <c r="PJF41" s="1"/>
      <c r="PJG41" s="1"/>
      <c r="PJH41" s="1"/>
      <c r="PJI41" s="1"/>
      <c r="PJJ41" s="1"/>
      <c r="PJK41" s="1"/>
      <c r="PJL41" s="1"/>
      <c r="PJM41" s="1"/>
      <c r="PJN41" s="1"/>
      <c r="PJO41" s="1"/>
      <c r="PJP41" s="1"/>
      <c r="PJQ41" s="1"/>
      <c r="PJR41" s="1"/>
      <c r="PJS41" s="1"/>
      <c r="PJT41" s="1"/>
      <c r="PJU41" s="1"/>
      <c r="PJV41" s="1"/>
      <c r="PJW41" s="1"/>
      <c r="PJX41" s="1"/>
      <c r="PJY41" s="1"/>
      <c r="PJZ41" s="1"/>
      <c r="PKA41" s="1"/>
      <c r="PKB41" s="1"/>
      <c r="PKC41" s="1"/>
      <c r="PKD41" s="1"/>
      <c r="PKE41" s="1"/>
      <c r="PKF41" s="1"/>
      <c r="PKG41" s="1"/>
      <c r="PKH41" s="1"/>
      <c r="PKI41" s="1"/>
      <c r="PKJ41" s="1"/>
      <c r="PKK41" s="1"/>
      <c r="PKL41" s="1"/>
      <c r="PKM41" s="1"/>
      <c r="PKN41" s="1"/>
      <c r="PKO41" s="1"/>
      <c r="PKP41" s="1"/>
      <c r="PKQ41" s="1"/>
      <c r="PKR41" s="1"/>
      <c r="PKS41" s="1"/>
      <c r="PKT41" s="1"/>
      <c r="PKU41" s="1"/>
      <c r="PKV41" s="1"/>
      <c r="PKW41" s="1"/>
      <c r="PKX41" s="1"/>
      <c r="PKY41" s="1"/>
      <c r="PKZ41" s="1"/>
      <c r="PLA41" s="1"/>
      <c r="PLB41" s="1"/>
      <c r="PLC41" s="1"/>
      <c r="PLD41" s="1"/>
      <c r="PLE41" s="1"/>
      <c r="PLF41" s="1"/>
      <c r="PLG41" s="1"/>
      <c r="PLH41" s="1"/>
      <c r="PLI41" s="1"/>
      <c r="PLJ41" s="1"/>
      <c r="PLK41" s="1"/>
      <c r="PLL41" s="1"/>
      <c r="PLM41" s="1"/>
      <c r="PLN41" s="1"/>
      <c r="PLO41" s="1"/>
      <c r="PLP41" s="1"/>
      <c r="PLQ41" s="1"/>
      <c r="PLR41" s="1"/>
      <c r="PLS41" s="1"/>
      <c r="PLT41" s="1"/>
      <c r="PLU41" s="1"/>
      <c r="PLV41" s="1"/>
      <c r="PLW41" s="1"/>
      <c r="PLX41" s="1"/>
      <c r="PLY41" s="1"/>
      <c r="PLZ41" s="1"/>
      <c r="PMA41" s="1"/>
      <c r="PMB41" s="1"/>
      <c r="PMC41" s="1"/>
      <c r="PMD41" s="1"/>
      <c r="PME41" s="1"/>
      <c r="PMF41" s="1"/>
      <c r="PMG41" s="1"/>
      <c r="PMH41" s="1"/>
      <c r="PMI41" s="1"/>
      <c r="PMJ41" s="1"/>
      <c r="PMK41" s="1"/>
      <c r="PML41" s="1"/>
      <c r="PMM41" s="1"/>
      <c r="PMN41" s="1"/>
      <c r="PMO41" s="1"/>
      <c r="PMP41" s="1"/>
      <c r="PMQ41" s="1"/>
      <c r="PMR41" s="1"/>
      <c r="PMS41" s="1"/>
      <c r="PMT41" s="1"/>
      <c r="PMU41" s="1"/>
      <c r="PMV41" s="1"/>
      <c r="PMW41" s="1"/>
      <c r="PMX41" s="1"/>
      <c r="PMY41" s="1"/>
      <c r="PMZ41" s="1"/>
      <c r="PNA41" s="1"/>
      <c r="PNB41" s="1"/>
      <c r="PNC41" s="1"/>
      <c r="PND41" s="1"/>
      <c r="PNE41" s="1"/>
      <c r="PNF41" s="1"/>
      <c r="PNG41" s="1"/>
      <c r="PNH41" s="1"/>
      <c r="PNI41" s="1"/>
      <c r="PNJ41" s="1"/>
      <c r="PNK41" s="1"/>
      <c r="PNL41" s="1"/>
      <c r="PNM41" s="1"/>
      <c r="PNN41" s="1"/>
      <c r="PNO41" s="1"/>
      <c r="PNP41" s="1"/>
      <c r="PNQ41" s="1"/>
      <c r="PNR41" s="1"/>
      <c r="PNS41" s="1"/>
      <c r="PNT41" s="1"/>
      <c r="PNU41" s="1"/>
      <c r="PNV41" s="1"/>
      <c r="PNW41" s="1"/>
      <c r="PNX41" s="1"/>
      <c r="PNY41" s="1"/>
      <c r="PNZ41" s="1"/>
      <c r="POA41" s="1"/>
      <c r="POB41" s="1"/>
      <c r="POC41" s="1"/>
      <c r="POD41" s="1"/>
      <c r="POE41" s="1"/>
      <c r="POF41" s="1"/>
      <c r="POG41" s="1"/>
      <c r="POH41" s="1"/>
      <c r="POI41" s="1"/>
      <c r="POJ41" s="1"/>
      <c r="POK41" s="1"/>
      <c r="POL41" s="1"/>
      <c r="POM41" s="1"/>
      <c r="PON41" s="1"/>
      <c r="POO41" s="1"/>
      <c r="POP41" s="1"/>
      <c r="POQ41" s="1"/>
      <c r="POR41" s="1"/>
      <c r="POS41" s="1"/>
      <c r="POT41" s="1"/>
      <c r="POU41" s="1"/>
      <c r="POV41" s="1"/>
      <c r="POW41" s="1"/>
      <c r="POX41" s="1"/>
      <c r="POY41" s="1"/>
      <c r="POZ41" s="1"/>
      <c r="PPA41" s="1"/>
      <c r="PPB41" s="1"/>
      <c r="PPC41" s="1"/>
      <c r="PPD41" s="1"/>
      <c r="PPE41" s="1"/>
      <c r="PPF41" s="1"/>
      <c r="PPG41" s="1"/>
      <c r="PPH41" s="1"/>
      <c r="PPI41" s="1"/>
      <c r="PPJ41" s="1"/>
      <c r="PPK41" s="1"/>
      <c r="PPL41" s="1"/>
      <c r="PPM41" s="1"/>
      <c r="PPN41" s="1"/>
      <c r="PPO41" s="1"/>
      <c r="PPP41" s="1"/>
      <c r="PPQ41" s="1"/>
      <c r="PPR41" s="1"/>
      <c r="PPS41" s="1"/>
      <c r="PPT41" s="1"/>
      <c r="PPU41" s="1"/>
      <c r="PPV41" s="1"/>
      <c r="PPW41" s="1"/>
      <c r="PPX41" s="1"/>
      <c r="PPY41" s="1"/>
      <c r="PPZ41" s="1"/>
      <c r="PQA41" s="1"/>
      <c r="PQB41" s="1"/>
      <c r="PQC41" s="1"/>
      <c r="PQD41" s="1"/>
      <c r="PQE41" s="1"/>
      <c r="PQF41" s="1"/>
      <c r="PQG41" s="1"/>
      <c r="PQH41" s="1"/>
      <c r="PQI41" s="1"/>
      <c r="PQJ41" s="1"/>
      <c r="PQK41" s="1"/>
      <c r="PQL41" s="1"/>
      <c r="PQM41" s="1"/>
      <c r="PQN41" s="1"/>
      <c r="PQO41" s="1"/>
      <c r="PQP41" s="1"/>
      <c r="PQQ41" s="1"/>
      <c r="PQR41" s="1"/>
      <c r="PQS41" s="1"/>
      <c r="PQT41" s="1"/>
      <c r="PQU41" s="1"/>
      <c r="PQV41" s="1"/>
      <c r="PQW41" s="1"/>
      <c r="PQX41" s="1"/>
      <c r="PQY41" s="1"/>
      <c r="PQZ41" s="1"/>
      <c r="PRA41" s="1"/>
      <c r="PRB41" s="1"/>
      <c r="PRC41" s="1"/>
      <c r="PRD41" s="1"/>
      <c r="PRE41" s="1"/>
      <c r="PRF41" s="1"/>
      <c r="PRG41" s="1"/>
      <c r="PRH41" s="1"/>
      <c r="PRI41" s="1"/>
      <c r="PRJ41" s="1"/>
      <c r="PRK41" s="1"/>
      <c r="PRL41" s="1"/>
      <c r="PRM41" s="1"/>
      <c r="PRN41" s="1"/>
      <c r="PRO41" s="1"/>
      <c r="PRP41" s="1"/>
      <c r="PRQ41" s="1"/>
      <c r="PRR41" s="1"/>
      <c r="PRS41" s="1"/>
      <c r="PRT41" s="1"/>
      <c r="PRU41" s="1"/>
      <c r="PRV41" s="1"/>
      <c r="PRW41" s="1"/>
      <c r="PRX41" s="1"/>
      <c r="PRY41" s="1"/>
      <c r="PRZ41" s="1"/>
      <c r="PSA41" s="1"/>
      <c r="PSB41" s="1"/>
      <c r="PSC41" s="1"/>
      <c r="PSD41" s="1"/>
      <c r="PSE41" s="1"/>
      <c r="PSF41" s="1"/>
      <c r="PSG41" s="1"/>
      <c r="PSH41" s="1"/>
      <c r="PSI41" s="1"/>
      <c r="PSJ41" s="1"/>
      <c r="PSK41" s="1"/>
      <c r="PSL41" s="1"/>
      <c r="PSM41" s="1"/>
      <c r="PSN41" s="1"/>
      <c r="PSO41" s="1"/>
      <c r="PSP41" s="1"/>
      <c r="PSQ41" s="1"/>
      <c r="PSR41" s="1"/>
      <c r="PSS41" s="1"/>
      <c r="PST41" s="1"/>
      <c r="PSU41" s="1"/>
      <c r="PSV41" s="1"/>
      <c r="PSW41" s="1"/>
      <c r="PSX41" s="1"/>
      <c r="PSY41" s="1"/>
      <c r="PSZ41" s="1"/>
      <c r="PTA41" s="1"/>
      <c r="PTB41" s="1"/>
      <c r="PTC41" s="1"/>
      <c r="PTD41" s="1"/>
      <c r="PTE41" s="1"/>
      <c r="PTF41" s="1"/>
      <c r="PTG41" s="1"/>
      <c r="PTH41" s="1"/>
      <c r="PTI41" s="1"/>
      <c r="PTJ41" s="1"/>
      <c r="PTK41" s="1"/>
      <c r="PTL41" s="1"/>
      <c r="PTM41" s="1"/>
      <c r="PTN41" s="1"/>
      <c r="PTO41" s="1"/>
      <c r="PTP41" s="1"/>
      <c r="PTQ41" s="1"/>
      <c r="PTR41" s="1"/>
      <c r="PTS41" s="1"/>
      <c r="PTT41" s="1"/>
      <c r="PTU41" s="1"/>
      <c r="PTV41" s="1"/>
      <c r="PTW41" s="1"/>
      <c r="PTX41" s="1"/>
      <c r="PTY41" s="1"/>
      <c r="PTZ41" s="1"/>
      <c r="PUA41" s="1"/>
      <c r="PUB41" s="1"/>
      <c r="PUC41" s="1"/>
      <c r="PUD41" s="1"/>
      <c r="PUE41" s="1"/>
      <c r="PUF41" s="1"/>
      <c r="PUG41" s="1"/>
      <c r="PUH41" s="1"/>
      <c r="PUI41" s="1"/>
      <c r="PUJ41" s="1"/>
      <c r="PUK41" s="1"/>
      <c r="PUL41" s="1"/>
      <c r="PUM41" s="1"/>
      <c r="PUN41" s="1"/>
      <c r="PUO41" s="1"/>
      <c r="PUP41" s="1"/>
      <c r="PUQ41" s="1"/>
      <c r="PUR41" s="1"/>
      <c r="PUS41" s="1"/>
      <c r="PUT41" s="1"/>
      <c r="PUU41" s="1"/>
      <c r="PUV41" s="1"/>
      <c r="PUW41" s="1"/>
      <c r="PUX41" s="1"/>
      <c r="PUY41" s="1"/>
      <c r="PUZ41" s="1"/>
      <c r="PVA41" s="1"/>
      <c r="PVB41" s="1"/>
      <c r="PVC41" s="1"/>
      <c r="PVD41" s="1"/>
      <c r="PVE41" s="1"/>
      <c r="PVF41" s="1"/>
      <c r="PVG41" s="1"/>
      <c r="PVH41" s="1"/>
      <c r="PVI41" s="1"/>
      <c r="PVJ41" s="1"/>
      <c r="PVK41" s="1"/>
      <c r="PVL41" s="1"/>
      <c r="PVM41" s="1"/>
      <c r="PVN41" s="1"/>
      <c r="PVO41" s="1"/>
      <c r="PVP41" s="1"/>
      <c r="PVQ41" s="1"/>
      <c r="PVR41" s="1"/>
      <c r="PVS41" s="1"/>
      <c r="PVT41" s="1"/>
      <c r="PVU41" s="1"/>
      <c r="PVV41" s="1"/>
      <c r="PVW41" s="1"/>
      <c r="PVX41" s="1"/>
      <c r="PVY41" s="1"/>
      <c r="PVZ41" s="1"/>
      <c r="PWA41" s="1"/>
      <c r="PWB41" s="1"/>
      <c r="PWC41" s="1"/>
      <c r="PWD41" s="1"/>
      <c r="PWE41" s="1"/>
      <c r="PWF41" s="1"/>
      <c r="PWG41" s="1"/>
      <c r="PWH41" s="1"/>
      <c r="PWI41" s="1"/>
      <c r="PWJ41" s="1"/>
      <c r="PWK41" s="1"/>
      <c r="PWL41" s="1"/>
      <c r="PWM41" s="1"/>
      <c r="PWN41" s="1"/>
      <c r="PWO41" s="1"/>
      <c r="PWP41" s="1"/>
      <c r="PWQ41" s="1"/>
      <c r="PWR41" s="1"/>
      <c r="PWS41" s="1"/>
      <c r="PWT41" s="1"/>
      <c r="PWU41" s="1"/>
      <c r="PWV41" s="1"/>
      <c r="PWW41" s="1"/>
      <c r="PWX41" s="1"/>
      <c r="PWY41" s="1"/>
      <c r="PWZ41" s="1"/>
      <c r="PXA41" s="1"/>
      <c r="PXB41" s="1"/>
      <c r="PXC41" s="1"/>
      <c r="PXD41" s="1"/>
      <c r="PXE41" s="1"/>
      <c r="PXF41" s="1"/>
      <c r="PXG41" s="1"/>
      <c r="PXH41" s="1"/>
      <c r="PXI41" s="1"/>
      <c r="PXJ41" s="1"/>
      <c r="PXK41" s="1"/>
      <c r="PXL41" s="1"/>
      <c r="PXM41" s="1"/>
      <c r="PXN41" s="1"/>
      <c r="PXO41" s="1"/>
      <c r="PXP41" s="1"/>
      <c r="PXQ41" s="1"/>
      <c r="PXR41" s="1"/>
      <c r="PXS41" s="1"/>
      <c r="PXT41" s="1"/>
      <c r="PXU41" s="1"/>
      <c r="PXV41" s="1"/>
      <c r="PXW41" s="1"/>
      <c r="PXX41" s="1"/>
      <c r="PXY41" s="1"/>
      <c r="PXZ41" s="1"/>
      <c r="PYA41" s="1"/>
      <c r="PYB41" s="1"/>
      <c r="PYC41" s="1"/>
      <c r="PYD41" s="1"/>
      <c r="PYE41" s="1"/>
      <c r="PYF41" s="1"/>
      <c r="PYG41" s="1"/>
      <c r="PYH41" s="1"/>
      <c r="PYI41" s="1"/>
      <c r="PYJ41" s="1"/>
      <c r="PYK41" s="1"/>
      <c r="PYL41" s="1"/>
      <c r="PYM41" s="1"/>
      <c r="PYN41" s="1"/>
      <c r="PYO41" s="1"/>
      <c r="PYP41" s="1"/>
      <c r="PYQ41" s="1"/>
      <c r="PYR41" s="1"/>
      <c r="PYS41" s="1"/>
      <c r="PYT41" s="1"/>
      <c r="PYU41" s="1"/>
      <c r="PYV41" s="1"/>
      <c r="PYW41" s="1"/>
      <c r="PYX41" s="1"/>
      <c r="PYY41" s="1"/>
      <c r="PYZ41" s="1"/>
      <c r="PZA41" s="1"/>
      <c r="PZB41" s="1"/>
      <c r="PZC41" s="1"/>
      <c r="PZD41" s="1"/>
      <c r="PZE41" s="1"/>
      <c r="PZF41" s="1"/>
      <c r="PZG41" s="1"/>
      <c r="PZH41" s="1"/>
      <c r="PZI41" s="1"/>
      <c r="PZJ41" s="1"/>
      <c r="PZK41" s="1"/>
      <c r="PZL41" s="1"/>
      <c r="PZM41" s="1"/>
      <c r="PZN41" s="1"/>
      <c r="PZO41" s="1"/>
      <c r="PZP41" s="1"/>
      <c r="PZQ41" s="1"/>
      <c r="PZR41" s="1"/>
      <c r="PZS41" s="1"/>
      <c r="PZT41" s="1"/>
      <c r="PZU41" s="1"/>
      <c r="PZV41" s="1"/>
      <c r="PZW41" s="1"/>
      <c r="PZX41" s="1"/>
      <c r="PZY41" s="1"/>
      <c r="PZZ41" s="1"/>
      <c r="QAA41" s="1"/>
      <c r="QAB41" s="1"/>
      <c r="QAC41" s="1"/>
      <c r="QAD41" s="1"/>
      <c r="QAE41" s="1"/>
      <c r="QAF41" s="1"/>
      <c r="QAG41" s="1"/>
      <c r="QAH41" s="1"/>
      <c r="QAI41" s="1"/>
      <c r="QAJ41" s="1"/>
      <c r="QAK41" s="1"/>
      <c r="QAL41" s="1"/>
      <c r="QAM41" s="1"/>
      <c r="QAN41" s="1"/>
      <c r="QAO41" s="1"/>
      <c r="QAP41" s="1"/>
      <c r="QAQ41" s="1"/>
      <c r="QAR41" s="1"/>
      <c r="QAS41" s="1"/>
      <c r="QAT41" s="1"/>
      <c r="QAU41" s="1"/>
      <c r="QAV41" s="1"/>
      <c r="QAW41" s="1"/>
      <c r="QAX41" s="1"/>
      <c r="QAY41" s="1"/>
      <c r="QAZ41" s="1"/>
      <c r="QBA41" s="1"/>
      <c r="QBB41" s="1"/>
      <c r="QBC41" s="1"/>
      <c r="QBD41" s="1"/>
      <c r="QBE41" s="1"/>
      <c r="QBF41" s="1"/>
      <c r="QBG41" s="1"/>
      <c r="QBH41" s="1"/>
      <c r="QBI41" s="1"/>
      <c r="QBJ41" s="1"/>
      <c r="QBK41" s="1"/>
      <c r="QBL41" s="1"/>
      <c r="QBM41" s="1"/>
      <c r="QBN41" s="1"/>
      <c r="QBO41" s="1"/>
      <c r="QBP41" s="1"/>
      <c r="QBQ41" s="1"/>
      <c r="QBR41" s="1"/>
      <c r="QBS41" s="1"/>
      <c r="QBT41" s="1"/>
      <c r="QBU41" s="1"/>
      <c r="QBV41" s="1"/>
      <c r="QBW41" s="1"/>
      <c r="QBX41" s="1"/>
      <c r="QBY41" s="1"/>
      <c r="QBZ41" s="1"/>
      <c r="QCA41" s="1"/>
      <c r="QCB41" s="1"/>
      <c r="QCC41" s="1"/>
      <c r="QCD41" s="1"/>
      <c r="QCE41" s="1"/>
      <c r="QCF41" s="1"/>
      <c r="QCG41" s="1"/>
      <c r="QCH41" s="1"/>
      <c r="QCI41" s="1"/>
      <c r="QCJ41" s="1"/>
      <c r="QCK41" s="1"/>
      <c r="QCL41" s="1"/>
      <c r="QCM41" s="1"/>
      <c r="QCN41" s="1"/>
      <c r="QCO41" s="1"/>
      <c r="QCP41" s="1"/>
      <c r="QCQ41" s="1"/>
      <c r="QCR41" s="1"/>
      <c r="QCS41" s="1"/>
      <c r="QCT41" s="1"/>
      <c r="QCU41" s="1"/>
      <c r="QCV41" s="1"/>
      <c r="QCW41" s="1"/>
      <c r="QCX41" s="1"/>
      <c r="QCY41" s="1"/>
      <c r="QCZ41" s="1"/>
      <c r="QDA41" s="1"/>
      <c r="QDB41" s="1"/>
      <c r="QDC41" s="1"/>
      <c r="QDD41" s="1"/>
      <c r="QDE41" s="1"/>
      <c r="QDF41" s="1"/>
      <c r="QDG41" s="1"/>
      <c r="QDH41" s="1"/>
      <c r="QDI41" s="1"/>
      <c r="QDJ41" s="1"/>
      <c r="QDK41" s="1"/>
      <c r="QDL41" s="1"/>
      <c r="QDM41" s="1"/>
      <c r="QDN41" s="1"/>
      <c r="QDO41" s="1"/>
      <c r="QDP41" s="1"/>
      <c r="QDQ41" s="1"/>
      <c r="QDR41" s="1"/>
      <c r="QDS41" s="1"/>
      <c r="QDT41" s="1"/>
      <c r="QDU41" s="1"/>
      <c r="QDV41" s="1"/>
      <c r="QDW41" s="1"/>
      <c r="QDX41" s="1"/>
      <c r="QDY41" s="1"/>
      <c r="QDZ41" s="1"/>
      <c r="QEA41" s="1"/>
      <c r="QEB41" s="1"/>
      <c r="QEC41" s="1"/>
      <c r="QED41" s="1"/>
      <c r="QEE41" s="1"/>
      <c r="QEF41" s="1"/>
      <c r="QEG41" s="1"/>
      <c r="QEH41" s="1"/>
      <c r="QEI41" s="1"/>
      <c r="QEJ41" s="1"/>
      <c r="QEK41" s="1"/>
      <c r="QEL41" s="1"/>
      <c r="QEM41" s="1"/>
      <c r="QEN41" s="1"/>
      <c r="QEO41" s="1"/>
      <c r="QEP41" s="1"/>
      <c r="QEQ41" s="1"/>
      <c r="QER41" s="1"/>
      <c r="QES41" s="1"/>
      <c r="QET41" s="1"/>
      <c r="QEU41" s="1"/>
      <c r="QEV41" s="1"/>
      <c r="QEW41" s="1"/>
      <c r="QEX41" s="1"/>
      <c r="QEY41" s="1"/>
      <c r="QEZ41" s="1"/>
      <c r="QFA41" s="1"/>
      <c r="QFB41" s="1"/>
      <c r="QFC41" s="1"/>
      <c r="QFD41" s="1"/>
      <c r="QFE41" s="1"/>
      <c r="QFF41" s="1"/>
      <c r="QFG41" s="1"/>
      <c r="QFH41" s="1"/>
      <c r="QFI41" s="1"/>
      <c r="QFJ41" s="1"/>
      <c r="QFK41" s="1"/>
      <c r="QFL41" s="1"/>
      <c r="QFM41" s="1"/>
      <c r="QFN41" s="1"/>
      <c r="QFO41" s="1"/>
      <c r="QFP41" s="1"/>
      <c r="QFQ41" s="1"/>
      <c r="QFR41" s="1"/>
      <c r="QFS41" s="1"/>
      <c r="QFT41" s="1"/>
      <c r="QFU41" s="1"/>
      <c r="QFV41" s="1"/>
      <c r="QFW41" s="1"/>
      <c r="QFX41" s="1"/>
      <c r="QFY41" s="1"/>
      <c r="QFZ41" s="1"/>
      <c r="QGA41" s="1"/>
      <c r="QGB41" s="1"/>
      <c r="QGC41" s="1"/>
      <c r="QGD41" s="1"/>
      <c r="QGE41" s="1"/>
      <c r="QGF41" s="1"/>
      <c r="QGG41" s="1"/>
      <c r="QGH41" s="1"/>
      <c r="QGI41" s="1"/>
      <c r="QGJ41" s="1"/>
      <c r="QGK41" s="1"/>
      <c r="QGL41" s="1"/>
      <c r="QGM41" s="1"/>
      <c r="QGN41" s="1"/>
      <c r="QGO41" s="1"/>
      <c r="QGP41" s="1"/>
      <c r="QGQ41" s="1"/>
      <c r="QGR41" s="1"/>
      <c r="QGS41" s="1"/>
      <c r="QGT41" s="1"/>
      <c r="QGU41" s="1"/>
      <c r="QGV41" s="1"/>
      <c r="QGW41" s="1"/>
      <c r="QGX41" s="1"/>
      <c r="QGY41" s="1"/>
      <c r="QGZ41" s="1"/>
      <c r="QHA41" s="1"/>
      <c r="QHB41" s="1"/>
      <c r="QHC41" s="1"/>
      <c r="QHD41" s="1"/>
      <c r="QHE41" s="1"/>
      <c r="QHF41" s="1"/>
      <c r="QHG41" s="1"/>
      <c r="QHH41" s="1"/>
      <c r="QHI41" s="1"/>
      <c r="QHJ41" s="1"/>
      <c r="QHK41" s="1"/>
      <c r="QHL41" s="1"/>
      <c r="QHM41" s="1"/>
      <c r="QHN41" s="1"/>
      <c r="QHO41" s="1"/>
      <c r="QHP41" s="1"/>
      <c r="QHQ41" s="1"/>
      <c r="QHR41" s="1"/>
      <c r="QHS41" s="1"/>
      <c r="QHT41" s="1"/>
      <c r="QHU41" s="1"/>
      <c r="QHV41" s="1"/>
      <c r="QHW41" s="1"/>
      <c r="QHX41" s="1"/>
      <c r="QHY41" s="1"/>
      <c r="QHZ41" s="1"/>
      <c r="QIA41" s="1"/>
      <c r="QIB41" s="1"/>
      <c r="QIC41" s="1"/>
      <c r="QID41" s="1"/>
      <c r="QIE41" s="1"/>
      <c r="QIF41" s="1"/>
      <c r="QIG41" s="1"/>
      <c r="QIH41" s="1"/>
      <c r="QII41" s="1"/>
      <c r="QIJ41" s="1"/>
      <c r="QIK41" s="1"/>
      <c r="QIL41" s="1"/>
      <c r="QIM41" s="1"/>
      <c r="QIN41" s="1"/>
      <c r="QIO41" s="1"/>
      <c r="QIP41" s="1"/>
      <c r="QIQ41" s="1"/>
      <c r="QIR41" s="1"/>
      <c r="QIS41" s="1"/>
      <c r="QIT41" s="1"/>
      <c r="QIU41" s="1"/>
      <c r="QIV41" s="1"/>
      <c r="QIW41" s="1"/>
      <c r="QIX41" s="1"/>
      <c r="QIY41" s="1"/>
      <c r="QIZ41" s="1"/>
      <c r="QJA41" s="1"/>
      <c r="QJB41" s="1"/>
      <c r="QJC41" s="1"/>
      <c r="QJD41" s="1"/>
      <c r="QJE41" s="1"/>
      <c r="QJF41" s="1"/>
      <c r="QJG41" s="1"/>
      <c r="QJH41" s="1"/>
      <c r="QJI41" s="1"/>
      <c r="QJJ41" s="1"/>
      <c r="QJK41" s="1"/>
      <c r="QJL41" s="1"/>
      <c r="QJM41" s="1"/>
      <c r="QJN41" s="1"/>
      <c r="QJO41" s="1"/>
      <c r="QJP41" s="1"/>
      <c r="QJQ41" s="1"/>
      <c r="QJR41" s="1"/>
      <c r="QJS41" s="1"/>
      <c r="QJT41" s="1"/>
      <c r="QJU41" s="1"/>
      <c r="QJV41" s="1"/>
      <c r="QJW41" s="1"/>
      <c r="QJX41" s="1"/>
      <c r="QJY41" s="1"/>
      <c r="QJZ41" s="1"/>
      <c r="QKA41" s="1"/>
      <c r="QKB41" s="1"/>
      <c r="QKC41" s="1"/>
      <c r="QKD41" s="1"/>
      <c r="QKE41" s="1"/>
      <c r="QKF41" s="1"/>
      <c r="QKG41" s="1"/>
      <c r="QKH41" s="1"/>
      <c r="QKI41" s="1"/>
      <c r="QKJ41" s="1"/>
      <c r="QKK41" s="1"/>
      <c r="QKL41" s="1"/>
      <c r="QKM41" s="1"/>
      <c r="QKN41" s="1"/>
      <c r="QKO41" s="1"/>
      <c r="QKP41" s="1"/>
      <c r="QKQ41" s="1"/>
      <c r="QKR41" s="1"/>
      <c r="QKS41" s="1"/>
      <c r="QKT41" s="1"/>
      <c r="QKU41" s="1"/>
      <c r="QKV41" s="1"/>
      <c r="QKW41" s="1"/>
      <c r="QKX41" s="1"/>
      <c r="QKY41" s="1"/>
      <c r="QKZ41" s="1"/>
      <c r="QLA41" s="1"/>
      <c r="QLB41" s="1"/>
      <c r="QLC41" s="1"/>
      <c r="QLD41" s="1"/>
      <c r="QLE41" s="1"/>
      <c r="QLF41" s="1"/>
      <c r="QLG41" s="1"/>
      <c r="QLH41" s="1"/>
      <c r="QLI41" s="1"/>
      <c r="QLJ41" s="1"/>
      <c r="QLK41" s="1"/>
      <c r="QLL41" s="1"/>
      <c r="QLM41" s="1"/>
      <c r="QLN41" s="1"/>
      <c r="QLO41" s="1"/>
      <c r="QLP41" s="1"/>
      <c r="QLQ41" s="1"/>
      <c r="QLR41" s="1"/>
      <c r="QLS41" s="1"/>
      <c r="QLT41" s="1"/>
      <c r="QLU41" s="1"/>
      <c r="QLV41" s="1"/>
      <c r="QLW41" s="1"/>
      <c r="QLX41" s="1"/>
      <c r="QLY41" s="1"/>
      <c r="QLZ41" s="1"/>
      <c r="QMA41" s="1"/>
      <c r="QMB41" s="1"/>
      <c r="QMC41" s="1"/>
      <c r="QMD41" s="1"/>
      <c r="QME41" s="1"/>
      <c r="QMF41" s="1"/>
      <c r="QMG41" s="1"/>
      <c r="QMH41" s="1"/>
      <c r="QMI41" s="1"/>
      <c r="QMJ41" s="1"/>
      <c r="QMK41" s="1"/>
      <c r="QML41" s="1"/>
      <c r="QMM41" s="1"/>
      <c r="QMN41" s="1"/>
      <c r="QMO41" s="1"/>
      <c r="QMP41" s="1"/>
      <c r="QMQ41" s="1"/>
      <c r="QMR41" s="1"/>
      <c r="QMS41" s="1"/>
      <c r="QMT41" s="1"/>
      <c r="QMU41" s="1"/>
      <c r="QMV41" s="1"/>
      <c r="QMW41" s="1"/>
      <c r="QMX41" s="1"/>
      <c r="QMY41" s="1"/>
      <c r="QMZ41" s="1"/>
      <c r="QNA41" s="1"/>
      <c r="QNB41" s="1"/>
      <c r="QNC41" s="1"/>
      <c r="QND41" s="1"/>
      <c r="QNE41" s="1"/>
      <c r="QNF41" s="1"/>
      <c r="QNG41" s="1"/>
      <c r="QNH41" s="1"/>
      <c r="QNI41" s="1"/>
      <c r="QNJ41" s="1"/>
      <c r="QNK41" s="1"/>
      <c r="QNL41" s="1"/>
      <c r="QNM41" s="1"/>
      <c r="QNN41" s="1"/>
      <c r="QNO41" s="1"/>
      <c r="QNP41" s="1"/>
      <c r="QNQ41" s="1"/>
      <c r="QNR41" s="1"/>
      <c r="QNS41" s="1"/>
      <c r="QNT41" s="1"/>
      <c r="QNU41" s="1"/>
      <c r="QNV41" s="1"/>
      <c r="QNW41" s="1"/>
      <c r="QNX41" s="1"/>
      <c r="QNY41" s="1"/>
      <c r="QNZ41" s="1"/>
      <c r="QOA41" s="1"/>
      <c r="QOB41" s="1"/>
      <c r="QOC41" s="1"/>
      <c r="QOD41" s="1"/>
      <c r="QOE41" s="1"/>
      <c r="QOF41" s="1"/>
      <c r="QOG41" s="1"/>
      <c r="QOH41" s="1"/>
      <c r="QOI41" s="1"/>
      <c r="QOJ41" s="1"/>
      <c r="QOK41" s="1"/>
      <c r="QOL41" s="1"/>
      <c r="QOM41" s="1"/>
      <c r="QON41" s="1"/>
      <c r="QOO41" s="1"/>
      <c r="QOP41" s="1"/>
      <c r="QOQ41" s="1"/>
      <c r="QOR41" s="1"/>
      <c r="QOS41" s="1"/>
      <c r="QOT41" s="1"/>
      <c r="QOU41" s="1"/>
      <c r="QOV41" s="1"/>
      <c r="QOW41" s="1"/>
      <c r="QOX41" s="1"/>
      <c r="QOY41" s="1"/>
      <c r="QOZ41" s="1"/>
      <c r="QPA41" s="1"/>
      <c r="QPB41" s="1"/>
      <c r="QPC41" s="1"/>
      <c r="QPD41" s="1"/>
      <c r="QPE41" s="1"/>
      <c r="QPF41" s="1"/>
      <c r="QPG41" s="1"/>
      <c r="QPH41" s="1"/>
      <c r="QPI41" s="1"/>
      <c r="QPJ41" s="1"/>
      <c r="QPK41" s="1"/>
      <c r="QPL41" s="1"/>
      <c r="QPM41" s="1"/>
      <c r="QPN41" s="1"/>
      <c r="QPO41" s="1"/>
      <c r="QPP41" s="1"/>
      <c r="QPQ41" s="1"/>
      <c r="QPR41" s="1"/>
      <c r="QPS41" s="1"/>
      <c r="QPT41" s="1"/>
      <c r="QPU41" s="1"/>
      <c r="QPV41" s="1"/>
      <c r="QPW41" s="1"/>
      <c r="QPX41" s="1"/>
      <c r="QPY41" s="1"/>
      <c r="QPZ41" s="1"/>
      <c r="QQA41" s="1"/>
      <c r="QQB41" s="1"/>
      <c r="QQC41" s="1"/>
      <c r="QQD41" s="1"/>
      <c r="QQE41" s="1"/>
      <c r="QQF41" s="1"/>
      <c r="QQG41" s="1"/>
      <c r="QQH41" s="1"/>
      <c r="QQI41" s="1"/>
      <c r="QQJ41" s="1"/>
      <c r="QQK41" s="1"/>
      <c r="QQL41" s="1"/>
      <c r="QQM41" s="1"/>
      <c r="QQN41" s="1"/>
      <c r="QQO41" s="1"/>
      <c r="QQP41" s="1"/>
      <c r="QQQ41" s="1"/>
      <c r="QQR41" s="1"/>
      <c r="QQS41" s="1"/>
      <c r="QQT41" s="1"/>
      <c r="QQU41" s="1"/>
      <c r="QQV41" s="1"/>
      <c r="QQW41" s="1"/>
      <c r="QQX41" s="1"/>
      <c r="QQY41" s="1"/>
      <c r="QQZ41" s="1"/>
      <c r="QRA41" s="1"/>
      <c r="QRB41" s="1"/>
      <c r="QRC41" s="1"/>
      <c r="QRD41" s="1"/>
      <c r="QRE41" s="1"/>
      <c r="QRF41" s="1"/>
      <c r="QRG41" s="1"/>
      <c r="QRH41" s="1"/>
      <c r="QRI41" s="1"/>
      <c r="QRJ41" s="1"/>
      <c r="QRK41" s="1"/>
      <c r="QRL41" s="1"/>
      <c r="QRM41" s="1"/>
      <c r="QRN41" s="1"/>
      <c r="QRO41" s="1"/>
      <c r="QRP41" s="1"/>
      <c r="QRQ41" s="1"/>
      <c r="QRR41" s="1"/>
      <c r="QRS41" s="1"/>
      <c r="QRT41" s="1"/>
      <c r="QRU41" s="1"/>
      <c r="QRV41" s="1"/>
      <c r="QRW41" s="1"/>
      <c r="QRX41" s="1"/>
      <c r="QRY41" s="1"/>
      <c r="QRZ41" s="1"/>
      <c r="QSA41" s="1"/>
      <c r="QSB41" s="1"/>
      <c r="QSC41" s="1"/>
      <c r="QSD41" s="1"/>
      <c r="QSE41" s="1"/>
      <c r="QSF41" s="1"/>
      <c r="QSG41" s="1"/>
      <c r="QSH41" s="1"/>
      <c r="QSI41" s="1"/>
      <c r="QSJ41" s="1"/>
      <c r="QSK41" s="1"/>
      <c r="QSL41" s="1"/>
      <c r="QSM41" s="1"/>
      <c r="QSN41" s="1"/>
      <c r="QSO41" s="1"/>
      <c r="QSP41" s="1"/>
      <c r="QSQ41" s="1"/>
      <c r="QSR41" s="1"/>
      <c r="QSS41" s="1"/>
      <c r="QST41" s="1"/>
      <c r="QSU41" s="1"/>
      <c r="QSV41" s="1"/>
      <c r="QSW41" s="1"/>
      <c r="QSX41" s="1"/>
      <c r="QSY41" s="1"/>
      <c r="QSZ41" s="1"/>
      <c r="QTA41" s="1"/>
      <c r="QTB41" s="1"/>
      <c r="QTC41" s="1"/>
      <c r="QTD41" s="1"/>
      <c r="QTE41" s="1"/>
      <c r="QTF41" s="1"/>
      <c r="QTG41" s="1"/>
      <c r="QTH41" s="1"/>
      <c r="QTI41" s="1"/>
      <c r="QTJ41" s="1"/>
      <c r="QTK41" s="1"/>
      <c r="QTL41" s="1"/>
      <c r="QTM41" s="1"/>
      <c r="QTN41" s="1"/>
      <c r="QTO41" s="1"/>
      <c r="QTP41" s="1"/>
      <c r="QTQ41" s="1"/>
      <c r="QTR41" s="1"/>
      <c r="QTS41" s="1"/>
      <c r="QTT41" s="1"/>
      <c r="QTU41" s="1"/>
      <c r="QTV41" s="1"/>
      <c r="QTW41" s="1"/>
      <c r="QTX41" s="1"/>
      <c r="QTY41" s="1"/>
      <c r="QTZ41" s="1"/>
      <c r="QUA41" s="1"/>
      <c r="QUB41" s="1"/>
      <c r="QUC41" s="1"/>
      <c r="QUD41" s="1"/>
      <c r="QUE41" s="1"/>
      <c r="QUF41" s="1"/>
      <c r="QUG41" s="1"/>
      <c r="QUH41" s="1"/>
      <c r="QUI41" s="1"/>
      <c r="QUJ41" s="1"/>
      <c r="QUK41" s="1"/>
      <c r="QUL41" s="1"/>
      <c r="QUM41" s="1"/>
      <c r="QUN41" s="1"/>
      <c r="QUO41" s="1"/>
      <c r="QUP41" s="1"/>
      <c r="QUQ41" s="1"/>
      <c r="QUR41" s="1"/>
      <c r="QUS41" s="1"/>
      <c r="QUT41" s="1"/>
      <c r="QUU41" s="1"/>
      <c r="QUV41" s="1"/>
      <c r="QUW41" s="1"/>
      <c r="QUX41" s="1"/>
      <c r="QUY41" s="1"/>
      <c r="QUZ41" s="1"/>
      <c r="QVA41" s="1"/>
      <c r="QVB41" s="1"/>
      <c r="QVC41" s="1"/>
      <c r="QVD41" s="1"/>
      <c r="QVE41" s="1"/>
      <c r="QVF41" s="1"/>
      <c r="QVG41" s="1"/>
      <c r="QVH41" s="1"/>
      <c r="QVI41" s="1"/>
      <c r="QVJ41" s="1"/>
      <c r="QVK41" s="1"/>
      <c r="QVL41" s="1"/>
      <c r="QVM41" s="1"/>
      <c r="QVN41" s="1"/>
      <c r="QVO41" s="1"/>
      <c r="QVP41" s="1"/>
      <c r="QVQ41" s="1"/>
      <c r="QVR41" s="1"/>
      <c r="QVS41" s="1"/>
      <c r="QVT41" s="1"/>
      <c r="QVU41" s="1"/>
      <c r="QVV41" s="1"/>
      <c r="QVW41" s="1"/>
      <c r="QVX41" s="1"/>
      <c r="QVY41" s="1"/>
      <c r="QVZ41" s="1"/>
      <c r="QWA41" s="1"/>
      <c r="QWB41" s="1"/>
      <c r="QWC41" s="1"/>
      <c r="QWD41" s="1"/>
      <c r="QWE41" s="1"/>
      <c r="QWF41" s="1"/>
      <c r="QWG41" s="1"/>
      <c r="QWH41" s="1"/>
      <c r="QWI41" s="1"/>
      <c r="QWJ41" s="1"/>
      <c r="QWK41" s="1"/>
      <c r="QWL41" s="1"/>
      <c r="QWM41" s="1"/>
      <c r="QWN41" s="1"/>
      <c r="QWO41" s="1"/>
      <c r="QWP41" s="1"/>
      <c r="QWQ41" s="1"/>
      <c r="QWR41" s="1"/>
      <c r="QWS41" s="1"/>
      <c r="QWT41" s="1"/>
      <c r="QWU41" s="1"/>
      <c r="QWV41" s="1"/>
      <c r="QWW41" s="1"/>
      <c r="QWX41" s="1"/>
      <c r="QWY41" s="1"/>
      <c r="QWZ41" s="1"/>
      <c r="QXA41" s="1"/>
      <c r="QXB41" s="1"/>
      <c r="QXC41" s="1"/>
      <c r="QXD41" s="1"/>
      <c r="QXE41" s="1"/>
      <c r="QXF41" s="1"/>
      <c r="QXG41" s="1"/>
      <c r="QXH41" s="1"/>
      <c r="QXI41" s="1"/>
      <c r="QXJ41" s="1"/>
      <c r="QXK41" s="1"/>
      <c r="QXL41" s="1"/>
      <c r="QXM41" s="1"/>
      <c r="QXN41" s="1"/>
      <c r="QXO41" s="1"/>
      <c r="QXP41" s="1"/>
      <c r="QXQ41" s="1"/>
      <c r="QXR41" s="1"/>
      <c r="QXS41" s="1"/>
      <c r="QXT41" s="1"/>
      <c r="QXU41" s="1"/>
      <c r="QXV41" s="1"/>
      <c r="QXW41" s="1"/>
      <c r="QXX41" s="1"/>
      <c r="QXY41" s="1"/>
      <c r="QXZ41" s="1"/>
      <c r="QYA41" s="1"/>
      <c r="QYB41" s="1"/>
      <c r="QYC41" s="1"/>
      <c r="QYD41" s="1"/>
      <c r="QYE41" s="1"/>
      <c r="QYF41" s="1"/>
      <c r="QYG41" s="1"/>
      <c r="QYH41" s="1"/>
      <c r="QYI41" s="1"/>
      <c r="QYJ41" s="1"/>
      <c r="QYK41" s="1"/>
      <c r="QYL41" s="1"/>
      <c r="QYM41" s="1"/>
      <c r="QYN41" s="1"/>
      <c r="QYO41" s="1"/>
      <c r="QYP41" s="1"/>
      <c r="QYQ41" s="1"/>
      <c r="QYR41" s="1"/>
      <c r="QYS41" s="1"/>
      <c r="QYT41" s="1"/>
      <c r="QYU41" s="1"/>
      <c r="QYV41" s="1"/>
      <c r="QYW41" s="1"/>
      <c r="QYX41" s="1"/>
      <c r="QYY41" s="1"/>
      <c r="QYZ41" s="1"/>
      <c r="QZA41" s="1"/>
      <c r="QZB41" s="1"/>
      <c r="QZC41" s="1"/>
      <c r="QZD41" s="1"/>
      <c r="QZE41" s="1"/>
      <c r="QZF41" s="1"/>
      <c r="QZG41" s="1"/>
      <c r="QZH41" s="1"/>
      <c r="QZI41" s="1"/>
      <c r="QZJ41" s="1"/>
      <c r="QZK41" s="1"/>
      <c r="QZL41" s="1"/>
      <c r="QZM41" s="1"/>
      <c r="QZN41" s="1"/>
      <c r="QZO41" s="1"/>
      <c r="QZP41" s="1"/>
      <c r="QZQ41" s="1"/>
      <c r="QZR41" s="1"/>
      <c r="QZS41" s="1"/>
      <c r="QZT41" s="1"/>
      <c r="QZU41" s="1"/>
      <c r="QZV41" s="1"/>
      <c r="QZW41" s="1"/>
      <c r="QZX41" s="1"/>
      <c r="QZY41" s="1"/>
      <c r="QZZ41" s="1"/>
      <c r="RAA41" s="1"/>
      <c r="RAB41" s="1"/>
      <c r="RAC41" s="1"/>
      <c r="RAD41" s="1"/>
      <c r="RAE41" s="1"/>
      <c r="RAF41" s="1"/>
      <c r="RAG41" s="1"/>
      <c r="RAH41" s="1"/>
      <c r="RAI41" s="1"/>
      <c r="RAJ41" s="1"/>
      <c r="RAK41" s="1"/>
      <c r="RAL41" s="1"/>
      <c r="RAM41" s="1"/>
      <c r="RAN41" s="1"/>
      <c r="RAO41" s="1"/>
      <c r="RAP41" s="1"/>
      <c r="RAQ41" s="1"/>
      <c r="RAR41" s="1"/>
      <c r="RAS41" s="1"/>
      <c r="RAT41" s="1"/>
      <c r="RAU41" s="1"/>
      <c r="RAV41" s="1"/>
      <c r="RAW41" s="1"/>
      <c r="RAX41" s="1"/>
      <c r="RAY41" s="1"/>
      <c r="RAZ41" s="1"/>
      <c r="RBA41" s="1"/>
      <c r="RBB41" s="1"/>
      <c r="RBC41" s="1"/>
      <c r="RBD41" s="1"/>
      <c r="RBE41" s="1"/>
      <c r="RBF41" s="1"/>
      <c r="RBG41" s="1"/>
      <c r="RBH41" s="1"/>
      <c r="RBI41" s="1"/>
      <c r="RBJ41" s="1"/>
      <c r="RBK41" s="1"/>
      <c r="RBL41" s="1"/>
      <c r="RBM41" s="1"/>
      <c r="RBN41" s="1"/>
      <c r="RBO41" s="1"/>
      <c r="RBP41" s="1"/>
      <c r="RBQ41" s="1"/>
      <c r="RBR41" s="1"/>
      <c r="RBS41" s="1"/>
      <c r="RBT41" s="1"/>
      <c r="RBU41" s="1"/>
      <c r="RBV41" s="1"/>
      <c r="RBW41" s="1"/>
      <c r="RBX41" s="1"/>
      <c r="RBY41" s="1"/>
      <c r="RBZ41" s="1"/>
      <c r="RCA41" s="1"/>
      <c r="RCB41" s="1"/>
      <c r="RCC41" s="1"/>
      <c r="RCD41" s="1"/>
      <c r="RCE41" s="1"/>
      <c r="RCF41" s="1"/>
      <c r="RCG41" s="1"/>
      <c r="RCH41" s="1"/>
      <c r="RCI41" s="1"/>
      <c r="RCJ41" s="1"/>
      <c r="RCK41" s="1"/>
      <c r="RCL41" s="1"/>
      <c r="RCM41" s="1"/>
      <c r="RCN41" s="1"/>
      <c r="RCO41" s="1"/>
      <c r="RCP41" s="1"/>
      <c r="RCQ41" s="1"/>
      <c r="RCR41" s="1"/>
      <c r="RCS41" s="1"/>
      <c r="RCT41" s="1"/>
      <c r="RCU41" s="1"/>
      <c r="RCV41" s="1"/>
      <c r="RCW41" s="1"/>
      <c r="RCX41" s="1"/>
      <c r="RCY41" s="1"/>
      <c r="RCZ41" s="1"/>
      <c r="RDA41" s="1"/>
      <c r="RDB41" s="1"/>
      <c r="RDC41" s="1"/>
      <c r="RDD41" s="1"/>
      <c r="RDE41" s="1"/>
      <c r="RDF41" s="1"/>
      <c r="RDG41" s="1"/>
      <c r="RDH41" s="1"/>
      <c r="RDI41" s="1"/>
      <c r="RDJ41" s="1"/>
      <c r="RDK41" s="1"/>
      <c r="RDL41" s="1"/>
      <c r="RDM41" s="1"/>
      <c r="RDN41" s="1"/>
      <c r="RDO41" s="1"/>
      <c r="RDP41" s="1"/>
      <c r="RDQ41" s="1"/>
      <c r="RDR41" s="1"/>
      <c r="RDS41" s="1"/>
      <c r="RDT41" s="1"/>
      <c r="RDU41" s="1"/>
      <c r="RDV41" s="1"/>
      <c r="RDW41" s="1"/>
      <c r="RDX41" s="1"/>
      <c r="RDY41" s="1"/>
      <c r="RDZ41" s="1"/>
      <c r="REA41" s="1"/>
      <c r="REB41" s="1"/>
      <c r="REC41" s="1"/>
      <c r="RED41" s="1"/>
      <c r="REE41" s="1"/>
      <c r="REF41" s="1"/>
      <c r="REG41" s="1"/>
      <c r="REH41" s="1"/>
      <c r="REI41" s="1"/>
      <c r="REJ41" s="1"/>
      <c r="REK41" s="1"/>
      <c r="REL41" s="1"/>
      <c r="REM41" s="1"/>
      <c r="REN41" s="1"/>
      <c r="REO41" s="1"/>
      <c r="REP41" s="1"/>
      <c r="REQ41" s="1"/>
      <c r="RER41" s="1"/>
      <c r="RES41" s="1"/>
      <c r="RET41" s="1"/>
      <c r="REU41" s="1"/>
      <c r="REV41" s="1"/>
      <c r="REW41" s="1"/>
      <c r="REX41" s="1"/>
      <c r="REY41" s="1"/>
      <c r="REZ41" s="1"/>
      <c r="RFA41" s="1"/>
      <c r="RFB41" s="1"/>
      <c r="RFC41" s="1"/>
      <c r="RFD41" s="1"/>
      <c r="RFE41" s="1"/>
      <c r="RFF41" s="1"/>
      <c r="RFG41" s="1"/>
      <c r="RFH41" s="1"/>
      <c r="RFI41" s="1"/>
      <c r="RFJ41" s="1"/>
      <c r="RFK41" s="1"/>
      <c r="RFL41" s="1"/>
      <c r="RFM41" s="1"/>
      <c r="RFN41" s="1"/>
      <c r="RFO41" s="1"/>
      <c r="RFP41" s="1"/>
      <c r="RFQ41" s="1"/>
      <c r="RFR41" s="1"/>
      <c r="RFS41" s="1"/>
      <c r="RFT41" s="1"/>
      <c r="RFU41" s="1"/>
      <c r="RFV41" s="1"/>
      <c r="RFW41" s="1"/>
      <c r="RFX41" s="1"/>
      <c r="RFY41" s="1"/>
      <c r="RFZ41" s="1"/>
      <c r="RGA41" s="1"/>
      <c r="RGB41" s="1"/>
      <c r="RGC41" s="1"/>
      <c r="RGD41" s="1"/>
      <c r="RGE41" s="1"/>
      <c r="RGF41" s="1"/>
      <c r="RGG41" s="1"/>
      <c r="RGH41" s="1"/>
      <c r="RGI41" s="1"/>
      <c r="RGJ41" s="1"/>
      <c r="RGK41" s="1"/>
      <c r="RGL41" s="1"/>
      <c r="RGM41" s="1"/>
      <c r="RGN41" s="1"/>
      <c r="RGO41" s="1"/>
      <c r="RGP41" s="1"/>
      <c r="RGQ41" s="1"/>
      <c r="RGR41" s="1"/>
      <c r="RGS41" s="1"/>
      <c r="RGT41" s="1"/>
      <c r="RGU41" s="1"/>
      <c r="RGV41" s="1"/>
      <c r="RGW41" s="1"/>
      <c r="RGX41" s="1"/>
      <c r="RGY41" s="1"/>
      <c r="RGZ41" s="1"/>
      <c r="RHA41" s="1"/>
      <c r="RHB41" s="1"/>
      <c r="RHC41" s="1"/>
      <c r="RHD41" s="1"/>
      <c r="RHE41" s="1"/>
      <c r="RHF41" s="1"/>
      <c r="RHG41" s="1"/>
      <c r="RHH41" s="1"/>
      <c r="RHI41" s="1"/>
      <c r="RHJ41" s="1"/>
      <c r="RHK41" s="1"/>
      <c r="RHL41" s="1"/>
      <c r="RHM41" s="1"/>
      <c r="RHN41" s="1"/>
      <c r="RHO41" s="1"/>
      <c r="RHP41" s="1"/>
      <c r="RHQ41" s="1"/>
      <c r="RHR41" s="1"/>
      <c r="RHS41" s="1"/>
      <c r="RHT41" s="1"/>
      <c r="RHU41" s="1"/>
      <c r="RHV41" s="1"/>
      <c r="RHW41" s="1"/>
      <c r="RHX41" s="1"/>
      <c r="RHY41" s="1"/>
      <c r="RHZ41" s="1"/>
      <c r="RIA41" s="1"/>
      <c r="RIB41" s="1"/>
      <c r="RIC41" s="1"/>
      <c r="RID41" s="1"/>
      <c r="RIE41" s="1"/>
      <c r="RIF41" s="1"/>
      <c r="RIG41" s="1"/>
      <c r="RIH41" s="1"/>
      <c r="RII41" s="1"/>
      <c r="RIJ41" s="1"/>
      <c r="RIK41" s="1"/>
      <c r="RIL41" s="1"/>
      <c r="RIM41" s="1"/>
      <c r="RIN41" s="1"/>
      <c r="RIO41" s="1"/>
      <c r="RIP41" s="1"/>
      <c r="RIQ41" s="1"/>
      <c r="RIR41" s="1"/>
      <c r="RIS41" s="1"/>
      <c r="RIT41" s="1"/>
      <c r="RIU41" s="1"/>
      <c r="RIV41" s="1"/>
      <c r="RIW41" s="1"/>
      <c r="RIX41" s="1"/>
      <c r="RIY41" s="1"/>
      <c r="RIZ41" s="1"/>
      <c r="RJA41" s="1"/>
      <c r="RJB41" s="1"/>
      <c r="RJC41" s="1"/>
      <c r="RJD41" s="1"/>
      <c r="RJE41" s="1"/>
      <c r="RJF41" s="1"/>
      <c r="RJG41" s="1"/>
      <c r="RJH41" s="1"/>
      <c r="RJI41" s="1"/>
      <c r="RJJ41" s="1"/>
      <c r="RJK41" s="1"/>
      <c r="RJL41" s="1"/>
      <c r="RJM41" s="1"/>
      <c r="RJN41" s="1"/>
      <c r="RJO41" s="1"/>
      <c r="RJP41" s="1"/>
      <c r="RJQ41" s="1"/>
      <c r="RJR41" s="1"/>
      <c r="RJS41" s="1"/>
      <c r="RJT41" s="1"/>
      <c r="RJU41" s="1"/>
      <c r="RJV41" s="1"/>
      <c r="RJW41" s="1"/>
      <c r="RJX41" s="1"/>
      <c r="RJY41" s="1"/>
      <c r="RJZ41" s="1"/>
      <c r="RKA41" s="1"/>
      <c r="RKB41" s="1"/>
      <c r="RKC41" s="1"/>
      <c r="RKD41" s="1"/>
      <c r="RKE41" s="1"/>
      <c r="RKF41" s="1"/>
      <c r="RKG41" s="1"/>
      <c r="RKH41" s="1"/>
      <c r="RKI41" s="1"/>
      <c r="RKJ41" s="1"/>
      <c r="RKK41" s="1"/>
      <c r="RKL41" s="1"/>
      <c r="RKM41" s="1"/>
      <c r="RKN41" s="1"/>
      <c r="RKO41" s="1"/>
      <c r="RKP41" s="1"/>
      <c r="RKQ41" s="1"/>
      <c r="RKR41" s="1"/>
      <c r="RKS41" s="1"/>
      <c r="RKT41" s="1"/>
      <c r="RKU41" s="1"/>
      <c r="RKV41" s="1"/>
      <c r="RKW41" s="1"/>
      <c r="RKX41" s="1"/>
      <c r="RKY41" s="1"/>
      <c r="RKZ41" s="1"/>
      <c r="RLA41" s="1"/>
      <c r="RLB41" s="1"/>
      <c r="RLC41" s="1"/>
      <c r="RLD41" s="1"/>
      <c r="RLE41" s="1"/>
      <c r="RLF41" s="1"/>
      <c r="RLG41" s="1"/>
      <c r="RLH41" s="1"/>
      <c r="RLI41" s="1"/>
      <c r="RLJ41" s="1"/>
      <c r="RLK41" s="1"/>
      <c r="RLL41" s="1"/>
      <c r="RLM41" s="1"/>
      <c r="RLN41" s="1"/>
      <c r="RLO41" s="1"/>
      <c r="RLP41" s="1"/>
      <c r="RLQ41" s="1"/>
      <c r="RLR41" s="1"/>
      <c r="RLS41" s="1"/>
      <c r="RLT41" s="1"/>
      <c r="RLU41" s="1"/>
      <c r="RLV41" s="1"/>
      <c r="RLW41" s="1"/>
      <c r="RLX41" s="1"/>
      <c r="RLY41" s="1"/>
      <c r="RLZ41" s="1"/>
      <c r="RMA41" s="1"/>
      <c r="RMB41" s="1"/>
      <c r="RMC41" s="1"/>
      <c r="RMD41" s="1"/>
      <c r="RME41" s="1"/>
      <c r="RMF41" s="1"/>
      <c r="RMG41" s="1"/>
      <c r="RMH41" s="1"/>
      <c r="RMI41" s="1"/>
      <c r="RMJ41" s="1"/>
      <c r="RMK41" s="1"/>
      <c r="RML41" s="1"/>
      <c r="RMM41" s="1"/>
      <c r="RMN41" s="1"/>
      <c r="RMO41" s="1"/>
      <c r="RMP41" s="1"/>
      <c r="RMQ41" s="1"/>
      <c r="RMR41" s="1"/>
      <c r="RMS41" s="1"/>
      <c r="RMT41" s="1"/>
      <c r="RMU41" s="1"/>
      <c r="RMV41" s="1"/>
      <c r="RMW41" s="1"/>
      <c r="RMX41" s="1"/>
      <c r="RMY41" s="1"/>
      <c r="RMZ41" s="1"/>
      <c r="RNA41" s="1"/>
      <c r="RNB41" s="1"/>
      <c r="RNC41" s="1"/>
      <c r="RND41" s="1"/>
      <c r="RNE41" s="1"/>
      <c r="RNF41" s="1"/>
      <c r="RNG41" s="1"/>
      <c r="RNH41" s="1"/>
      <c r="RNI41" s="1"/>
      <c r="RNJ41" s="1"/>
      <c r="RNK41" s="1"/>
      <c r="RNL41" s="1"/>
      <c r="RNM41" s="1"/>
      <c r="RNN41" s="1"/>
      <c r="RNO41" s="1"/>
      <c r="RNP41" s="1"/>
      <c r="RNQ41" s="1"/>
      <c r="RNR41" s="1"/>
      <c r="RNS41" s="1"/>
      <c r="RNT41" s="1"/>
      <c r="RNU41" s="1"/>
      <c r="RNV41" s="1"/>
      <c r="RNW41" s="1"/>
      <c r="RNX41" s="1"/>
      <c r="RNY41" s="1"/>
      <c r="RNZ41" s="1"/>
      <c r="ROA41" s="1"/>
      <c r="ROB41" s="1"/>
      <c r="ROC41" s="1"/>
      <c r="ROD41" s="1"/>
      <c r="ROE41" s="1"/>
      <c r="ROF41" s="1"/>
      <c r="ROG41" s="1"/>
      <c r="ROH41" s="1"/>
      <c r="ROI41" s="1"/>
      <c r="ROJ41" s="1"/>
      <c r="ROK41" s="1"/>
      <c r="ROL41" s="1"/>
      <c r="ROM41" s="1"/>
      <c r="RON41" s="1"/>
      <c r="ROO41" s="1"/>
      <c r="ROP41" s="1"/>
      <c r="ROQ41" s="1"/>
      <c r="ROR41" s="1"/>
      <c r="ROS41" s="1"/>
      <c r="ROT41" s="1"/>
      <c r="ROU41" s="1"/>
      <c r="ROV41" s="1"/>
      <c r="ROW41" s="1"/>
      <c r="ROX41" s="1"/>
      <c r="ROY41" s="1"/>
      <c r="ROZ41" s="1"/>
      <c r="RPA41" s="1"/>
      <c r="RPB41" s="1"/>
      <c r="RPC41" s="1"/>
      <c r="RPD41" s="1"/>
      <c r="RPE41" s="1"/>
      <c r="RPF41" s="1"/>
      <c r="RPG41" s="1"/>
      <c r="RPH41" s="1"/>
      <c r="RPI41" s="1"/>
      <c r="RPJ41" s="1"/>
      <c r="RPK41" s="1"/>
      <c r="RPL41" s="1"/>
      <c r="RPM41" s="1"/>
      <c r="RPN41" s="1"/>
      <c r="RPO41" s="1"/>
      <c r="RPP41" s="1"/>
      <c r="RPQ41" s="1"/>
      <c r="RPR41" s="1"/>
      <c r="RPS41" s="1"/>
      <c r="RPT41" s="1"/>
      <c r="RPU41" s="1"/>
      <c r="RPV41" s="1"/>
      <c r="RPW41" s="1"/>
      <c r="RPX41" s="1"/>
      <c r="RPY41" s="1"/>
      <c r="RPZ41" s="1"/>
      <c r="RQA41" s="1"/>
      <c r="RQB41" s="1"/>
      <c r="RQC41" s="1"/>
      <c r="RQD41" s="1"/>
      <c r="RQE41" s="1"/>
      <c r="RQF41" s="1"/>
      <c r="RQG41" s="1"/>
      <c r="RQH41" s="1"/>
      <c r="RQI41" s="1"/>
      <c r="RQJ41" s="1"/>
      <c r="RQK41" s="1"/>
      <c r="RQL41" s="1"/>
      <c r="RQM41" s="1"/>
      <c r="RQN41" s="1"/>
      <c r="RQO41" s="1"/>
      <c r="RQP41" s="1"/>
      <c r="RQQ41" s="1"/>
      <c r="RQR41" s="1"/>
      <c r="RQS41" s="1"/>
      <c r="RQT41" s="1"/>
      <c r="RQU41" s="1"/>
      <c r="RQV41" s="1"/>
      <c r="RQW41" s="1"/>
      <c r="RQX41" s="1"/>
      <c r="RQY41" s="1"/>
      <c r="RQZ41" s="1"/>
      <c r="RRA41" s="1"/>
      <c r="RRB41" s="1"/>
      <c r="RRC41" s="1"/>
      <c r="RRD41" s="1"/>
      <c r="RRE41" s="1"/>
      <c r="RRF41" s="1"/>
      <c r="RRG41" s="1"/>
      <c r="RRH41" s="1"/>
      <c r="RRI41" s="1"/>
      <c r="RRJ41" s="1"/>
      <c r="RRK41" s="1"/>
      <c r="RRL41" s="1"/>
      <c r="RRM41" s="1"/>
      <c r="RRN41" s="1"/>
      <c r="RRO41" s="1"/>
      <c r="RRP41" s="1"/>
      <c r="RRQ41" s="1"/>
      <c r="RRR41" s="1"/>
      <c r="RRS41" s="1"/>
      <c r="RRT41" s="1"/>
      <c r="RRU41" s="1"/>
      <c r="RRV41" s="1"/>
      <c r="RRW41" s="1"/>
      <c r="RRX41" s="1"/>
      <c r="RRY41" s="1"/>
      <c r="RRZ41" s="1"/>
      <c r="RSA41" s="1"/>
      <c r="RSB41" s="1"/>
      <c r="RSC41" s="1"/>
      <c r="RSD41" s="1"/>
      <c r="RSE41" s="1"/>
      <c r="RSF41" s="1"/>
      <c r="RSG41" s="1"/>
      <c r="RSH41" s="1"/>
      <c r="RSI41" s="1"/>
      <c r="RSJ41" s="1"/>
      <c r="RSK41" s="1"/>
      <c r="RSL41" s="1"/>
      <c r="RSM41" s="1"/>
      <c r="RSN41" s="1"/>
      <c r="RSO41" s="1"/>
      <c r="RSP41" s="1"/>
      <c r="RSQ41" s="1"/>
      <c r="RSR41" s="1"/>
      <c r="RSS41" s="1"/>
      <c r="RST41" s="1"/>
      <c r="RSU41" s="1"/>
      <c r="RSV41" s="1"/>
      <c r="RSW41" s="1"/>
      <c r="RSX41" s="1"/>
      <c r="RSY41" s="1"/>
      <c r="RSZ41" s="1"/>
      <c r="RTA41" s="1"/>
      <c r="RTB41" s="1"/>
      <c r="RTC41" s="1"/>
      <c r="RTD41" s="1"/>
      <c r="RTE41" s="1"/>
      <c r="RTF41" s="1"/>
      <c r="RTG41" s="1"/>
      <c r="RTH41" s="1"/>
      <c r="RTI41" s="1"/>
      <c r="RTJ41" s="1"/>
      <c r="RTK41" s="1"/>
      <c r="RTL41" s="1"/>
      <c r="RTM41" s="1"/>
      <c r="RTN41" s="1"/>
      <c r="RTO41" s="1"/>
      <c r="RTP41" s="1"/>
      <c r="RTQ41" s="1"/>
      <c r="RTR41" s="1"/>
      <c r="RTS41" s="1"/>
      <c r="RTT41" s="1"/>
      <c r="RTU41" s="1"/>
      <c r="RTV41" s="1"/>
      <c r="RTW41" s="1"/>
      <c r="RTX41" s="1"/>
      <c r="RTY41" s="1"/>
      <c r="RTZ41" s="1"/>
      <c r="RUA41" s="1"/>
      <c r="RUB41" s="1"/>
      <c r="RUC41" s="1"/>
      <c r="RUD41" s="1"/>
      <c r="RUE41" s="1"/>
      <c r="RUF41" s="1"/>
      <c r="RUG41" s="1"/>
      <c r="RUH41" s="1"/>
      <c r="RUI41" s="1"/>
      <c r="RUJ41" s="1"/>
      <c r="RUK41" s="1"/>
      <c r="RUL41" s="1"/>
      <c r="RUM41" s="1"/>
      <c r="RUN41" s="1"/>
      <c r="RUO41" s="1"/>
      <c r="RUP41" s="1"/>
      <c r="RUQ41" s="1"/>
      <c r="RUR41" s="1"/>
      <c r="RUS41" s="1"/>
      <c r="RUT41" s="1"/>
      <c r="RUU41" s="1"/>
      <c r="RUV41" s="1"/>
      <c r="RUW41" s="1"/>
      <c r="RUX41" s="1"/>
      <c r="RUY41" s="1"/>
      <c r="RUZ41" s="1"/>
      <c r="RVA41" s="1"/>
      <c r="RVB41" s="1"/>
      <c r="RVC41" s="1"/>
      <c r="RVD41" s="1"/>
      <c r="RVE41" s="1"/>
      <c r="RVF41" s="1"/>
      <c r="RVG41" s="1"/>
      <c r="RVH41" s="1"/>
      <c r="RVI41" s="1"/>
      <c r="RVJ41" s="1"/>
      <c r="RVK41" s="1"/>
      <c r="RVL41" s="1"/>
      <c r="RVM41" s="1"/>
      <c r="RVN41" s="1"/>
      <c r="RVO41" s="1"/>
      <c r="RVP41" s="1"/>
      <c r="RVQ41" s="1"/>
      <c r="RVR41" s="1"/>
      <c r="RVS41" s="1"/>
      <c r="RVT41" s="1"/>
      <c r="RVU41" s="1"/>
      <c r="RVV41" s="1"/>
      <c r="RVW41" s="1"/>
      <c r="RVX41" s="1"/>
      <c r="RVY41" s="1"/>
      <c r="RVZ41" s="1"/>
      <c r="RWA41" s="1"/>
      <c r="RWB41" s="1"/>
      <c r="RWC41" s="1"/>
      <c r="RWD41" s="1"/>
      <c r="RWE41" s="1"/>
      <c r="RWF41" s="1"/>
      <c r="RWG41" s="1"/>
      <c r="RWH41" s="1"/>
      <c r="RWI41" s="1"/>
      <c r="RWJ41" s="1"/>
      <c r="RWK41" s="1"/>
      <c r="RWL41" s="1"/>
      <c r="RWM41" s="1"/>
      <c r="RWN41" s="1"/>
      <c r="RWO41" s="1"/>
      <c r="RWP41" s="1"/>
      <c r="RWQ41" s="1"/>
      <c r="RWR41" s="1"/>
      <c r="RWS41" s="1"/>
      <c r="RWT41" s="1"/>
      <c r="RWU41" s="1"/>
      <c r="RWV41" s="1"/>
      <c r="RWW41" s="1"/>
      <c r="RWX41" s="1"/>
      <c r="RWY41" s="1"/>
      <c r="RWZ41" s="1"/>
      <c r="RXA41" s="1"/>
      <c r="RXB41" s="1"/>
      <c r="RXC41" s="1"/>
      <c r="RXD41" s="1"/>
      <c r="RXE41" s="1"/>
      <c r="RXF41" s="1"/>
      <c r="RXG41" s="1"/>
      <c r="RXH41" s="1"/>
      <c r="RXI41" s="1"/>
      <c r="RXJ41" s="1"/>
      <c r="RXK41" s="1"/>
      <c r="RXL41" s="1"/>
      <c r="RXM41" s="1"/>
      <c r="RXN41" s="1"/>
      <c r="RXO41" s="1"/>
      <c r="RXP41" s="1"/>
      <c r="RXQ41" s="1"/>
      <c r="RXR41" s="1"/>
      <c r="RXS41" s="1"/>
      <c r="RXT41" s="1"/>
      <c r="RXU41" s="1"/>
      <c r="RXV41" s="1"/>
      <c r="RXW41" s="1"/>
      <c r="RXX41" s="1"/>
      <c r="RXY41" s="1"/>
      <c r="RXZ41" s="1"/>
      <c r="RYA41" s="1"/>
      <c r="RYB41" s="1"/>
      <c r="RYC41" s="1"/>
      <c r="RYD41" s="1"/>
      <c r="RYE41" s="1"/>
      <c r="RYF41" s="1"/>
      <c r="RYG41" s="1"/>
      <c r="RYH41" s="1"/>
      <c r="RYI41" s="1"/>
      <c r="RYJ41" s="1"/>
      <c r="RYK41" s="1"/>
      <c r="RYL41" s="1"/>
      <c r="RYM41" s="1"/>
      <c r="RYN41" s="1"/>
      <c r="RYO41" s="1"/>
      <c r="RYP41" s="1"/>
      <c r="RYQ41" s="1"/>
      <c r="RYR41" s="1"/>
      <c r="RYS41" s="1"/>
      <c r="RYT41" s="1"/>
      <c r="RYU41" s="1"/>
      <c r="RYV41" s="1"/>
      <c r="RYW41" s="1"/>
      <c r="RYX41" s="1"/>
      <c r="RYY41" s="1"/>
      <c r="RYZ41" s="1"/>
      <c r="RZA41" s="1"/>
      <c r="RZB41" s="1"/>
      <c r="RZC41" s="1"/>
      <c r="RZD41" s="1"/>
      <c r="RZE41" s="1"/>
      <c r="RZF41" s="1"/>
      <c r="RZG41" s="1"/>
      <c r="RZH41" s="1"/>
      <c r="RZI41" s="1"/>
      <c r="RZJ41" s="1"/>
      <c r="RZK41" s="1"/>
      <c r="RZL41" s="1"/>
      <c r="RZM41" s="1"/>
      <c r="RZN41" s="1"/>
      <c r="RZO41" s="1"/>
      <c r="RZP41" s="1"/>
      <c r="RZQ41" s="1"/>
      <c r="RZR41" s="1"/>
      <c r="RZS41" s="1"/>
      <c r="RZT41" s="1"/>
      <c r="RZU41" s="1"/>
      <c r="RZV41" s="1"/>
      <c r="RZW41" s="1"/>
      <c r="RZX41" s="1"/>
      <c r="RZY41" s="1"/>
      <c r="RZZ41" s="1"/>
      <c r="SAA41" s="1"/>
      <c r="SAB41" s="1"/>
      <c r="SAC41" s="1"/>
      <c r="SAD41" s="1"/>
      <c r="SAE41" s="1"/>
      <c r="SAF41" s="1"/>
      <c r="SAG41" s="1"/>
      <c r="SAH41" s="1"/>
      <c r="SAI41" s="1"/>
      <c r="SAJ41" s="1"/>
      <c r="SAK41" s="1"/>
      <c r="SAL41" s="1"/>
      <c r="SAM41" s="1"/>
      <c r="SAN41" s="1"/>
      <c r="SAO41" s="1"/>
      <c r="SAP41" s="1"/>
      <c r="SAQ41" s="1"/>
      <c r="SAR41" s="1"/>
      <c r="SAS41" s="1"/>
      <c r="SAT41" s="1"/>
      <c r="SAU41" s="1"/>
      <c r="SAV41" s="1"/>
      <c r="SAW41" s="1"/>
      <c r="SAX41" s="1"/>
      <c r="SAY41" s="1"/>
      <c r="SAZ41" s="1"/>
      <c r="SBA41" s="1"/>
      <c r="SBB41" s="1"/>
      <c r="SBC41" s="1"/>
      <c r="SBD41" s="1"/>
      <c r="SBE41" s="1"/>
      <c r="SBF41" s="1"/>
      <c r="SBG41" s="1"/>
      <c r="SBH41" s="1"/>
      <c r="SBI41" s="1"/>
      <c r="SBJ41" s="1"/>
      <c r="SBK41" s="1"/>
      <c r="SBL41" s="1"/>
      <c r="SBM41" s="1"/>
      <c r="SBN41" s="1"/>
      <c r="SBO41" s="1"/>
      <c r="SBP41" s="1"/>
      <c r="SBQ41" s="1"/>
      <c r="SBR41" s="1"/>
      <c r="SBS41" s="1"/>
      <c r="SBT41" s="1"/>
      <c r="SBU41" s="1"/>
      <c r="SBV41" s="1"/>
      <c r="SBW41" s="1"/>
      <c r="SBX41" s="1"/>
      <c r="SBY41" s="1"/>
      <c r="SBZ41" s="1"/>
      <c r="SCA41" s="1"/>
      <c r="SCB41" s="1"/>
      <c r="SCC41" s="1"/>
      <c r="SCD41" s="1"/>
      <c r="SCE41" s="1"/>
      <c r="SCF41" s="1"/>
      <c r="SCG41" s="1"/>
      <c r="SCH41" s="1"/>
      <c r="SCI41" s="1"/>
      <c r="SCJ41" s="1"/>
      <c r="SCK41" s="1"/>
      <c r="SCL41" s="1"/>
      <c r="SCM41" s="1"/>
      <c r="SCN41" s="1"/>
      <c r="SCO41" s="1"/>
      <c r="SCP41" s="1"/>
      <c r="SCQ41" s="1"/>
      <c r="SCR41" s="1"/>
      <c r="SCS41" s="1"/>
      <c r="SCT41" s="1"/>
      <c r="SCU41" s="1"/>
      <c r="SCV41" s="1"/>
      <c r="SCW41" s="1"/>
      <c r="SCX41" s="1"/>
      <c r="SCY41" s="1"/>
      <c r="SCZ41" s="1"/>
      <c r="SDA41" s="1"/>
      <c r="SDB41" s="1"/>
      <c r="SDC41" s="1"/>
      <c r="SDD41" s="1"/>
      <c r="SDE41" s="1"/>
      <c r="SDF41" s="1"/>
      <c r="SDG41" s="1"/>
      <c r="SDH41" s="1"/>
      <c r="SDI41" s="1"/>
      <c r="SDJ41" s="1"/>
      <c r="SDK41" s="1"/>
      <c r="SDL41" s="1"/>
      <c r="SDM41" s="1"/>
      <c r="SDN41" s="1"/>
      <c r="SDO41" s="1"/>
      <c r="SDP41" s="1"/>
      <c r="SDQ41" s="1"/>
      <c r="SDR41" s="1"/>
      <c r="SDS41" s="1"/>
      <c r="SDT41" s="1"/>
      <c r="SDU41" s="1"/>
      <c r="SDV41" s="1"/>
      <c r="SDW41" s="1"/>
      <c r="SDX41" s="1"/>
      <c r="SDY41" s="1"/>
      <c r="SDZ41" s="1"/>
      <c r="SEA41" s="1"/>
      <c r="SEB41" s="1"/>
      <c r="SEC41" s="1"/>
      <c r="SED41" s="1"/>
      <c r="SEE41" s="1"/>
      <c r="SEF41" s="1"/>
      <c r="SEG41" s="1"/>
      <c r="SEH41" s="1"/>
      <c r="SEI41" s="1"/>
      <c r="SEJ41" s="1"/>
      <c r="SEK41" s="1"/>
      <c r="SEL41" s="1"/>
      <c r="SEM41" s="1"/>
      <c r="SEN41" s="1"/>
      <c r="SEO41" s="1"/>
      <c r="SEP41" s="1"/>
      <c r="SEQ41" s="1"/>
      <c r="SER41" s="1"/>
      <c r="SES41" s="1"/>
      <c r="SET41" s="1"/>
      <c r="SEU41" s="1"/>
      <c r="SEV41" s="1"/>
      <c r="SEW41" s="1"/>
      <c r="SEX41" s="1"/>
      <c r="SEY41" s="1"/>
      <c r="SEZ41" s="1"/>
      <c r="SFA41" s="1"/>
      <c r="SFB41" s="1"/>
      <c r="SFC41" s="1"/>
      <c r="SFD41" s="1"/>
      <c r="SFE41" s="1"/>
      <c r="SFF41" s="1"/>
      <c r="SFG41" s="1"/>
      <c r="SFH41" s="1"/>
      <c r="SFI41" s="1"/>
      <c r="SFJ41" s="1"/>
      <c r="SFK41" s="1"/>
      <c r="SFL41" s="1"/>
      <c r="SFM41" s="1"/>
      <c r="SFN41" s="1"/>
      <c r="SFO41" s="1"/>
      <c r="SFP41" s="1"/>
      <c r="SFQ41" s="1"/>
      <c r="SFR41" s="1"/>
      <c r="SFS41" s="1"/>
      <c r="SFT41" s="1"/>
      <c r="SFU41" s="1"/>
      <c r="SFV41" s="1"/>
      <c r="SFW41" s="1"/>
      <c r="SFX41" s="1"/>
      <c r="SFY41" s="1"/>
      <c r="SFZ41" s="1"/>
      <c r="SGA41" s="1"/>
      <c r="SGB41" s="1"/>
      <c r="SGC41" s="1"/>
      <c r="SGD41" s="1"/>
      <c r="SGE41" s="1"/>
      <c r="SGF41" s="1"/>
      <c r="SGG41" s="1"/>
      <c r="SGH41" s="1"/>
      <c r="SGI41" s="1"/>
      <c r="SGJ41" s="1"/>
      <c r="SGK41" s="1"/>
      <c r="SGL41" s="1"/>
      <c r="SGM41" s="1"/>
      <c r="SGN41" s="1"/>
      <c r="SGO41" s="1"/>
      <c r="SGP41" s="1"/>
      <c r="SGQ41" s="1"/>
      <c r="SGR41" s="1"/>
      <c r="SGS41" s="1"/>
      <c r="SGT41" s="1"/>
      <c r="SGU41" s="1"/>
      <c r="SGV41" s="1"/>
      <c r="SGW41" s="1"/>
      <c r="SGX41" s="1"/>
      <c r="SGY41" s="1"/>
      <c r="SGZ41" s="1"/>
      <c r="SHA41" s="1"/>
      <c r="SHB41" s="1"/>
      <c r="SHC41" s="1"/>
      <c r="SHD41" s="1"/>
      <c r="SHE41" s="1"/>
      <c r="SHF41" s="1"/>
      <c r="SHG41" s="1"/>
      <c r="SHH41" s="1"/>
      <c r="SHI41" s="1"/>
      <c r="SHJ41" s="1"/>
      <c r="SHK41" s="1"/>
      <c r="SHL41" s="1"/>
      <c r="SHM41" s="1"/>
      <c r="SHN41" s="1"/>
      <c r="SHO41" s="1"/>
      <c r="SHP41" s="1"/>
      <c r="SHQ41" s="1"/>
      <c r="SHR41" s="1"/>
      <c r="SHS41" s="1"/>
      <c r="SHT41" s="1"/>
      <c r="SHU41" s="1"/>
      <c r="SHV41" s="1"/>
      <c r="SHW41" s="1"/>
      <c r="SHX41" s="1"/>
      <c r="SHY41" s="1"/>
      <c r="SHZ41" s="1"/>
      <c r="SIA41" s="1"/>
      <c r="SIB41" s="1"/>
      <c r="SIC41" s="1"/>
      <c r="SID41" s="1"/>
      <c r="SIE41" s="1"/>
      <c r="SIF41" s="1"/>
      <c r="SIG41" s="1"/>
      <c r="SIH41" s="1"/>
      <c r="SII41" s="1"/>
      <c r="SIJ41" s="1"/>
      <c r="SIK41" s="1"/>
      <c r="SIL41" s="1"/>
      <c r="SIM41" s="1"/>
      <c r="SIN41" s="1"/>
      <c r="SIO41" s="1"/>
      <c r="SIP41" s="1"/>
      <c r="SIQ41" s="1"/>
      <c r="SIR41" s="1"/>
      <c r="SIS41" s="1"/>
      <c r="SIT41" s="1"/>
      <c r="SIU41" s="1"/>
      <c r="SIV41" s="1"/>
      <c r="SIW41" s="1"/>
      <c r="SIX41" s="1"/>
      <c r="SIY41" s="1"/>
      <c r="SIZ41" s="1"/>
      <c r="SJA41" s="1"/>
      <c r="SJB41" s="1"/>
      <c r="SJC41" s="1"/>
      <c r="SJD41" s="1"/>
      <c r="SJE41" s="1"/>
      <c r="SJF41" s="1"/>
      <c r="SJG41" s="1"/>
      <c r="SJH41" s="1"/>
      <c r="SJI41" s="1"/>
      <c r="SJJ41" s="1"/>
      <c r="SJK41" s="1"/>
      <c r="SJL41" s="1"/>
      <c r="SJM41" s="1"/>
      <c r="SJN41" s="1"/>
      <c r="SJO41" s="1"/>
      <c r="SJP41" s="1"/>
      <c r="SJQ41" s="1"/>
      <c r="SJR41" s="1"/>
      <c r="SJS41" s="1"/>
      <c r="SJT41" s="1"/>
      <c r="SJU41" s="1"/>
      <c r="SJV41" s="1"/>
      <c r="SJW41" s="1"/>
      <c r="SJX41" s="1"/>
      <c r="SJY41" s="1"/>
      <c r="SJZ41" s="1"/>
      <c r="SKA41" s="1"/>
      <c r="SKB41" s="1"/>
      <c r="SKC41" s="1"/>
      <c r="SKD41" s="1"/>
      <c r="SKE41" s="1"/>
      <c r="SKF41" s="1"/>
      <c r="SKG41" s="1"/>
      <c r="SKH41" s="1"/>
      <c r="SKI41" s="1"/>
      <c r="SKJ41" s="1"/>
      <c r="SKK41" s="1"/>
      <c r="SKL41" s="1"/>
      <c r="SKM41" s="1"/>
      <c r="SKN41" s="1"/>
      <c r="SKO41" s="1"/>
      <c r="SKP41" s="1"/>
      <c r="SKQ41" s="1"/>
      <c r="SKR41" s="1"/>
      <c r="SKS41" s="1"/>
      <c r="SKT41" s="1"/>
      <c r="SKU41" s="1"/>
      <c r="SKV41" s="1"/>
      <c r="SKW41" s="1"/>
      <c r="SKX41" s="1"/>
      <c r="SKY41" s="1"/>
      <c r="SKZ41" s="1"/>
      <c r="SLA41" s="1"/>
      <c r="SLB41" s="1"/>
      <c r="SLC41" s="1"/>
      <c r="SLD41" s="1"/>
      <c r="SLE41" s="1"/>
      <c r="SLF41" s="1"/>
      <c r="SLG41" s="1"/>
      <c r="SLH41" s="1"/>
      <c r="SLI41" s="1"/>
      <c r="SLJ41" s="1"/>
      <c r="SLK41" s="1"/>
      <c r="SLL41" s="1"/>
      <c r="SLM41" s="1"/>
      <c r="SLN41" s="1"/>
      <c r="SLO41" s="1"/>
      <c r="SLP41" s="1"/>
      <c r="SLQ41" s="1"/>
      <c r="SLR41" s="1"/>
      <c r="SLS41" s="1"/>
      <c r="SLT41" s="1"/>
      <c r="SLU41" s="1"/>
      <c r="SLV41" s="1"/>
      <c r="SLW41" s="1"/>
      <c r="SLX41" s="1"/>
      <c r="SLY41" s="1"/>
      <c r="SLZ41" s="1"/>
      <c r="SMA41" s="1"/>
      <c r="SMB41" s="1"/>
      <c r="SMC41" s="1"/>
      <c r="SMD41" s="1"/>
      <c r="SME41" s="1"/>
      <c r="SMF41" s="1"/>
      <c r="SMG41" s="1"/>
      <c r="SMH41" s="1"/>
      <c r="SMI41" s="1"/>
      <c r="SMJ41" s="1"/>
      <c r="SMK41" s="1"/>
      <c r="SML41" s="1"/>
      <c r="SMM41" s="1"/>
      <c r="SMN41" s="1"/>
      <c r="SMO41" s="1"/>
      <c r="SMP41" s="1"/>
      <c r="SMQ41" s="1"/>
      <c r="SMR41" s="1"/>
      <c r="SMS41" s="1"/>
      <c r="SMT41" s="1"/>
      <c r="SMU41" s="1"/>
      <c r="SMV41" s="1"/>
      <c r="SMW41" s="1"/>
      <c r="SMX41" s="1"/>
      <c r="SMY41" s="1"/>
      <c r="SMZ41" s="1"/>
      <c r="SNA41" s="1"/>
      <c r="SNB41" s="1"/>
      <c r="SNC41" s="1"/>
      <c r="SND41" s="1"/>
      <c r="SNE41" s="1"/>
      <c r="SNF41" s="1"/>
      <c r="SNG41" s="1"/>
      <c r="SNH41" s="1"/>
      <c r="SNI41" s="1"/>
      <c r="SNJ41" s="1"/>
      <c r="SNK41" s="1"/>
      <c r="SNL41" s="1"/>
      <c r="SNM41" s="1"/>
      <c r="SNN41" s="1"/>
      <c r="SNO41" s="1"/>
      <c r="SNP41" s="1"/>
      <c r="SNQ41" s="1"/>
      <c r="SNR41" s="1"/>
      <c r="SNS41" s="1"/>
      <c r="SNT41" s="1"/>
      <c r="SNU41" s="1"/>
      <c r="SNV41" s="1"/>
      <c r="SNW41" s="1"/>
      <c r="SNX41" s="1"/>
      <c r="SNY41" s="1"/>
      <c r="SNZ41" s="1"/>
      <c r="SOA41" s="1"/>
      <c r="SOB41" s="1"/>
      <c r="SOC41" s="1"/>
      <c r="SOD41" s="1"/>
      <c r="SOE41" s="1"/>
      <c r="SOF41" s="1"/>
      <c r="SOG41" s="1"/>
      <c r="SOH41" s="1"/>
      <c r="SOI41" s="1"/>
      <c r="SOJ41" s="1"/>
      <c r="SOK41" s="1"/>
      <c r="SOL41" s="1"/>
      <c r="SOM41" s="1"/>
      <c r="SON41" s="1"/>
      <c r="SOO41" s="1"/>
      <c r="SOP41" s="1"/>
      <c r="SOQ41" s="1"/>
      <c r="SOR41" s="1"/>
      <c r="SOS41" s="1"/>
      <c r="SOT41" s="1"/>
      <c r="SOU41" s="1"/>
      <c r="SOV41" s="1"/>
      <c r="SOW41" s="1"/>
      <c r="SOX41" s="1"/>
      <c r="SOY41" s="1"/>
      <c r="SOZ41" s="1"/>
      <c r="SPA41" s="1"/>
      <c r="SPB41" s="1"/>
      <c r="SPC41" s="1"/>
      <c r="SPD41" s="1"/>
      <c r="SPE41" s="1"/>
      <c r="SPF41" s="1"/>
      <c r="SPG41" s="1"/>
      <c r="SPH41" s="1"/>
      <c r="SPI41" s="1"/>
      <c r="SPJ41" s="1"/>
      <c r="SPK41" s="1"/>
      <c r="SPL41" s="1"/>
      <c r="SPM41" s="1"/>
      <c r="SPN41" s="1"/>
      <c r="SPO41" s="1"/>
      <c r="SPP41" s="1"/>
      <c r="SPQ41" s="1"/>
      <c r="SPR41" s="1"/>
      <c r="SPS41" s="1"/>
      <c r="SPT41" s="1"/>
      <c r="SPU41" s="1"/>
      <c r="SPV41" s="1"/>
      <c r="SPW41" s="1"/>
      <c r="SPX41" s="1"/>
      <c r="SPY41" s="1"/>
      <c r="SPZ41" s="1"/>
      <c r="SQA41" s="1"/>
      <c r="SQB41" s="1"/>
      <c r="SQC41" s="1"/>
      <c r="SQD41" s="1"/>
      <c r="SQE41" s="1"/>
      <c r="SQF41" s="1"/>
      <c r="SQG41" s="1"/>
      <c r="SQH41" s="1"/>
      <c r="SQI41" s="1"/>
      <c r="SQJ41" s="1"/>
      <c r="SQK41" s="1"/>
      <c r="SQL41" s="1"/>
      <c r="SQM41" s="1"/>
      <c r="SQN41" s="1"/>
      <c r="SQO41" s="1"/>
      <c r="SQP41" s="1"/>
      <c r="SQQ41" s="1"/>
      <c r="SQR41" s="1"/>
      <c r="SQS41" s="1"/>
      <c r="SQT41" s="1"/>
      <c r="SQU41" s="1"/>
      <c r="SQV41" s="1"/>
      <c r="SQW41" s="1"/>
      <c r="SQX41" s="1"/>
      <c r="SQY41" s="1"/>
      <c r="SQZ41" s="1"/>
      <c r="SRA41" s="1"/>
      <c r="SRB41" s="1"/>
      <c r="SRC41" s="1"/>
      <c r="SRD41" s="1"/>
      <c r="SRE41" s="1"/>
      <c r="SRF41" s="1"/>
      <c r="SRG41" s="1"/>
      <c r="SRH41" s="1"/>
      <c r="SRI41" s="1"/>
      <c r="SRJ41" s="1"/>
      <c r="SRK41" s="1"/>
      <c r="SRL41" s="1"/>
      <c r="SRM41" s="1"/>
      <c r="SRN41" s="1"/>
      <c r="SRO41" s="1"/>
      <c r="SRP41" s="1"/>
      <c r="SRQ41" s="1"/>
      <c r="SRR41" s="1"/>
      <c r="SRS41" s="1"/>
      <c r="SRT41" s="1"/>
      <c r="SRU41" s="1"/>
      <c r="SRV41" s="1"/>
      <c r="SRW41" s="1"/>
      <c r="SRX41" s="1"/>
      <c r="SRY41" s="1"/>
      <c r="SRZ41" s="1"/>
      <c r="SSA41" s="1"/>
      <c r="SSB41" s="1"/>
      <c r="SSC41" s="1"/>
      <c r="SSD41" s="1"/>
      <c r="SSE41" s="1"/>
      <c r="SSF41" s="1"/>
      <c r="SSG41" s="1"/>
      <c r="SSH41" s="1"/>
      <c r="SSI41" s="1"/>
      <c r="SSJ41" s="1"/>
      <c r="SSK41" s="1"/>
      <c r="SSL41" s="1"/>
      <c r="SSM41" s="1"/>
      <c r="SSN41" s="1"/>
      <c r="SSO41" s="1"/>
      <c r="SSP41" s="1"/>
      <c r="SSQ41" s="1"/>
      <c r="SSR41" s="1"/>
      <c r="SSS41" s="1"/>
      <c r="SST41" s="1"/>
      <c r="SSU41" s="1"/>
      <c r="SSV41" s="1"/>
      <c r="SSW41" s="1"/>
      <c r="SSX41" s="1"/>
      <c r="SSY41" s="1"/>
      <c r="SSZ41" s="1"/>
      <c r="STA41" s="1"/>
      <c r="STB41" s="1"/>
      <c r="STC41" s="1"/>
      <c r="STD41" s="1"/>
      <c r="STE41" s="1"/>
      <c r="STF41" s="1"/>
      <c r="STG41" s="1"/>
      <c r="STH41" s="1"/>
      <c r="STI41" s="1"/>
      <c r="STJ41" s="1"/>
      <c r="STK41" s="1"/>
      <c r="STL41" s="1"/>
      <c r="STM41" s="1"/>
      <c r="STN41" s="1"/>
      <c r="STO41" s="1"/>
      <c r="STP41" s="1"/>
      <c r="STQ41" s="1"/>
      <c r="STR41" s="1"/>
      <c r="STS41" s="1"/>
      <c r="STT41" s="1"/>
      <c r="STU41" s="1"/>
      <c r="STV41" s="1"/>
      <c r="STW41" s="1"/>
      <c r="STX41" s="1"/>
      <c r="STY41" s="1"/>
      <c r="STZ41" s="1"/>
      <c r="SUA41" s="1"/>
      <c r="SUB41" s="1"/>
      <c r="SUC41" s="1"/>
      <c r="SUD41" s="1"/>
      <c r="SUE41" s="1"/>
      <c r="SUF41" s="1"/>
      <c r="SUG41" s="1"/>
      <c r="SUH41" s="1"/>
      <c r="SUI41" s="1"/>
      <c r="SUJ41" s="1"/>
      <c r="SUK41" s="1"/>
      <c r="SUL41" s="1"/>
      <c r="SUM41" s="1"/>
      <c r="SUN41" s="1"/>
      <c r="SUO41" s="1"/>
      <c r="SUP41" s="1"/>
      <c r="SUQ41" s="1"/>
      <c r="SUR41" s="1"/>
      <c r="SUS41" s="1"/>
      <c r="SUT41" s="1"/>
      <c r="SUU41" s="1"/>
      <c r="SUV41" s="1"/>
      <c r="SUW41" s="1"/>
      <c r="SUX41" s="1"/>
      <c r="SUY41" s="1"/>
      <c r="SUZ41" s="1"/>
      <c r="SVA41" s="1"/>
      <c r="SVB41" s="1"/>
      <c r="SVC41" s="1"/>
      <c r="SVD41" s="1"/>
      <c r="SVE41" s="1"/>
      <c r="SVF41" s="1"/>
      <c r="SVG41" s="1"/>
      <c r="SVH41" s="1"/>
      <c r="SVI41" s="1"/>
      <c r="SVJ41" s="1"/>
      <c r="SVK41" s="1"/>
      <c r="SVL41" s="1"/>
      <c r="SVM41" s="1"/>
      <c r="SVN41" s="1"/>
      <c r="SVO41" s="1"/>
      <c r="SVP41" s="1"/>
      <c r="SVQ41" s="1"/>
      <c r="SVR41" s="1"/>
      <c r="SVS41" s="1"/>
      <c r="SVT41" s="1"/>
      <c r="SVU41" s="1"/>
      <c r="SVV41" s="1"/>
      <c r="SVW41" s="1"/>
      <c r="SVX41" s="1"/>
      <c r="SVY41" s="1"/>
      <c r="SVZ41" s="1"/>
      <c r="SWA41" s="1"/>
      <c r="SWB41" s="1"/>
      <c r="SWC41" s="1"/>
      <c r="SWD41" s="1"/>
      <c r="SWE41" s="1"/>
      <c r="SWF41" s="1"/>
      <c r="SWG41" s="1"/>
      <c r="SWH41" s="1"/>
      <c r="SWI41" s="1"/>
      <c r="SWJ41" s="1"/>
      <c r="SWK41" s="1"/>
      <c r="SWL41" s="1"/>
      <c r="SWM41" s="1"/>
      <c r="SWN41" s="1"/>
      <c r="SWO41" s="1"/>
      <c r="SWP41" s="1"/>
      <c r="SWQ41" s="1"/>
      <c r="SWR41" s="1"/>
      <c r="SWS41" s="1"/>
      <c r="SWT41" s="1"/>
      <c r="SWU41" s="1"/>
      <c r="SWV41" s="1"/>
      <c r="SWW41" s="1"/>
      <c r="SWX41" s="1"/>
      <c r="SWY41" s="1"/>
      <c r="SWZ41" s="1"/>
      <c r="SXA41" s="1"/>
      <c r="SXB41" s="1"/>
      <c r="SXC41" s="1"/>
      <c r="SXD41" s="1"/>
      <c r="SXE41" s="1"/>
      <c r="SXF41" s="1"/>
      <c r="SXG41" s="1"/>
      <c r="SXH41" s="1"/>
      <c r="SXI41" s="1"/>
      <c r="SXJ41" s="1"/>
      <c r="SXK41" s="1"/>
      <c r="SXL41" s="1"/>
      <c r="SXM41" s="1"/>
      <c r="SXN41" s="1"/>
      <c r="SXO41" s="1"/>
      <c r="SXP41" s="1"/>
      <c r="SXQ41" s="1"/>
      <c r="SXR41" s="1"/>
      <c r="SXS41" s="1"/>
      <c r="SXT41" s="1"/>
      <c r="SXU41" s="1"/>
      <c r="SXV41" s="1"/>
      <c r="SXW41" s="1"/>
      <c r="SXX41" s="1"/>
      <c r="SXY41" s="1"/>
      <c r="SXZ41" s="1"/>
      <c r="SYA41" s="1"/>
      <c r="SYB41" s="1"/>
      <c r="SYC41" s="1"/>
      <c r="SYD41" s="1"/>
      <c r="SYE41" s="1"/>
      <c r="SYF41" s="1"/>
      <c r="SYG41" s="1"/>
      <c r="SYH41" s="1"/>
      <c r="SYI41" s="1"/>
      <c r="SYJ41" s="1"/>
      <c r="SYK41" s="1"/>
      <c r="SYL41" s="1"/>
      <c r="SYM41" s="1"/>
      <c r="SYN41" s="1"/>
      <c r="SYO41" s="1"/>
      <c r="SYP41" s="1"/>
      <c r="SYQ41" s="1"/>
      <c r="SYR41" s="1"/>
      <c r="SYS41" s="1"/>
      <c r="SYT41" s="1"/>
      <c r="SYU41" s="1"/>
      <c r="SYV41" s="1"/>
      <c r="SYW41" s="1"/>
      <c r="SYX41" s="1"/>
      <c r="SYY41" s="1"/>
      <c r="SYZ41" s="1"/>
      <c r="SZA41" s="1"/>
      <c r="SZB41" s="1"/>
      <c r="SZC41" s="1"/>
      <c r="SZD41" s="1"/>
      <c r="SZE41" s="1"/>
      <c r="SZF41" s="1"/>
      <c r="SZG41" s="1"/>
      <c r="SZH41" s="1"/>
      <c r="SZI41" s="1"/>
      <c r="SZJ41" s="1"/>
      <c r="SZK41" s="1"/>
      <c r="SZL41" s="1"/>
      <c r="SZM41" s="1"/>
      <c r="SZN41" s="1"/>
      <c r="SZO41" s="1"/>
      <c r="SZP41" s="1"/>
      <c r="SZQ41" s="1"/>
      <c r="SZR41" s="1"/>
      <c r="SZS41" s="1"/>
      <c r="SZT41" s="1"/>
      <c r="SZU41" s="1"/>
      <c r="SZV41" s="1"/>
      <c r="SZW41" s="1"/>
      <c r="SZX41" s="1"/>
      <c r="SZY41" s="1"/>
      <c r="SZZ41" s="1"/>
      <c r="TAA41" s="1"/>
      <c r="TAB41" s="1"/>
      <c r="TAC41" s="1"/>
      <c r="TAD41" s="1"/>
      <c r="TAE41" s="1"/>
      <c r="TAF41" s="1"/>
      <c r="TAG41" s="1"/>
      <c r="TAH41" s="1"/>
      <c r="TAI41" s="1"/>
      <c r="TAJ41" s="1"/>
      <c r="TAK41" s="1"/>
      <c r="TAL41" s="1"/>
      <c r="TAM41" s="1"/>
      <c r="TAN41" s="1"/>
      <c r="TAO41" s="1"/>
      <c r="TAP41" s="1"/>
      <c r="TAQ41" s="1"/>
      <c r="TAR41" s="1"/>
      <c r="TAS41" s="1"/>
      <c r="TAT41" s="1"/>
      <c r="TAU41" s="1"/>
      <c r="TAV41" s="1"/>
      <c r="TAW41" s="1"/>
      <c r="TAX41" s="1"/>
      <c r="TAY41" s="1"/>
      <c r="TAZ41" s="1"/>
      <c r="TBA41" s="1"/>
      <c r="TBB41" s="1"/>
      <c r="TBC41" s="1"/>
      <c r="TBD41" s="1"/>
      <c r="TBE41" s="1"/>
      <c r="TBF41" s="1"/>
      <c r="TBG41" s="1"/>
      <c r="TBH41" s="1"/>
      <c r="TBI41" s="1"/>
      <c r="TBJ41" s="1"/>
      <c r="TBK41" s="1"/>
      <c r="TBL41" s="1"/>
      <c r="TBM41" s="1"/>
      <c r="TBN41" s="1"/>
      <c r="TBO41" s="1"/>
      <c r="TBP41" s="1"/>
      <c r="TBQ41" s="1"/>
      <c r="TBR41" s="1"/>
      <c r="TBS41" s="1"/>
      <c r="TBT41" s="1"/>
      <c r="TBU41" s="1"/>
      <c r="TBV41" s="1"/>
      <c r="TBW41" s="1"/>
      <c r="TBX41" s="1"/>
      <c r="TBY41" s="1"/>
      <c r="TBZ41" s="1"/>
      <c r="TCA41" s="1"/>
      <c r="TCB41" s="1"/>
      <c r="TCC41" s="1"/>
      <c r="TCD41" s="1"/>
      <c r="TCE41" s="1"/>
      <c r="TCF41" s="1"/>
      <c r="TCG41" s="1"/>
      <c r="TCH41" s="1"/>
      <c r="TCI41" s="1"/>
      <c r="TCJ41" s="1"/>
      <c r="TCK41" s="1"/>
      <c r="TCL41" s="1"/>
      <c r="TCM41" s="1"/>
      <c r="TCN41" s="1"/>
      <c r="TCO41" s="1"/>
      <c r="TCP41" s="1"/>
      <c r="TCQ41" s="1"/>
      <c r="TCR41" s="1"/>
      <c r="TCS41" s="1"/>
      <c r="TCT41" s="1"/>
      <c r="TCU41" s="1"/>
      <c r="TCV41" s="1"/>
      <c r="TCW41" s="1"/>
      <c r="TCX41" s="1"/>
      <c r="TCY41" s="1"/>
      <c r="TCZ41" s="1"/>
      <c r="TDA41" s="1"/>
      <c r="TDB41" s="1"/>
      <c r="TDC41" s="1"/>
      <c r="TDD41" s="1"/>
      <c r="TDE41" s="1"/>
      <c r="TDF41" s="1"/>
      <c r="TDG41" s="1"/>
      <c r="TDH41" s="1"/>
      <c r="TDI41" s="1"/>
      <c r="TDJ41" s="1"/>
      <c r="TDK41" s="1"/>
      <c r="TDL41" s="1"/>
      <c r="TDM41" s="1"/>
      <c r="TDN41" s="1"/>
      <c r="TDO41" s="1"/>
      <c r="TDP41" s="1"/>
      <c r="TDQ41" s="1"/>
      <c r="TDR41" s="1"/>
      <c r="TDS41" s="1"/>
      <c r="TDT41" s="1"/>
      <c r="TDU41" s="1"/>
      <c r="TDV41" s="1"/>
      <c r="TDW41" s="1"/>
      <c r="TDX41" s="1"/>
      <c r="TDY41" s="1"/>
      <c r="TDZ41" s="1"/>
      <c r="TEA41" s="1"/>
      <c r="TEB41" s="1"/>
      <c r="TEC41" s="1"/>
      <c r="TED41" s="1"/>
      <c r="TEE41" s="1"/>
      <c r="TEF41" s="1"/>
      <c r="TEG41" s="1"/>
      <c r="TEH41" s="1"/>
      <c r="TEI41" s="1"/>
      <c r="TEJ41" s="1"/>
      <c r="TEK41" s="1"/>
      <c r="TEL41" s="1"/>
      <c r="TEM41" s="1"/>
      <c r="TEN41" s="1"/>
      <c r="TEO41" s="1"/>
      <c r="TEP41" s="1"/>
      <c r="TEQ41" s="1"/>
      <c r="TER41" s="1"/>
      <c r="TES41" s="1"/>
      <c r="TET41" s="1"/>
      <c r="TEU41" s="1"/>
      <c r="TEV41" s="1"/>
      <c r="TEW41" s="1"/>
      <c r="TEX41" s="1"/>
      <c r="TEY41" s="1"/>
      <c r="TEZ41" s="1"/>
      <c r="TFA41" s="1"/>
      <c r="TFB41" s="1"/>
      <c r="TFC41" s="1"/>
      <c r="TFD41" s="1"/>
      <c r="TFE41" s="1"/>
      <c r="TFF41" s="1"/>
      <c r="TFG41" s="1"/>
      <c r="TFH41" s="1"/>
      <c r="TFI41" s="1"/>
      <c r="TFJ41" s="1"/>
      <c r="TFK41" s="1"/>
      <c r="TFL41" s="1"/>
      <c r="TFM41" s="1"/>
      <c r="TFN41" s="1"/>
      <c r="TFO41" s="1"/>
      <c r="TFP41" s="1"/>
      <c r="TFQ41" s="1"/>
      <c r="TFR41" s="1"/>
      <c r="TFS41" s="1"/>
      <c r="TFT41" s="1"/>
      <c r="TFU41" s="1"/>
      <c r="TFV41" s="1"/>
      <c r="TFW41" s="1"/>
      <c r="TFX41" s="1"/>
      <c r="TFY41" s="1"/>
      <c r="TFZ41" s="1"/>
      <c r="TGA41" s="1"/>
      <c r="TGB41" s="1"/>
      <c r="TGC41" s="1"/>
      <c r="TGD41" s="1"/>
      <c r="TGE41" s="1"/>
      <c r="TGF41" s="1"/>
      <c r="TGG41" s="1"/>
      <c r="TGH41" s="1"/>
      <c r="TGI41" s="1"/>
      <c r="TGJ41" s="1"/>
      <c r="TGK41" s="1"/>
      <c r="TGL41" s="1"/>
      <c r="TGM41" s="1"/>
      <c r="TGN41" s="1"/>
      <c r="TGO41" s="1"/>
      <c r="TGP41" s="1"/>
      <c r="TGQ41" s="1"/>
      <c r="TGR41" s="1"/>
      <c r="TGS41" s="1"/>
      <c r="TGT41" s="1"/>
      <c r="TGU41" s="1"/>
      <c r="TGV41" s="1"/>
      <c r="TGW41" s="1"/>
      <c r="TGX41" s="1"/>
      <c r="TGY41" s="1"/>
      <c r="TGZ41" s="1"/>
      <c r="THA41" s="1"/>
      <c r="THB41" s="1"/>
      <c r="THC41" s="1"/>
      <c r="THD41" s="1"/>
      <c r="THE41" s="1"/>
      <c r="THF41" s="1"/>
      <c r="THG41" s="1"/>
      <c r="THH41" s="1"/>
      <c r="THI41" s="1"/>
      <c r="THJ41" s="1"/>
      <c r="THK41" s="1"/>
      <c r="THL41" s="1"/>
      <c r="THM41" s="1"/>
      <c r="THN41" s="1"/>
      <c r="THO41" s="1"/>
      <c r="THP41" s="1"/>
      <c r="THQ41" s="1"/>
      <c r="THR41" s="1"/>
      <c r="THS41" s="1"/>
      <c r="THT41" s="1"/>
      <c r="THU41" s="1"/>
      <c r="THV41" s="1"/>
      <c r="THW41" s="1"/>
      <c r="THX41" s="1"/>
      <c r="THY41" s="1"/>
      <c r="THZ41" s="1"/>
      <c r="TIA41" s="1"/>
      <c r="TIB41" s="1"/>
      <c r="TIC41" s="1"/>
      <c r="TID41" s="1"/>
      <c r="TIE41" s="1"/>
      <c r="TIF41" s="1"/>
      <c r="TIG41" s="1"/>
      <c r="TIH41" s="1"/>
      <c r="TII41" s="1"/>
      <c r="TIJ41" s="1"/>
      <c r="TIK41" s="1"/>
      <c r="TIL41" s="1"/>
      <c r="TIM41" s="1"/>
      <c r="TIN41" s="1"/>
      <c r="TIO41" s="1"/>
      <c r="TIP41" s="1"/>
      <c r="TIQ41" s="1"/>
      <c r="TIR41" s="1"/>
      <c r="TIS41" s="1"/>
      <c r="TIT41" s="1"/>
      <c r="TIU41" s="1"/>
      <c r="TIV41" s="1"/>
      <c r="TIW41" s="1"/>
      <c r="TIX41" s="1"/>
      <c r="TIY41" s="1"/>
      <c r="TIZ41" s="1"/>
      <c r="TJA41" s="1"/>
      <c r="TJB41" s="1"/>
      <c r="TJC41" s="1"/>
      <c r="TJD41" s="1"/>
      <c r="TJE41" s="1"/>
      <c r="TJF41" s="1"/>
      <c r="TJG41" s="1"/>
      <c r="TJH41" s="1"/>
      <c r="TJI41" s="1"/>
      <c r="TJJ41" s="1"/>
      <c r="TJK41" s="1"/>
      <c r="TJL41" s="1"/>
      <c r="TJM41" s="1"/>
      <c r="TJN41" s="1"/>
      <c r="TJO41" s="1"/>
      <c r="TJP41" s="1"/>
      <c r="TJQ41" s="1"/>
      <c r="TJR41" s="1"/>
      <c r="TJS41" s="1"/>
      <c r="TJT41" s="1"/>
      <c r="TJU41" s="1"/>
      <c r="TJV41" s="1"/>
      <c r="TJW41" s="1"/>
      <c r="TJX41" s="1"/>
      <c r="TJY41" s="1"/>
      <c r="TJZ41" s="1"/>
      <c r="TKA41" s="1"/>
      <c r="TKB41" s="1"/>
      <c r="TKC41" s="1"/>
      <c r="TKD41" s="1"/>
      <c r="TKE41" s="1"/>
      <c r="TKF41" s="1"/>
      <c r="TKG41" s="1"/>
      <c r="TKH41" s="1"/>
      <c r="TKI41" s="1"/>
      <c r="TKJ41" s="1"/>
      <c r="TKK41" s="1"/>
      <c r="TKL41" s="1"/>
      <c r="TKM41" s="1"/>
      <c r="TKN41" s="1"/>
      <c r="TKO41" s="1"/>
      <c r="TKP41" s="1"/>
      <c r="TKQ41" s="1"/>
      <c r="TKR41" s="1"/>
      <c r="TKS41" s="1"/>
      <c r="TKT41" s="1"/>
      <c r="TKU41" s="1"/>
      <c r="TKV41" s="1"/>
      <c r="TKW41" s="1"/>
      <c r="TKX41" s="1"/>
      <c r="TKY41" s="1"/>
      <c r="TKZ41" s="1"/>
      <c r="TLA41" s="1"/>
      <c r="TLB41" s="1"/>
      <c r="TLC41" s="1"/>
      <c r="TLD41" s="1"/>
      <c r="TLE41" s="1"/>
      <c r="TLF41" s="1"/>
      <c r="TLG41" s="1"/>
      <c r="TLH41" s="1"/>
      <c r="TLI41" s="1"/>
      <c r="TLJ41" s="1"/>
      <c r="TLK41" s="1"/>
      <c r="TLL41" s="1"/>
      <c r="TLM41" s="1"/>
      <c r="TLN41" s="1"/>
      <c r="TLO41" s="1"/>
      <c r="TLP41" s="1"/>
      <c r="TLQ41" s="1"/>
      <c r="TLR41" s="1"/>
      <c r="TLS41" s="1"/>
      <c r="TLT41" s="1"/>
      <c r="TLU41" s="1"/>
      <c r="TLV41" s="1"/>
      <c r="TLW41" s="1"/>
      <c r="TLX41" s="1"/>
      <c r="TLY41" s="1"/>
      <c r="TLZ41" s="1"/>
      <c r="TMA41" s="1"/>
      <c r="TMB41" s="1"/>
      <c r="TMC41" s="1"/>
      <c r="TMD41" s="1"/>
      <c r="TME41" s="1"/>
      <c r="TMF41" s="1"/>
      <c r="TMG41" s="1"/>
      <c r="TMH41" s="1"/>
      <c r="TMI41" s="1"/>
      <c r="TMJ41" s="1"/>
      <c r="TMK41" s="1"/>
      <c r="TML41" s="1"/>
      <c r="TMM41" s="1"/>
      <c r="TMN41" s="1"/>
      <c r="TMO41" s="1"/>
      <c r="TMP41" s="1"/>
      <c r="TMQ41" s="1"/>
      <c r="TMR41" s="1"/>
      <c r="TMS41" s="1"/>
      <c r="TMT41" s="1"/>
      <c r="TMU41" s="1"/>
      <c r="TMV41" s="1"/>
      <c r="TMW41" s="1"/>
      <c r="TMX41" s="1"/>
      <c r="TMY41" s="1"/>
      <c r="TMZ41" s="1"/>
      <c r="TNA41" s="1"/>
      <c r="TNB41" s="1"/>
      <c r="TNC41" s="1"/>
      <c r="TND41" s="1"/>
      <c r="TNE41" s="1"/>
      <c r="TNF41" s="1"/>
      <c r="TNG41" s="1"/>
      <c r="TNH41" s="1"/>
      <c r="TNI41" s="1"/>
      <c r="TNJ41" s="1"/>
      <c r="TNK41" s="1"/>
      <c r="TNL41" s="1"/>
      <c r="TNM41" s="1"/>
      <c r="TNN41" s="1"/>
      <c r="TNO41" s="1"/>
      <c r="TNP41" s="1"/>
      <c r="TNQ41" s="1"/>
      <c r="TNR41" s="1"/>
      <c r="TNS41" s="1"/>
      <c r="TNT41" s="1"/>
      <c r="TNU41" s="1"/>
      <c r="TNV41" s="1"/>
      <c r="TNW41" s="1"/>
      <c r="TNX41" s="1"/>
      <c r="TNY41" s="1"/>
      <c r="TNZ41" s="1"/>
      <c r="TOA41" s="1"/>
      <c r="TOB41" s="1"/>
      <c r="TOC41" s="1"/>
      <c r="TOD41" s="1"/>
      <c r="TOE41" s="1"/>
      <c r="TOF41" s="1"/>
      <c r="TOG41" s="1"/>
      <c r="TOH41" s="1"/>
      <c r="TOI41" s="1"/>
      <c r="TOJ41" s="1"/>
      <c r="TOK41" s="1"/>
      <c r="TOL41" s="1"/>
      <c r="TOM41" s="1"/>
      <c r="TON41" s="1"/>
      <c r="TOO41" s="1"/>
      <c r="TOP41" s="1"/>
      <c r="TOQ41" s="1"/>
      <c r="TOR41" s="1"/>
      <c r="TOS41" s="1"/>
      <c r="TOT41" s="1"/>
      <c r="TOU41" s="1"/>
      <c r="TOV41" s="1"/>
      <c r="TOW41" s="1"/>
      <c r="TOX41" s="1"/>
      <c r="TOY41" s="1"/>
      <c r="TOZ41" s="1"/>
      <c r="TPA41" s="1"/>
      <c r="TPB41" s="1"/>
      <c r="TPC41" s="1"/>
      <c r="TPD41" s="1"/>
      <c r="TPE41" s="1"/>
      <c r="TPF41" s="1"/>
      <c r="TPG41" s="1"/>
      <c r="TPH41" s="1"/>
      <c r="TPI41" s="1"/>
      <c r="TPJ41" s="1"/>
      <c r="TPK41" s="1"/>
      <c r="TPL41" s="1"/>
      <c r="TPM41" s="1"/>
      <c r="TPN41" s="1"/>
      <c r="TPO41" s="1"/>
      <c r="TPP41" s="1"/>
      <c r="TPQ41" s="1"/>
      <c r="TPR41" s="1"/>
      <c r="TPS41" s="1"/>
      <c r="TPT41" s="1"/>
      <c r="TPU41" s="1"/>
      <c r="TPV41" s="1"/>
      <c r="TPW41" s="1"/>
      <c r="TPX41" s="1"/>
      <c r="TPY41" s="1"/>
      <c r="TPZ41" s="1"/>
      <c r="TQA41" s="1"/>
      <c r="TQB41" s="1"/>
      <c r="TQC41" s="1"/>
      <c r="TQD41" s="1"/>
      <c r="TQE41" s="1"/>
      <c r="TQF41" s="1"/>
      <c r="TQG41" s="1"/>
      <c r="TQH41" s="1"/>
      <c r="TQI41" s="1"/>
      <c r="TQJ41" s="1"/>
      <c r="TQK41" s="1"/>
      <c r="TQL41" s="1"/>
      <c r="TQM41" s="1"/>
      <c r="TQN41" s="1"/>
      <c r="TQO41" s="1"/>
      <c r="TQP41" s="1"/>
      <c r="TQQ41" s="1"/>
      <c r="TQR41" s="1"/>
      <c r="TQS41" s="1"/>
      <c r="TQT41" s="1"/>
      <c r="TQU41" s="1"/>
      <c r="TQV41" s="1"/>
      <c r="TQW41" s="1"/>
      <c r="TQX41" s="1"/>
      <c r="TQY41" s="1"/>
      <c r="TQZ41" s="1"/>
      <c r="TRA41" s="1"/>
      <c r="TRB41" s="1"/>
      <c r="TRC41" s="1"/>
      <c r="TRD41" s="1"/>
      <c r="TRE41" s="1"/>
      <c r="TRF41" s="1"/>
      <c r="TRG41" s="1"/>
      <c r="TRH41" s="1"/>
      <c r="TRI41" s="1"/>
      <c r="TRJ41" s="1"/>
      <c r="TRK41" s="1"/>
      <c r="TRL41" s="1"/>
      <c r="TRM41" s="1"/>
      <c r="TRN41" s="1"/>
      <c r="TRO41" s="1"/>
      <c r="TRP41" s="1"/>
      <c r="TRQ41" s="1"/>
      <c r="TRR41" s="1"/>
      <c r="TRS41" s="1"/>
      <c r="TRT41" s="1"/>
      <c r="TRU41" s="1"/>
      <c r="TRV41" s="1"/>
      <c r="TRW41" s="1"/>
      <c r="TRX41" s="1"/>
      <c r="TRY41" s="1"/>
      <c r="TRZ41" s="1"/>
      <c r="TSA41" s="1"/>
      <c r="TSB41" s="1"/>
      <c r="TSC41" s="1"/>
      <c r="TSD41" s="1"/>
      <c r="TSE41" s="1"/>
      <c r="TSF41" s="1"/>
      <c r="TSG41" s="1"/>
      <c r="TSH41" s="1"/>
      <c r="TSI41" s="1"/>
      <c r="TSJ41" s="1"/>
      <c r="TSK41" s="1"/>
      <c r="TSL41" s="1"/>
      <c r="TSM41" s="1"/>
      <c r="TSN41" s="1"/>
      <c r="TSO41" s="1"/>
      <c r="TSP41" s="1"/>
      <c r="TSQ41" s="1"/>
      <c r="TSR41" s="1"/>
      <c r="TSS41" s="1"/>
      <c r="TST41" s="1"/>
      <c r="TSU41" s="1"/>
      <c r="TSV41" s="1"/>
      <c r="TSW41" s="1"/>
      <c r="TSX41" s="1"/>
      <c r="TSY41" s="1"/>
      <c r="TSZ41" s="1"/>
      <c r="TTA41" s="1"/>
      <c r="TTB41" s="1"/>
      <c r="TTC41" s="1"/>
      <c r="TTD41" s="1"/>
      <c r="TTE41" s="1"/>
      <c r="TTF41" s="1"/>
      <c r="TTG41" s="1"/>
      <c r="TTH41" s="1"/>
      <c r="TTI41" s="1"/>
      <c r="TTJ41" s="1"/>
      <c r="TTK41" s="1"/>
      <c r="TTL41" s="1"/>
      <c r="TTM41" s="1"/>
      <c r="TTN41" s="1"/>
      <c r="TTO41" s="1"/>
      <c r="TTP41" s="1"/>
      <c r="TTQ41" s="1"/>
      <c r="TTR41" s="1"/>
      <c r="TTS41" s="1"/>
      <c r="TTT41" s="1"/>
      <c r="TTU41" s="1"/>
      <c r="TTV41" s="1"/>
      <c r="TTW41" s="1"/>
      <c r="TTX41" s="1"/>
      <c r="TTY41" s="1"/>
      <c r="TTZ41" s="1"/>
      <c r="TUA41" s="1"/>
      <c r="TUB41" s="1"/>
      <c r="TUC41" s="1"/>
      <c r="TUD41" s="1"/>
      <c r="TUE41" s="1"/>
      <c r="TUF41" s="1"/>
      <c r="TUG41" s="1"/>
      <c r="TUH41" s="1"/>
      <c r="TUI41" s="1"/>
      <c r="TUJ41" s="1"/>
      <c r="TUK41" s="1"/>
      <c r="TUL41" s="1"/>
      <c r="TUM41" s="1"/>
      <c r="TUN41" s="1"/>
      <c r="TUO41" s="1"/>
      <c r="TUP41" s="1"/>
      <c r="TUQ41" s="1"/>
      <c r="TUR41" s="1"/>
      <c r="TUS41" s="1"/>
      <c r="TUT41" s="1"/>
      <c r="TUU41" s="1"/>
      <c r="TUV41" s="1"/>
      <c r="TUW41" s="1"/>
      <c r="TUX41" s="1"/>
      <c r="TUY41" s="1"/>
      <c r="TUZ41" s="1"/>
      <c r="TVA41" s="1"/>
      <c r="TVB41" s="1"/>
      <c r="TVC41" s="1"/>
      <c r="TVD41" s="1"/>
      <c r="TVE41" s="1"/>
      <c r="TVF41" s="1"/>
      <c r="TVG41" s="1"/>
      <c r="TVH41" s="1"/>
      <c r="TVI41" s="1"/>
      <c r="TVJ41" s="1"/>
      <c r="TVK41" s="1"/>
      <c r="TVL41" s="1"/>
      <c r="TVM41" s="1"/>
      <c r="TVN41" s="1"/>
      <c r="TVO41" s="1"/>
      <c r="TVP41" s="1"/>
      <c r="TVQ41" s="1"/>
      <c r="TVR41" s="1"/>
      <c r="TVS41" s="1"/>
      <c r="TVT41" s="1"/>
      <c r="TVU41" s="1"/>
      <c r="TVV41" s="1"/>
      <c r="TVW41" s="1"/>
      <c r="TVX41" s="1"/>
      <c r="TVY41" s="1"/>
      <c r="TVZ41" s="1"/>
      <c r="TWA41" s="1"/>
      <c r="TWB41" s="1"/>
      <c r="TWC41" s="1"/>
      <c r="TWD41" s="1"/>
      <c r="TWE41" s="1"/>
      <c r="TWF41" s="1"/>
      <c r="TWG41" s="1"/>
      <c r="TWH41" s="1"/>
      <c r="TWI41" s="1"/>
      <c r="TWJ41" s="1"/>
      <c r="TWK41" s="1"/>
      <c r="TWL41" s="1"/>
      <c r="TWM41" s="1"/>
      <c r="TWN41" s="1"/>
      <c r="TWO41" s="1"/>
      <c r="TWP41" s="1"/>
      <c r="TWQ41" s="1"/>
      <c r="TWR41" s="1"/>
      <c r="TWS41" s="1"/>
      <c r="TWT41" s="1"/>
      <c r="TWU41" s="1"/>
      <c r="TWV41" s="1"/>
      <c r="TWW41" s="1"/>
      <c r="TWX41" s="1"/>
      <c r="TWY41" s="1"/>
      <c r="TWZ41" s="1"/>
      <c r="TXA41" s="1"/>
      <c r="TXB41" s="1"/>
      <c r="TXC41" s="1"/>
      <c r="TXD41" s="1"/>
      <c r="TXE41" s="1"/>
      <c r="TXF41" s="1"/>
      <c r="TXG41" s="1"/>
      <c r="TXH41" s="1"/>
      <c r="TXI41" s="1"/>
      <c r="TXJ41" s="1"/>
      <c r="TXK41" s="1"/>
      <c r="TXL41" s="1"/>
      <c r="TXM41" s="1"/>
      <c r="TXN41" s="1"/>
      <c r="TXO41" s="1"/>
      <c r="TXP41" s="1"/>
      <c r="TXQ41" s="1"/>
      <c r="TXR41" s="1"/>
      <c r="TXS41" s="1"/>
      <c r="TXT41" s="1"/>
      <c r="TXU41" s="1"/>
      <c r="TXV41" s="1"/>
      <c r="TXW41" s="1"/>
      <c r="TXX41" s="1"/>
      <c r="TXY41" s="1"/>
      <c r="TXZ41" s="1"/>
      <c r="TYA41" s="1"/>
      <c r="TYB41" s="1"/>
      <c r="TYC41" s="1"/>
      <c r="TYD41" s="1"/>
      <c r="TYE41" s="1"/>
      <c r="TYF41" s="1"/>
      <c r="TYG41" s="1"/>
      <c r="TYH41" s="1"/>
      <c r="TYI41" s="1"/>
      <c r="TYJ41" s="1"/>
      <c r="TYK41" s="1"/>
      <c r="TYL41" s="1"/>
      <c r="TYM41" s="1"/>
      <c r="TYN41" s="1"/>
      <c r="TYO41" s="1"/>
      <c r="TYP41" s="1"/>
      <c r="TYQ41" s="1"/>
      <c r="TYR41" s="1"/>
      <c r="TYS41" s="1"/>
      <c r="TYT41" s="1"/>
      <c r="TYU41" s="1"/>
      <c r="TYV41" s="1"/>
      <c r="TYW41" s="1"/>
      <c r="TYX41" s="1"/>
      <c r="TYY41" s="1"/>
      <c r="TYZ41" s="1"/>
      <c r="TZA41" s="1"/>
      <c r="TZB41" s="1"/>
      <c r="TZC41" s="1"/>
      <c r="TZD41" s="1"/>
      <c r="TZE41" s="1"/>
      <c r="TZF41" s="1"/>
      <c r="TZG41" s="1"/>
      <c r="TZH41" s="1"/>
      <c r="TZI41" s="1"/>
      <c r="TZJ41" s="1"/>
      <c r="TZK41" s="1"/>
      <c r="TZL41" s="1"/>
      <c r="TZM41" s="1"/>
      <c r="TZN41" s="1"/>
      <c r="TZO41" s="1"/>
      <c r="TZP41" s="1"/>
      <c r="TZQ41" s="1"/>
      <c r="TZR41" s="1"/>
      <c r="TZS41" s="1"/>
      <c r="TZT41" s="1"/>
      <c r="TZU41" s="1"/>
      <c r="TZV41" s="1"/>
      <c r="TZW41" s="1"/>
      <c r="TZX41" s="1"/>
      <c r="TZY41" s="1"/>
      <c r="TZZ41" s="1"/>
      <c r="UAA41" s="1"/>
      <c r="UAB41" s="1"/>
      <c r="UAC41" s="1"/>
      <c r="UAD41" s="1"/>
      <c r="UAE41" s="1"/>
      <c r="UAF41" s="1"/>
      <c r="UAG41" s="1"/>
      <c r="UAH41" s="1"/>
      <c r="UAI41" s="1"/>
      <c r="UAJ41" s="1"/>
      <c r="UAK41" s="1"/>
      <c r="UAL41" s="1"/>
      <c r="UAM41" s="1"/>
      <c r="UAN41" s="1"/>
      <c r="UAO41" s="1"/>
      <c r="UAP41" s="1"/>
      <c r="UAQ41" s="1"/>
      <c r="UAR41" s="1"/>
      <c r="UAS41" s="1"/>
      <c r="UAT41" s="1"/>
      <c r="UAU41" s="1"/>
      <c r="UAV41" s="1"/>
      <c r="UAW41" s="1"/>
      <c r="UAX41" s="1"/>
      <c r="UAY41" s="1"/>
      <c r="UAZ41" s="1"/>
      <c r="UBA41" s="1"/>
      <c r="UBB41" s="1"/>
      <c r="UBC41" s="1"/>
      <c r="UBD41" s="1"/>
      <c r="UBE41" s="1"/>
      <c r="UBF41" s="1"/>
      <c r="UBG41" s="1"/>
      <c r="UBH41" s="1"/>
      <c r="UBI41" s="1"/>
      <c r="UBJ41" s="1"/>
      <c r="UBK41" s="1"/>
      <c r="UBL41" s="1"/>
      <c r="UBM41" s="1"/>
      <c r="UBN41" s="1"/>
      <c r="UBO41" s="1"/>
      <c r="UBP41" s="1"/>
      <c r="UBQ41" s="1"/>
      <c r="UBR41" s="1"/>
      <c r="UBS41" s="1"/>
      <c r="UBT41" s="1"/>
      <c r="UBU41" s="1"/>
      <c r="UBV41" s="1"/>
      <c r="UBW41" s="1"/>
      <c r="UBX41" s="1"/>
      <c r="UBY41" s="1"/>
      <c r="UBZ41" s="1"/>
      <c r="UCA41" s="1"/>
      <c r="UCB41" s="1"/>
      <c r="UCC41" s="1"/>
      <c r="UCD41" s="1"/>
      <c r="UCE41" s="1"/>
      <c r="UCF41" s="1"/>
      <c r="UCG41" s="1"/>
      <c r="UCH41" s="1"/>
      <c r="UCI41" s="1"/>
      <c r="UCJ41" s="1"/>
      <c r="UCK41" s="1"/>
      <c r="UCL41" s="1"/>
      <c r="UCM41" s="1"/>
      <c r="UCN41" s="1"/>
      <c r="UCO41" s="1"/>
      <c r="UCP41" s="1"/>
      <c r="UCQ41" s="1"/>
      <c r="UCR41" s="1"/>
      <c r="UCS41" s="1"/>
      <c r="UCT41" s="1"/>
      <c r="UCU41" s="1"/>
      <c r="UCV41" s="1"/>
      <c r="UCW41" s="1"/>
      <c r="UCX41" s="1"/>
      <c r="UCY41" s="1"/>
      <c r="UCZ41" s="1"/>
      <c r="UDA41" s="1"/>
      <c r="UDB41" s="1"/>
      <c r="UDC41" s="1"/>
      <c r="UDD41" s="1"/>
      <c r="UDE41" s="1"/>
      <c r="UDF41" s="1"/>
      <c r="UDG41" s="1"/>
      <c r="UDH41" s="1"/>
      <c r="UDI41" s="1"/>
      <c r="UDJ41" s="1"/>
      <c r="UDK41" s="1"/>
      <c r="UDL41" s="1"/>
      <c r="UDM41" s="1"/>
      <c r="UDN41" s="1"/>
      <c r="UDO41" s="1"/>
      <c r="UDP41" s="1"/>
      <c r="UDQ41" s="1"/>
      <c r="UDR41" s="1"/>
      <c r="UDS41" s="1"/>
      <c r="UDT41" s="1"/>
      <c r="UDU41" s="1"/>
      <c r="UDV41" s="1"/>
      <c r="UDW41" s="1"/>
      <c r="UDX41" s="1"/>
      <c r="UDY41" s="1"/>
      <c r="UDZ41" s="1"/>
      <c r="UEA41" s="1"/>
      <c r="UEB41" s="1"/>
      <c r="UEC41" s="1"/>
      <c r="UED41" s="1"/>
      <c r="UEE41" s="1"/>
      <c r="UEF41" s="1"/>
      <c r="UEG41" s="1"/>
      <c r="UEH41" s="1"/>
      <c r="UEI41" s="1"/>
      <c r="UEJ41" s="1"/>
      <c r="UEK41" s="1"/>
      <c r="UEL41" s="1"/>
      <c r="UEM41" s="1"/>
      <c r="UEN41" s="1"/>
      <c r="UEO41" s="1"/>
      <c r="UEP41" s="1"/>
      <c r="UEQ41" s="1"/>
      <c r="UER41" s="1"/>
      <c r="UES41" s="1"/>
      <c r="UET41" s="1"/>
      <c r="UEU41" s="1"/>
      <c r="UEV41" s="1"/>
      <c r="UEW41" s="1"/>
      <c r="UEX41" s="1"/>
      <c r="UEY41" s="1"/>
      <c r="UEZ41" s="1"/>
      <c r="UFA41" s="1"/>
      <c r="UFB41" s="1"/>
      <c r="UFC41" s="1"/>
      <c r="UFD41" s="1"/>
      <c r="UFE41" s="1"/>
      <c r="UFF41" s="1"/>
      <c r="UFG41" s="1"/>
      <c r="UFH41" s="1"/>
      <c r="UFI41" s="1"/>
      <c r="UFJ41" s="1"/>
      <c r="UFK41" s="1"/>
      <c r="UFL41" s="1"/>
      <c r="UFM41" s="1"/>
      <c r="UFN41" s="1"/>
      <c r="UFO41" s="1"/>
      <c r="UFP41" s="1"/>
      <c r="UFQ41" s="1"/>
      <c r="UFR41" s="1"/>
      <c r="UFS41" s="1"/>
      <c r="UFT41" s="1"/>
      <c r="UFU41" s="1"/>
      <c r="UFV41" s="1"/>
      <c r="UFW41" s="1"/>
      <c r="UFX41" s="1"/>
      <c r="UFY41" s="1"/>
      <c r="UFZ41" s="1"/>
      <c r="UGA41" s="1"/>
      <c r="UGB41" s="1"/>
      <c r="UGC41" s="1"/>
      <c r="UGD41" s="1"/>
      <c r="UGE41" s="1"/>
      <c r="UGF41" s="1"/>
      <c r="UGG41" s="1"/>
      <c r="UGH41" s="1"/>
      <c r="UGI41" s="1"/>
      <c r="UGJ41" s="1"/>
      <c r="UGK41" s="1"/>
      <c r="UGL41" s="1"/>
      <c r="UGM41" s="1"/>
      <c r="UGN41" s="1"/>
      <c r="UGO41" s="1"/>
      <c r="UGP41" s="1"/>
      <c r="UGQ41" s="1"/>
      <c r="UGR41" s="1"/>
      <c r="UGS41" s="1"/>
      <c r="UGT41" s="1"/>
      <c r="UGU41" s="1"/>
      <c r="UGV41" s="1"/>
      <c r="UGW41" s="1"/>
      <c r="UGX41" s="1"/>
      <c r="UGY41" s="1"/>
      <c r="UGZ41" s="1"/>
      <c r="UHA41" s="1"/>
      <c r="UHB41" s="1"/>
      <c r="UHC41" s="1"/>
      <c r="UHD41" s="1"/>
      <c r="UHE41" s="1"/>
      <c r="UHF41" s="1"/>
      <c r="UHG41" s="1"/>
      <c r="UHH41" s="1"/>
      <c r="UHI41" s="1"/>
      <c r="UHJ41" s="1"/>
      <c r="UHK41" s="1"/>
      <c r="UHL41" s="1"/>
      <c r="UHM41" s="1"/>
      <c r="UHN41" s="1"/>
      <c r="UHO41" s="1"/>
      <c r="UHP41" s="1"/>
      <c r="UHQ41" s="1"/>
      <c r="UHR41" s="1"/>
      <c r="UHS41" s="1"/>
      <c r="UHT41" s="1"/>
      <c r="UHU41" s="1"/>
      <c r="UHV41" s="1"/>
      <c r="UHW41" s="1"/>
      <c r="UHX41" s="1"/>
      <c r="UHY41" s="1"/>
      <c r="UHZ41" s="1"/>
      <c r="UIA41" s="1"/>
      <c r="UIB41" s="1"/>
      <c r="UIC41" s="1"/>
      <c r="UID41" s="1"/>
      <c r="UIE41" s="1"/>
      <c r="UIF41" s="1"/>
      <c r="UIG41" s="1"/>
      <c r="UIH41" s="1"/>
      <c r="UII41" s="1"/>
      <c r="UIJ41" s="1"/>
      <c r="UIK41" s="1"/>
      <c r="UIL41" s="1"/>
      <c r="UIM41" s="1"/>
      <c r="UIN41" s="1"/>
      <c r="UIO41" s="1"/>
      <c r="UIP41" s="1"/>
      <c r="UIQ41" s="1"/>
      <c r="UIR41" s="1"/>
      <c r="UIS41" s="1"/>
      <c r="UIT41" s="1"/>
      <c r="UIU41" s="1"/>
      <c r="UIV41" s="1"/>
      <c r="UIW41" s="1"/>
      <c r="UIX41" s="1"/>
      <c r="UIY41" s="1"/>
      <c r="UIZ41" s="1"/>
      <c r="UJA41" s="1"/>
      <c r="UJB41" s="1"/>
      <c r="UJC41" s="1"/>
      <c r="UJD41" s="1"/>
      <c r="UJE41" s="1"/>
      <c r="UJF41" s="1"/>
      <c r="UJG41" s="1"/>
      <c r="UJH41" s="1"/>
      <c r="UJI41" s="1"/>
      <c r="UJJ41" s="1"/>
      <c r="UJK41" s="1"/>
      <c r="UJL41" s="1"/>
      <c r="UJM41" s="1"/>
      <c r="UJN41" s="1"/>
      <c r="UJO41" s="1"/>
      <c r="UJP41" s="1"/>
      <c r="UJQ41" s="1"/>
      <c r="UJR41" s="1"/>
      <c r="UJS41" s="1"/>
      <c r="UJT41" s="1"/>
      <c r="UJU41" s="1"/>
      <c r="UJV41" s="1"/>
      <c r="UJW41" s="1"/>
      <c r="UJX41" s="1"/>
      <c r="UJY41" s="1"/>
      <c r="UJZ41" s="1"/>
      <c r="UKA41" s="1"/>
      <c r="UKB41" s="1"/>
      <c r="UKC41" s="1"/>
      <c r="UKD41" s="1"/>
      <c r="UKE41" s="1"/>
      <c r="UKF41" s="1"/>
      <c r="UKG41" s="1"/>
      <c r="UKH41" s="1"/>
      <c r="UKI41" s="1"/>
      <c r="UKJ41" s="1"/>
      <c r="UKK41" s="1"/>
      <c r="UKL41" s="1"/>
      <c r="UKM41" s="1"/>
      <c r="UKN41" s="1"/>
      <c r="UKO41" s="1"/>
      <c r="UKP41" s="1"/>
      <c r="UKQ41" s="1"/>
      <c r="UKR41" s="1"/>
      <c r="UKS41" s="1"/>
      <c r="UKT41" s="1"/>
      <c r="UKU41" s="1"/>
      <c r="UKV41" s="1"/>
      <c r="UKW41" s="1"/>
      <c r="UKX41" s="1"/>
      <c r="UKY41" s="1"/>
      <c r="UKZ41" s="1"/>
      <c r="ULA41" s="1"/>
      <c r="ULB41" s="1"/>
      <c r="ULC41" s="1"/>
      <c r="ULD41" s="1"/>
      <c r="ULE41" s="1"/>
      <c r="ULF41" s="1"/>
      <c r="ULG41" s="1"/>
      <c r="ULH41" s="1"/>
      <c r="ULI41" s="1"/>
      <c r="ULJ41" s="1"/>
      <c r="ULK41" s="1"/>
      <c r="ULL41" s="1"/>
      <c r="ULM41" s="1"/>
      <c r="ULN41" s="1"/>
      <c r="ULO41" s="1"/>
      <c r="ULP41" s="1"/>
      <c r="ULQ41" s="1"/>
      <c r="ULR41" s="1"/>
      <c r="ULS41" s="1"/>
      <c r="ULT41" s="1"/>
      <c r="ULU41" s="1"/>
      <c r="ULV41" s="1"/>
      <c r="ULW41" s="1"/>
      <c r="ULX41" s="1"/>
      <c r="ULY41" s="1"/>
      <c r="ULZ41" s="1"/>
      <c r="UMA41" s="1"/>
      <c r="UMB41" s="1"/>
      <c r="UMC41" s="1"/>
      <c r="UMD41" s="1"/>
      <c r="UME41" s="1"/>
      <c r="UMF41" s="1"/>
      <c r="UMG41" s="1"/>
      <c r="UMH41" s="1"/>
      <c r="UMI41" s="1"/>
      <c r="UMJ41" s="1"/>
      <c r="UMK41" s="1"/>
      <c r="UML41" s="1"/>
      <c r="UMM41" s="1"/>
      <c r="UMN41" s="1"/>
      <c r="UMO41" s="1"/>
      <c r="UMP41" s="1"/>
      <c r="UMQ41" s="1"/>
      <c r="UMR41" s="1"/>
      <c r="UMS41" s="1"/>
      <c r="UMT41" s="1"/>
      <c r="UMU41" s="1"/>
      <c r="UMV41" s="1"/>
      <c r="UMW41" s="1"/>
      <c r="UMX41" s="1"/>
      <c r="UMY41" s="1"/>
      <c r="UMZ41" s="1"/>
      <c r="UNA41" s="1"/>
      <c r="UNB41" s="1"/>
      <c r="UNC41" s="1"/>
      <c r="UND41" s="1"/>
      <c r="UNE41" s="1"/>
      <c r="UNF41" s="1"/>
      <c r="UNG41" s="1"/>
      <c r="UNH41" s="1"/>
      <c r="UNI41" s="1"/>
      <c r="UNJ41" s="1"/>
      <c r="UNK41" s="1"/>
      <c r="UNL41" s="1"/>
      <c r="UNM41" s="1"/>
      <c r="UNN41" s="1"/>
      <c r="UNO41" s="1"/>
      <c r="UNP41" s="1"/>
      <c r="UNQ41" s="1"/>
      <c r="UNR41" s="1"/>
      <c r="UNS41" s="1"/>
      <c r="UNT41" s="1"/>
      <c r="UNU41" s="1"/>
      <c r="UNV41" s="1"/>
      <c r="UNW41" s="1"/>
      <c r="UNX41" s="1"/>
      <c r="UNY41" s="1"/>
      <c r="UNZ41" s="1"/>
      <c r="UOA41" s="1"/>
      <c r="UOB41" s="1"/>
      <c r="UOC41" s="1"/>
      <c r="UOD41" s="1"/>
      <c r="UOE41" s="1"/>
      <c r="UOF41" s="1"/>
      <c r="UOG41" s="1"/>
      <c r="UOH41" s="1"/>
      <c r="UOI41" s="1"/>
      <c r="UOJ41" s="1"/>
      <c r="UOK41" s="1"/>
      <c r="UOL41" s="1"/>
      <c r="UOM41" s="1"/>
      <c r="UON41" s="1"/>
      <c r="UOO41" s="1"/>
      <c r="UOP41" s="1"/>
      <c r="UOQ41" s="1"/>
      <c r="UOR41" s="1"/>
      <c r="UOS41" s="1"/>
      <c r="UOT41" s="1"/>
      <c r="UOU41" s="1"/>
      <c r="UOV41" s="1"/>
      <c r="UOW41" s="1"/>
      <c r="UOX41" s="1"/>
      <c r="UOY41" s="1"/>
      <c r="UOZ41" s="1"/>
      <c r="UPA41" s="1"/>
      <c r="UPB41" s="1"/>
      <c r="UPC41" s="1"/>
      <c r="UPD41" s="1"/>
      <c r="UPE41" s="1"/>
      <c r="UPF41" s="1"/>
      <c r="UPG41" s="1"/>
      <c r="UPH41" s="1"/>
      <c r="UPI41" s="1"/>
      <c r="UPJ41" s="1"/>
      <c r="UPK41" s="1"/>
      <c r="UPL41" s="1"/>
      <c r="UPM41" s="1"/>
      <c r="UPN41" s="1"/>
      <c r="UPO41" s="1"/>
      <c r="UPP41" s="1"/>
      <c r="UPQ41" s="1"/>
      <c r="UPR41" s="1"/>
      <c r="UPS41" s="1"/>
      <c r="UPT41" s="1"/>
      <c r="UPU41" s="1"/>
      <c r="UPV41" s="1"/>
      <c r="UPW41" s="1"/>
      <c r="UPX41" s="1"/>
      <c r="UPY41" s="1"/>
      <c r="UPZ41" s="1"/>
      <c r="UQA41" s="1"/>
      <c r="UQB41" s="1"/>
      <c r="UQC41" s="1"/>
      <c r="UQD41" s="1"/>
      <c r="UQE41" s="1"/>
      <c r="UQF41" s="1"/>
      <c r="UQG41" s="1"/>
      <c r="UQH41" s="1"/>
      <c r="UQI41" s="1"/>
      <c r="UQJ41" s="1"/>
      <c r="UQK41" s="1"/>
      <c r="UQL41" s="1"/>
      <c r="UQM41" s="1"/>
      <c r="UQN41" s="1"/>
      <c r="UQO41" s="1"/>
      <c r="UQP41" s="1"/>
      <c r="UQQ41" s="1"/>
      <c r="UQR41" s="1"/>
      <c r="UQS41" s="1"/>
      <c r="UQT41" s="1"/>
      <c r="UQU41" s="1"/>
      <c r="UQV41" s="1"/>
      <c r="UQW41" s="1"/>
      <c r="UQX41" s="1"/>
      <c r="UQY41" s="1"/>
      <c r="UQZ41" s="1"/>
      <c r="URA41" s="1"/>
      <c r="URB41" s="1"/>
      <c r="URC41" s="1"/>
      <c r="URD41" s="1"/>
      <c r="URE41" s="1"/>
      <c r="URF41" s="1"/>
      <c r="URG41" s="1"/>
      <c r="URH41" s="1"/>
      <c r="URI41" s="1"/>
      <c r="URJ41" s="1"/>
      <c r="URK41" s="1"/>
      <c r="URL41" s="1"/>
      <c r="URM41" s="1"/>
      <c r="URN41" s="1"/>
      <c r="URO41" s="1"/>
      <c r="URP41" s="1"/>
      <c r="URQ41" s="1"/>
      <c r="URR41" s="1"/>
      <c r="URS41" s="1"/>
      <c r="URT41" s="1"/>
      <c r="URU41" s="1"/>
      <c r="URV41" s="1"/>
      <c r="URW41" s="1"/>
      <c r="URX41" s="1"/>
      <c r="URY41" s="1"/>
      <c r="URZ41" s="1"/>
      <c r="USA41" s="1"/>
      <c r="USB41" s="1"/>
      <c r="USC41" s="1"/>
      <c r="USD41" s="1"/>
      <c r="USE41" s="1"/>
      <c r="USF41" s="1"/>
      <c r="USG41" s="1"/>
      <c r="USH41" s="1"/>
      <c r="USI41" s="1"/>
      <c r="USJ41" s="1"/>
      <c r="USK41" s="1"/>
      <c r="USL41" s="1"/>
      <c r="USM41" s="1"/>
      <c r="USN41" s="1"/>
      <c r="USO41" s="1"/>
      <c r="USP41" s="1"/>
      <c r="USQ41" s="1"/>
      <c r="USR41" s="1"/>
      <c r="USS41" s="1"/>
      <c r="UST41" s="1"/>
      <c r="USU41" s="1"/>
      <c r="USV41" s="1"/>
      <c r="USW41" s="1"/>
      <c r="USX41" s="1"/>
      <c r="USY41" s="1"/>
      <c r="USZ41" s="1"/>
      <c r="UTA41" s="1"/>
      <c r="UTB41" s="1"/>
      <c r="UTC41" s="1"/>
      <c r="UTD41" s="1"/>
      <c r="UTE41" s="1"/>
      <c r="UTF41" s="1"/>
      <c r="UTG41" s="1"/>
      <c r="UTH41" s="1"/>
      <c r="UTI41" s="1"/>
      <c r="UTJ41" s="1"/>
      <c r="UTK41" s="1"/>
      <c r="UTL41" s="1"/>
      <c r="UTM41" s="1"/>
      <c r="UTN41" s="1"/>
      <c r="UTO41" s="1"/>
      <c r="UTP41" s="1"/>
      <c r="UTQ41" s="1"/>
      <c r="UTR41" s="1"/>
      <c r="UTS41" s="1"/>
      <c r="UTT41" s="1"/>
      <c r="UTU41" s="1"/>
      <c r="UTV41" s="1"/>
      <c r="UTW41" s="1"/>
      <c r="UTX41" s="1"/>
      <c r="UTY41" s="1"/>
      <c r="UTZ41" s="1"/>
      <c r="UUA41" s="1"/>
      <c r="UUB41" s="1"/>
      <c r="UUC41" s="1"/>
      <c r="UUD41" s="1"/>
      <c r="UUE41" s="1"/>
      <c r="UUF41" s="1"/>
      <c r="UUG41" s="1"/>
      <c r="UUH41" s="1"/>
      <c r="UUI41" s="1"/>
      <c r="UUJ41" s="1"/>
      <c r="UUK41" s="1"/>
      <c r="UUL41" s="1"/>
      <c r="UUM41" s="1"/>
      <c r="UUN41" s="1"/>
      <c r="UUO41" s="1"/>
      <c r="UUP41" s="1"/>
      <c r="UUQ41" s="1"/>
      <c r="UUR41" s="1"/>
      <c r="UUS41" s="1"/>
      <c r="UUT41" s="1"/>
      <c r="UUU41" s="1"/>
      <c r="UUV41" s="1"/>
      <c r="UUW41" s="1"/>
      <c r="UUX41" s="1"/>
      <c r="UUY41" s="1"/>
      <c r="UUZ41" s="1"/>
      <c r="UVA41" s="1"/>
      <c r="UVB41" s="1"/>
      <c r="UVC41" s="1"/>
      <c r="UVD41" s="1"/>
      <c r="UVE41" s="1"/>
      <c r="UVF41" s="1"/>
      <c r="UVG41" s="1"/>
      <c r="UVH41" s="1"/>
      <c r="UVI41" s="1"/>
      <c r="UVJ41" s="1"/>
      <c r="UVK41" s="1"/>
      <c r="UVL41" s="1"/>
      <c r="UVM41" s="1"/>
      <c r="UVN41" s="1"/>
      <c r="UVO41" s="1"/>
      <c r="UVP41" s="1"/>
      <c r="UVQ41" s="1"/>
      <c r="UVR41" s="1"/>
      <c r="UVS41" s="1"/>
      <c r="UVT41" s="1"/>
      <c r="UVU41" s="1"/>
      <c r="UVV41" s="1"/>
      <c r="UVW41" s="1"/>
      <c r="UVX41" s="1"/>
      <c r="UVY41" s="1"/>
      <c r="UVZ41" s="1"/>
      <c r="UWA41" s="1"/>
      <c r="UWB41" s="1"/>
      <c r="UWC41" s="1"/>
      <c r="UWD41" s="1"/>
      <c r="UWE41" s="1"/>
      <c r="UWF41" s="1"/>
      <c r="UWG41" s="1"/>
      <c r="UWH41" s="1"/>
      <c r="UWI41" s="1"/>
      <c r="UWJ41" s="1"/>
      <c r="UWK41" s="1"/>
      <c r="UWL41" s="1"/>
      <c r="UWM41" s="1"/>
      <c r="UWN41" s="1"/>
      <c r="UWO41" s="1"/>
      <c r="UWP41" s="1"/>
      <c r="UWQ41" s="1"/>
      <c r="UWR41" s="1"/>
      <c r="UWS41" s="1"/>
      <c r="UWT41" s="1"/>
      <c r="UWU41" s="1"/>
      <c r="UWV41" s="1"/>
      <c r="UWW41" s="1"/>
      <c r="UWX41" s="1"/>
      <c r="UWY41" s="1"/>
      <c r="UWZ41" s="1"/>
      <c r="UXA41" s="1"/>
      <c r="UXB41" s="1"/>
      <c r="UXC41" s="1"/>
      <c r="UXD41" s="1"/>
      <c r="UXE41" s="1"/>
      <c r="UXF41" s="1"/>
      <c r="UXG41" s="1"/>
      <c r="UXH41" s="1"/>
      <c r="UXI41" s="1"/>
      <c r="UXJ41" s="1"/>
      <c r="UXK41" s="1"/>
      <c r="UXL41" s="1"/>
      <c r="UXM41" s="1"/>
      <c r="UXN41" s="1"/>
      <c r="UXO41" s="1"/>
      <c r="UXP41" s="1"/>
      <c r="UXQ41" s="1"/>
      <c r="UXR41" s="1"/>
      <c r="UXS41" s="1"/>
      <c r="UXT41" s="1"/>
      <c r="UXU41" s="1"/>
      <c r="UXV41" s="1"/>
      <c r="UXW41" s="1"/>
      <c r="UXX41" s="1"/>
      <c r="UXY41" s="1"/>
      <c r="UXZ41" s="1"/>
      <c r="UYA41" s="1"/>
      <c r="UYB41" s="1"/>
      <c r="UYC41" s="1"/>
      <c r="UYD41" s="1"/>
      <c r="UYE41" s="1"/>
      <c r="UYF41" s="1"/>
      <c r="UYG41" s="1"/>
      <c r="UYH41" s="1"/>
      <c r="UYI41" s="1"/>
      <c r="UYJ41" s="1"/>
      <c r="UYK41" s="1"/>
      <c r="UYL41" s="1"/>
      <c r="UYM41" s="1"/>
      <c r="UYN41" s="1"/>
      <c r="UYO41" s="1"/>
      <c r="UYP41" s="1"/>
      <c r="UYQ41" s="1"/>
      <c r="UYR41" s="1"/>
      <c r="UYS41" s="1"/>
      <c r="UYT41" s="1"/>
      <c r="UYU41" s="1"/>
      <c r="UYV41" s="1"/>
      <c r="UYW41" s="1"/>
      <c r="UYX41" s="1"/>
      <c r="UYY41" s="1"/>
      <c r="UYZ41" s="1"/>
      <c r="UZA41" s="1"/>
      <c r="UZB41" s="1"/>
      <c r="UZC41" s="1"/>
      <c r="UZD41" s="1"/>
      <c r="UZE41" s="1"/>
      <c r="UZF41" s="1"/>
      <c r="UZG41" s="1"/>
      <c r="UZH41" s="1"/>
      <c r="UZI41" s="1"/>
      <c r="UZJ41" s="1"/>
      <c r="UZK41" s="1"/>
      <c r="UZL41" s="1"/>
      <c r="UZM41" s="1"/>
      <c r="UZN41" s="1"/>
      <c r="UZO41" s="1"/>
      <c r="UZP41" s="1"/>
      <c r="UZQ41" s="1"/>
      <c r="UZR41" s="1"/>
      <c r="UZS41" s="1"/>
      <c r="UZT41" s="1"/>
      <c r="UZU41" s="1"/>
      <c r="UZV41" s="1"/>
      <c r="UZW41" s="1"/>
      <c r="UZX41" s="1"/>
      <c r="UZY41" s="1"/>
      <c r="UZZ41" s="1"/>
      <c r="VAA41" s="1"/>
      <c r="VAB41" s="1"/>
      <c r="VAC41" s="1"/>
      <c r="VAD41" s="1"/>
      <c r="VAE41" s="1"/>
      <c r="VAF41" s="1"/>
      <c r="VAG41" s="1"/>
      <c r="VAH41" s="1"/>
      <c r="VAI41" s="1"/>
      <c r="VAJ41" s="1"/>
      <c r="VAK41" s="1"/>
      <c r="VAL41" s="1"/>
      <c r="VAM41" s="1"/>
      <c r="VAN41" s="1"/>
      <c r="VAO41" s="1"/>
      <c r="VAP41" s="1"/>
      <c r="VAQ41" s="1"/>
      <c r="VAR41" s="1"/>
      <c r="VAS41" s="1"/>
      <c r="VAT41" s="1"/>
      <c r="VAU41" s="1"/>
      <c r="VAV41" s="1"/>
      <c r="VAW41" s="1"/>
      <c r="VAX41" s="1"/>
      <c r="VAY41" s="1"/>
      <c r="VAZ41" s="1"/>
      <c r="VBA41" s="1"/>
      <c r="VBB41" s="1"/>
      <c r="VBC41" s="1"/>
      <c r="VBD41" s="1"/>
      <c r="VBE41" s="1"/>
      <c r="VBF41" s="1"/>
      <c r="VBG41" s="1"/>
      <c r="VBH41" s="1"/>
      <c r="VBI41" s="1"/>
      <c r="VBJ41" s="1"/>
      <c r="VBK41" s="1"/>
      <c r="VBL41" s="1"/>
      <c r="VBM41" s="1"/>
      <c r="VBN41" s="1"/>
      <c r="VBO41" s="1"/>
      <c r="VBP41" s="1"/>
      <c r="VBQ41" s="1"/>
      <c r="VBR41" s="1"/>
      <c r="VBS41" s="1"/>
      <c r="VBT41" s="1"/>
      <c r="VBU41" s="1"/>
      <c r="VBV41" s="1"/>
      <c r="VBW41" s="1"/>
      <c r="VBX41" s="1"/>
      <c r="VBY41" s="1"/>
      <c r="VBZ41" s="1"/>
      <c r="VCA41" s="1"/>
      <c r="VCB41" s="1"/>
      <c r="VCC41" s="1"/>
      <c r="VCD41" s="1"/>
      <c r="VCE41" s="1"/>
      <c r="VCF41" s="1"/>
      <c r="VCG41" s="1"/>
      <c r="VCH41" s="1"/>
      <c r="VCI41" s="1"/>
      <c r="VCJ41" s="1"/>
      <c r="VCK41" s="1"/>
      <c r="VCL41" s="1"/>
      <c r="VCM41" s="1"/>
      <c r="VCN41" s="1"/>
      <c r="VCO41" s="1"/>
      <c r="VCP41" s="1"/>
      <c r="VCQ41" s="1"/>
      <c r="VCR41" s="1"/>
      <c r="VCS41" s="1"/>
      <c r="VCT41" s="1"/>
      <c r="VCU41" s="1"/>
      <c r="VCV41" s="1"/>
      <c r="VCW41" s="1"/>
      <c r="VCX41" s="1"/>
      <c r="VCY41" s="1"/>
      <c r="VCZ41" s="1"/>
      <c r="VDA41" s="1"/>
      <c r="VDB41" s="1"/>
      <c r="VDC41" s="1"/>
      <c r="VDD41" s="1"/>
      <c r="VDE41" s="1"/>
      <c r="VDF41" s="1"/>
      <c r="VDG41" s="1"/>
      <c r="VDH41" s="1"/>
      <c r="VDI41" s="1"/>
      <c r="VDJ41" s="1"/>
      <c r="VDK41" s="1"/>
      <c r="VDL41" s="1"/>
      <c r="VDM41" s="1"/>
      <c r="VDN41" s="1"/>
      <c r="VDO41" s="1"/>
      <c r="VDP41" s="1"/>
      <c r="VDQ41" s="1"/>
      <c r="VDR41" s="1"/>
      <c r="VDS41" s="1"/>
      <c r="VDT41" s="1"/>
      <c r="VDU41" s="1"/>
      <c r="VDV41" s="1"/>
      <c r="VDW41" s="1"/>
      <c r="VDX41" s="1"/>
      <c r="VDY41" s="1"/>
      <c r="VDZ41" s="1"/>
      <c r="VEA41" s="1"/>
      <c r="VEB41" s="1"/>
      <c r="VEC41" s="1"/>
      <c r="VED41" s="1"/>
      <c r="VEE41" s="1"/>
      <c r="VEF41" s="1"/>
      <c r="VEG41" s="1"/>
      <c r="VEH41" s="1"/>
      <c r="VEI41" s="1"/>
      <c r="VEJ41" s="1"/>
      <c r="VEK41" s="1"/>
      <c r="VEL41" s="1"/>
      <c r="VEM41" s="1"/>
      <c r="VEN41" s="1"/>
      <c r="VEO41" s="1"/>
      <c r="VEP41" s="1"/>
      <c r="VEQ41" s="1"/>
      <c r="VER41" s="1"/>
      <c r="VES41" s="1"/>
      <c r="VET41" s="1"/>
      <c r="VEU41" s="1"/>
      <c r="VEV41" s="1"/>
      <c r="VEW41" s="1"/>
      <c r="VEX41" s="1"/>
      <c r="VEY41" s="1"/>
      <c r="VEZ41" s="1"/>
      <c r="VFA41" s="1"/>
      <c r="VFB41" s="1"/>
      <c r="VFC41" s="1"/>
      <c r="VFD41" s="1"/>
      <c r="VFE41" s="1"/>
      <c r="VFF41" s="1"/>
      <c r="VFG41" s="1"/>
      <c r="VFH41" s="1"/>
      <c r="VFI41" s="1"/>
      <c r="VFJ41" s="1"/>
      <c r="VFK41" s="1"/>
      <c r="VFL41" s="1"/>
      <c r="VFM41" s="1"/>
      <c r="VFN41" s="1"/>
      <c r="VFO41" s="1"/>
      <c r="VFP41" s="1"/>
      <c r="VFQ41" s="1"/>
      <c r="VFR41" s="1"/>
      <c r="VFS41" s="1"/>
      <c r="VFT41" s="1"/>
      <c r="VFU41" s="1"/>
      <c r="VFV41" s="1"/>
      <c r="VFW41" s="1"/>
      <c r="VFX41" s="1"/>
      <c r="VFY41" s="1"/>
      <c r="VFZ41" s="1"/>
      <c r="VGA41" s="1"/>
      <c r="VGB41" s="1"/>
      <c r="VGC41" s="1"/>
      <c r="VGD41" s="1"/>
      <c r="VGE41" s="1"/>
      <c r="VGF41" s="1"/>
      <c r="VGG41" s="1"/>
      <c r="VGH41" s="1"/>
      <c r="VGI41" s="1"/>
      <c r="VGJ41" s="1"/>
      <c r="VGK41" s="1"/>
      <c r="VGL41" s="1"/>
      <c r="VGM41" s="1"/>
      <c r="VGN41" s="1"/>
      <c r="VGO41" s="1"/>
      <c r="VGP41" s="1"/>
      <c r="VGQ41" s="1"/>
      <c r="VGR41" s="1"/>
      <c r="VGS41" s="1"/>
      <c r="VGT41" s="1"/>
      <c r="VGU41" s="1"/>
      <c r="VGV41" s="1"/>
      <c r="VGW41" s="1"/>
      <c r="VGX41" s="1"/>
      <c r="VGY41" s="1"/>
      <c r="VGZ41" s="1"/>
      <c r="VHA41" s="1"/>
      <c r="VHB41" s="1"/>
      <c r="VHC41" s="1"/>
      <c r="VHD41" s="1"/>
      <c r="VHE41" s="1"/>
      <c r="VHF41" s="1"/>
      <c r="VHG41" s="1"/>
      <c r="VHH41" s="1"/>
      <c r="VHI41" s="1"/>
      <c r="VHJ41" s="1"/>
      <c r="VHK41" s="1"/>
      <c r="VHL41" s="1"/>
      <c r="VHM41" s="1"/>
      <c r="VHN41" s="1"/>
      <c r="VHO41" s="1"/>
      <c r="VHP41" s="1"/>
      <c r="VHQ41" s="1"/>
      <c r="VHR41" s="1"/>
      <c r="VHS41" s="1"/>
      <c r="VHT41" s="1"/>
      <c r="VHU41" s="1"/>
      <c r="VHV41" s="1"/>
      <c r="VHW41" s="1"/>
      <c r="VHX41" s="1"/>
      <c r="VHY41" s="1"/>
      <c r="VHZ41" s="1"/>
      <c r="VIA41" s="1"/>
      <c r="VIB41" s="1"/>
      <c r="VIC41" s="1"/>
      <c r="VID41" s="1"/>
      <c r="VIE41" s="1"/>
      <c r="VIF41" s="1"/>
      <c r="VIG41" s="1"/>
      <c r="VIH41" s="1"/>
      <c r="VII41" s="1"/>
      <c r="VIJ41" s="1"/>
      <c r="VIK41" s="1"/>
      <c r="VIL41" s="1"/>
      <c r="VIM41" s="1"/>
      <c r="VIN41" s="1"/>
      <c r="VIO41" s="1"/>
      <c r="VIP41" s="1"/>
      <c r="VIQ41" s="1"/>
      <c r="VIR41" s="1"/>
      <c r="VIS41" s="1"/>
      <c r="VIT41" s="1"/>
      <c r="VIU41" s="1"/>
      <c r="VIV41" s="1"/>
      <c r="VIW41" s="1"/>
      <c r="VIX41" s="1"/>
      <c r="VIY41" s="1"/>
      <c r="VIZ41" s="1"/>
      <c r="VJA41" s="1"/>
      <c r="VJB41" s="1"/>
      <c r="VJC41" s="1"/>
      <c r="VJD41" s="1"/>
      <c r="VJE41" s="1"/>
      <c r="VJF41" s="1"/>
      <c r="VJG41" s="1"/>
      <c r="VJH41" s="1"/>
      <c r="VJI41" s="1"/>
      <c r="VJJ41" s="1"/>
      <c r="VJK41" s="1"/>
      <c r="VJL41" s="1"/>
      <c r="VJM41" s="1"/>
      <c r="VJN41" s="1"/>
      <c r="VJO41" s="1"/>
      <c r="VJP41" s="1"/>
      <c r="VJQ41" s="1"/>
      <c r="VJR41" s="1"/>
      <c r="VJS41" s="1"/>
      <c r="VJT41" s="1"/>
      <c r="VJU41" s="1"/>
      <c r="VJV41" s="1"/>
      <c r="VJW41" s="1"/>
      <c r="VJX41" s="1"/>
      <c r="VJY41" s="1"/>
      <c r="VJZ41" s="1"/>
      <c r="VKA41" s="1"/>
      <c r="VKB41" s="1"/>
      <c r="VKC41" s="1"/>
      <c r="VKD41" s="1"/>
      <c r="VKE41" s="1"/>
      <c r="VKF41" s="1"/>
      <c r="VKG41" s="1"/>
      <c r="VKH41" s="1"/>
      <c r="VKI41" s="1"/>
      <c r="VKJ41" s="1"/>
      <c r="VKK41" s="1"/>
      <c r="VKL41" s="1"/>
      <c r="VKM41" s="1"/>
      <c r="VKN41" s="1"/>
      <c r="VKO41" s="1"/>
      <c r="VKP41" s="1"/>
      <c r="VKQ41" s="1"/>
      <c r="VKR41" s="1"/>
      <c r="VKS41" s="1"/>
      <c r="VKT41" s="1"/>
      <c r="VKU41" s="1"/>
      <c r="VKV41" s="1"/>
      <c r="VKW41" s="1"/>
      <c r="VKX41" s="1"/>
      <c r="VKY41" s="1"/>
      <c r="VKZ41" s="1"/>
      <c r="VLA41" s="1"/>
      <c r="VLB41" s="1"/>
      <c r="VLC41" s="1"/>
      <c r="VLD41" s="1"/>
      <c r="VLE41" s="1"/>
      <c r="VLF41" s="1"/>
      <c r="VLG41" s="1"/>
      <c r="VLH41" s="1"/>
      <c r="VLI41" s="1"/>
      <c r="VLJ41" s="1"/>
      <c r="VLK41" s="1"/>
      <c r="VLL41" s="1"/>
      <c r="VLM41" s="1"/>
      <c r="VLN41" s="1"/>
      <c r="VLO41" s="1"/>
      <c r="VLP41" s="1"/>
      <c r="VLQ41" s="1"/>
      <c r="VLR41" s="1"/>
      <c r="VLS41" s="1"/>
      <c r="VLT41" s="1"/>
      <c r="VLU41" s="1"/>
      <c r="VLV41" s="1"/>
      <c r="VLW41" s="1"/>
      <c r="VLX41" s="1"/>
      <c r="VLY41" s="1"/>
      <c r="VLZ41" s="1"/>
      <c r="VMA41" s="1"/>
      <c r="VMB41" s="1"/>
      <c r="VMC41" s="1"/>
      <c r="VMD41" s="1"/>
      <c r="VME41" s="1"/>
      <c r="VMF41" s="1"/>
      <c r="VMG41" s="1"/>
      <c r="VMH41" s="1"/>
      <c r="VMI41" s="1"/>
      <c r="VMJ41" s="1"/>
      <c r="VMK41" s="1"/>
      <c r="VML41" s="1"/>
      <c r="VMM41" s="1"/>
      <c r="VMN41" s="1"/>
      <c r="VMO41" s="1"/>
      <c r="VMP41" s="1"/>
      <c r="VMQ41" s="1"/>
      <c r="VMR41" s="1"/>
      <c r="VMS41" s="1"/>
      <c r="VMT41" s="1"/>
      <c r="VMU41" s="1"/>
      <c r="VMV41" s="1"/>
      <c r="VMW41" s="1"/>
      <c r="VMX41" s="1"/>
      <c r="VMY41" s="1"/>
      <c r="VMZ41" s="1"/>
      <c r="VNA41" s="1"/>
      <c r="VNB41" s="1"/>
      <c r="VNC41" s="1"/>
      <c r="VND41" s="1"/>
      <c r="VNE41" s="1"/>
      <c r="VNF41" s="1"/>
      <c r="VNG41" s="1"/>
      <c r="VNH41" s="1"/>
      <c r="VNI41" s="1"/>
      <c r="VNJ41" s="1"/>
      <c r="VNK41" s="1"/>
      <c r="VNL41" s="1"/>
      <c r="VNM41" s="1"/>
      <c r="VNN41" s="1"/>
      <c r="VNO41" s="1"/>
      <c r="VNP41" s="1"/>
      <c r="VNQ41" s="1"/>
      <c r="VNR41" s="1"/>
      <c r="VNS41" s="1"/>
      <c r="VNT41" s="1"/>
      <c r="VNU41" s="1"/>
      <c r="VNV41" s="1"/>
      <c r="VNW41" s="1"/>
      <c r="VNX41" s="1"/>
      <c r="VNY41" s="1"/>
      <c r="VNZ41" s="1"/>
      <c r="VOA41" s="1"/>
      <c r="VOB41" s="1"/>
      <c r="VOC41" s="1"/>
      <c r="VOD41" s="1"/>
      <c r="VOE41" s="1"/>
      <c r="VOF41" s="1"/>
      <c r="VOG41" s="1"/>
      <c r="VOH41" s="1"/>
      <c r="VOI41" s="1"/>
      <c r="VOJ41" s="1"/>
      <c r="VOK41" s="1"/>
      <c r="VOL41" s="1"/>
      <c r="VOM41" s="1"/>
      <c r="VON41" s="1"/>
      <c r="VOO41" s="1"/>
      <c r="VOP41" s="1"/>
      <c r="VOQ41" s="1"/>
      <c r="VOR41" s="1"/>
      <c r="VOS41" s="1"/>
      <c r="VOT41" s="1"/>
      <c r="VOU41" s="1"/>
      <c r="VOV41" s="1"/>
      <c r="VOW41" s="1"/>
      <c r="VOX41" s="1"/>
      <c r="VOY41" s="1"/>
      <c r="VOZ41" s="1"/>
      <c r="VPA41" s="1"/>
      <c r="VPB41" s="1"/>
      <c r="VPC41" s="1"/>
      <c r="VPD41" s="1"/>
      <c r="VPE41" s="1"/>
      <c r="VPF41" s="1"/>
      <c r="VPG41" s="1"/>
      <c r="VPH41" s="1"/>
      <c r="VPI41" s="1"/>
      <c r="VPJ41" s="1"/>
      <c r="VPK41" s="1"/>
      <c r="VPL41" s="1"/>
      <c r="VPM41" s="1"/>
      <c r="VPN41" s="1"/>
      <c r="VPO41" s="1"/>
      <c r="VPP41" s="1"/>
      <c r="VPQ41" s="1"/>
      <c r="VPR41" s="1"/>
      <c r="VPS41" s="1"/>
      <c r="VPT41" s="1"/>
      <c r="VPU41" s="1"/>
      <c r="VPV41" s="1"/>
      <c r="VPW41" s="1"/>
      <c r="VPX41" s="1"/>
      <c r="VPY41" s="1"/>
      <c r="VPZ41" s="1"/>
      <c r="VQA41" s="1"/>
      <c r="VQB41" s="1"/>
      <c r="VQC41" s="1"/>
      <c r="VQD41" s="1"/>
      <c r="VQE41" s="1"/>
      <c r="VQF41" s="1"/>
      <c r="VQG41" s="1"/>
      <c r="VQH41" s="1"/>
      <c r="VQI41" s="1"/>
      <c r="VQJ41" s="1"/>
      <c r="VQK41" s="1"/>
      <c r="VQL41" s="1"/>
      <c r="VQM41" s="1"/>
      <c r="VQN41" s="1"/>
      <c r="VQO41" s="1"/>
      <c r="VQP41" s="1"/>
      <c r="VQQ41" s="1"/>
      <c r="VQR41" s="1"/>
      <c r="VQS41" s="1"/>
      <c r="VQT41" s="1"/>
      <c r="VQU41" s="1"/>
      <c r="VQV41" s="1"/>
      <c r="VQW41" s="1"/>
      <c r="VQX41" s="1"/>
      <c r="VQY41" s="1"/>
      <c r="VQZ41" s="1"/>
      <c r="VRA41" s="1"/>
      <c r="VRB41" s="1"/>
      <c r="VRC41" s="1"/>
      <c r="VRD41" s="1"/>
      <c r="VRE41" s="1"/>
      <c r="VRF41" s="1"/>
      <c r="VRG41" s="1"/>
      <c r="VRH41" s="1"/>
      <c r="VRI41" s="1"/>
      <c r="VRJ41" s="1"/>
      <c r="VRK41" s="1"/>
      <c r="VRL41" s="1"/>
      <c r="VRM41" s="1"/>
      <c r="VRN41" s="1"/>
      <c r="VRO41" s="1"/>
      <c r="VRP41" s="1"/>
      <c r="VRQ41" s="1"/>
      <c r="VRR41" s="1"/>
      <c r="VRS41" s="1"/>
      <c r="VRT41" s="1"/>
      <c r="VRU41" s="1"/>
      <c r="VRV41" s="1"/>
      <c r="VRW41" s="1"/>
      <c r="VRX41" s="1"/>
      <c r="VRY41" s="1"/>
      <c r="VRZ41" s="1"/>
      <c r="VSA41" s="1"/>
      <c r="VSB41" s="1"/>
      <c r="VSC41" s="1"/>
      <c r="VSD41" s="1"/>
      <c r="VSE41" s="1"/>
      <c r="VSF41" s="1"/>
      <c r="VSG41" s="1"/>
      <c r="VSH41" s="1"/>
      <c r="VSI41" s="1"/>
      <c r="VSJ41" s="1"/>
      <c r="VSK41" s="1"/>
      <c r="VSL41" s="1"/>
      <c r="VSM41" s="1"/>
      <c r="VSN41" s="1"/>
      <c r="VSO41" s="1"/>
      <c r="VSP41" s="1"/>
      <c r="VSQ41" s="1"/>
    </row>
    <row r="42" spans="2:15383" s="3" customFormat="1" ht="20.100000000000001" customHeight="1">
      <c r="D42" s="18"/>
      <c r="E42" s="25"/>
      <c r="F42" s="23"/>
      <c r="G42" s="23"/>
      <c r="H42" s="23"/>
      <c r="I42" s="23"/>
      <c r="J42" s="23"/>
      <c r="K42" s="23"/>
      <c r="L42" s="23"/>
      <c r="M42" s="23"/>
      <c r="N42" s="23"/>
      <c r="O42" s="23"/>
      <c r="P42" s="23"/>
      <c r="Q42" s="23"/>
      <c r="R42" s="23"/>
      <c r="S42" s="23"/>
      <c r="T42" s="23"/>
      <c r="U42" s="23"/>
      <c r="V42" s="691" t="str">
        <f>HYPERLINK("#'仕切り率データ'!A1","仕切り率データ")</f>
        <v>仕切り率データ</v>
      </c>
      <c r="W42" s="691"/>
      <c r="X42" s="691"/>
      <c r="Y42" s="691"/>
      <c r="Z42" s="691"/>
      <c r="AA42" s="691"/>
      <c r="AB42" s="691"/>
      <c r="AC42" s="691"/>
      <c r="AD42" s="691"/>
      <c r="AE42" s="691"/>
      <c r="AF42" s="691"/>
      <c r="AG42" s="691"/>
      <c r="AH42" s="691"/>
      <c r="AI42" s="691"/>
      <c r="AJ42" s="691"/>
      <c r="AK42" s="691"/>
      <c r="AL42" s="691"/>
      <c r="AM42" s="691"/>
      <c r="AN42" s="29"/>
      <c r="AO42" s="29"/>
      <c r="AP42" s="29"/>
      <c r="AQ42" s="29"/>
      <c r="AR42" s="29"/>
      <c r="AS42" s="27"/>
      <c r="AT42" s="28"/>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row>
    <row r="43" spans="2:15383" s="3" customFormat="1" ht="20.100000000000001" customHeight="1">
      <c r="D43" s="18"/>
      <c r="E43" s="25"/>
      <c r="F43" s="23"/>
      <c r="G43" s="23"/>
      <c r="H43" s="23"/>
      <c r="I43" s="23"/>
      <c r="J43" s="23"/>
      <c r="K43" s="23"/>
      <c r="L43" s="23"/>
      <c r="M43" s="23"/>
      <c r="N43" s="23"/>
      <c r="O43" s="23"/>
      <c r="P43" s="23"/>
      <c r="Q43" s="23"/>
      <c r="R43" s="23"/>
      <c r="S43" s="23"/>
      <c r="T43" s="23"/>
      <c r="U43" s="23"/>
      <c r="V43" s="691" t="str">
        <f>HYPERLINK("#'価格データ'!A1","価格データ")</f>
        <v>価格データ</v>
      </c>
      <c r="W43" s="691"/>
      <c r="X43" s="691"/>
      <c r="Y43" s="691"/>
      <c r="Z43" s="691"/>
      <c r="AA43" s="691"/>
      <c r="AB43" s="691"/>
      <c r="AC43" s="691"/>
      <c r="AD43" s="691"/>
      <c r="AE43" s="691"/>
      <c r="AF43" s="691"/>
      <c r="AG43" s="691"/>
      <c r="AH43" s="691"/>
      <c r="AI43" s="691"/>
      <c r="AJ43" s="691"/>
      <c r="AK43" s="691"/>
      <c r="AL43" s="691"/>
      <c r="AM43" s="691"/>
      <c r="AN43" s="29"/>
      <c r="AO43" s="29"/>
      <c r="AP43" s="29"/>
      <c r="AQ43" s="29"/>
      <c r="AR43" s="29"/>
      <c r="AS43" s="27"/>
      <c r="AT43" s="28"/>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c r="AVY43" s="1"/>
      <c r="AVZ43" s="1"/>
      <c r="AWA43" s="1"/>
      <c r="AWB43" s="1"/>
      <c r="AWC43" s="1"/>
      <c r="AWD43" s="1"/>
      <c r="AWE43" s="1"/>
      <c r="AWF43" s="1"/>
      <c r="AWG43" s="1"/>
      <c r="AWH43" s="1"/>
      <c r="AWI43" s="1"/>
      <c r="AWJ43" s="1"/>
      <c r="AWK43" s="1"/>
      <c r="AWL43" s="1"/>
      <c r="AWM43" s="1"/>
      <c r="AWN43" s="1"/>
      <c r="AWO43" s="1"/>
      <c r="AWP43" s="1"/>
      <c r="AWQ43" s="1"/>
      <c r="AWR43" s="1"/>
      <c r="AWS43" s="1"/>
      <c r="AWT43" s="1"/>
      <c r="AWU43" s="1"/>
      <c r="AWV43" s="1"/>
      <c r="AWW43" s="1"/>
      <c r="AWX43" s="1"/>
      <c r="AWY43" s="1"/>
      <c r="AWZ43" s="1"/>
      <c r="AXA43" s="1"/>
      <c r="AXB43" s="1"/>
      <c r="AXC43" s="1"/>
      <c r="AXD43" s="1"/>
      <c r="AXE43" s="1"/>
      <c r="AXF43" s="1"/>
      <c r="AXG43" s="1"/>
      <c r="AXH43" s="1"/>
      <c r="AXI43" s="1"/>
      <c r="AXJ43" s="1"/>
      <c r="AXK43" s="1"/>
      <c r="AXL43" s="1"/>
      <c r="AXM43" s="1"/>
      <c r="AXN43" s="1"/>
      <c r="AXO43" s="1"/>
      <c r="AXP43" s="1"/>
      <c r="AXQ43" s="1"/>
      <c r="AXR43" s="1"/>
      <c r="AXS43" s="1"/>
      <c r="AXT43" s="1"/>
      <c r="AXU43" s="1"/>
      <c r="AXV43" s="1"/>
      <c r="AXW43" s="1"/>
      <c r="AXX43" s="1"/>
      <c r="AXY43" s="1"/>
      <c r="AXZ43" s="1"/>
      <c r="AYA43" s="1"/>
      <c r="AYB43" s="1"/>
      <c r="AYC43" s="1"/>
      <c r="AYD43" s="1"/>
      <c r="AYE43" s="1"/>
      <c r="AYF43" s="1"/>
      <c r="AYG43" s="1"/>
      <c r="AYH43" s="1"/>
      <c r="AYI43" s="1"/>
      <c r="AYJ43" s="1"/>
      <c r="AYK43" s="1"/>
      <c r="AYL43" s="1"/>
      <c r="AYM43" s="1"/>
      <c r="AYN43" s="1"/>
      <c r="AYO43" s="1"/>
      <c r="AYP43" s="1"/>
      <c r="AYQ43" s="1"/>
      <c r="AYR43" s="1"/>
      <c r="AYS43" s="1"/>
      <c r="AYT43" s="1"/>
      <c r="AYU43" s="1"/>
      <c r="AYV43" s="1"/>
      <c r="AYW43" s="1"/>
      <c r="AYX43" s="1"/>
      <c r="AYY43" s="1"/>
      <c r="AYZ43" s="1"/>
      <c r="AZA43" s="1"/>
      <c r="AZB43" s="1"/>
      <c r="AZC43" s="1"/>
      <c r="AZD43" s="1"/>
      <c r="AZE43" s="1"/>
      <c r="AZF43" s="1"/>
      <c r="AZG43" s="1"/>
      <c r="AZH43" s="1"/>
      <c r="AZI43" s="1"/>
      <c r="AZJ43" s="1"/>
      <c r="AZK43" s="1"/>
      <c r="AZL43" s="1"/>
      <c r="AZM43" s="1"/>
      <c r="AZN43" s="1"/>
      <c r="AZO43" s="1"/>
      <c r="AZP43" s="1"/>
      <c r="AZQ43" s="1"/>
      <c r="AZR43" s="1"/>
      <c r="AZS43" s="1"/>
      <c r="AZT43" s="1"/>
      <c r="AZU43" s="1"/>
      <c r="AZV43" s="1"/>
      <c r="AZW43" s="1"/>
      <c r="AZX43" s="1"/>
      <c r="AZY43" s="1"/>
      <c r="AZZ43" s="1"/>
      <c r="BAA43" s="1"/>
      <c r="BAB43" s="1"/>
      <c r="BAC43" s="1"/>
      <c r="BAD43" s="1"/>
      <c r="BAE43" s="1"/>
      <c r="BAF43" s="1"/>
      <c r="BAG43" s="1"/>
      <c r="BAH43" s="1"/>
      <c r="BAI43" s="1"/>
      <c r="BAJ43" s="1"/>
      <c r="BAK43" s="1"/>
      <c r="BAL43" s="1"/>
      <c r="BAM43" s="1"/>
      <c r="BAN43" s="1"/>
      <c r="BAO43" s="1"/>
      <c r="BAP43" s="1"/>
      <c r="BAQ43" s="1"/>
      <c r="BAR43" s="1"/>
      <c r="BAS43" s="1"/>
      <c r="BAT43" s="1"/>
      <c r="BAU43" s="1"/>
      <c r="BAV43" s="1"/>
      <c r="BAW43" s="1"/>
      <c r="BAX43" s="1"/>
      <c r="BAY43" s="1"/>
      <c r="BAZ43" s="1"/>
      <c r="BBA43" s="1"/>
      <c r="BBB43" s="1"/>
      <c r="BBC43" s="1"/>
      <c r="BBD43" s="1"/>
      <c r="BBE43" s="1"/>
      <c r="BBF43" s="1"/>
      <c r="BBG43" s="1"/>
      <c r="BBH43" s="1"/>
      <c r="BBI43" s="1"/>
      <c r="BBJ43" s="1"/>
      <c r="BBK43" s="1"/>
      <c r="BBL43" s="1"/>
      <c r="BBM43" s="1"/>
      <c r="BBN43" s="1"/>
      <c r="BBO43" s="1"/>
      <c r="BBP43" s="1"/>
      <c r="BBQ43" s="1"/>
      <c r="BBR43" s="1"/>
      <c r="BBS43" s="1"/>
      <c r="BBT43" s="1"/>
      <c r="BBU43" s="1"/>
      <c r="BBV43" s="1"/>
      <c r="BBW43" s="1"/>
      <c r="BBX43" s="1"/>
      <c r="BBY43" s="1"/>
      <c r="BBZ43" s="1"/>
      <c r="BCA43" s="1"/>
      <c r="BCB43" s="1"/>
      <c r="BCC43" s="1"/>
      <c r="BCD43" s="1"/>
      <c r="BCE43" s="1"/>
      <c r="BCF43" s="1"/>
      <c r="BCG43" s="1"/>
      <c r="BCH43" s="1"/>
      <c r="BCI43" s="1"/>
      <c r="BCJ43" s="1"/>
      <c r="BCK43" s="1"/>
      <c r="BCL43" s="1"/>
      <c r="BCM43" s="1"/>
      <c r="BCN43" s="1"/>
      <c r="BCO43" s="1"/>
      <c r="BCP43" s="1"/>
      <c r="BCQ43" s="1"/>
      <c r="BCR43" s="1"/>
      <c r="BCS43" s="1"/>
      <c r="BCT43" s="1"/>
      <c r="BCU43" s="1"/>
      <c r="BCV43" s="1"/>
      <c r="BCW43" s="1"/>
      <c r="BCX43" s="1"/>
      <c r="BCY43" s="1"/>
      <c r="BCZ43" s="1"/>
      <c r="BDA43" s="1"/>
      <c r="BDB43" s="1"/>
      <c r="BDC43" s="1"/>
      <c r="BDD43" s="1"/>
      <c r="BDE43" s="1"/>
      <c r="BDF43" s="1"/>
      <c r="BDG43" s="1"/>
      <c r="BDH43" s="1"/>
      <c r="BDI43" s="1"/>
      <c r="BDJ43" s="1"/>
      <c r="BDK43" s="1"/>
      <c r="BDL43" s="1"/>
      <c r="BDM43" s="1"/>
      <c r="BDN43" s="1"/>
      <c r="BDO43" s="1"/>
      <c r="BDP43" s="1"/>
      <c r="BDQ43" s="1"/>
      <c r="BDR43" s="1"/>
      <c r="BDS43" s="1"/>
      <c r="BDT43" s="1"/>
      <c r="BDU43" s="1"/>
      <c r="BDV43" s="1"/>
      <c r="BDW43" s="1"/>
      <c r="BDX43" s="1"/>
      <c r="BDY43" s="1"/>
      <c r="BDZ43" s="1"/>
      <c r="BEA43" s="1"/>
      <c r="BEB43" s="1"/>
      <c r="BEC43" s="1"/>
      <c r="BED43" s="1"/>
      <c r="BEE43" s="1"/>
      <c r="BEF43" s="1"/>
      <c r="BEG43" s="1"/>
      <c r="BEH43" s="1"/>
      <c r="BEI43" s="1"/>
      <c r="BEJ43" s="1"/>
      <c r="BEK43" s="1"/>
      <c r="BEL43" s="1"/>
      <c r="BEM43" s="1"/>
      <c r="BEN43" s="1"/>
      <c r="BEO43" s="1"/>
      <c r="BEP43" s="1"/>
      <c r="BEQ43" s="1"/>
      <c r="BER43" s="1"/>
      <c r="BES43" s="1"/>
      <c r="BET43" s="1"/>
      <c r="BEU43" s="1"/>
      <c r="BEV43" s="1"/>
      <c r="BEW43" s="1"/>
      <c r="BEX43" s="1"/>
      <c r="BEY43" s="1"/>
      <c r="BEZ43" s="1"/>
      <c r="BFA43" s="1"/>
      <c r="BFB43" s="1"/>
      <c r="BFC43" s="1"/>
      <c r="BFD43" s="1"/>
      <c r="BFE43" s="1"/>
      <c r="BFF43" s="1"/>
      <c r="BFG43" s="1"/>
      <c r="BFH43" s="1"/>
      <c r="BFI43" s="1"/>
      <c r="BFJ43" s="1"/>
      <c r="BFK43" s="1"/>
      <c r="BFL43" s="1"/>
      <c r="BFM43" s="1"/>
      <c r="BFN43" s="1"/>
      <c r="BFO43" s="1"/>
      <c r="BFP43" s="1"/>
      <c r="BFQ43" s="1"/>
      <c r="BFR43" s="1"/>
      <c r="BFS43" s="1"/>
      <c r="BFT43" s="1"/>
      <c r="BFU43" s="1"/>
      <c r="BFV43" s="1"/>
      <c r="BFW43" s="1"/>
      <c r="BFX43" s="1"/>
      <c r="BFY43" s="1"/>
      <c r="BFZ43" s="1"/>
      <c r="BGA43" s="1"/>
      <c r="BGB43" s="1"/>
      <c r="BGC43" s="1"/>
      <c r="BGD43" s="1"/>
      <c r="BGE43" s="1"/>
      <c r="BGF43" s="1"/>
      <c r="BGG43" s="1"/>
      <c r="BGH43" s="1"/>
      <c r="BGI43" s="1"/>
      <c r="BGJ43" s="1"/>
      <c r="BGK43" s="1"/>
      <c r="BGL43" s="1"/>
      <c r="BGM43" s="1"/>
      <c r="BGN43" s="1"/>
      <c r="BGO43" s="1"/>
      <c r="BGP43" s="1"/>
      <c r="BGQ43" s="1"/>
      <c r="BGR43" s="1"/>
      <c r="BGS43" s="1"/>
      <c r="BGT43" s="1"/>
      <c r="BGU43" s="1"/>
      <c r="BGV43" s="1"/>
      <c r="BGW43" s="1"/>
      <c r="BGX43" s="1"/>
      <c r="BGY43" s="1"/>
      <c r="BGZ43" s="1"/>
      <c r="BHA43" s="1"/>
      <c r="BHB43" s="1"/>
      <c r="BHC43" s="1"/>
      <c r="BHD43" s="1"/>
      <c r="BHE43" s="1"/>
      <c r="BHF43" s="1"/>
      <c r="BHG43" s="1"/>
      <c r="BHH43" s="1"/>
      <c r="BHI43" s="1"/>
      <c r="BHJ43" s="1"/>
      <c r="BHK43" s="1"/>
      <c r="BHL43" s="1"/>
      <c r="BHM43" s="1"/>
      <c r="BHN43" s="1"/>
      <c r="BHO43" s="1"/>
      <c r="BHP43" s="1"/>
      <c r="BHQ43" s="1"/>
      <c r="BHR43" s="1"/>
      <c r="BHS43" s="1"/>
      <c r="BHT43" s="1"/>
      <c r="BHU43" s="1"/>
      <c r="BHV43" s="1"/>
      <c r="BHW43" s="1"/>
      <c r="BHX43" s="1"/>
      <c r="BHY43" s="1"/>
      <c r="BHZ43" s="1"/>
      <c r="BIA43" s="1"/>
      <c r="BIB43" s="1"/>
      <c r="BIC43" s="1"/>
      <c r="BID43" s="1"/>
      <c r="BIE43" s="1"/>
      <c r="BIF43" s="1"/>
      <c r="BIG43" s="1"/>
      <c r="BIH43" s="1"/>
      <c r="BII43" s="1"/>
      <c r="BIJ43" s="1"/>
      <c r="BIK43" s="1"/>
      <c r="BIL43" s="1"/>
      <c r="BIM43" s="1"/>
      <c r="BIN43" s="1"/>
      <c r="BIO43" s="1"/>
      <c r="BIP43" s="1"/>
      <c r="BIQ43" s="1"/>
      <c r="BIR43" s="1"/>
      <c r="BIS43" s="1"/>
      <c r="BIT43" s="1"/>
      <c r="BIU43" s="1"/>
      <c r="BIV43" s="1"/>
      <c r="BIW43" s="1"/>
      <c r="BIX43" s="1"/>
      <c r="BIY43" s="1"/>
      <c r="BIZ43" s="1"/>
      <c r="BJA43" s="1"/>
      <c r="BJB43" s="1"/>
      <c r="BJC43" s="1"/>
      <c r="BJD43" s="1"/>
      <c r="BJE43" s="1"/>
      <c r="BJF43" s="1"/>
      <c r="BJG43" s="1"/>
      <c r="BJH43" s="1"/>
      <c r="BJI43" s="1"/>
      <c r="BJJ43" s="1"/>
      <c r="BJK43" s="1"/>
      <c r="BJL43" s="1"/>
      <c r="BJM43" s="1"/>
      <c r="BJN43" s="1"/>
      <c r="BJO43" s="1"/>
      <c r="BJP43" s="1"/>
      <c r="BJQ43" s="1"/>
      <c r="BJR43" s="1"/>
      <c r="BJS43" s="1"/>
      <c r="BJT43" s="1"/>
      <c r="BJU43" s="1"/>
      <c r="BJV43" s="1"/>
      <c r="BJW43" s="1"/>
      <c r="BJX43" s="1"/>
      <c r="BJY43" s="1"/>
      <c r="BJZ43" s="1"/>
      <c r="BKA43" s="1"/>
      <c r="BKB43" s="1"/>
      <c r="BKC43" s="1"/>
      <c r="BKD43" s="1"/>
      <c r="BKE43" s="1"/>
      <c r="BKF43" s="1"/>
      <c r="BKG43" s="1"/>
      <c r="BKH43" s="1"/>
      <c r="BKI43" s="1"/>
      <c r="BKJ43" s="1"/>
      <c r="BKK43" s="1"/>
      <c r="BKL43" s="1"/>
      <c r="BKM43" s="1"/>
      <c r="BKN43" s="1"/>
      <c r="BKO43" s="1"/>
      <c r="BKP43" s="1"/>
      <c r="BKQ43" s="1"/>
      <c r="BKR43" s="1"/>
      <c r="BKS43" s="1"/>
      <c r="BKT43" s="1"/>
      <c r="BKU43" s="1"/>
      <c r="BKV43" s="1"/>
      <c r="BKW43" s="1"/>
      <c r="BKX43" s="1"/>
      <c r="BKY43" s="1"/>
      <c r="BKZ43" s="1"/>
      <c r="BLA43" s="1"/>
      <c r="BLB43" s="1"/>
      <c r="BLC43" s="1"/>
      <c r="BLD43" s="1"/>
      <c r="BLE43" s="1"/>
      <c r="BLF43" s="1"/>
      <c r="BLG43" s="1"/>
      <c r="BLH43" s="1"/>
      <c r="BLI43" s="1"/>
      <c r="BLJ43" s="1"/>
      <c r="BLK43" s="1"/>
      <c r="BLL43" s="1"/>
      <c r="BLM43" s="1"/>
      <c r="BLN43" s="1"/>
      <c r="BLO43" s="1"/>
      <c r="BLP43" s="1"/>
      <c r="BLQ43" s="1"/>
      <c r="BLR43" s="1"/>
      <c r="BLS43" s="1"/>
      <c r="BLT43" s="1"/>
      <c r="BLU43" s="1"/>
      <c r="BLV43" s="1"/>
      <c r="BLW43" s="1"/>
      <c r="BLX43" s="1"/>
      <c r="BLY43" s="1"/>
      <c r="BLZ43" s="1"/>
      <c r="BMA43" s="1"/>
      <c r="BMB43" s="1"/>
      <c r="BMC43" s="1"/>
      <c r="BMD43" s="1"/>
      <c r="BME43" s="1"/>
      <c r="BMF43" s="1"/>
      <c r="BMG43" s="1"/>
      <c r="BMH43" s="1"/>
      <c r="BMI43" s="1"/>
      <c r="BMJ43" s="1"/>
      <c r="BMK43" s="1"/>
      <c r="BML43" s="1"/>
      <c r="BMM43" s="1"/>
      <c r="BMN43" s="1"/>
      <c r="BMO43" s="1"/>
      <c r="BMP43" s="1"/>
      <c r="BMQ43" s="1"/>
      <c r="BMR43" s="1"/>
      <c r="BMS43" s="1"/>
      <c r="BMT43" s="1"/>
      <c r="BMU43" s="1"/>
      <c r="BMV43" s="1"/>
      <c r="BMW43" s="1"/>
      <c r="BMX43" s="1"/>
      <c r="BMY43" s="1"/>
      <c r="BMZ43" s="1"/>
      <c r="BNA43" s="1"/>
      <c r="BNB43" s="1"/>
      <c r="BNC43" s="1"/>
      <c r="BND43" s="1"/>
      <c r="BNE43" s="1"/>
      <c r="BNF43" s="1"/>
      <c r="BNG43" s="1"/>
      <c r="BNH43" s="1"/>
      <c r="BNI43" s="1"/>
      <c r="BNJ43" s="1"/>
      <c r="BNK43" s="1"/>
      <c r="BNL43" s="1"/>
      <c r="BNM43" s="1"/>
      <c r="BNN43" s="1"/>
      <c r="BNO43" s="1"/>
      <c r="BNP43" s="1"/>
      <c r="BNQ43" s="1"/>
      <c r="BNR43" s="1"/>
      <c r="BNS43" s="1"/>
      <c r="BNT43" s="1"/>
      <c r="BNU43" s="1"/>
      <c r="BNV43" s="1"/>
      <c r="BNW43" s="1"/>
      <c r="BNX43" s="1"/>
      <c r="BNY43" s="1"/>
      <c r="BNZ43" s="1"/>
      <c r="BOA43" s="1"/>
      <c r="BOB43" s="1"/>
      <c r="BOC43" s="1"/>
      <c r="BOD43" s="1"/>
      <c r="BOE43" s="1"/>
      <c r="BOF43" s="1"/>
      <c r="BOG43" s="1"/>
      <c r="BOH43" s="1"/>
      <c r="BOI43" s="1"/>
      <c r="BOJ43" s="1"/>
      <c r="BOK43" s="1"/>
      <c r="BOL43" s="1"/>
      <c r="BOM43" s="1"/>
      <c r="BON43" s="1"/>
      <c r="BOO43" s="1"/>
      <c r="BOP43" s="1"/>
      <c r="BOQ43" s="1"/>
      <c r="BOR43" s="1"/>
      <c r="BOS43" s="1"/>
      <c r="BOT43" s="1"/>
      <c r="BOU43" s="1"/>
      <c r="BOV43" s="1"/>
      <c r="BOW43" s="1"/>
      <c r="BOX43" s="1"/>
      <c r="BOY43" s="1"/>
      <c r="BOZ43" s="1"/>
      <c r="BPA43" s="1"/>
      <c r="BPB43" s="1"/>
      <c r="BPC43" s="1"/>
      <c r="BPD43" s="1"/>
      <c r="BPE43" s="1"/>
      <c r="BPF43" s="1"/>
      <c r="BPG43" s="1"/>
      <c r="BPH43" s="1"/>
      <c r="BPI43" s="1"/>
      <c r="BPJ43" s="1"/>
      <c r="BPK43" s="1"/>
      <c r="BPL43" s="1"/>
      <c r="BPM43" s="1"/>
      <c r="BPN43" s="1"/>
      <c r="BPO43" s="1"/>
      <c r="BPP43" s="1"/>
      <c r="BPQ43" s="1"/>
      <c r="BPR43" s="1"/>
      <c r="BPS43" s="1"/>
      <c r="BPT43" s="1"/>
      <c r="BPU43" s="1"/>
      <c r="BPV43" s="1"/>
      <c r="BPW43" s="1"/>
      <c r="BPX43" s="1"/>
      <c r="BPY43" s="1"/>
      <c r="BPZ43" s="1"/>
      <c r="BQA43" s="1"/>
      <c r="BQB43" s="1"/>
      <c r="BQC43" s="1"/>
      <c r="BQD43" s="1"/>
      <c r="BQE43" s="1"/>
      <c r="BQF43" s="1"/>
      <c r="BQG43" s="1"/>
      <c r="BQH43" s="1"/>
      <c r="BQI43" s="1"/>
      <c r="BQJ43" s="1"/>
      <c r="BQK43" s="1"/>
      <c r="BQL43" s="1"/>
      <c r="BQM43" s="1"/>
      <c r="BQN43" s="1"/>
      <c r="BQO43" s="1"/>
      <c r="BQP43" s="1"/>
      <c r="BQQ43" s="1"/>
      <c r="BQR43" s="1"/>
      <c r="BQS43" s="1"/>
      <c r="BQT43" s="1"/>
      <c r="BQU43" s="1"/>
      <c r="BQV43" s="1"/>
      <c r="BQW43" s="1"/>
      <c r="BQX43" s="1"/>
      <c r="BQY43" s="1"/>
      <c r="BQZ43" s="1"/>
      <c r="BRA43" s="1"/>
      <c r="BRB43" s="1"/>
      <c r="BRC43" s="1"/>
      <c r="BRD43" s="1"/>
      <c r="BRE43" s="1"/>
      <c r="BRF43" s="1"/>
      <c r="BRG43" s="1"/>
      <c r="BRH43" s="1"/>
      <c r="BRI43" s="1"/>
      <c r="BRJ43" s="1"/>
      <c r="BRK43" s="1"/>
      <c r="BRL43" s="1"/>
      <c r="BRM43" s="1"/>
      <c r="BRN43" s="1"/>
      <c r="BRO43" s="1"/>
      <c r="BRP43" s="1"/>
      <c r="BRQ43" s="1"/>
      <c r="BRR43" s="1"/>
      <c r="BRS43" s="1"/>
      <c r="BRT43" s="1"/>
      <c r="BRU43" s="1"/>
      <c r="BRV43" s="1"/>
      <c r="BRW43" s="1"/>
      <c r="BRX43" s="1"/>
      <c r="BRY43" s="1"/>
      <c r="BRZ43" s="1"/>
      <c r="BSA43" s="1"/>
      <c r="BSB43" s="1"/>
      <c r="BSC43" s="1"/>
      <c r="BSD43" s="1"/>
      <c r="BSE43" s="1"/>
      <c r="BSF43" s="1"/>
      <c r="BSG43" s="1"/>
      <c r="BSH43" s="1"/>
      <c r="BSI43" s="1"/>
      <c r="BSJ43" s="1"/>
      <c r="BSK43" s="1"/>
      <c r="BSL43" s="1"/>
      <c r="BSM43" s="1"/>
      <c r="BSN43" s="1"/>
      <c r="BSO43" s="1"/>
      <c r="BSP43" s="1"/>
      <c r="BSQ43" s="1"/>
      <c r="BSR43" s="1"/>
      <c r="BSS43" s="1"/>
      <c r="BST43" s="1"/>
      <c r="BSU43" s="1"/>
      <c r="BSV43" s="1"/>
      <c r="BSW43" s="1"/>
      <c r="BSX43" s="1"/>
      <c r="BSY43" s="1"/>
      <c r="BSZ43" s="1"/>
      <c r="BTA43" s="1"/>
      <c r="BTB43" s="1"/>
      <c r="BTC43" s="1"/>
      <c r="BTD43" s="1"/>
      <c r="BTE43" s="1"/>
      <c r="BTF43" s="1"/>
      <c r="BTG43" s="1"/>
      <c r="BTH43" s="1"/>
      <c r="BTI43" s="1"/>
      <c r="BTJ43" s="1"/>
      <c r="BTK43" s="1"/>
      <c r="BTL43" s="1"/>
      <c r="BTM43" s="1"/>
      <c r="BTN43" s="1"/>
      <c r="BTO43" s="1"/>
      <c r="BTP43" s="1"/>
      <c r="BTQ43" s="1"/>
      <c r="BTR43" s="1"/>
      <c r="BTS43" s="1"/>
      <c r="BTT43" s="1"/>
      <c r="BTU43" s="1"/>
      <c r="BTV43" s="1"/>
      <c r="BTW43" s="1"/>
      <c r="BTX43" s="1"/>
      <c r="BTY43" s="1"/>
      <c r="BTZ43" s="1"/>
      <c r="BUA43" s="1"/>
      <c r="BUB43" s="1"/>
      <c r="BUC43" s="1"/>
      <c r="BUD43" s="1"/>
      <c r="BUE43" s="1"/>
      <c r="BUF43" s="1"/>
      <c r="BUG43" s="1"/>
      <c r="BUH43" s="1"/>
      <c r="BUI43" s="1"/>
      <c r="BUJ43" s="1"/>
      <c r="BUK43" s="1"/>
      <c r="BUL43" s="1"/>
      <c r="BUM43" s="1"/>
      <c r="BUN43" s="1"/>
      <c r="BUO43" s="1"/>
      <c r="BUP43" s="1"/>
      <c r="BUQ43" s="1"/>
      <c r="BUR43" s="1"/>
      <c r="BUS43" s="1"/>
      <c r="BUT43" s="1"/>
      <c r="BUU43" s="1"/>
      <c r="BUV43" s="1"/>
      <c r="BUW43" s="1"/>
      <c r="BUX43" s="1"/>
      <c r="BUY43" s="1"/>
      <c r="BUZ43" s="1"/>
      <c r="BVA43" s="1"/>
      <c r="BVB43" s="1"/>
      <c r="BVC43" s="1"/>
      <c r="BVD43" s="1"/>
      <c r="BVE43" s="1"/>
      <c r="BVF43" s="1"/>
      <c r="BVG43" s="1"/>
      <c r="BVH43" s="1"/>
      <c r="BVI43" s="1"/>
      <c r="BVJ43" s="1"/>
      <c r="BVK43" s="1"/>
      <c r="BVL43" s="1"/>
      <c r="BVM43" s="1"/>
      <c r="BVN43" s="1"/>
      <c r="BVO43" s="1"/>
      <c r="BVP43" s="1"/>
      <c r="BVQ43" s="1"/>
      <c r="BVR43" s="1"/>
      <c r="BVS43" s="1"/>
      <c r="BVT43" s="1"/>
      <c r="BVU43" s="1"/>
      <c r="BVV43" s="1"/>
      <c r="BVW43" s="1"/>
      <c r="BVX43" s="1"/>
      <c r="BVY43" s="1"/>
      <c r="BVZ43" s="1"/>
      <c r="BWA43" s="1"/>
      <c r="BWB43" s="1"/>
      <c r="BWC43" s="1"/>
      <c r="BWD43" s="1"/>
      <c r="BWE43" s="1"/>
      <c r="BWF43" s="1"/>
      <c r="BWG43" s="1"/>
      <c r="BWH43" s="1"/>
      <c r="BWI43" s="1"/>
      <c r="BWJ43" s="1"/>
      <c r="BWK43" s="1"/>
      <c r="BWL43" s="1"/>
      <c r="BWM43" s="1"/>
      <c r="BWN43" s="1"/>
      <c r="BWO43" s="1"/>
      <c r="BWP43" s="1"/>
      <c r="BWQ43" s="1"/>
      <c r="BWR43" s="1"/>
      <c r="BWS43" s="1"/>
      <c r="BWT43" s="1"/>
      <c r="BWU43" s="1"/>
      <c r="BWV43" s="1"/>
      <c r="BWW43" s="1"/>
      <c r="BWX43" s="1"/>
      <c r="BWY43" s="1"/>
      <c r="BWZ43" s="1"/>
      <c r="BXA43" s="1"/>
      <c r="BXB43" s="1"/>
      <c r="BXC43" s="1"/>
      <c r="BXD43" s="1"/>
      <c r="BXE43" s="1"/>
      <c r="BXF43" s="1"/>
      <c r="BXG43" s="1"/>
      <c r="BXH43" s="1"/>
      <c r="BXI43" s="1"/>
      <c r="BXJ43" s="1"/>
      <c r="BXK43" s="1"/>
      <c r="BXL43" s="1"/>
      <c r="BXM43" s="1"/>
      <c r="BXN43" s="1"/>
      <c r="BXO43" s="1"/>
      <c r="BXP43" s="1"/>
      <c r="BXQ43" s="1"/>
      <c r="BXR43" s="1"/>
      <c r="BXS43" s="1"/>
      <c r="BXT43" s="1"/>
      <c r="BXU43" s="1"/>
      <c r="BXV43" s="1"/>
      <c r="BXW43" s="1"/>
      <c r="BXX43" s="1"/>
      <c r="BXY43" s="1"/>
      <c r="BXZ43" s="1"/>
      <c r="BYA43" s="1"/>
      <c r="BYB43" s="1"/>
      <c r="BYC43" s="1"/>
      <c r="BYD43" s="1"/>
      <c r="BYE43" s="1"/>
      <c r="BYF43" s="1"/>
      <c r="BYG43" s="1"/>
      <c r="BYH43" s="1"/>
      <c r="BYI43" s="1"/>
      <c r="BYJ43" s="1"/>
      <c r="BYK43" s="1"/>
      <c r="BYL43" s="1"/>
      <c r="BYM43" s="1"/>
      <c r="BYN43" s="1"/>
      <c r="BYO43" s="1"/>
      <c r="BYP43" s="1"/>
      <c r="BYQ43" s="1"/>
      <c r="BYR43" s="1"/>
      <c r="BYS43" s="1"/>
      <c r="BYT43" s="1"/>
      <c r="BYU43" s="1"/>
      <c r="BYV43" s="1"/>
      <c r="BYW43" s="1"/>
      <c r="BYX43" s="1"/>
      <c r="BYY43" s="1"/>
      <c r="BYZ43" s="1"/>
      <c r="BZA43" s="1"/>
      <c r="BZB43" s="1"/>
      <c r="BZC43" s="1"/>
      <c r="BZD43" s="1"/>
      <c r="BZE43" s="1"/>
      <c r="BZF43" s="1"/>
      <c r="BZG43" s="1"/>
      <c r="BZH43" s="1"/>
      <c r="BZI43" s="1"/>
      <c r="BZJ43" s="1"/>
      <c r="BZK43" s="1"/>
      <c r="BZL43" s="1"/>
      <c r="BZM43" s="1"/>
      <c r="BZN43" s="1"/>
      <c r="BZO43" s="1"/>
      <c r="BZP43" s="1"/>
      <c r="BZQ43" s="1"/>
      <c r="BZR43" s="1"/>
      <c r="BZS43" s="1"/>
      <c r="BZT43" s="1"/>
      <c r="BZU43" s="1"/>
      <c r="BZV43" s="1"/>
      <c r="BZW43" s="1"/>
      <c r="BZX43" s="1"/>
      <c r="BZY43" s="1"/>
      <c r="BZZ43" s="1"/>
      <c r="CAA43" s="1"/>
      <c r="CAB43" s="1"/>
      <c r="CAC43" s="1"/>
      <c r="CAD43" s="1"/>
      <c r="CAE43" s="1"/>
      <c r="CAF43" s="1"/>
      <c r="CAG43" s="1"/>
      <c r="CAH43" s="1"/>
      <c r="CAI43" s="1"/>
      <c r="CAJ43" s="1"/>
      <c r="CAK43" s="1"/>
      <c r="CAL43" s="1"/>
      <c r="CAM43" s="1"/>
      <c r="CAN43" s="1"/>
      <c r="CAO43" s="1"/>
      <c r="CAP43" s="1"/>
      <c r="CAQ43" s="1"/>
      <c r="CAR43" s="1"/>
      <c r="CAS43" s="1"/>
      <c r="CAT43" s="1"/>
      <c r="CAU43" s="1"/>
      <c r="CAV43" s="1"/>
      <c r="CAW43" s="1"/>
      <c r="CAX43" s="1"/>
      <c r="CAY43" s="1"/>
      <c r="CAZ43" s="1"/>
      <c r="CBA43" s="1"/>
      <c r="CBB43" s="1"/>
      <c r="CBC43" s="1"/>
      <c r="CBD43" s="1"/>
      <c r="CBE43" s="1"/>
      <c r="CBF43" s="1"/>
      <c r="CBG43" s="1"/>
      <c r="CBH43" s="1"/>
      <c r="CBI43" s="1"/>
      <c r="CBJ43" s="1"/>
      <c r="CBK43" s="1"/>
      <c r="CBL43" s="1"/>
      <c r="CBM43" s="1"/>
      <c r="CBN43" s="1"/>
      <c r="CBO43" s="1"/>
      <c r="CBP43" s="1"/>
      <c r="CBQ43" s="1"/>
      <c r="CBR43" s="1"/>
      <c r="CBS43" s="1"/>
      <c r="CBT43" s="1"/>
      <c r="CBU43" s="1"/>
      <c r="CBV43" s="1"/>
      <c r="CBW43" s="1"/>
      <c r="CBX43" s="1"/>
      <c r="CBY43" s="1"/>
      <c r="CBZ43" s="1"/>
      <c r="CCA43" s="1"/>
      <c r="CCB43" s="1"/>
      <c r="CCC43" s="1"/>
      <c r="CCD43" s="1"/>
      <c r="CCE43" s="1"/>
      <c r="CCF43" s="1"/>
      <c r="CCG43" s="1"/>
      <c r="CCH43" s="1"/>
      <c r="CCI43" s="1"/>
      <c r="CCJ43" s="1"/>
      <c r="CCK43" s="1"/>
      <c r="CCL43" s="1"/>
      <c r="CCM43" s="1"/>
      <c r="CCN43" s="1"/>
      <c r="CCO43" s="1"/>
      <c r="CCP43" s="1"/>
      <c r="CCQ43" s="1"/>
      <c r="CCR43" s="1"/>
      <c r="CCS43" s="1"/>
      <c r="CCT43" s="1"/>
      <c r="CCU43" s="1"/>
      <c r="CCV43" s="1"/>
      <c r="CCW43" s="1"/>
      <c r="CCX43" s="1"/>
      <c r="CCY43" s="1"/>
      <c r="CCZ43" s="1"/>
      <c r="CDA43" s="1"/>
      <c r="CDB43" s="1"/>
      <c r="CDC43" s="1"/>
      <c r="CDD43" s="1"/>
      <c r="CDE43" s="1"/>
      <c r="CDF43" s="1"/>
      <c r="CDG43" s="1"/>
      <c r="CDH43" s="1"/>
      <c r="CDI43" s="1"/>
      <c r="CDJ43" s="1"/>
      <c r="CDK43" s="1"/>
      <c r="CDL43" s="1"/>
      <c r="CDM43" s="1"/>
      <c r="CDN43" s="1"/>
      <c r="CDO43" s="1"/>
      <c r="CDP43" s="1"/>
      <c r="CDQ43" s="1"/>
      <c r="CDR43" s="1"/>
      <c r="CDS43" s="1"/>
      <c r="CDT43" s="1"/>
      <c r="CDU43" s="1"/>
      <c r="CDV43" s="1"/>
      <c r="CDW43" s="1"/>
      <c r="CDX43" s="1"/>
      <c r="CDY43" s="1"/>
      <c r="CDZ43" s="1"/>
      <c r="CEA43" s="1"/>
      <c r="CEB43" s="1"/>
      <c r="CEC43" s="1"/>
      <c r="CED43" s="1"/>
      <c r="CEE43" s="1"/>
      <c r="CEF43" s="1"/>
      <c r="CEG43" s="1"/>
      <c r="CEH43" s="1"/>
      <c r="CEI43" s="1"/>
      <c r="CEJ43" s="1"/>
      <c r="CEK43" s="1"/>
      <c r="CEL43" s="1"/>
      <c r="CEM43" s="1"/>
      <c r="CEN43" s="1"/>
      <c r="CEO43" s="1"/>
      <c r="CEP43" s="1"/>
      <c r="CEQ43" s="1"/>
      <c r="CER43" s="1"/>
      <c r="CES43" s="1"/>
      <c r="CET43" s="1"/>
      <c r="CEU43" s="1"/>
      <c r="CEV43" s="1"/>
      <c r="CEW43" s="1"/>
      <c r="CEX43" s="1"/>
      <c r="CEY43" s="1"/>
      <c r="CEZ43" s="1"/>
      <c r="CFA43" s="1"/>
      <c r="CFB43" s="1"/>
      <c r="CFC43" s="1"/>
      <c r="CFD43" s="1"/>
      <c r="CFE43" s="1"/>
      <c r="CFF43" s="1"/>
      <c r="CFG43" s="1"/>
      <c r="CFH43" s="1"/>
      <c r="CFI43" s="1"/>
      <c r="CFJ43" s="1"/>
      <c r="CFK43" s="1"/>
      <c r="CFL43" s="1"/>
      <c r="CFM43" s="1"/>
      <c r="CFN43" s="1"/>
      <c r="CFO43" s="1"/>
      <c r="CFP43" s="1"/>
      <c r="CFQ43" s="1"/>
      <c r="CFR43" s="1"/>
      <c r="CFS43" s="1"/>
      <c r="CFT43" s="1"/>
      <c r="CFU43" s="1"/>
      <c r="CFV43" s="1"/>
      <c r="CFW43" s="1"/>
      <c r="CFX43" s="1"/>
      <c r="CFY43" s="1"/>
      <c r="CFZ43" s="1"/>
      <c r="CGA43" s="1"/>
      <c r="CGB43" s="1"/>
      <c r="CGC43" s="1"/>
      <c r="CGD43" s="1"/>
      <c r="CGE43" s="1"/>
      <c r="CGF43" s="1"/>
      <c r="CGG43" s="1"/>
      <c r="CGH43" s="1"/>
      <c r="CGI43" s="1"/>
      <c r="CGJ43" s="1"/>
      <c r="CGK43" s="1"/>
      <c r="CGL43" s="1"/>
      <c r="CGM43" s="1"/>
      <c r="CGN43" s="1"/>
      <c r="CGO43" s="1"/>
      <c r="CGP43" s="1"/>
      <c r="CGQ43" s="1"/>
      <c r="CGR43" s="1"/>
      <c r="CGS43" s="1"/>
      <c r="CGT43" s="1"/>
      <c r="CGU43" s="1"/>
      <c r="CGV43" s="1"/>
      <c r="CGW43" s="1"/>
      <c r="CGX43" s="1"/>
      <c r="CGY43" s="1"/>
      <c r="CGZ43" s="1"/>
      <c r="CHA43" s="1"/>
      <c r="CHB43" s="1"/>
      <c r="CHC43" s="1"/>
      <c r="CHD43" s="1"/>
      <c r="CHE43" s="1"/>
      <c r="CHF43" s="1"/>
      <c r="CHG43" s="1"/>
      <c r="CHH43" s="1"/>
      <c r="CHI43" s="1"/>
      <c r="CHJ43" s="1"/>
      <c r="CHK43" s="1"/>
      <c r="CHL43" s="1"/>
      <c r="CHM43" s="1"/>
      <c r="CHN43" s="1"/>
      <c r="CHO43" s="1"/>
      <c r="CHP43" s="1"/>
      <c r="CHQ43" s="1"/>
      <c r="CHR43" s="1"/>
      <c r="CHS43" s="1"/>
      <c r="CHT43" s="1"/>
      <c r="CHU43" s="1"/>
      <c r="CHV43" s="1"/>
      <c r="CHW43" s="1"/>
      <c r="CHX43" s="1"/>
      <c r="CHY43" s="1"/>
      <c r="CHZ43" s="1"/>
      <c r="CIA43" s="1"/>
      <c r="CIB43" s="1"/>
      <c r="CIC43" s="1"/>
      <c r="CID43" s="1"/>
      <c r="CIE43" s="1"/>
      <c r="CIF43" s="1"/>
      <c r="CIG43" s="1"/>
      <c r="CIH43" s="1"/>
      <c r="CII43" s="1"/>
      <c r="CIJ43" s="1"/>
      <c r="CIK43" s="1"/>
      <c r="CIL43" s="1"/>
      <c r="CIM43" s="1"/>
      <c r="CIN43" s="1"/>
      <c r="CIO43" s="1"/>
      <c r="CIP43" s="1"/>
      <c r="CIQ43" s="1"/>
      <c r="CIR43" s="1"/>
      <c r="CIS43" s="1"/>
      <c r="CIT43" s="1"/>
      <c r="CIU43" s="1"/>
      <c r="CIV43" s="1"/>
      <c r="CIW43" s="1"/>
      <c r="CIX43" s="1"/>
      <c r="CIY43" s="1"/>
      <c r="CIZ43" s="1"/>
      <c r="CJA43" s="1"/>
      <c r="CJB43" s="1"/>
      <c r="CJC43" s="1"/>
      <c r="CJD43" s="1"/>
      <c r="CJE43" s="1"/>
      <c r="CJF43" s="1"/>
      <c r="CJG43" s="1"/>
      <c r="CJH43" s="1"/>
      <c r="CJI43" s="1"/>
      <c r="CJJ43" s="1"/>
      <c r="CJK43" s="1"/>
      <c r="CJL43" s="1"/>
      <c r="CJM43" s="1"/>
      <c r="CJN43" s="1"/>
      <c r="CJO43" s="1"/>
      <c r="CJP43" s="1"/>
      <c r="CJQ43" s="1"/>
      <c r="CJR43" s="1"/>
      <c r="CJS43" s="1"/>
      <c r="CJT43" s="1"/>
      <c r="CJU43" s="1"/>
      <c r="CJV43" s="1"/>
      <c r="CJW43" s="1"/>
      <c r="CJX43" s="1"/>
      <c r="CJY43" s="1"/>
      <c r="CJZ43" s="1"/>
      <c r="CKA43" s="1"/>
      <c r="CKB43" s="1"/>
      <c r="CKC43" s="1"/>
      <c r="CKD43" s="1"/>
      <c r="CKE43" s="1"/>
      <c r="CKF43" s="1"/>
      <c r="CKG43" s="1"/>
      <c r="CKH43" s="1"/>
      <c r="CKI43" s="1"/>
      <c r="CKJ43" s="1"/>
      <c r="CKK43" s="1"/>
      <c r="CKL43" s="1"/>
      <c r="CKM43" s="1"/>
      <c r="CKN43" s="1"/>
      <c r="CKO43" s="1"/>
      <c r="CKP43" s="1"/>
      <c r="CKQ43" s="1"/>
      <c r="CKR43" s="1"/>
      <c r="CKS43" s="1"/>
      <c r="CKT43" s="1"/>
      <c r="CKU43" s="1"/>
      <c r="CKV43" s="1"/>
      <c r="CKW43" s="1"/>
      <c r="CKX43" s="1"/>
      <c r="CKY43" s="1"/>
      <c r="CKZ43" s="1"/>
      <c r="CLA43" s="1"/>
      <c r="CLB43" s="1"/>
      <c r="CLC43" s="1"/>
      <c r="CLD43" s="1"/>
      <c r="CLE43" s="1"/>
      <c r="CLF43" s="1"/>
      <c r="CLG43" s="1"/>
      <c r="CLH43" s="1"/>
      <c r="CLI43" s="1"/>
      <c r="CLJ43" s="1"/>
      <c r="CLK43" s="1"/>
      <c r="CLL43" s="1"/>
      <c r="CLM43" s="1"/>
      <c r="CLN43" s="1"/>
      <c r="CLO43" s="1"/>
      <c r="CLP43" s="1"/>
      <c r="CLQ43" s="1"/>
      <c r="CLR43" s="1"/>
      <c r="CLS43" s="1"/>
      <c r="CLT43" s="1"/>
      <c r="CLU43" s="1"/>
      <c r="CLV43" s="1"/>
      <c r="CLW43" s="1"/>
      <c r="CLX43" s="1"/>
      <c r="CLY43" s="1"/>
      <c r="CLZ43" s="1"/>
      <c r="CMA43" s="1"/>
      <c r="CMB43" s="1"/>
      <c r="CMC43" s="1"/>
      <c r="CMD43" s="1"/>
      <c r="CME43" s="1"/>
      <c r="CMF43" s="1"/>
      <c r="CMG43" s="1"/>
      <c r="CMH43" s="1"/>
      <c r="CMI43" s="1"/>
      <c r="CMJ43" s="1"/>
      <c r="CMK43" s="1"/>
      <c r="CML43" s="1"/>
      <c r="CMM43" s="1"/>
      <c r="CMN43" s="1"/>
      <c r="CMO43" s="1"/>
      <c r="CMP43" s="1"/>
      <c r="CMQ43" s="1"/>
      <c r="CMR43" s="1"/>
      <c r="CMS43" s="1"/>
      <c r="CMT43" s="1"/>
      <c r="CMU43" s="1"/>
      <c r="CMV43" s="1"/>
      <c r="CMW43" s="1"/>
      <c r="CMX43" s="1"/>
      <c r="CMY43" s="1"/>
      <c r="CMZ43" s="1"/>
      <c r="CNA43" s="1"/>
      <c r="CNB43" s="1"/>
      <c r="CNC43" s="1"/>
      <c r="CND43" s="1"/>
      <c r="CNE43" s="1"/>
      <c r="CNF43" s="1"/>
      <c r="CNG43" s="1"/>
      <c r="CNH43" s="1"/>
      <c r="CNI43" s="1"/>
      <c r="CNJ43" s="1"/>
      <c r="CNK43" s="1"/>
      <c r="CNL43" s="1"/>
      <c r="CNM43" s="1"/>
      <c r="CNN43" s="1"/>
      <c r="CNO43" s="1"/>
      <c r="CNP43" s="1"/>
      <c r="CNQ43" s="1"/>
      <c r="CNR43" s="1"/>
      <c r="CNS43" s="1"/>
      <c r="CNT43" s="1"/>
      <c r="CNU43" s="1"/>
      <c r="CNV43" s="1"/>
      <c r="CNW43" s="1"/>
      <c r="CNX43" s="1"/>
      <c r="CNY43" s="1"/>
      <c r="CNZ43" s="1"/>
      <c r="COA43" s="1"/>
      <c r="COB43" s="1"/>
      <c r="COC43" s="1"/>
      <c r="COD43" s="1"/>
      <c r="COE43" s="1"/>
      <c r="COF43" s="1"/>
      <c r="COG43" s="1"/>
      <c r="COH43" s="1"/>
      <c r="COI43" s="1"/>
      <c r="COJ43" s="1"/>
      <c r="COK43" s="1"/>
      <c r="COL43" s="1"/>
      <c r="COM43" s="1"/>
      <c r="CON43" s="1"/>
      <c r="COO43" s="1"/>
      <c r="COP43" s="1"/>
      <c r="COQ43" s="1"/>
      <c r="COR43" s="1"/>
      <c r="COS43" s="1"/>
      <c r="COT43" s="1"/>
      <c r="COU43" s="1"/>
      <c r="COV43" s="1"/>
      <c r="COW43" s="1"/>
      <c r="COX43" s="1"/>
      <c r="COY43" s="1"/>
      <c r="COZ43" s="1"/>
      <c r="CPA43" s="1"/>
      <c r="CPB43" s="1"/>
      <c r="CPC43" s="1"/>
      <c r="CPD43" s="1"/>
      <c r="CPE43" s="1"/>
      <c r="CPF43" s="1"/>
      <c r="CPG43" s="1"/>
      <c r="CPH43" s="1"/>
      <c r="CPI43" s="1"/>
      <c r="CPJ43" s="1"/>
      <c r="CPK43" s="1"/>
      <c r="CPL43" s="1"/>
      <c r="CPM43" s="1"/>
      <c r="CPN43" s="1"/>
      <c r="CPO43" s="1"/>
      <c r="CPP43" s="1"/>
      <c r="CPQ43" s="1"/>
      <c r="CPR43" s="1"/>
      <c r="CPS43" s="1"/>
      <c r="CPT43" s="1"/>
      <c r="CPU43" s="1"/>
      <c r="CPV43" s="1"/>
      <c r="CPW43" s="1"/>
      <c r="CPX43" s="1"/>
      <c r="CPY43" s="1"/>
      <c r="CPZ43" s="1"/>
      <c r="CQA43" s="1"/>
      <c r="CQB43" s="1"/>
      <c r="CQC43" s="1"/>
      <c r="CQD43" s="1"/>
      <c r="CQE43" s="1"/>
      <c r="CQF43" s="1"/>
      <c r="CQG43" s="1"/>
      <c r="CQH43" s="1"/>
      <c r="CQI43" s="1"/>
      <c r="CQJ43" s="1"/>
      <c r="CQK43" s="1"/>
      <c r="CQL43" s="1"/>
      <c r="CQM43" s="1"/>
      <c r="CQN43" s="1"/>
      <c r="CQO43" s="1"/>
      <c r="CQP43" s="1"/>
      <c r="CQQ43" s="1"/>
      <c r="CQR43" s="1"/>
      <c r="CQS43" s="1"/>
      <c r="CQT43" s="1"/>
      <c r="CQU43" s="1"/>
      <c r="CQV43" s="1"/>
      <c r="CQW43" s="1"/>
      <c r="CQX43" s="1"/>
      <c r="CQY43" s="1"/>
      <c r="CQZ43" s="1"/>
      <c r="CRA43" s="1"/>
      <c r="CRB43" s="1"/>
      <c r="CRC43" s="1"/>
      <c r="CRD43" s="1"/>
      <c r="CRE43" s="1"/>
      <c r="CRF43" s="1"/>
      <c r="CRG43" s="1"/>
      <c r="CRH43" s="1"/>
      <c r="CRI43" s="1"/>
      <c r="CRJ43" s="1"/>
      <c r="CRK43" s="1"/>
      <c r="CRL43" s="1"/>
      <c r="CRM43" s="1"/>
      <c r="CRN43" s="1"/>
      <c r="CRO43" s="1"/>
      <c r="CRP43" s="1"/>
      <c r="CRQ43" s="1"/>
      <c r="CRR43" s="1"/>
      <c r="CRS43" s="1"/>
      <c r="CRT43" s="1"/>
      <c r="CRU43" s="1"/>
      <c r="CRV43" s="1"/>
      <c r="CRW43" s="1"/>
      <c r="CRX43" s="1"/>
      <c r="CRY43" s="1"/>
      <c r="CRZ43" s="1"/>
      <c r="CSA43" s="1"/>
      <c r="CSB43" s="1"/>
      <c r="CSC43" s="1"/>
      <c r="CSD43" s="1"/>
      <c r="CSE43" s="1"/>
      <c r="CSF43" s="1"/>
      <c r="CSG43" s="1"/>
      <c r="CSH43" s="1"/>
      <c r="CSI43" s="1"/>
      <c r="CSJ43" s="1"/>
      <c r="CSK43" s="1"/>
      <c r="CSL43" s="1"/>
      <c r="CSM43" s="1"/>
      <c r="CSN43" s="1"/>
      <c r="CSO43" s="1"/>
      <c r="CSP43" s="1"/>
      <c r="CSQ43" s="1"/>
      <c r="CSR43" s="1"/>
      <c r="CSS43" s="1"/>
      <c r="CST43" s="1"/>
      <c r="CSU43" s="1"/>
      <c r="CSV43" s="1"/>
      <c r="CSW43" s="1"/>
      <c r="CSX43" s="1"/>
      <c r="CSY43" s="1"/>
      <c r="CSZ43" s="1"/>
      <c r="CTA43" s="1"/>
      <c r="CTB43" s="1"/>
      <c r="CTC43" s="1"/>
      <c r="CTD43" s="1"/>
      <c r="CTE43" s="1"/>
      <c r="CTF43" s="1"/>
      <c r="CTG43" s="1"/>
      <c r="CTH43" s="1"/>
      <c r="CTI43" s="1"/>
      <c r="CTJ43" s="1"/>
      <c r="CTK43" s="1"/>
      <c r="CTL43" s="1"/>
      <c r="CTM43" s="1"/>
      <c r="CTN43" s="1"/>
      <c r="CTO43" s="1"/>
      <c r="CTP43" s="1"/>
      <c r="CTQ43" s="1"/>
      <c r="CTR43" s="1"/>
      <c r="CTS43" s="1"/>
      <c r="CTT43" s="1"/>
      <c r="CTU43" s="1"/>
      <c r="CTV43" s="1"/>
      <c r="CTW43" s="1"/>
      <c r="CTX43" s="1"/>
      <c r="CTY43" s="1"/>
      <c r="CTZ43" s="1"/>
      <c r="CUA43" s="1"/>
      <c r="CUB43" s="1"/>
      <c r="CUC43" s="1"/>
      <c r="CUD43" s="1"/>
      <c r="CUE43" s="1"/>
      <c r="CUF43" s="1"/>
      <c r="CUG43" s="1"/>
      <c r="CUH43" s="1"/>
      <c r="CUI43" s="1"/>
      <c r="CUJ43" s="1"/>
      <c r="CUK43" s="1"/>
      <c r="CUL43" s="1"/>
      <c r="CUM43" s="1"/>
      <c r="CUN43" s="1"/>
      <c r="CUO43" s="1"/>
      <c r="CUP43" s="1"/>
      <c r="CUQ43" s="1"/>
      <c r="CUR43" s="1"/>
      <c r="CUS43" s="1"/>
      <c r="CUT43" s="1"/>
      <c r="CUU43" s="1"/>
      <c r="CUV43" s="1"/>
      <c r="CUW43" s="1"/>
      <c r="CUX43" s="1"/>
      <c r="CUY43" s="1"/>
      <c r="CUZ43" s="1"/>
      <c r="CVA43" s="1"/>
      <c r="CVB43" s="1"/>
      <c r="CVC43" s="1"/>
      <c r="CVD43" s="1"/>
      <c r="CVE43" s="1"/>
      <c r="CVF43" s="1"/>
      <c r="CVG43" s="1"/>
      <c r="CVH43" s="1"/>
      <c r="CVI43" s="1"/>
      <c r="CVJ43" s="1"/>
      <c r="CVK43" s="1"/>
      <c r="CVL43" s="1"/>
      <c r="CVM43" s="1"/>
      <c r="CVN43" s="1"/>
      <c r="CVO43" s="1"/>
      <c r="CVP43" s="1"/>
      <c r="CVQ43" s="1"/>
      <c r="CVR43" s="1"/>
      <c r="CVS43" s="1"/>
      <c r="CVT43" s="1"/>
      <c r="CVU43" s="1"/>
      <c r="CVV43" s="1"/>
      <c r="CVW43" s="1"/>
      <c r="CVX43" s="1"/>
      <c r="CVY43" s="1"/>
      <c r="CVZ43" s="1"/>
      <c r="CWA43" s="1"/>
      <c r="CWB43" s="1"/>
      <c r="CWC43" s="1"/>
      <c r="CWD43" s="1"/>
      <c r="CWE43" s="1"/>
      <c r="CWF43" s="1"/>
      <c r="CWG43" s="1"/>
      <c r="CWH43" s="1"/>
      <c r="CWI43" s="1"/>
      <c r="CWJ43" s="1"/>
      <c r="CWK43" s="1"/>
      <c r="CWL43" s="1"/>
      <c r="CWM43" s="1"/>
      <c r="CWN43" s="1"/>
      <c r="CWO43" s="1"/>
      <c r="CWP43" s="1"/>
      <c r="CWQ43" s="1"/>
      <c r="CWR43" s="1"/>
      <c r="CWS43" s="1"/>
      <c r="CWT43" s="1"/>
      <c r="CWU43" s="1"/>
      <c r="CWV43" s="1"/>
      <c r="CWW43" s="1"/>
      <c r="CWX43" s="1"/>
      <c r="CWY43" s="1"/>
      <c r="CWZ43" s="1"/>
      <c r="CXA43" s="1"/>
      <c r="CXB43" s="1"/>
      <c r="CXC43" s="1"/>
      <c r="CXD43" s="1"/>
      <c r="CXE43" s="1"/>
      <c r="CXF43" s="1"/>
      <c r="CXG43" s="1"/>
      <c r="CXH43" s="1"/>
      <c r="CXI43" s="1"/>
      <c r="CXJ43" s="1"/>
      <c r="CXK43" s="1"/>
      <c r="CXL43" s="1"/>
      <c r="CXM43" s="1"/>
      <c r="CXN43" s="1"/>
      <c r="CXO43" s="1"/>
      <c r="CXP43" s="1"/>
      <c r="CXQ43" s="1"/>
      <c r="CXR43" s="1"/>
      <c r="CXS43" s="1"/>
      <c r="CXT43" s="1"/>
      <c r="CXU43" s="1"/>
      <c r="CXV43" s="1"/>
      <c r="CXW43" s="1"/>
      <c r="CXX43" s="1"/>
      <c r="CXY43" s="1"/>
      <c r="CXZ43" s="1"/>
      <c r="CYA43" s="1"/>
      <c r="CYB43" s="1"/>
      <c r="CYC43" s="1"/>
      <c r="CYD43" s="1"/>
      <c r="CYE43" s="1"/>
      <c r="CYF43" s="1"/>
      <c r="CYG43" s="1"/>
      <c r="CYH43" s="1"/>
      <c r="CYI43" s="1"/>
      <c r="CYJ43" s="1"/>
      <c r="CYK43" s="1"/>
      <c r="CYL43" s="1"/>
      <c r="CYM43" s="1"/>
      <c r="CYN43" s="1"/>
      <c r="CYO43" s="1"/>
      <c r="CYP43" s="1"/>
      <c r="CYQ43" s="1"/>
      <c r="CYR43" s="1"/>
      <c r="CYS43" s="1"/>
      <c r="CYT43" s="1"/>
      <c r="CYU43" s="1"/>
      <c r="CYV43" s="1"/>
      <c r="CYW43" s="1"/>
      <c r="CYX43" s="1"/>
      <c r="CYY43" s="1"/>
      <c r="CYZ43" s="1"/>
      <c r="CZA43" s="1"/>
      <c r="CZB43" s="1"/>
      <c r="CZC43" s="1"/>
      <c r="CZD43" s="1"/>
      <c r="CZE43" s="1"/>
      <c r="CZF43" s="1"/>
      <c r="CZG43" s="1"/>
      <c r="CZH43" s="1"/>
      <c r="CZI43" s="1"/>
      <c r="CZJ43" s="1"/>
      <c r="CZK43" s="1"/>
      <c r="CZL43" s="1"/>
      <c r="CZM43" s="1"/>
      <c r="CZN43" s="1"/>
      <c r="CZO43" s="1"/>
      <c r="CZP43" s="1"/>
      <c r="CZQ43" s="1"/>
      <c r="CZR43" s="1"/>
      <c r="CZS43" s="1"/>
      <c r="CZT43" s="1"/>
      <c r="CZU43" s="1"/>
      <c r="CZV43" s="1"/>
      <c r="CZW43" s="1"/>
      <c r="CZX43" s="1"/>
      <c r="CZY43" s="1"/>
      <c r="CZZ43" s="1"/>
      <c r="DAA43" s="1"/>
      <c r="DAB43" s="1"/>
      <c r="DAC43" s="1"/>
      <c r="DAD43" s="1"/>
      <c r="DAE43" s="1"/>
      <c r="DAF43" s="1"/>
      <c r="DAG43" s="1"/>
      <c r="DAH43" s="1"/>
      <c r="DAI43" s="1"/>
      <c r="DAJ43" s="1"/>
      <c r="DAK43" s="1"/>
      <c r="DAL43" s="1"/>
      <c r="DAM43" s="1"/>
      <c r="DAN43" s="1"/>
      <c r="DAO43" s="1"/>
      <c r="DAP43" s="1"/>
      <c r="DAQ43" s="1"/>
      <c r="DAR43" s="1"/>
      <c r="DAS43" s="1"/>
      <c r="DAT43" s="1"/>
      <c r="DAU43" s="1"/>
      <c r="DAV43" s="1"/>
      <c r="DAW43" s="1"/>
      <c r="DAX43" s="1"/>
      <c r="DAY43" s="1"/>
      <c r="DAZ43" s="1"/>
      <c r="DBA43" s="1"/>
      <c r="DBB43" s="1"/>
      <c r="DBC43" s="1"/>
      <c r="DBD43" s="1"/>
      <c r="DBE43" s="1"/>
      <c r="DBF43" s="1"/>
      <c r="DBG43" s="1"/>
      <c r="DBH43" s="1"/>
      <c r="DBI43" s="1"/>
      <c r="DBJ43" s="1"/>
      <c r="DBK43" s="1"/>
      <c r="DBL43" s="1"/>
      <c r="DBM43" s="1"/>
      <c r="DBN43" s="1"/>
      <c r="DBO43" s="1"/>
      <c r="DBP43" s="1"/>
      <c r="DBQ43" s="1"/>
      <c r="DBR43" s="1"/>
      <c r="DBS43" s="1"/>
      <c r="DBT43" s="1"/>
      <c r="DBU43" s="1"/>
      <c r="DBV43" s="1"/>
      <c r="DBW43" s="1"/>
      <c r="DBX43" s="1"/>
      <c r="DBY43" s="1"/>
      <c r="DBZ43" s="1"/>
      <c r="DCA43" s="1"/>
      <c r="DCB43" s="1"/>
      <c r="DCC43" s="1"/>
      <c r="DCD43" s="1"/>
      <c r="DCE43" s="1"/>
      <c r="DCF43" s="1"/>
      <c r="DCG43" s="1"/>
      <c r="DCH43" s="1"/>
      <c r="DCI43" s="1"/>
      <c r="DCJ43" s="1"/>
      <c r="DCK43" s="1"/>
      <c r="DCL43" s="1"/>
      <c r="DCM43" s="1"/>
      <c r="DCN43" s="1"/>
      <c r="DCO43" s="1"/>
      <c r="DCP43" s="1"/>
      <c r="DCQ43" s="1"/>
      <c r="DCR43" s="1"/>
      <c r="DCS43" s="1"/>
      <c r="DCT43" s="1"/>
      <c r="DCU43" s="1"/>
      <c r="DCV43" s="1"/>
      <c r="DCW43" s="1"/>
      <c r="DCX43" s="1"/>
      <c r="DCY43" s="1"/>
      <c r="DCZ43" s="1"/>
      <c r="DDA43" s="1"/>
      <c r="DDB43" s="1"/>
      <c r="DDC43" s="1"/>
      <c r="DDD43" s="1"/>
      <c r="DDE43" s="1"/>
      <c r="DDF43" s="1"/>
      <c r="DDG43" s="1"/>
      <c r="DDH43" s="1"/>
      <c r="DDI43" s="1"/>
      <c r="DDJ43" s="1"/>
      <c r="DDK43" s="1"/>
      <c r="DDL43" s="1"/>
      <c r="DDM43" s="1"/>
      <c r="DDN43" s="1"/>
      <c r="DDO43" s="1"/>
      <c r="DDP43" s="1"/>
      <c r="DDQ43" s="1"/>
      <c r="DDR43" s="1"/>
      <c r="DDS43" s="1"/>
      <c r="DDT43" s="1"/>
      <c r="DDU43" s="1"/>
      <c r="DDV43" s="1"/>
      <c r="DDW43" s="1"/>
      <c r="DDX43" s="1"/>
      <c r="DDY43" s="1"/>
      <c r="DDZ43" s="1"/>
      <c r="DEA43" s="1"/>
      <c r="DEB43" s="1"/>
      <c r="DEC43" s="1"/>
      <c r="DED43" s="1"/>
      <c r="DEE43" s="1"/>
      <c r="DEF43" s="1"/>
      <c r="DEG43" s="1"/>
      <c r="DEH43" s="1"/>
      <c r="DEI43" s="1"/>
      <c r="DEJ43" s="1"/>
      <c r="DEK43" s="1"/>
      <c r="DEL43" s="1"/>
      <c r="DEM43" s="1"/>
      <c r="DEN43" s="1"/>
      <c r="DEO43" s="1"/>
      <c r="DEP43" s="1"/>
      <c r="DEQ43" s="1"/>
      <c r="DER43" s="1"/>
      <c r="DES43" s="1"/>
      <c r="DET43" s="1"/>
      <c r="DEU43" s="1"/>
      <c r="DEV43" s="1"/>
      <c r="DEW43" s="1"/>
      <c r="DEX43" s="1"/>
      <c r="DEY43" s="1"/>
      <c r="DEZ43" s="1"/>
      <c r="DFA43" s="1"/>
      <c r="DFB43" s="1"/>
      <c r="DFC43" s="1"/>
      <c r="DFD43" s="1"/>
      <c r="DFE43" s="1"/>
      <c r="DFF43" s="1"/>
      <c r="DFG43" s="1"/>
      <c r="DFH43" s="1"/>
      <c r="DFI43" s="1"/>
      <c r="DFJ43" s="1"/>
      <c r="DFK43" s="1"/>
      <c r="DFL43" s="1"/>
      <c r="DFM43" s="1"/>
      <c r="DFN43" s="1"/>
      <c r="DFO43" s="1"/>
      <c r="DFP43" s="1"/>
      <c r="DFQ43" s="1"/>
      <c r="DFR43" s="1"/>
      <c r="DFS43" s="1"/>
      <c r="DFT43" s="1"/>
      <c r="DFU43" s="1"/>
      <c r="DFV43" s="1"/>
      <c r="DFW43" s="1"/>
      <c r="DFX43" s="1"/>
      <c r="DFY43" s="1"/>
      <c r="DFZ43" s="1"/>
      <c r="DGA43" s="1"/>
      <c r="DGB43" s="1"/>
      <c r="DGC43" s="1"/>
      <c r="DGD43" s="1"/>
      <c r="DGE43" s="1"/>
      <c r="DGF43" s="1"/>
      <c r="DGG43" s="1"/>
      <c r="DGH43" s="1"/>
      <c r="DGI43" s="1"/>
      <c r="DGJ43" s="1"/>
      <c r="DGK43" s="1"/>
      <c r="DGL43" s="1"/>
      <c r="DGM43" s="1"/>
      <c r="DGN43" s="1"/>
      <c r="DGO43" s="1"/>
      <c r="DGP43" s="1"/>
      <c r="DGQ43" s="1"/>
      <c r="DGR43" s="1"/>
      <c r="DGS43" s="1"/>
      <c r="DGT43" s="1"/>
      <c r="DGU43" s="1"/>
      <c r="DGV43" s="1"/>
      <c r="DGW43" s="1"/>
      <c r="DGX43" s="1"/>
      <c r="DGY43" s="1"/>
      <c r="DGZ43" s="1"/>
      <c r="DHA43" s="1"/>
      <c r="DHB43" s="1"/>
      <c r="DHC43" s="1"/>
      <c r="DHD43" s="1"/>
      <c r="DHE43" s="1"/>
      <c r="DHF43" s="1"/>
      <c r="DHG43" s="1"/>
      <c r="DHH43" s="1"/>
      <c r="DHI43" s="1"/>
      <c r="DHJ43" s="1"/>
      <c r="DHK43" s="1"/>
      <c r="DHL43" s="1"/>
      <c r="DHM43" s="1"/>
      <c r="DHN43" s="1"/>
      <c r="DHO43" s="1"/>
      <c r="DHP43" s="1"/>
      <c r="DHQ43" s="1"/>
      <c r="DHR43" s="1"/>
      <c r="DHS43" s="1"/>
      <c r="DHT43" s="1"/>
      <c r="DHU43" s="1"/>
      <c r="DHV43" s="1"/>
      <c r="DHW43" s="1"/>
      <c r="DHX43" s="1"/>
      <c r="DHY43" s="1"/>
      <c r="DHZ43" s="1"/>
      <c r="DIA43" s="1"/>
      <c r="DIB43" s="1"/>
      <c r="DIC43" s="1"/>
      <c r="DID43" s="1"/>
      <c r="DIE43" s="1"/>
      <c r="DIF43" s="1"/>
      <c r="DIG43" s="1"/>
      <c r="DIH43" s="1"/>
      <c r="DII43" s="1"/>
      <c r="DIJ43" s="1"/>
      <c r="DIK43" s="1"/>
      <c r="DIL43" s="1"/>
      <c r="DIM43" s="1"/>
      <c r="DIN43" s="1"/>
      <c r="DIO43" s="1"/>
      <c r="DIP43" s="1"/>
      <c r="DIQ43" s="1"/>
      <c r="DIR43" s="1"/>
      <c r="DIS43" s="1"/>
      <c r="DIT43" s="1"/>
      <c r="DIU43" s="1"/>
      <c r="DIV43" s="1"/>
      <c r="DIW43" s="1"/>
      <c r="DIX43" s="1"/>
      <c r="DIY43" s="1"/>
      <c r="DIZ43" s="1"/>
      <c r="DJA43" s="1"/>
      <c r="DJB43" s="1"/>
      <c r="DJC43" s="1"/>
      <c r="DJD43" s="1"/>
      <c r="DJE43" s="1"/>
      <c r="DJF43" s="1"/>
      <c r="DJG43" s="1"/>
      <c r="DJH43" s="1"/>
      <c r="DJI43" s="1"/>
      <c r="DJJ43" s="1"/>
      <c r="DJK43" s="1"/>
      <c r="DJL43" s="1"/>
      <c r="DJM43" s="1"/>
      <c r="DJN43" s="1"/>
      <c r="DJO43" s="1"/>
      <c r="DJP43" s="1"/>
      <c r="DJQ43" s="1"/>
      <c r="DJR43" s="1"/>
      <c r="DJS43" s="1"/>
      <c r="DJT43" s="1"/>
      <c r="DJU43" s="1"/>
      <c r="DJV43" s="1"/>
      <c r="DJW43" s="1"/>
      <c r="DJX43" s="1"/>
      <c r="DJY43" s="1"/>
      <c r="DJZ43" s="1"/>
      <c r="DKA43" s="1"/>
      <c r="DKB43" s="1"/>
      <c r="DKC43" s="1"/>
      <c r="DKD43" s="1"/>
      <c r="DKE43" s="1"/>
      <c r="DKF43" s="1"/>
      <c r="DKG43" s="1"/>
      <c r="DKH43" s="1"/>
      <c r="DKI43" s="1"/>
      <c r="DKJ43" s="1"/>
      <c r="DKK43" s="1"/>
      <c r="DKL43" s="1"/>
      <c r="DKM43" s="1"/>
      <c r="DKN43" s="1"/>
      <c r="DKO43" s="1"/>
      <c r="DKP43" s="1"/>
      <c r="DKQ43" s="1"/>
      <c r="DKR43" s="1"/>
      <c r="DKS43" s="1"/>
      <c r="DKT43" s="1"/>
      <c r="DKU43" s="1"/>
      <c r="DKV43" s="1"/>
      <c r="DKW43" s="1"/>
      <c r="DKX43" s="1"/>
      <c r="DKY43" s="1"/>
      <c r="DKZ43" s="1"/>
      <c r="DLA43" s="1"/>
      <c r="DLB43" s="1"/>
      <c r="DLC43" s="1"/>
      <c r="DLD43" s="1"/>
      <c r="DLE43" s="1"/>
      <c r="DLF43" s="1"/>
      <c r="DLG43" s="1"/>
      <c r="DLH43" s="1"/>
      <c r="DLI43" s="1"/>
      <c r="DLJ43" s="1"/>
      <c r="DLK43" s="1"/>
      <c r="DLL43" s="1"/>
      <c r="DLM43" s="1"/>
      <c r="DLN43" s="1"/>
      <c r="DLO43" s="1"/>
      <c r="DLP43" s="1"/>
      <c r="DLQ43" s="1"/>
      <c r="DLR43" s="1"/>
      <c r="DLS43" s="1"/>
      <c r="DLT43" s="1"/>
      <c r="DLU43" s="1"/>
      <c r="DLV43" s="1"/>
      <c r="DLW43" s="1"/>
      <c r="DLX43" s="1"/>
      <c r="DLY43" s="1"/>
      <c r="DLZ43" s="1"/>
      <c r="DMA43" s="1"/>
      <c r="DMB43" s="1"/>
      <c r="DMC43" s="1"/>
      <c r="DMD43" s="1"/>
      <c r="DME43" s="1"/>
      <c r="DMF43" s="1"/>
      <c r="DMG43" s="1"/>
      <c r="DMH43" s="1"/>
      <c r="DMI43" s="1"/>
      <c r="DMJ43" s="1"/>
      <c r="DMK43" s="1"/>
      <c r="DML43" s="1"/>
      <c r="DMM43" s="1"/>
      <c r="DMN43" s="1"/>
      <c r="DMO43" s="1"/>
      <c r="DMP43" s="1"/>
      <c r="DMQ43" s="1"/>
      <c r="DMR43" s="1"/>
      <c r="DMS43" s="1"/>
      <c r="DMT43" s="1"/>
      <c r="DMU43" s="1"/>
      <c r="DMV43" s="1"/>
      <c r="DMW43" s="1"/>
      <c r="DMX43" s="1"/>
      <c r="DMY43" s="1"/>
      <c r="DMZ43" s="1"/>
      <c r="DNA43" s="1"/>
      <c r="DNB43" s="1"/>
      <c r="DNC43" s="1"/>
      <c r="DND43" s="1"/>
      <c r="DNE43" s="1"/>
      <c r="DNF43" s="1"/>
      <c r="DNG43" s="1"/>
      <c r="DNH43" s="1"/>
      <c r="DNI43" s="1"/>
      <c r="DNJ43" s="1"/>
      <c r="DNK43" s="1"/>
      <c r="DNL43" s="1"/>
      <c r="DNM43" s="1"/>
      <c r="DNN43" s="1"/>
      <c r="DNO43" s="1"/>
      <c r="DNP43" s="1"/>
      <c r="DNQ43" s="1"/>
      <c r="DNR43" s="1"/>
      <c r="DNS43" s="1"/>
      <c r="DNT43" s="1"/>
      <c r="DNU43" s="1"/>
      <c r="DNV43" s="1"/>
      <c r="DNW43" s="1"/>
      <c r="DNX43" s="1"/>
      <c r="DNY43" s="1"/>
      <c r="DNZ43" s="1"/>
      <c r="DOA43" s="1"/>
      <c r="DOB43" s="1"/>
      <c r="DOC43" s="1"/>
      <c r="DOD43" s="1"/>
      <c r="DOE43" s="1"/>
      <c r="DOF43" s="1"/>
      <c r="DOG43" s="1"/>
      <c r="DOH43" s="1"/>
      <c r="DOI43" s="1"/>
      <c r="DOJ43" s="1"/>
      <c r="DOK43" s="1"/>
      <c r="DOL43" s="1"/>
      <c r="DOM43" s="1"/>
      <c r="DON43" s="1"/>
      <c r="DOO43" s="1"/>
      <c r="DOP43" s="1"/>
      <c r="DOQ43" s="1"/>
      <c r="DOR43" s="1"/>
      <c r="DOS43" s="1"/>
      <c r="DOT43" s="1"/>
      <c r="DOU43" s="1"/>
      <c r="DOV43" s="1"/>
      <c r="DOW43" s="1"/>
      <c r="DOX43" s="1"/>
      <c r="DOY43" s="1"/>
      <c r="DOZ43" s="1"/>
      <c r="DPA43" s="1"/>
      <c r="DPB43" s="1"/>
      <c r="DPC43" s="1"/>
      <c r="DPD43" s="1"/>
      <c r="DPE43" s="1"/>
      <c r="DPF43" s="1"/>
      <c r="DPG43" s="1"/>
      <c r="DPH43" s="1"/>
      <c r="DPI43" s="1"/>
      <c r="DPJ43" s="1"/>
      <c r="DPK43" s="1"/>
      <c r="DPL43" s="1"/>
      <c r="DPM43" s="1"/>
      <c r="DPN43" s="1"/>
      <c r="DPO43" s="1"/>
      <c r="DPP43" s="1"/>
      <c r="DPQ43" s="1"/>
      <c r="DPR43" s="1"/>
      <c r="DPS43" s="1"/>
      <c r="DPT43" s="1"/>
      <c r="DPU43" s="1"/>
      <c r="DPV43" s="1"/>
      <c r="DPW43" s="1"/>
      <c r="DPX43" s="1"/>
      <c r="DPY43" s="1"/>
      <c r="DPZ43" s="1"/>
      <c r="DQA43" s="1"/>
      <c r="DQB43" s="1"/>
      <c r="DQC43" s="1"/>
      <c r="DQD43" s="1"/>
      <c r="DQE43" s="1"/>
      <c r="DQF43" s="1"/>
      <c r="DQG43" s="1"/>
      <c r="DQH43" s="1"/>
      <c r="DQI43" s="1"/>
      <c r="DQJ43" s="1"/>
      <c r="DQK43" s="1"/>
      <c r="DQL43" s="1"/>
      <c r="DQM43" s="1"/>
      <c r="DQN43" s="1"/>
      <c r="DQO43" s="1"/>
      <c r="DQP43" s="1"/>
      <c r="DQQ43" s="1"/>
      <c r="DQR43" s="1"/>
      <c r="DQS43" s="1"/>
      <c r="DQT43" s="1"/>
      <c r="DQU43" s="1"/>
      <c r="DQV43" s="1"/>
      <c r="DQW43" s="1"/>
      <c r="DQX43" s="1"/>
      <c r="DQY43" s="1"/>
      <c r="DQZ43" s="1"/>
      <c r="DRA43" s="1"/>
      <c r="DRB43" s="1"/>
      <c r="DRC43" s="1"/>
      <c r="DRD43" s="1"/>
      <c r="DRE43" s="1"/>
      <c r="DRF43" s="1"/>
      <c r="DRG43" s="1"/>
      <c r="DRH43" s="1"/>
      <c r="DRI43" s="1"/>
      <c r="DRJ43" s="1"/>
      <c r="DRK43" s="1"/>
      <c r="DRL43" s="1"/>
      <c r="DRM43" s="1"/>
      <c r="DRN43" s="1"/>
      <c r="DRO43" s="1"/>
      <c r="DRP43" s="1"/>
      <c r="DRQ43" s="1"/>
      <c r="DRR43" s="1"/>
      <c r="DRS43" s="1"/>
      <c r="DRT43" s="1"/>
      <c r="DRU43" s="1"/>
      <c r="DRV43" s="1"/>
      <c r="DRW43" s="1"/>
      <c r="DRX43" s="1"/>
      <c r="DRY43" s="1"/>
      <c r="DRZ43" s="1"/>
      <c r="DSA43" s="1"/>
      <c r="DSB43" s="1"/>
      <c r="DSC43" s="1"/>
      <c r="DSD43" s="1"/>
      <c r="DSE43" s="1"/>
      <c r="DSF43" s="1"/>
      <c r="DSG43" s="1"/>
      <c r="DSH43" s="1"/>
      <c r="DSI43" s="1"/>
      <c r="DSJ43" s="1"/>
      <c r="DSK43" s="1"/>
      <c r="DSL43" s="1"/>
      <c r="DSM43" s="1"/>
      <c r="DSN43" s="1"/>
      <c r="DSO43" s="1"/>
      <c r="DSP43" s="1"/>
      <c r="DSQ43" s="1"/>
      <c r="DSR43" s="1"/>
      <c r="DSS43" s="1"/>
      <c r="DST43" s="1"/>
      <c r="DSU43" s="1"/>
      <c r="DSV43" s="1"/>
      <c r="DSW43" s="1"/>
      <c r="DSX43" s="1"/>
      <c r="DSY43" s="1"/>
      <c r="DSZ43" s="1"/>
      <c r="DTA43" s="1"/>
      <c r="DTB43" s="1"/>
      <c r="DTC43" s="1"/>
      <c r="DTD43" s="1"/>
      <c r="DTE43" s="1"/>
      <c r="DTF43" s="1"/>
      <c r="DTG43" s="1"/>
      <c r="DTH43" s="1"/>
      <c r="DTI43" s="1"/>
      <c r="DTJ43" s="1"/>
      <c r="DTK43" s="1"/>
      <c r="DTL43" s="1"/>
      <c r="DTM43" s="1"/>
      <c r="DTN43" s="1"/>
      <c r="DTO43" s="1"/>
      <c r="DTP43" s="1"/>
      <c r="DTQ43" s="1"/>
      <c r="DTR43" s="1"/>
      <c r="DTS43" s="1"/>
      <c r="DTT43" s="1"/>
      <c r="DTU43" s="1"/>
      <c r="DTV43" s="1"/>
      <c r="DTW43" s="1"/>
      <c r="DTX43" s="1"/>
      <c r="DTY43" s="1"/>
      <c r="DTZ43" s="1"/>
      <c r="DUA43" s="1"/>
      <c r="DUB43" s="1"/>
      <c r="DUC43" s="1"/>
      <c r="DUD43" s="1"/>
      <c r="DUE43" s="1"/>
      <c r="DUF43" s="1"/>
      <c r="DUG43" s="1"/>
      <c r="DUH43" s="1"/>
      <c r="DUI43" s="1"/>
      <c r="DUJ43" s="1"/>
      <c r="DUK43" s="1"/>
      <c r="DUL43" s="1"/>
      <c r="DUM43" s="1"/>
      <c r="DUN43" s="1"/>
      <c r="DUO43" s="1"/>
      <c r="DUP43" s="1"/>
      <c r="DUQ43" s="1"/>
      <c r="DUR43" s="1"/>
      <c r="DUS43" s="1"/>
      <c r="DUT43" s="1"/>
      <c r="DUU43" s="1"/>
      <c r="DUV43" s="1"/>
      <c r="DUW43" s="1"/>
      <c r="DUX43" s="1"/>
      <c r="DUY43" s="1"/>
      <c r="DUZ43" s="1"/>
      <c r="DVA43" s="1"/>
      <c r="DVB43" s="1"/>
      <c r="DVC43" s="1"/>
      <c r="DVD43" s="1"/>
      <c r="DVE43" s="1"/>
      <c r="DVF43" s="1"/>
      <c r="DVG43" s="1"/>
      <c r="DVH43" s="1"/>
      <c r="DVI43" s="1"/>
      <c r="DVJ43" s="1"/>
      <c r="DVK43" s="1"/>
      <c r="DVL43" s="1"/>
      <c r="DVM43" s="1"/>
      <c r="DVN43" s="1"/>
      <c r="DVO43" s="1"/>
      <c r="DVP43" s="1"/>
      <c r="DVQ43" s="1"/>
      <c r="DVR43" s="1"/>
      <c r="DVS43" s="1"/>
      <c r="DVT43" s="1"/>
      <c r="DVU43" s="1"/>
      <c r="DVV43" s="1"/>
      <c r="DVW43" s="1"/>
      <c r="DVX43" s="1"/>
      <c r="DVY43" s="1"/>
      <c r="DVZ43" s="1"/>
      <c r="DWA43" s="1"/>
      <c r="DWB43" s="1"/>
      <c r="DWC43" s="1"/>
      <c r="DWD43" s="1"/>
      <c r="DWE43" s="1"/>
      <c r="DWF43" s="1"/>
      <c r="DWG43" s="1"/>
      <c r="DWH43" s="1"/>
      <c r="DWI43" s="1"/>
      <c r="DWJ43" s="1"/>
      <c r="DWK43" s="1"/>
      <c r="DWL43" s="1"/>
      <c r="DWM43" s="1"/>
      <c r="DWN43" s="1"/>
      <c r="DWO43" s="1"/>
      <c r="DWP43" s="1"/>
      <c r="DWQ43" s="1"/>
      <c r="DWR43" s="1"/>
      <c r="DWS43" s="1"/>
      <c r="DWT43" s="1"/>
      <c r="DWU43" s="1"/>
      <c r="DWV43" s="1"/>
      <c r="DWW43" s="1"/>
      <c r="DWX43" s="1"/>
      <c r="DWY43" s="1"/>
      <c r="DWZ43" s="1"/>
      <c r="DXA43" s="1"/>
      <c r="DXB43" s="1"/>
      <c r="DXC43" s="1"/>
      <c r="DXD43" s="1"/>
      <c r="DXE43" s="1"/>
      <c r="DXF43" s="1"/>
      <c r="DXG43" s="1"/>
      <c r="DXH43" s="1"/>
      <c r="DXI43" s="1"/>
      <c r="DXJ43" s="1"/>
      <c r="DXK43" s="1"/>
      <c r="DXL43" s="1"/>
      <c r="DXM43" s="1"/>
      <c r="DXN43" s="1"/>
      <c r="DXO43" s="1"/>
      <c r="DXP43" s="1"/>
      <c r="DXQ43" s="1"/>
      <c r="DXR43" s="1"/>
      <c r="DXS43" s="1"/>
      <c r="DXT43" s="1"/>
      <c r="DXU43" s="1"/>
      <c r="DXV43" s="1"/>
      <c r="DXW43" s="1"/>
      <c r="DXX43" s="1"/>
      <c r="DXY43" s="1"/>
      <c r="DXZ43" s="1"/>
      <c r="DYA43" s="1"/>
      <c r="DYB43" s="1"/>
      <c r="DYC43" s="1"/>
      <c r="DYD43" s="1"/>
      <c r="DYE43" s="1"/>
      <c r="DYF43" s="1"/>
      <c r="DYG43" s="1"/>
      <c r="DYH43" s="1"/>
      <c r="DYI43" s="1"/>
      <c r="DYJ43" s="1"/>
      <c r="DYK43" s="1"/>
      <c r="DYL43" s="1"/>
      <c r="DYM43" s="1"/>
      <c r="DYN43" s="1"/>
      <c r="DYO43" s="1"/>
      <c r="DYP43" s="1"/>
      <c r="DYQ43" s="1"/>
      <c r="DYR43" s="1"/>
      <c r="DYS43" s="1"/>
      <c r="DYT43" s="1"/>
      <c r="DYU43" s="1"/>
      <c r="DYV43" s="1"/>
      <c r="DYW43" s="1"/>
      <c r="DYX43" s="1"/>
      <c r="DYY43" s="1"/>
      <c r="DYZ43" s="1"/>
      <c r="DZA43" s="1"/>
      <c r="DZB43" s="1"/>
      <c r="DZC43" s="1"/>
      <c r="DZD43" s="1"/>
      <c r="DZE43" s="1"/>
      <c r="DZF43" s="1"/>
      <c r="DZG43" s="1"/>
      <c r="DZH43" s="1"/>
      <c r="DZI43" s="1"/>
      <c r="DZJ43" s="1"/>
      <c r="DZK43" s="1"/>
      <c r="DZL43" s="1"/>
      <c r="DZM43" s="1"/>
      <c r="DZN43" s="1"/>
      <c r="DZO43" s="1"/>
      <c r="DZP43" s="1"/>
      <c r="DZQ43" s="1"/>
      <c r="DZR43" s="1"/>
      <c r="DZS43" s="1"/>
      <c r="DZT43" s="1"/>
      <c r="DZU43" s="1"/>
      <c r="DZV43" s="1"/>
      <c r="DZW43" s="1"/>
      <c r="DZX43" s="1"/>
      <c r="DZY43" s="1"/>
      <c r="DZZ43" s="1"/>
      <c r="EAA43" s="1"/>
      <c r="EAB43" s="1"/>
      <c r="EAC43" s="1"/>
      <c r="EAD43" s="1"/>
      <c r="EAE43" s="1"/>
      <c r="EAF43" s="1"/>
      <c r="EAG43" s="1"/>
      <c r="EAH43" s="1"/>
      <c r="EAI43" s="1"/>
      <c r="EAJ43" s="1"/>
      <c r="EAK43" s="1"/>
      <c r="EAL43" s="1"/>
      <c r="EAM43" s="1"/>
      <c r="EAN43" s="1"/>
      <c r="EAO43" s="1"/>
      <c r="EAP43" s="1"/>
      <c r="EAQ43" s="1"/>
      <c r="EAR43" s="1"/>
      <c r="EAS43" s="1"/>
      <c r="EAT43" s="1"/>
      <c r="EAU43" s="1"/>
      <c r="EAV43" s="1"/>
      <c r="EAW43" s="1"/>
      <c r="EAX43" s="1"/>
      <c r="EAY43" s="1"/>
      <c r="EAZ43" s="1"/>
      <c r="EBA43" s="1"/>
      <c r="EBB43" s="1"/>
      <c r="EBC43" s="1"/>
      <c r="EBD43" s="1"/>
      <c r="EBE43" s="1"/>
      <c r="EBF43" s="1"/>
      <c r="EBG43" s="1"/>
      <c r="EBH43" s="1"/>
      <c r="EBI43" s="1"/>
      <c r="EBJ43" s="1"/>
      <c r="EBK43" s="1"/>
      <c r="EBL43" s="1"/>
      <c r="EBM43" s="1"/>
      <c r="EBN43" s="1"/>
      <c r="EBO43" s="1"/>
      <c r="EBP43" s="1"/>
      <c r="EBQ43" s="1"/>
      <c r="EBR43" s="1"/>
      <c r="EBS43" s="1"/>
      <c r="EBT43" s="1"/>
      <c r="EBU43" s="1"/>
      <c r="EBV43" s="1"/>
      <c r="EBW43" s="1"/>
      <c r="EBX43" s="1"/>
      <c r="EBY43" s="1"/>
      <c r="EBZ43" s="1"/>
      <c r="ECA43" s="1"/>
      <c r="ECB43" s="1"/>
      <c r="ECC43" s="1"/>
      <c r="ECD43" s="1"/>
      <c r="ECE43" s="1"/>
      <c r="ECF43" s="1"/>
      <c r="ECG43" s="1"/>
      <c r="ECH43" s="1"/>
      <c r="ECI43" s="1"/>
      <c r="ECJ43" s="1"/>
      <c r="ECK43" s="1"/>
      <c r="ECL43" s="1"/>
      <c r="ECM43" s="1"/>
      <c r="ECN43" s="1"/>
      <c r="ECO43" s="1"/>
      <c r="ECP43" s="1"/>
      <c r="ECQ43" s="1"/>
      <c r="ECR43" s="1"/>
      <c r="ECS43" s="1"/>
      <c r="ECT43" s="1"/>
      <c r="ECU43" s="1"/>
      <c r="ECV43" s="1"/>
      <c r="ECW43" s="1"/>
      <c r="ECX43" s="1"/>
      <c r="ECY43" s="1"/>
      <c r="ECZ43" s="1"/>
      <c r="EDA43" s="1"/>
      <c r="EDB43" s="1"/>
      <c r="EDC43" s="1"/>
      <c r="EDD43" s="1"/>
      <c r="EDE43" s="1"/>
      <c r="EDF43" s="1"/>
      <c r="EDG43" s="1"/>
      <c r="EDH43" s="1"/>
      <c r="EDI43" s="1"/>
      <c r="EDJ43" s="1"/>
      <c r="EDK43" s="1"/>
      <c r="EDL43" s="1"/>
      <c r="EDM43" s="1"/>
      <c r="EDN43" s="1"/>
      <c r="EDO43" s="1"/>
      <c r="EDP43" s="1"/>
      <c r="EDQ43" s="1"/>
      <c r="EDR43" s="1"/>
      <c r="EDS43" s="1"/>
      <c r="EDT43" s="1"/>
      <c r="EDU43" s="1"/>
      <c r="EDV43" s="1"/>
      <c r="EDW43" s="1"/>
      <c r="EDX43" s="1"/>
      <c r="EDY43" s="1"/>
      <c r="EDZ43" s="1"/>
      <c r="EEA43" s="1"/>
      <c r="EEB43" s="1"/>
      <c r="EEC43" s="1"/>
      <c r="EED43" s="1"/>
      <c r="EEE43" s="1"/>
      <c r="EEF43" s="1"/>
      <c r="EEG43" s="1"/>
      <c r="EEH43" s="1"/>
      <c r="EEI43" s="1"/>
      <c r="EEJ43" s="1"/>
      <c r="EEK43" s="1"/>
      <c r="EEL43" s="1"/>
      <c r="EEM43" s="1"/>
      <c r="EEN43" s="1"/>
      <c r="EEO43" s="1"/>
      <c r="EEP43" s="1"/>
      <c r="EEQ43" s="1"/>
      <c r="EER43" s="1"/>
      <c r="EES43" s="1"/>
      <c r="EET43" s="1"/>
      <c r="EEU43" s="1"/>
      <c r="EEV43" s="1"/>
      <c r="EEW43" s="1"/>
      <c r="EEX43" s="1"/>
      <c r="EEY43" s="1"/>
      <c r="EEZ43" s="1"/>
      <c r="EFA43" s="1"/>
      <c r="EFB43" s="1"/>
      <c r="EFC43" s="1"/>
      <c r="EFD43" s="1"/>
      <c r="EFE43" s="1"/>
      <c r="EFF43" s="1"/>
      <c r="EFG43" s="1"/>
      <c r="EFH43" s="1"/>
      <c r="EFI43" s="1"/>
      <c r="EFJ43" s="1"/>
      <c r="EFK43" s="1"/>
      <c r="EFL43" s="1"/>
      <c r="EFM43" s="1"/>
      <c r="EFN43" s="1"/>
      <c r="EFO43" s="1"/>
      <c r="EFP43" s="1"/>
      <c r="EFQ43" s="1"/>
      <c r="EFR43" s="1"/>
      <c r="EFS43" s="1"/>
      <c r="EFT43" s="1"/>
      <c r="EFU43" s="1"/>
      <c r="EFV43" s="1"/>
      <c r="EFW43" s="1"/>
      <c r="EFX43" s="1"/>
      <c r="EFY43" s="1"/>
      <c r="EFZ43" s="1"/>
      <c r="EGA43" s="1"/>
      <c r="EGB43" s="1"/>
      <c r="EGC43" s="1"/>
      <c r="EGD43" s="1"/>
      <c r="EGE43" s="1"/>
      <c r="EGF43" s="1"/>
      <c r="EGG43" s="1"/>
      <c r="EGH43" s="1"/>
      <c r="EGI43" s="1"/>
      <c r="EGJ43" s="1"/>
      <c r="EGK43" s="1"/>
      <c r="EGL43" s="1"/>
      <c r="EGM43" s="1"/>
      <c r="EGN43" s="1"/>
      <c r="EGO43" s="1"/>
      <c r="EGP43" s="1"/>
      <c r="EGQ43" s="1"/>
      <c r="EGR43" s="1"/>
      <c r="EGS43" s="1"/>
      <c r="EGT43" s="1"/>
      <c r="EGU43" s="1"/>
      <c r="EGV43" s="1"/>
      <c r="EGW43" s="1"/>
      <c r="EGX43" s="1"/>
      <c r="EGY43" s="1"/>
      <c r="EGZ43" s="1"/>
      <c r="EHA43" s="1"/>
      <c r="EHB43" s="1"/>
      <c r="EHC43" s="1"/>
      <c r="EHD43" s="1"/>
      <c r="EHE43" s="1"/>
      <c r="EHF43" s="1"/>
      <c r="EHG43" s="1"/>
      <c r="EHH43" s="1"/>
      <c r="EHI43" s="1"/>
      <c r="EHJ43" s="1"/>
      <c r="EHK43" s="1"/>
      <c r="EHL43" s="1"/>
      <c r="EHM43" s="1"/>
      <c r="EHN43" s="1"/>
      <c r="EHO43" s="1"/>
      <c r="EHP43" s="1"/>
      <c r="EHQ43" s="1"/>
      <c r="EHR43" s="1"/>
      <c r="EHS43" s="1"/>
      <c r="EHT43" s="1"/>
      <c r="EHU43" s="1"/>
      <c r="EHV43" s="1"/>
      <c r="EHW43" s="1"/>
      <c r="EHX43" s="1"/>
      <c r="EHY43" s="1"/>
      <c r="EHZ43" s="1"/>
      <c r="EIA43" s="1"/>
      <c r="EIB43" s="1"/>
      <c r="EIC43" s="1"/>
      <c r="EID43" s="1"/>
      <c r="EIE43" s="1"/>
      <c r="EIF43" s="1"/>
      <c r="EIG43" s="1"/>
      <c r="EIH43" s="1"/>
      <c r="EII43" s="1"/>
      <c r="EIJ43" s="1"/>
      <c r="EIK43" s="1"/>
      <c r="EIL43" s="1"/>
      <c r="EIM43" s="1"/>
      <c r="EIN43" s="1"/>
      <c r="EIO43" s="1"/>
      <c r="EIP43" s="1"/>
      <c r="EIQ43" s="1"/>
      <c r="EIR43" s="1"/>
      <c r="EIS43" s="1"/>
      <c r="EIT43" s="1"/>
      <c r="EIU43" s="1"/>
      <c r="EIV43" s="1"/>
      <c r="EIW43" s="1"/>
      <c r="EIX43" s="1"/>
      <c r="EIY43" s="1"/>
      <c r="EIZ43" s="1"/>
      <c r="EJA43" s="1"/>
      <c r="EJB43" s="1"/>
      <c r="EJC43" s="1"/>
      <c r="EJD43" s="1"/>
      <c r="EJE43" s="1"/>
      <c r="EJF43" s="1"/>
      <c r="EJG43" s="1"/>
      <c r="EJH43" s="1"/>
      <c r="EJI43" s="1"/>
      <c r="EJJ43" s="1"/>
      <c r="EJK43" s="1"/>
      <c r="EJL43" s="1"/>
      <c r="EJM43" s="1"/>
      <c r="EJN43" s="1"/>
      <c r="EJO43" s="1"/>
      <c r="EJP43" s="1"/>
      <c r="EJQ43" s="1"/>
      <c r="EJR43" s="1"/>
      <c r="EJS43" s="1"/>
      <c r="EJT43" s="1"/>
      <c r="EJU43" s="1"/>
      <c r="EJV43" s="1"/>
      <c r="EJW43" s="1"/>
      <c r="EJX43" s="1"/>
      <c r="EJY43" s="1"/>
      <c r="EJZ43" s="1"/>
      <c r="EKA43" s="1"/>
      <c r="EKB43" s="1"/>
      <c r="EKC43" s="1"/>
      <c r="EKD43" s="1"/>
      <c r="EKE43" s="1"/>
      <c r="EKF43" s="1"/>
      <c r="EKG43" s="1"/>
      <c r="EKH43" s="1"/>
      <c r="EKI43" s="1"/>
      <c r="EKJ43" s="1"/>
      <c r="EKK43" s="1"/>
      <c r="EKL43" s="1"/>
      <c r="EKM43" s="1"/>
      <c r="EKN43" s="1"/>
      <c r="EKO43" s="1"/>
      <c r="EKP43" s="1"/>
      <c r="EKQ43" s="1"/>
      <c r="EKR43" s="1"/>
      <c r="EKS43" s="1"/>
      <c r="EKT43" s="1"/>
      <c r="EKU43" s="1"/>
      <c r="EKV43" s="1"/>
      <c r="EKW43" s="1"/>
      <c r="EKX43" s="1"/>
      <c r="EKY43" s="1"/>
      <c r="EKZ43" s="1"/>
      <c r="ELA43" s="1"/>
      <c r="ELB43" s="1"/>
      <c r="ELC43" s="1"/>
      <c r="ELD43" s="1"/>
      <c r="ELE43" s="1"/>
      <c r="ELF43" s="1"/>
      <c r="ELG43" s="1"/>
      <c r="ELH43" s="1"/>
      <c r="ELI43" s="1"/>
      <c r="ELJ43" s="1"/>
      <c r="ELK43" s="1"/>
      <c r="ELL43" s="1"/>
      <c r="ELM43" s="1"/>
      <c r="ELN43" s="1"/>
      <c r="ELO43" s="1"/>
      <c r="ELP43" s="1"/>
      <c r="ELQ43" s="1"/>
      <c r="ELR43" s="1"/>
      <c r="ELS43" s="1"/>
      <c r="ELT43" s="1"/>
      <c r="ELU43" s="1"/>
      <c r="ELV43" s="1"/>
      <c r="ELW43" s="1"/>
      <c r="ELX43" s="1"/>
      <c r="ELY43" s="1"/>
      <c r="ELZ43" s="1"/>
      <c r="EMA43" s="1"/>
      <c r="EMB43" s="1"/>
      <c r="EMC43" s="1"/>
      <c r="EMD43" s="1"/>
      <c r="EME43" s="1"/>
      <c r="EMF43" s="1"/>
      <c r="EMG43" s="1"/>
      <c r="EMH43" s="1"/>
      <c r="EMI43" s="1"/>
      <c r="EMJ43" s="1"/>
      <c r="EMK43" s="1"/>
      <c r="EML43" s="1"/>
      <c r="EMM43" s="1"/>
      <c r="EMN43" s="1"/>
      <c r="EMO43" s="1"/>
      <c r="EMP43" s="1"/>
      <c r="EMQ43" s="1"/>
      <c r="EMR43" s="1"/>
      <c r="EMS43" s="1"/>
      <c r="EMT43" s="1"/>
      <c r="EMU43" s="1"/>
      <c r="EMV43" s="1"/>
      <c r="EMW43" s="1"/>
      <c r="EMX43" s="1"/>
      <c r="EMY43" s="1"/>
      <c r="EMZ43" s="1"/>
      <c r="ENA43" s="1"/>
      <c r="ENB43" s="1"/>
      <c r="ENC43" s="1"/>
      <c r="END43" s="1"/>
      <c r="ENE43" s="1"/>
      <c r="ENF43" s="1"/>
      <c r="ENG43" s="1"/>
      <c r="ENH43" s="1"/>
      <c r="ENI43" s="1"/>
      <c r="ENJ43" s="1"/>
      <c r="ENK43" s="1"/>
      <c r="ENL43" s="1"/>
      <c r="ENM43" s="1"/>
      <c r="ENN43" s="1"/>
      <c r="ENO43" s="1"/>
      <c r="ENP43" s="1"/>
      <c r="ENQ43" s="1"/>
      <c r="ENR43" s="1"/>
      <c r="ENS43" s="1"/>
      <c r="ENT43" s="1"/>
      <c r="ENU43" s="1"/>
      <c r="ENV43" s="1"/>
      <c r="ENW43" s="1"/>
      <c r="ENX43" s="1"/>
      <c r="ENY43" s="1"/>
      <c r="ENZ43" s="1"/>
      <c r="EOA43" s="1"/>
      <c r="EOB43" s="1"/>
      <c r="EOC43" s="1"/>
      <c r="EOD43" s="1"/>
      <c r="EOE43" s="1"/>
      <c r="EOF43" s="1"/>
      <c r="EOG43" s="1"/>
      <c r="EOH43" s="1"/>
      <c r="EOI43" s="1"/>
      <c r="EOJ43" s="1"/>
      <c r="EOK43" s="1"/>
      <c r="EOL43" s="1"/>
      <c r="EOM43" s="1"/>
      <c r="EON43" s="1"/>
      <c r="EOO43" s="1"/>
      <c r="EOP43" s="1"/>
      <c r="EOQ43" s="1"/>
      <c r="EOR43" s="1"/>
      <c r="EOS43" s="1"/>
      <c r="EOT43" s="1"/>
      <c r="EOU43" s="1"/>
      <c r="EOV43" s="1"/>
      <c r="EOW43" s="1"/>
      <c r="EOX43" s="1"/>
      <c r="EOY43" s="1"/>
      <c r="EOZ43" s="1"/>
      <c r="EPA43" s="1"/>
      <c r="EPB43" s="1"/>
      <c r="EPC43" s="1"/>
      <c r="EPD43" s="1"/>
      <c r="EPE43" s="1"/>
      <c r="EPF43" s="1"/>
      <c r="EPG43" s="1"/>
      <c r="EPH43" s="1"/>
      <c r="EPI43" s="1"/>
      <c r="EPJ43" s="1"/>
      <c r="EPK43" s="1"/>
      <c r="EPL43" s="1"/>
      <c r="EPM43" s="1"/>
      <c r="EPN43" s="1"/>
      <c r="EPO43" s="1"/>
      <c r="EPP43" s="1"/>
      <c r="EPQ43" s="1"/>
      <c r="EPR43" s="1"/>
      <c r="EPS43" s="1"/>
      <c r="EPT43" s="1"/>
      <c r="EPU43" s="1"/>
      <c r="EPV43" s="1"/>
      <c r="EPW43" s="1"/>
      <c r="EPX43" s="1"/>
      <c r="EPY43" s="1"/>
      <c r="EPZ43" s="1"/>
      <c r="EQA43" s="1"/>
      <c r="EQB43" s="1"/>
      <c r="EQC43" s="1"/>
      <c r="EQD43" s="1"/>
      <c r="EQE43" s="1"/>
      <c r="EQF43" s="1"/>
      <c r="EQG43" s="1"/>
      <c r="EQH43" s="1"/>
      <c r="EQI43" s="1"/>
      <c r="EQJ43" s="1"/>
      <c r="EQK43" s="1"/>
      <c r="EQL43" s="1"/>
      <c r="EQM43" s="1"/>
      <c r="EQN43" s="1"/>
      <c r="EQO43" s="1"/>
      <c r="EQP43" s="1"/>
      <c r="EQQ43" s="1"/>
      <c r="EQR43" s="1"/>
      <c r="EQS43" s="1"/>
      <c r="EQT43" s="1"/>
      <c r="EQU43" s="1"/>
      <c r="EQV43" s="1"/>
      <c r="EQW43" s="1"/>
      <c r="EQX43" s="1"/>
      <c r="EQY43" s="1"/>
      <c r="EQZ43" s="1"/>
      <c r="ERA43" s="1"/>
      <c r="ERB43" s="1"/>
      <c r="ERC43" s="1"/>
      <c r="ERD43" s="1"/>
      <c r="ERE43" s="1"/>
      <c r="ERF43" s="1"/>
      <c r="ERG43" s="1"/>
      <c r="ERH43" s="1"/>
      <c r="ERI43" s="1"/>
      <c r="ERJ43" s="1"/>
      <c r="ERK43" s="1"/>
      <c r="ERL43" s="1"/>
      <c r="ERM43" s="1"/>
      <c r="ERN43" s="1"/>
      <c r="ERO43" s="1"/>
      <c r="ERP43" s="1"/>
      <c r="ERQ43" s="1"/>
      <c r="ERR43" s="1"/>
      <c r="ERS43" s="1"/>
      <c r="ERT43" s="1"/>
      <c r="ERU43" s="1"/>
      <c r="ERV43" s="1"/>
      <c r="ERW43" s="1"/>
      <c r="ERX43" s="1"/>
      <c r="ERY43" s="1"/>
      <c r="ERZ43" s="1"/>
      <c r="ESA43" s="1"/>
      <c r="ESB43" s="1"/>
      <c r="ESC43" s="1"/>
      <c r="ESD43" s="1"/>
      <c r="ESE43" s="1"/>
      <c r="ESF43" s="1"/>
      <c r="ESG43" s="1"/>
      <c r="ESH43" s="1"/>
      <c r="ESI43" s="1"/>
      <c r="ESJ43" s="1"/>
      <c r="ESK43" s="1"/>
      <c r="ESL43" s="1"/>
      <c r="ESM43" s="1"/>
      <c r="ESN43" s="1"/>
      <c r="ESO43" s="1"/>
      <c r="ESP43" s="1"/>
      <c r="ESQ43" s="1"/>
      <c r="ESR43" s="1"/>
      <c r="ESS43" s="1"/>
      <c r="EST43" s="1"/>
      <c r="ESU43" s="1"/>
      <c r="ESV43" s="1"/>
      <c r="ESW43" s="1"/>
      <c r="ESX43" s="1"/>
      <c r="ESY43" s="1"/>
      <c r="ESZ43" s="1"/>
      <c r="ETA43" s="1"/>
      <c r="ETB43" s="1"/>
      <c r="ETC43" s="1"/>
      <c r="ETD43" s="1"/>
      <c r="ETE43" s="1"/>
      <c r="ETF43" s="1"/>
      <c r="ETG43" s="1"/>
      <c r="ETH43" s="1"/>
      <c r="ETI43" s="1"/>
      <c r="ETJ43" s="1"/>
      <c r="ETK43" s="1"/>
      <c r="ETL43" s="1"/>
      <c r="ETM43" s="1"/>
      <c r="ETN43" s="1"/>
      <c r="ETO43" s="1"/>
      <c r="ETP43" s="1"/>
      <c r="ETQ43" s="1"/>
      <c r="ETR43" s="1"/>
      <c r="ETS43" s="1"/>
      <c r="ETT43" s="1"/>
      <c r="ETU43" s="1"/>
      <c r="ETV43" s="1"/>
      <c r="ETW43" s="1"/>
      <c r="ETX43" s="1"/>
      <c r="ETY43" s="1"/>
      <c r="ETZ43" s="1"/>
      <c r="EUA43" s="1"/>
      <c r="EUB43" s="1"/>
      <c r="EUC43" s="1"/>
      <c r="EUD43" s="1"/>
      <c r="EUE43" s="1"/>
      <c r="EUF43" s="1"/>
      <c r="EUG43" s="1"/>
      <c r="EUH43" s="1"/>
      <c r="EUI43" s="1"/>
      <c r="EUJ43" s="1"/>
      <c r="EUK43" s="1"/>
      <c r="EUL43" s="1"/>
      <c r="EUM43" s="1"/>
      <c r="EUN43" s="1"/>
      <c r="EUO43" s="1"/>
      <c r="EUP43" s="1"/>
      <c r="EUQ43" s="1"/>
      <c r="EUR43" s="1"/>
      <c r="EUS43" s="1"/>
      <c r="EUT43" s="1"/>
      <c r="EUU43" s="1"/>
      <c r="EUV43" s="1"/>
      <c r="EUW43" s="1"/>
      <c r="EUX43" s="1"/>
      <c r="EUY43" s="1"/>
      <c r="EUZ43" s="1"/>
      <c r="EVA43" s="1"/>
      <c r="EVB43" s="1"/>
      <c r="EVC43" s="1"/>
      <c r="EVD43" s="1"/>
      <c r="EVE43" s="1"/>
      <c r="EVF43" s="1"/>
      <c r="EVG43" s="1"/>
      <c r="EVH43" s="1"/>
      <c r="EVI43" s="1"/>
      <c r="EVJ43" s="1"/>
      <c r="EVK43" s="1"/>
      <c r="EVL43" s="1"/>
      <c r="EVM43" s="1"/>
      <c r="EVN43" s="1"/>
      <c r="EVO43" s="1"/>
      <c r="EVP43" s="1"/>
      <c r="EVQ43" s="1"/>
      <c r="EVR43" s="1"/>
      <c r="EVS43" s="1"/>
      <c r="EVT43" s="1"/>
      <c r="EVU43" s="1"/>
      <c r="EVV43" s="1"/>
      <c r="EVW43" s="1"/>
      <c r="EVX43" s="1"/>
      <c r="EVY43" s="1"/>
      <c r="EVZ43" s="1"/>
      <c r="EWA43" s="1"/>
      <c r="EWB43" s="1"/>
      <c r="EWC43" s="1"/>
      <c r="EWD43" s="1"/>
      <c r="EWE43" s="1"/>
      <c r="EWF43" s="1"/>
      <c r="EWG43" s="1"/>
      <c r="EWH43" s="1"/>
      <c r="EWI43" s="1"/>
      <c r="EWJ43" s="1"/>
      <c r="EWK43" s="1"/>
      <c r="EWL43" s="1"/>
      <c r="EWM43" s="1"/>
      <c r="EWN43" s="1"/>
      <c r="EWO43" s="1"/>
      <c r="EWP43" s="1"/>
      <c r="EWQ43" s="1"/>
      <c r="EWR43" s="1"/>
      <c r="EWS43" s="1"/>
      <c r="EWT43" s="1"/>
      <c r="EWU43" s="1"/>
      <c r="EWV43" s="1"/>
      <c r="EWW43" s="1"/>
      <c r="EWX43" s="1"/>
      <c r="EWY43" s="1"/>
      <c r="EWZ43" s="1"/>
      <c r="EXA43" s="1"/>
      <c r="EXB43" s="1"/>
      <c r="EXC43" s="1"/>
      <c r="EXD43" s="1"/>
      <c r="EXE43" s="1"/>
      <c r="EXF43" s="1"/>
      <c r="EXG43" s="1"/>
      <c r="EXH43" s="1"/>
      <c r="EXI43" s="1"/>
      <c r="EXJ43" s="1"/>
      <c r="EXK43" s="1"/>
      <c r="EXL43" s="1"/>
      <c r="EXM43" s="1"/>
      <c r="EXN43" s="1"/>
      <c r="EXO43" s="1"/>
      <c r="EXP43" s="1"/>
      <c r="EXQ43" s="1"/>
      <c r="EXR43" s="1"/>
      <c r="EXS43" s="1"/>
      <c r="EXT43" s="1"/>
      <c r="EXU43" s="1"/>
      <c r="EXV43" s="1"/>
      <c r="EXW43" s="1"/>
      <c r="EXX43" s="1"/>
      <c r="EXY43" s="1"/>
      <c r="EXZ43" s="1"/>
      <c r="EYA43" s="1"/>
      <c r="EYB43" s="1"/>
      <c r="EYC43" s="1"/>
      <c r="EYD43" s="1"/>
      <c r="EYE43" s="1"/>
      <c r="EYF43" s="1"/>
      <c r="EYG43" s="1"/>
      <c r="EYH43" s="1"/>
      <c r="EYI43" s="1"/>
      <c r="EYJ43" s="1"/>
      <c r="EYK43" s="1"/>
      <c r="EYL43" s="1"/>
      <c r="EYM43" s="1"/>
      <c r="EYN43" s="1"/>
      <c r="EYO43" s="1"/>
      <c r="EYP43" s="1"/>
      <c r="EYQ43" s="1"/>
      <c r="EYR43" s="1"/>
      <c r="EYS43" s="1"/>
      <c r="EYT43" s="1"/>
      <c r="EYU43" s="1"/>
      <c r="EYV43" s="1"/>
      <c r="EYW43" s="1"/>
      <c r="EYX43" s="1"/>
      <c r="EYY43" s="1"/>
      <c r="EYZ43" s="1"/>
      <c r="EZA43" s="1"/>
      <c r="EZB43" s="1"/>
      <c r="EZC43" s="1"/>
      <c r="EZD43" s="1"/>
      <c r="EZE43" s="1"/>
      <c r="EZF43" s="1"/>
      <c r="EZG43" s="1"/>
      <c r="EZH43" s="1"/>
      <c r="EZI43" s="1"/>
      <c r="EZJ43" s="1"/>
      <c r="EZK43" s="1"/>
      <c r="EZL43" s="1"/>
      <c r="EZM43" s="1"/>
      <c r="EZN43" s="1"/>
      <c r="EZO43" s="1"/>
      <c r="EZP43" s="1"/>
      <c r="EZQ43" s="1"/>
      <c r="EZR43" s="1"/>
      <c r="EZS43" s="1"/>
      <c r="EZT43" s="1"/>
      <c r="EZU43" s="1"/>
      <c r="EZV43" s="1"/>
      <c r="EZW43" s="1"/>
      <c r="EZX43" s="1"/>
      <c r="EZY43" s="1"/>
      <c r="EZZ43" s="1"/>
      <c r="FAA43" s="1"/>
      <c r="FAB43" s="1"/>
      <c r="FAC43" s="1"/>
      <c r="FAD43" s="1"/>
      <c r="FAE43" s="1"/>
      <c r="FAF43" s="1"/>
      <c r="FAG43" s="1"/>
      <c r="FAH43" s="1"/>
      <c r="FAI43" s="1"/>
      <c r="FAJ43" s="1"/>
      <c r="FAK43" s="1"/>
      <c r="FAL43" s="1"/>
      <c r="FAM43" s="1"/>
      <c r="FAN43" s="1"/>
      <c r="FAO43" s="1"/>
      <c r="FAP43" s="1"/>
      <c r="FAQ43" s="1"/>
      <c r="FAR43" s="1"/>
      <c r="FAS43" s="1"/>
      <c r="FAT43" s="1"/>
      <c r="FAU43" s="1"/>
      <c r="FAV43" s="1"/>
      <c r="FAW43" s="1"/>
      <c r="FAX43" s="1"/>
      <c r="FAY43" s="1"/>
      <c r="FAZ43" s="1"/>
      <c r="FBA43" s="1"/>
      <c r="FBB43" s="1"/>
      <c r="FBC43" s="1"/>
      <c r="FBD43" s="1"/>
      <c r="FBE43" s="1"/>
      <c r="FBF43" s="1"/>
      <c r="FBG43" s="1"/>
      <c r="FBH43" s="1"/>
      <c r="FBI43" s="1"/>
      <c r="FBJ43" s="1"/>
      <c r="FBK43" s="1"/>
      <c r="FBL43" s="1"/>
      <c r="FBM43" s="1"/>
      <c r="FBN43" s="1"/>
      <c r="FBO43" s="1"/>
      <c r="FBP43" s="1"/>
      <c r="FBQ43" s="1"/>
      <c r="FBR43" s="1"/>
      <c r="FBS43" s="1"/>
      <c r="FBT43" s="1"/>
      <c r="FBU43" s="1"/>
      <c r="FBV43" s="1"/>
      <c r="FBW43" s="1"/>
      <c r="FBX43" s="1"/>
      <c r="FBY43" s="1"/>
      <c r="FBZ43" s="1"/>
      <c r="FCA43" s="1"/>
      <c r="FCB43" s="1"/>
      <c r="FCC43" s="1"/>
      <c r="FCD43" s="1"/>
      <c r="FCE43" s="1"/>
      <c r="FCF43" s="1"/>
      <c r="FCG43" s="1"/>
      <c r="FCH43" s="1"/>
      <c r="FCI43" s="1"/>
      <c r="FCJ43" s="1"/>
      <c r="FCK43" s="1"/>
      <c r="FCL43" s="1"/>
      <c r="FCM43" s="1"/>
      <c r="FCN43" s="1"/>
      <c r="FCO43" s="1"/>
      <c r="FCP43" s="1"/>
      <c r="FCQ43" s="1"/>
      <c r="FCR43" s="1"/>
      <c r="FCS43" s="1"/>
      <c r="FCT43" s="1"/>
      <c r="FCU43" s="1"/>
      <c r="FCV43" s="1"/>
      <c r="FCW43" s="1"/>
      <c r="FCX43" s="1"/>
      <c r="FCY43" s="1"/>
      <c r="FCZ43" s="1"/>
      <c r="FDA43" s="1"/>
      <c r="FDB43" s="1"/>
      <c r="FDC43" s="1"/>
      <c r="FDD43" s="1"/>
      <c r="FDE43" s="1"/>
      <c r="FDF43" s="1"/>
      <c r="FDG43" s="1"/>
      <c r="FDH43" s="1"/>
      <c r="FDI43" s="1"/>
      <c r="FDJ43" s="1"/>
      <c r="FDK43" s="1"/>
      <c r="FDL43" s="1"/>
      <c r="FDM43" s="1"/>
      <c r="FDN43" s="1"/>
      <c r="FDO43" s="1"/>
      <c r="FDP43" s="1"/>
      <c r="FDQ43" s="1"/>
      <c r="FDR43" s="1"/>
      <c r="FDS43" s="1"/>
      <c r="FDT43" s="1"/>
      <c r="FDU43" s="1"/>
      <c r="FDV43" s="1"/>
      <c r="FDW43" s="1"/>
      <c r="FDX43" s="1"/>
      <c r="FDY43" s="1"/>
      <c r="FDZ43" s="1"/>
      <c r="FEA43" s="1"/>
      <c r="FEB43" s="1"/>
      <c r="FEC43" s="1"/>
      <c r="FED43" s="1"/>
      <c r="FEE43" s="1"/>
      <c r="FEF43" s="1"/>
      <c r="FEG43" s="1"/>
      <c r="FEH43" s="1"/>
      <c r="FEI43" s="1"/>
      <c r="FEJ43" s="1"/>
      <c r="FEK43" s="1"/>
      <c r="FEL43" s="1"/>
      <c r="FEM43" s="1"/>
      <c r="FEN43" s="1"/>
      <c r="FEO43" s="1"/>
      <c r="FEP43" s="1"/>
      <c r="FEQ43" s="1"/>
      <c r="FER43" s="1"/>
      <c r="FES43" s="1"/>
      <c r="FET43" s="1"/>
      <c r="FEU43" s="1"/>
      <c r="FEV43" s="1"/>
      <c r="FEW43" s="1"/>
      <c r="FEX43" s="1"/>
      <c r="FEY43" s="1"/>
      <c r="FEZ43" s="1"/>
      <c r="FFA43" s="1"/>
      <c r="FFB43" s="1"/>
      <c r="FFC43" s="1"/>
      <c r="FFD43" s="1"/>
      <c r="FFE43" s="1"/>
      <c r="FFF43" s="1"/>
      <c r="FFG43" s="1"/>
      <c r="FFH43" s="1"/>
      <c r="FFI43" s="1"/>
      <c r="FFJ43" s="1"/>
      <c r="FFK43" s="1"/>
      <c r="FFL43" s="1"/>
      <c r="FFM43" s="1"/>
      <c r="FFN43" s="1"/>
      <c r="FFO43" s="1"/>
      <c r="FFP43" s="1"/>
      <c r="FFQ43" s="1"/>
      <c r="FFR43" s="1"/>
      <c r="FFS43" s="1"/>
      <c r="FFT43" s="1"/>
      <c r="FFU43" s="1"/>
      <c r="FFV43" s="1"/>
      <c r="FFW43" s="1"/>
      <c r="FFX43" s="1"/>
      <c r="FFY43" s="1"/>
      <c r="FFZ43" s="1"/>
      <c r="FGA43" s="1"/>
      <c r="FGB43" s="1"/>
      <c r="FGC43" s="1"/>
      <c r="FGD43" s="1"/>
      <c r="FGE43" s="1"/>
      <c r="FGF43" s="1"/>
      <c r="FGG43" s="1"/>
      <c r="FGH43" s="1"/>
      <c r="FGI43" s="1"/>
      <c r="FGJ43" s="1"/>
      <c r="FGK43" s="1"/>
      <c r="FGL43" s="1"/>
      <c r="FGM43" s="1"/>
      <c r="FGN43" s="1"/>
      <c r="FGO43" s="1"/>
      <c r="FGP43" s="1"/>
      <c r="FGQ43" s="1"/>
      <c r="FGR43" s="1"/>
      <c r="FGS43" s="1"/>
      <c r="FGT43" s="1"/>
      <c r="FGU43" s="1"/>
      <c r="FGV43" s="1"/>
      <c r="FGW43" s="1"/>
      <c r="FGX43" s="1"/>
      <c r="FGY43" s="1"/>
      <c r="FGZ43" s="1"/>
      <c r="FHA43" s="1"/>
      <c r="FHB43" s="1"/>
      <c r="FHC43" s="1"/>
      <c r="FHD43" s="1"/>
      <c r="FHE43" s="1"/>
      <c r="FHF43" s="1"/>
      <c r="FHG43" s="1"/>
      <c r="FHH43" s="1"/>
      <c r="FHI43" s="1"/>
      <c r="FHJ43" s="1"/>
      <c r="FHK43" s="1"/>
      <c r="FHL43" s="1"/>
      <c r="FHM43" s="1"/>
      <c r="FHN43" s="1"/>
      <c r="FHO43" s="1"/>
      <c r="FHP43" s="1"/>
      <c r="FHQ43" s="1"/>
      <c r="FHR43" s="1"/>
      <c r="FHS43" s="1"/>
      <c r="FHT43" s="1"/>
      <c r="FHU43" s="1"/>
      <c r="FHV43" s="1"/>
      <c r="FHW43" s="1"/>
      <c r="FHX43" s="1"/>
      <c r="FHY43" s="1"/>
      <c r="FHZ43" s="1"/>
      <c r="FIA43" s="1"/>
      <c r="FIB43" s="1"/>
      <c r="FIC43" s="1"/>
      <c r="FID43" s="1"/>
      <c r="FIE43" s="1"/>
      <c r="FIF43" s="1"/>
      <c r="FIG43" s="1"/>
      <c r="FIH43" s="1"/>
      <c r="FII43" s="1"/>
      <c r="FIJ43" s="1"/>
      <c r="FIK43" s="1"/>
      <c r="FIL43" s="1"/>
      <c r="FIM43" s="1"/>
      <c r="FIN43" s="1"/>
      <c r="FIO43" s="1"/>
      <c r="FIP43" s="1"/>
      <c r="FIQ43" s="1"/>
      <c r="FIR43" s="1"/>
      <c r="FIS43" s="1"/>
      <c r="FIT43" s="1"/>
      <c r="FIU43" s="1"/>
      <c r="FIV43" s="1"/>
      <c r="FIW43" s="1"/>
      <c r="FIX43" s="1"/>
      <c r="FIY43" s="1"/>
      <c r="FIZ43" s="1"/>
      <c r="FJA43" s="1"/>
      <c r="FJB43" s="1"/>
      <c r="FJC43" s="1"/>
      <c r="FJD43" s="1"/>
      <c r="FJE43" s="1"/>
      <c r="FJF43" s="1"/>
      <c r="FJG43" s="1"/>
      <c r="FJH43" s="1"/>
      <c r="FJI43" s="1"/>
      <c r="FJJ43" s="1"/>
      <c r="FJK43" s="1"/>
      <c r="FJL43" s="1"/>
      <c r="FJM43" s="1"/>
      <c r="FJN43" s="1"/>
      <c r="FJO43" s="1"/>
      <c r="FJP43" s="1"/>
      <c r="FJQ43" s="1"/>
      <c r="FJR43" s="1"/>
      <c r="FJS43" s="1"/>
      <c r="FJT43" s="1"/>
      <c r="FJU43" s="1"/>
      <c r="FJV43" s="1"/>
      <c r="FJW43" s="1"/>
      <c r="FJX43" s="1"/>
      <c r="FJY43" s="1"/>
      <c r="FJZ43" s="1"/>
      <c r="FKA43" s="1"/>
      <c r="FKB43" s="1"/>
      <c r="FKC43" s="1"/>
      <c r="FKD43" s="1"/>
      <c r="FKE43" s="1"/>
      <c r="FKF43" s="1"/>
      <c r="FKG43" s="1"/>
      <c r="FKH43" s="1"/>
      <c r="FKI43" s="1"/>
      <c r="FKJ43" s="1"/>
      <c r="FKK43" s="1"/>
      <c r="FKL43" s="1"/>
      <c r="FKM43" s="1"/>
      <c r="FKN43" s="1"/>
      <c r="FKO43" s="1"/>
      <c r="FKP43" s="1"/>
      <c r="FKQ43" s="1"/>
      <c r="FKR43" s="1"/>
      <c r="FKS43" s="1"/>
      <c r="FKT43" s="1"/>
      <c r="FKU43" s="1"/>
      <c r="FKV43" s="1"/>
      <c r="FKW43" s="1"/>
      <c r="FKX43" s="1"/>
      <c r="FKY43" s="1"/>
      <c r="FKZ43" s="1"/>
      <c r="FLA43" s="1"/>
      <c r="FLB43" s="1"/>
      <c r="FLC43" s="1"/>
      <c r="FLD43" s="1"/>
      <c r="FLE43" s="1"/>
      <c r="FLF43" s="1"/>
      <c r="FLG43" s="1"/>
      <c r="FLH43" s="1"/>
      <c r="FLI43" s="1"/>
      <c r="FLJ43" s="1"/>
      <c r="FLK43" s="1"/>
      <c r="FLL43" s="1"/>
      <c r="FLM43" s="1"/>
      <c r="FLN43" s="1"/>
      <c r="FLO43" s="1"/>
      <c r="FLP43" s="1"/>
      <c r="FLQ43" s="1"/>
      <c r="FLR43" s="1"/>
      <c r="FLS43" s="1"/>
      <c r="FLT43" s="1"/>
      <c r="FLU43" s="1"/>
      <c r="FLV43" s="1"/>
      <c r="FLW43" s="1"/>
      <c r="FLX43" s="1"/>
      <c r="FLY43" s="1"/>
      <c r="FLZ43" s="1"/>
      <c r="FMA43" s="1"/>
      <c r="FMB43" s="1"/>
      <c r="FMC43" s="1"/>
      <c r="FMD43" s="1"/>
      <c r="FME43" s="1"/>
      <c r="FMF43" s="1"/>
      <c r="FMG43" s="1"/>
      <c r="FMH43" s="1"/>
      <c r="FMI43" s="1"/>
      <c r="FMJ43" s="1"/>
      <c r="FMK43" s="1"/>
      <c r="FML43" s="1"/>
      <c r="FMM43" s="1"/>
      <c r="FMN43" s="1"/>
      <c r="FMO43" s="1"/>
      <c r="FMP43" s="1"/>
      <c r="FMQ43" s="1"/>
      <c r="FMR43" s="1"/>
      <c r="FMS43" s="1"/>
      <c r="FMT43" s="1"/>
      <c r="FMU43" s="1"/>
      <c r="FMV43" s="1"/>
      <c r="FMW43" s="1"/>
      <c r="FMX43" s="1"/>
      <c r="FMY43" s="1"/>
      <c r="FMZ43" s="1"/>
      <c r="FNA43" s="1"/>
      <c r="FNB43" s="1"/>
      <c r="FNC43" s="1"/>
      <c r="FND43" s="1"/>
      <c r="FNE43" s="1"/>
      <c r="FNF43" s="1"/>
      <c r="FNG43" s="1"/>
      <c r="FNH43" s="1"/>
      <c r="FNI43" s="1"/>
      <c r="FNJ43" s="1"/>
      <c r="FNK43" s="1"/>
      <c r="FNL43" s="1"/>
      <c r="FNM43" s="1"/>
      <c r="FNN43" s="1"/>
      <c r="FNO43" s="1"/>
      <c r="FNP43" s="1"/>
      <c r="FNQ43" s="1"/>
      <c r="FNR43" s="1"/>
      <c r="FNS43" s="1"/>
      <c r="FNT43" s="1"/>
      <c r="FNU43" s="1"/>
      <c r="FNV43" s="1"/>
      <c r="FNW43" s="1"/>
      <c r="FNX43" s="1"/>
      <c r="FNY43" s="1"/>
      <c r="FNZ43" s="1"/>
      <c r="FOA43" s="1"/>
      <c r="FOB43" s="1"/>
      <c r="FOC43" s="1"/>
      <c r="FOD43" s="1"/>
      <c r="FOE43" s="1"/>
      <c r="FOF43" s="1"/>
      <c r="FOG43" s="1"/>
      <c r="FOH43" s="1"/>
      <c r="FOI43" s="1"/>
      <c r="FOJ43" s="1"/>
      <c r="FOK43" s="1"/>
      <c r="FOL43" s="1"/>
      <c r="FOM43" s="1"/>
      <c r="FON43" s="1"/>
      <c r="FOO43" s="1"/>
      <c r="FOP43" s="1"/>
      <c r="FOQ43" s="1"/>
      <c r="FOR43" s="1"/>
      <c r="FOS43" s="1"/>
      <c r="FOT43" s="1"/>
      <c r="FOU43" s="1"/>
      <c r="FOV43" s="1"/>
      <c r="FOW43" s="1"/>
      <c r="FOX43" s="1"/>
      <c r="FOY43" s="1"/>
      <c r="FOZ43" s="1"/>
      <c r="FPA43" s="1"/>
      <c r="FPB43" s="1"/>
      <c r="FPC43" s="1"/>
      <c r="FPD43" s="1"/>
      <c r="FPE43" s="1"/>
      <c r="FPF43" s="1"/>
      <c r="FPG43" s="1"/>
      <c r="FPH43" s="1"/>
      <c r="FPI43" s="1"/>
      <c r="FPJ43" s="1"/>
      <c r="FPK43" s="1"/>
      <c r="FPL43" s="1"/>
      <c r="FPM43" s="1"/>
      <c r="FPN43" s="1"/>
      <c r="FPO43" s="1"/>
      <c r="FPP43" s="1"/>
      <c r="FPQ43" s="1"/>
      <c r="FPR43" s="1"/>
      <c r="FPS43" s="1"/>
      <c r="FPT43" s="1"/>
      <c r="FPU43" s="1"/>
      <c r="FPV43" s="1"/>
      <c r="FPW43" s="1"/>
      <c r="FPX43" s="1"/>
      <c r="FPY43" s="1"/>
      <c r="FPZ43" s="1"/>
      <c r="FQA43" s="1"/>
      <c r="FQB43" s="1"/>
      <c r="FQC43" s="1"/>
      <c r="FQD43" s="1"/>
      <c r="FQE43" s="1"/>
      <c r="FQF43" s="1"/>
      <c r="FQG43" s="1"/>
      <c r="FQH43" s="1"/>
      <c r="FQI43" s="1"/>
      <c r="FQJ43" s="1"/>
      <c r="FQK43" s="1"/>
      <c r="FQL43" s="1"/>
      <c r="FQM43" s="1"/>
      <c r="FQN43" s="1"/>
      <c r="FQO43" s="1"/>
      <c r="FQP43" s="1"/>
      <c r="FQQ43" s="1"/>
      <c r="FQR43" s="1"/>
      <c r="FQS43" s="1"/>
      <c r="FQT43" s="1"/>
      <c r="FQU43" s="1"/>
      <c r="FQV43" s="1"/>
      <c r="FQW43" s="1"/>
      <c r="FQX43" s="1"/>
      <c r="FQY43" s="1"/>
      <c r="FQZ43" s="1"/>
      <c r="FRA43" s="1"/>
      <c r="FRB43" s="1"/>
      <c r="FRC43" s="1"/>
      <c r="FRD43" s="1"/>
      <c r="FRE43" s="1"/>
      <c r="FRF43" s="1"/>
      <c r="FRG43" s="1"/>
      <c r="FRH43" s="1"/>
      <c r="FRI43" s="1"/>
      <c r="FRJ43" s="1"/>
      <c r="FRK43" s="1"/>
      <c r="FRL43" s="1"/>
      <c r="FRM43" s="1"/>
      <c r="FRN43" s="1"/>
      <c r="FRO43" s="1"/>
      <c r="FRP43" s="1"/>
      <c r="FRQ43" s="1"/>
      <c r="FRR43" s="1"/>
      <c r="FRS43" s="1"/>
      <c r="FRT43" s="1"/>
      <c r="FRU43" s="1"/>
      <c r="FRV43" s="1"/>
      <c r="FRW43" s="1"/>
      <c r="FRX43" s="1"/>
      <c r="FRY43" s="1"/>
      <c r="FRZ43" s="1"/>
      <c r="FSA43" s="1"/>
      <c r="FSB43" s="1"/>
      <c r="FSC43" s="1"/>
      <c r="FSD43" s="1"/>
      <c r="FSE43" s="1"/>
      <c r="FSF43" s="1"/>
      <c r="FSG43" s="1"/>
      <c r="FSH43" s="1"/>
      <c r="FSI43" s="1"/>
      <c r="FSJ43" s="1"/>
      <c r="FSK43" s="1"/>
      <c r="FSL43" s="1"/>
      <c r="FSM43" s="1"/>
      <c r="FSN43" s="1"/>
      <c r="FSO43" s="1"/>
      <c r="FSP43" s="1"/>
      <c r="FSQ43" s="1"/>
      <c r="FSR43" s="1"/>
      <c r="FSS43" s="1"/>
      <c r="FST43" s="1"/>
      <c r="FSU43" s="1"/>
      <c r="FSV43" s="1"/>
      <c r="FSW43" s="1"/>
      <c r="FSX43" s="1"/>
      <c r="FSY43" s="1"/>
      <c r="FSZ43" s="1"/>
      <c r="FTA43" s="1"/>
      <c r="FTB43" s="1"/>
      <c r="FTC43" s="1"/>
      <c r="FTD43" s="1"/>
      <c r="FTE43" s="1"/>
      <c r="FTF43" s="1"/>
      <c r="FTG43" s="1"/>
      <c r="FTH43" s="1"/>
      <c r="FTI43" s="1"/>
      <c r="FTJ43" s="1"/>
      <c r="FTK43" s="1"/>
      <c r="FTL43" s="1"/>
      <c r="FTM43" s="1"/>
      <c r="FTN43" s="1"/>
      <c r="FTO43" s="1"/>
      <c r="FTP43" s="1"/>
      <c r="FTQ43" s="1"/>
      <c r="FTR43" s="1"/>
      <c r="FTS43" s="1"/>
      <c r="FTT43" s="1"/>
      <c r="FTU43" s="1"/>
      <c r="FTV43" s="1"/>
      <c r="FTW43" s="1"/>
      <c r="FTX43" s="1"/>
      <c r="FTY43" s="1"/>
      <c r="FTZ43" s="1"/>
      <c r="FUA43" s="1"/>
      <c r="FUB43" s="1"/>
      <c r="FUC43" s="1"/>
      <c r="FUD43" s="1"/>
      <c r="FUE43" s="1"/>
      <c r="FUF43" s="1"/>
      <c r="FUG43" s="1"/>
      <c r="FUH43" s="1"/>
      <c r="FUI43" s="1"/>
      <c r="FUJ43" s="1"/>
      <c r="FUK43" s="1"/>
      <c r="FUL43" s="1"/>
      <c r="FUM43" s="1"/>
      <c r="FUN43" s="1"/>
      <c r="FUO43" s="1"/>
      <c r="FUP43" s="1"/>
      <c r="FUQ43" s="1"/>
      <c r="FUR43" s="1"/>
      <c r="FUS43" s="1"/>
      <c r="FUT43" s="1"/>
      <c r="FUU43" s="1"/>
      <c r="FUV43" s="1"/>
      <c r="FUW43" s="1"/>
      <c r="FUX43" s="1"/>
      <c r="FUY43" s="1"/>
      <c r="FUZ43" s="1"/>
      <c r="FVA43" s="1"/>
      <c r="FVB43" s="1"/>
      <c r="FVC43" s="1"/>
      <c r="FVD43" s="1"/>
      <c r="FVE43" s="1"/>
      <c r="FVF43" s="1"/>
      <c r="FVG43" s="1"/>
      <c r="FVH43" s="1"/>
      <c r="FVI43" s="1"/>
      <c r="FVJ43" s="1"/>
      <c r="FVK43" s="1"/>
      <c r="FVL43" s="1"/>
      <c r="FVM43" s="1"/>
      <c r="FVN43" s="1"/>
      <c r="FVO43" s="1"/>
      <c r="FVP43" s="1"/>
      <c r="FVQ43" s="1"/>
      <c r="FVR43" s="1"/>
      <c r="FVS43" s="1"/>
      <c r="FVT43" s="1"/>
      <c r="FVU43" s="1"/>
      <c r="FVV43" s="1"/>
      <c r="FVW43" s="1"/>
      <c r="FVX43" s="1"/>
      <c r="FVY43" s="1"/>
      <c r="FVZ43" s="1"/>
      <c r="FWA43" s="1"/>
      <c r="FWB43" s="1"/>
      <c r="FWC43" s="1"/>
      <c r="FWD43" s="1"/>
      <c r="FWE43" s="1"/>
      <c r="FWF43" s="1"/>
      <c r="FWG43" s="1"/>
      <c r="FWH43" s="1"/>
      <c r="FWI43" s="1"/>
      <c r="FWJ43" s="1"/>
      <c r="FWK43" s="1"/>
      <c r="FWL43" s="1"/>
      <c r="FWM43" s="1"/>
      <c r="FWN43" s="1"/>
      <c r="FWO43" s="1"/>
      <c r="FWP43" s="1"/>
      <c r="FWQ43" s="1"/>
      <c r="FWR43" s="1"/>
      <c r="FWS43" s="1"/>
      <c r="FWT43" s="1"/>
      <c r="FWU43" s="1"/>
      <c r="FWV43" s="1"/>
      <c r="FWW43" s="1"/>
      <c r="FWX43" s="1"/>
      <c r="FWY43" s="1"/>
      <c r="FWZ43" s="1"/>
      <c r="FXA43" s="1"/>
      <c r="FXB43" s="1"/>
      <c r="FXC43" s="1"/>
      <c r="FXD43" s="1"/>
      <c r="FXE43" s="1"/>
      <c r="FXF43" s="1"/>
      <c r="FXG43" s="1"/>
      <c r="FXH43" s="1"/>
      <c r="FXI43" s="1"/>
      <c r="FXJ43" s="1"/>
      <c r="FXK43" s="1"/>
      <c r="FXL43" s="1"/>
      <c r="FXM43" s="1"/>
      <c r="FXN43" s="1"/>
      <c r="FXO43" s="1"/>
      <c r="FXP43" s="1"/>
      <c r="FXQ43" s="1"/>
      <c r="FXR43" s="1"/>
      <c r="FXS43" s="1"/>
      <c r="FXT43" s="1"/>
      <c r="FXU43" s="1"/>
      <c r="FXV43" s="1"/>
      <c r="FXW43" s="1"/>
      <c r="FXX43" s="1"/>
      <c r="FXY43" s="1"/>
      <c r="FXZ43" s="1"/>
      <c r="FYA43" s="1"/>
      <c r="FYB43" s="1"/>
      <c r="FYC43" s="1"/>
      <c r="FYD43" s="1"/>
      <c r="FYE43" s="1"/>
      <c r="FYF43" s="1"/>
      <c r="FYG43" s="1"/>
      <c r="FYH43" s="1"/>
      <c r="FYI43" s="1"/>
      <c r="FYJ43" s="1"/>
      <c r="FYK43" s="1"/>
      <c r="FYL43" s="1"/>
      <c r="FYM43" s="1"/>
      <c r="FYN43" s="1"/>
      <c r="FYO43" s="1"/>
      <c r="FYP43" s="1"/>
      <c r="FYQ43" s="1"/>
      <c r="FYR43" s="1"/>
      <c r="FYS43" s="1"/>
      <c r="FYT43" s="1"/>
      <c r="FYU43" s="1"/>
      <c r="FYV43" s="1"/>
      <c r="FYW43" s="1"/>
      <c r="FYX43" s="1"/>
      <c r="FYY43" s="1"/>
      <c r="FYZ43" s="1"/>
      <c r="FZA43" s="1"/>
      <c r="FZB43" s="1"/>
      <c r="FZC43" s="1"/>
      <c r="FZD43" s="1"/>
      <c r="FZE43" s="1"/>
      <c r="FZF43" s="1"/>
      <c r="FZG43" s="1"/>
      <c r="FZH43" s="1"/>
      <c r="FZI43" s="1"/>
      <c r="FZJ43" s="1"/>
      <c r="FZK43" s="1"/>
      <c r="FZL43" s="1"/>
      <c r="FZM43" s="1"/>
      <c r="FZN43" s="1"/>
      <c r="FZO43" s="1"/>
      <c r="FZP43" s="1"/>
      <c r="FZQ43" s="1"/>
      <c r="FZR43" s="1"/>
      <c r="FZS43" s="1"/>
      <c r="FZT43" s="1"/>
      <c r="FZU43" s="1"/>
      <c r="FZV43" s="1"/>
      <c r="FZW43" s="1"/>
      <c r="FZX43" s="1"/>
      <c r="FZY43" s="1"/>
      <c r="FZZ43" s="1"/>
      <c r="GAA43" s="1"/>
      <c r="GAB43" s="1"/>
      <c r="GAC43" s="1"/>
      <c r="GAD43" s="1"/>
      <c r="GAE43" s="1"/>
      <c r="GAF43" s="1"/>
      <c r="GAG43" s="1"/>
      <c r="GAH43" s="1"/>
      <c r="GAI43" s="1"/>
      <c r="GAJ43" s="1"/>
      <c r="GAK43" s="1"/>
      <c r="GAL43" s="1"/>
      <c r="GAM43" s="1"/>
      <c r="GAN43" s="1"/>
      <c r="GAO43" s="1"/>
      <c r="GAP43" s="1"/>
      <c r="GAQ43" s="1"/>
      <c r="GAR43" s="1"/>
      <c r="GAS43" s="1"/>
      <c r="GAT43" s="1"/>
      <c r="GAU43" s="1"/>
      <c r="GAV43" s="1"/>
      <c r="GAW43" s="1"/>
      <c r="GAX43" s="1"/>
      <c r="GAY43" s="1"/>
      <c r="GAZ43" s="1"/>
      <c r="GBA43" s="1"/>
      <c r="GBB43" s="1"/>
      <c r="GBC43" s="1"/>
      <c r="GBD43" s="1"/>
      <c r="GBE43" s="1"/>
      <c r="GBF43" s="1"/>
      <c r="GBG43" s="1"/>
      <c r="GBH43" s="1"/>
      <c r="GBI43" s="1"/>
      <c r="GBJ43" s="1"/>
      <c r="GBK43" s="1"/>
      <c r="GBL43" s="1"/>
      <c r="GBM43" s="1"/>
      <c r="GBN43" s="1"/>
      <c r="GBO43" s="1"/>
      <c r="GBP43" s="1"/>
      <c r="GBQ43" s="1"/>
      <c r="GBR43" s="1"/>
      <c r="GBS43" s="1"/>
      <c r="GBT43" s="1"/>
      <c r="GBU43" s="1"/>
      <c r="GBV43" s="1"/>
      <c r="GBW43" s="1"/>
      <c r="GBX43" s="1"/>
      <c r="GBY43" s="1"/>
      <c r="GBZ43" s="1"/>
      <c r="GCA43" s="1"/>
      <c r="GCB43" s="1"/>
      <c r="GCC43" s="1"/>
      <c r="GCD43" s="1"/>
      <c r="GCE43" s="1"/>
      <c r="GCF43" s="1"/>
      <c r="GCG43" s="1"/>
      <c r="GCH43" s="1"/>
      <c r="GCI43" s="1"/>
      <c r="GCJ43" s="1"/>
      <c r="GCK43" s="1"/>
      <c r="GCL43" s="1"/>
      <c r="GCM43" s="1"/>
      <c r="GCN43" s="1"/>
      <c r="GCO43" s="1"/>
      <c r="GCP43" s="1"/>
      <c r="GCQ43" s="1"/>
      <c r="GCR43" s="1"/>
      <c r="GCS43" s="1"/>
      <c r="GCT43" s="1"/>
      <c r="GCU43" s="1"/>
      <c r="GCV43" s="1"/>
      <c r="GCW43" s="1"/>
      <c r="GCX43" s="1"/>
      <c r="GCY43" s="1"/>
      <c r="GCZ43" s="1"/>
      <c r="GDA43" s="1"/>
      <c r="GDB43" s="1"/>
      <c r="GDC43" s="1"/>
      <c r="GDD43" s="1"/>
      <c r="GDE43" s="1"/>
      <c r="GDF43" s="1"/>
      <c r="GDG43" s="1"/>
      <c r="GDH43" s="1"/>
      <c r="GDI43" s="1"/>
      <c r="GDJ43" s="1"/>
      <c r="GDK43" s="1"/>
      <c r="GDL43" s="1"/>
      <c r="GDM43" s="1"/>
      <c r="GDN43" s="1"/>
      <c r="GDO43" s="1"/>
      <c r="GDP43" s="1"/>
      <c r="GDQ43" s="1"/>
      <c r="GDR43" s="1"/>
      <c r="GDS43" s="1"/>
      <c r="GDT43" s="1"/>
      <c r="GDU43" s="1"/>
      <c r="GDV43" s="1"/>
      <c r="GDW43" s="1"/>
      <c r="GDX43" s="1"/>
      <c r="GDY43" s="1"/>
      <c r="GDZ43" s="1"/>
      <c r="GEA43" s="1"/>
      <c r="GEB43" s="1"/>
      <c r="GEC43" s="1"/>
      <c r="GED43" s="1"/>
      <c r="GEE43" s="1"/>
      <c r="GEF43" s="1"/>
      <c r="GEG43" s="1"/>
      <c r="GEH43" s="1"/>
      <c r="GEI43" s="1"/>
      <c r="GEJ43" s="1"/>
      <c r="GEK43" s="1"/>
      <c r="GEL43" s="1"/>
      <c r="GEM43" s="1"/>
      <c r="GEN43" s="1"/>
      <c r="GEO43" s="1"/>
      <c r="GEP43" s="1"/>
      <c r="GEQ43" s="1"/>
      <c r="GER43" s="1"/>
      <c r="GES43" s="1"/>
      <c r="GET43" s="1"/>
      <c r="GEU43" s="1"/>
      <c r="GEV43" s="1"/>
      <c r="GEW43" s="1"/>
      <c r="GEX43" s="1"/>
      <c r="GEY43" s="1"/>
      <c r="GEZ43" s="1"/>
      <c r="GFA43" s="1"/>
      <c r="GFB43" s="1"/>
      <c r="GFC43" s="1"/>
      <c r="GFD43" s="1"/>
      <c r="GFE43" s="1"/>
      <c r="GFF43" s="1"/>
      <c r="GFG43" s="1"/>
      <c r="GFH43" s="1"/>
      <c r="GFI43" s="1"/>
      <c r="GFJ43" s="1"/>
      <c r="GFK43" s="1"/>
      <c r="GFL43" s="1"/>
      <c r="GFM43" s="1"/>
      <c r="GFN43" s="1"/>
      <c r="GFO43" s="1"/>
      <c r="GFP43" s="1"/>
      <c r="GFQ43" s="1"/>
      <c r="GFR43" s="1"/>
      <c r="GFS43" s="1"/>
      <c r="GFT43" s="1"/>
      <c r="GFU43" s="1"/>
      <c r="GFV43" s="1"/>
      <c r="GFW43" s="1"/>
      <c r="GFX43" s="1"/>
      <c r="GFY43" s="1"/>
      <c r="GFZ43" s="1"/>
      <c r="GGA43" s="1"/>
      <c r="GGB43" s="1"/>
      <c r="GGC43" s="1"/>
      <c r="GGD43" s="1"/>
      <c r="GGE43" s="1"/>
      <c r="GGF43" s="1"/>
      <c r="GGG43" s="1"/>
      <c r="GGH43" s="1"/>
      <c r="GGI43" s="1"/>
      <c r="GGJ43" s="1"/>
      <c r="GGK43" s="1"/>
      <c r="GGL43" s="1"/>
      <c r="GGM43" s="1"/>
      <c r="GGN43" s="1"/>
      <c r="GGO43" s="1"/>
      <c r="GGP43" s="1"/>
      <c r="GGQ43" s="1"/>
      <c r="GGR43" s="1"/>
      <c r="GGS43" s="1"/>
      <c r="GGT43" s="1"/>
      <c r="GGU43" s="1"/>
      <c r="GGV43" s="1"/>
      <c r="GGW43" s="1"/>
      <c r="GGX43" s="1"/>
      <c r="GGY43" s="1"/>
      <c r="GGZ43" s="1"/>
      <c r="GHA43" s="1"/>
      <c r="GHB43" s="1"/>
      <c r="GHC43" s="1"/>
      <c r="GHD43" s="1"/>
      <c r="GHE43" s="1"/>
      <c r="GHF43" s="1"/>
      <c r="GHG43" s="1"/>
      <c r="GHH43" s="1"/>
      <c r="GHI43" s="1"/>
      <c r="GHJ43" s="1"/>
      <c r="GHK43" s="1"/>
      <c r="GHL43" s="1"/>
      <c r="GHM43" s="1"/>
      <c r="GHN43" s="1"/>
      <c r="GHO43" s="1"/>
      <c r="GHP43" s="1"/>
      <c r="GHQ43" s="1"/>
      <c r="GHR43" s="1"/>
      <c r="GHS43" s="1"/>
      <c r="GHT43" s="1"/>
      <c r="GHU43" s="1"/>
      <c r="GHV43" s="1"/>
      <c r="GHW43" s="1"/>
      <c r="GHX43" s="1"/>
      <c r="GHY43" s="1"/>
      <c r="GHZ43" s="1"/>
      <c r="GIA43" s="1"/>
      <c r="GIB43" s="1"/>
      <c r="GIC43" s="1"/>
      <c r="GID43" s="1"/>
      <c r="GIE43" s="1"/>
      <c r="GIF43" s="1"/>
      <c r="GIG43" s="1"/>
      <c r="GIH43" s="1"/>
      <c r="GII43" s="1"/>
      <c r="GIJ43" s="1"/>
      <c r="GIK43" s="1"/>
      <c r="GIL43" s="1"/>
      <c r="GIM43" s="1"/>
      <c r="GIN43" s="1"/>
      <c r="GIO43" s="1"/>
      <c r="GIP43" s="1"/>
      <c r="GIQ43" s="1"/>
      <c r="GIR43" s="1"/>
      <c r="GIS43" s="1"/>
      <c r="GIT43" s="1"/>
      <c r="GIU43" s="1"/>
      <c r="GIV43" s="1"/>
      <c r="GIW43" s="1"/>
      <c r="GIX43" s="1"/>
      <c r="GIY43" s="1"/>
      <c r="GIZ43" s="1"/>
      <c r="GJA43" s="1"/>
      <c r="GJB43" s="1"/>
      <c r="GJC43" s="1"/>
      <c r="GJD43" s="1"/>
      <c r="GJE43" s="1"/>
      <c r="GJF43" s="1"/>
      <c r="GJG43" s="1"/>
      <c r="GJH43" s="1"/>
      <c r="GJI43" s="1"/>
      <c r="GJJ43" s="1"/>
      <c r="GJK43" s="1"/>
      <c r="GJL43" s="1"/>
      <c r="GJM43" s="1"/>
      <c r="GJN43" s="1"/>
      <c r="GJO43" s="1"/>
      <c r="GJP43" s="1"/>
      <c r="GJQ43" s="1"/>
      <c r="GJR43" s="1"/>
      <c r="GJS43" s="1"/>
      <c r="GJT43" s="1"/>
      <c r="GJU43" s="1"/>
      <c r="GJV43" s="1"/>
      <c r="GJW43" s="1"/>
      <c r="GJX43" s="1"/>
      <c r="GJY43" s="1"/>
      <c r="GJZ43" s="1"/>
      <c r="GKA43" s="1"/>
      <c r="GKB43" s="1"/>
      <c r="GKC43" s="1"/>
      <c r="GKD43" s="1"/>
      <c r="GKE43" s="1"/>
      <c r="GKF43" s="1"/>
      <c r="GKG43" s="1"/>
      <c r="GKH43" s="1"/>
      <c r="GKI43" s="1"/>
      <c r="GKJ43" s="1"/>
      <c r="GKK43" s="1"/>
      <c r="GKL43" s="1"/>
      <c r="GKM43" s="1"/>
      <c r="GKN43" s="1"/>
      <c r="GKO43" s="1"/>
      <c r="GKP43" s="1"/>
      <c r="GKQ43" s="1"/>
      <c r="GKR43" s="1"/>
      <c r="GKS43" s="1"/>
      <c r="GKT43" s="1"/>
      <c r="GKU43" s="1"/>
      <c r="GKV43" s="1"/>
      <c r="GKW43" s="1"/>
      <c r="GKX43" s="1"/>
      <c r="GKY43" s="1"/>
      <c r="GKZ43" s="1"/>
      <c r="GLA43" s="1"/>
      <c r="GLB43" s="1"/>
      <c r="GLC43" s="1"/>
      <c r="GLD43" s="1"/>
      <c r="GLE43" s="1"/>
      <c r="GLF43" s="1"/>
      <c r="GLG43" s="1"/>
      <c r="GLH43" s="1"/>
      <c r="GLI43" s="1"/>
      <c r="GLJ43" s="1"/>
      <c r="GLK43" s="1"/>
      <c r="GLL43" s="1"/>
      <c r="GLM43" s="1"/>
      <c r="GLN43" s="1"/>
      <c r="GLO43" s="1"/>
      <c r="GLP43" s="1"/>
      <c r="GLQ43" s="1"/>
      <c r="GLR43" s="1"/>
      <c r="GLS43" s="1"/>
      <c r="GLT43" s="1"/>
      <c r="GLU43" s="1"/>
      <c r="GLV43" s="1"/>
      <c r="GLW43" s="1"/>
      <c r="GLX43" s="1"/>
      <c r="GLY43" s="1"/>
      <c r="GLZ43" s="1"/>
      <c r="GMA43" s="1"/>
      <c r="GMB43" s="1"/>
      <c r="GMC43" s="1"/>
      <c r="GMD43" s="1"/>
      <c r="GME43" s="1"/>
      <c r="GMF43" s="1"/>
      <c r="GMG43" s="1"/>
      <c r="GMH43" s="1"/>
      <c r="GMI43" s="1"/>
      <c r="GMJ43" s="1"/>
      <c r="GMK43" s="1"/>
      <c r="GML43" s="1"/>
      <c r="GMM43" s="1"/>
      <c r="GMN43" s="1"/>
      <c r="GMO43" s="1"/>
      <c r="GMP43" s="1"/>
      <c r="GMQ43" s="1"/>
      <c r="GMR43" s="1"/>
      <c r="GMS43" s="1"/>
      <c r="GMT43" s="1"/>
      <c r="GMU43" s="1"/>
      <c r="GMV43" s="1"/>
      <c r="GMW43" s="1"/>
      <c r="GMX43" s="1"/>
      <c r="GMY43" s="1"/>
      <c r="GMZ43" s="1"/>
      <c r="GNA43" s="1"/>
      <c r="GNB43" s="1"/>
      <c r="GNC43" s="1"/>
      <c r="GND43" s="1"/>
      <c r="GNE43" s="1"/>
      <c r="GNF43" s="1"/>
      <c r="GNG43" s="1"/>
      <c r="GNH43" s="1"/>
      <c r="GNI43" s="1"/>
      <c r="GNJ43" s="1"/>
      <c r="GNK43" s="1"/>
      <c r="GNL43" s="1"/>
      <c r="GNM43" s="1"/>
      <c r="GNN43" s="1"/>
      <c r="GNO43" s="1"/>
      <c r="GNP43" s="1"/>
      <c r="GNQ43" s="1"/>
      <c r="GNR43" s="1"/>
      <c r="GNS43" s="1"/>
      <c r="GNT43" s="1"/>
      <c r="GNU43" s="1"/>
      <c r="GNV43" s="1"/>
      <c r="GNW43" s="1"/>
      <c r="GNX43" s="1"/>
      <c r="GNY43" s="1"/>
      <c r="GNZ43" s="1"/>
      <c r="GOA43" s="1"/>
      <c r="GOB43" s="1"/>
      <c r="GOC43" s="1"/>
      <c r="GOD43" s="1"/>
      <c r="GOE43" s="1"/>
      <c r="GOF43" s="1"/>
      <c r="GOG43" s="1"/>
      <c r="GOH43" s="1"/>
      <c r="GOI43" s="1"/>
      <c r="GOJ43" s="1"/>
      <c r="GOK43" s="1"/>
      <c r="GOL43" s="1"/>
      <c r="GOM43" s="1"/>
      <c r="GON43" s="1"/>
      <c r="GOO43" s="1"/>
      <c r="GOP43" s="1"/>
      <c r="GOQ43" s="1"/>
      <c r="GOR43" s="1"/>
      <c r="GOS43" s="1"/>
      <c r="GOT43" s="1"/>
      <c r="GOU43" s="1"/>
      <c r="GOV43" s="1"/>
      <c r="GOW43" s="1"/>
      <c r="GOX43" s="1"/>
      <c r="GOY43" s="1"/>
      <c r="GOZ43" s="1"/>
      <c r="GPA43" s="1"/>
      <c r="GPB43" s="1"/>
      <c r="GPC43" s="1"/>
      <c r="GPD43" s="1"/>
      <c r="GPE43" s="1"/>
      <c r="GPF43" s="1"/>
      <c r="GPG43" s="1"/>
      <c r="GPH43" s="1"/>
      <c r="GPI43" s="1"/>
      <c r="GPJ43" s="1"/>
      <c r="GPK43" s="1"/>
      <c r="GPL43" s="1"/>
      <c r="GPM43" s="1"/>
      <c r="GPN43" s="1"/>
      <c r="GPO43" s="1"/>
      <c r="GPP43" s="1"/>
      <c r="GPQ43" s="1"/>
      <c r="GPR43" s="1"/>
      <c r="GPS43" s="1"/>
      <c r="GPT43" s="1"/>
      <c r="GPU43" s="1"/>
      <c r="GPV43" s="1"/>
      <c r="GPW43" s="1"/>
      <c r="GPX43" s="1"/>
      <c r="GPY43" s="1"/>
      <c r="GPZ43" s="1"/>
      <c r="GQA43" s="1"/>
      <c r="GQB43" s="1"/>
      <c r="GQC43" s="1"/>
      <c r="GQD43" s="1"/>
      <c r="GQE43" s="1"/>
      <c r="GQF43" s="1"/>
      <c r="GQG43" s="1"/>
      <c r="GQH43" s="1"/>
      <c r="GQI43" s="1"/>
      <c r="GQJ43" s="1"/>
      <c r="GQK43" s="1"/>
      <c r="GQL43" s="1"/>
      <c r="GQM43" s="1"/>
      <c r="GQN43" s="1"/>
      <c r="GQO43" s="1"/>
      <c r="GQP43" s="1"/>
      <c r="GQQ43" s="1"/>
      <c r="GQR43" s="1"/>
      <c r="GQS43" s="1"/>
      <c r="GQT43" s="1"/>
      <c r="GQU43" s="1"/>
      <c r="GQV43" s="1"/>
      <c r="GQW43" s="1"/>
      <c r="GQX43" s="1"/>
      <c r="GQY43" s="1"/>
      <c r="GQZ43" s="1"/>
      <c r="GRA43" s="1"/>
      <c r="GRB43" s="1"/>
      <c r="GRC43" s="1"/>
      <c r="GRD43" s="1"/>
      <c r="GRE43" s="1"/>
      <c r="GRF43" s="1"/>
      <c r="GRG43" s="1"/>
      <c r="GRH43" s="1"/>
      <c r="GRI43" s="1"/>
      <c r="GRJ43" s="1"/>
      <c r="GRK43" s="1"/>
      <c r="GRL43" s="1"/>
      <c r="GRM43" s="1"/>
      <c r="GRN43" s="1"/>
      <c r="GRO43" s="1"/>
      <c r="GRP43" s="1"/>
      <c r="GRQ43" s="1"/>
      <c r="GRR43" s="1"/>
      <c r="GRS43" s="1"/>
      <c r="GRT43" s="1"/>
      <c r="GRU43" s="1"/>
      <c r="GRV43" s="1"/>
      <c r="GRW43" s="1"/>
      <c r="GRX43" s="1"/>
      <c r="GRY43" s="1"/>
      <c r="GRZ43" s="1"/>
      <c r="GSA43" s="1"/>
      <c r="GSB43" s="1"/>
      <c r="GSC43" s="1"/>
      <c r="GSD43" s="1"/>
      <c r="GSE43" s="1"/>
      <c r="GSF43" s="1"/>
      <c r="GSG43" s="1"/>
      <c r="GSH43" s="1"/>
      <c r="GSI43" s="1"/>
      <c r="GSJ43" s="1"/>
      <c r="GSK43" s="1"/>
      <c r="GSL43" s="1"/>
      <c r="GSM43" s="1"/>
      <c r="GSN43" s="1"/>
      <c r="GSO43" s="1"/>
      <c r="GSP43" s="1"/>
      <c r="GSQ43" s="1"/>
      <c r="GSR43" s="1"/>
      <c r="GSS43" s="1"/>
      <c r="GST43" s="1"/>
      <c r="GSU43" s="1"/>
      <c r="GSV43" s="1"/>
      <c r="GSW43" s="1"/>
      <c r="GSX43" s="1"/>
      <c r="GSY43" s="1"/>
      <c r="GSZ43" s="1"/>
      <c r="GTA43" s="1"/>
      <c r="GTB43" s="1"/>
      <c r="GTC43" s="1"/>
      <c r="GTD43" s="1"/>
      <c r="GTE43" s="1"/>
      <c r="GTF43" s="1"/>
      <c r="GTG43" s="1"/>
      <c r="GTH43" s="1"/>
      <c r="GTI43" s="1"/>
      <c r="GTJ43" s="1"/>
      <c r="GTK43" s="1"/>
      <c r="GTL43" s="1"/>
      <c r="GTM43" s="1"/>
      <c r="GTN43" s="1"/>
      <c r="GTO43" s="1"/>
      <c r="GTP43" s="1"/>
      <c r="GTQ43" s="1"/>
      <c r="GTR43" s="1"/>
      <c r="GTS43" s="1"/>
      <c r="GTT43" s="1"/>
      <c r="GTU43" s="1"/>
      <c r="GTV43" s="1"/>
      <c r="GTW43" s="1"/>
      <c r="GTX43" s="1"/>
      <c r="GTY43" s="1"/>
      <c r="GTZ43" s="1"/>
      <c r="GUA43" s="1"/>
      <c r="GUB43" s="1"/>
      <c r="GUC43" s="1"/>
      <c r="GUD43" s="1"/>
      <c r="GUE43" s="1"/>
      <c r="GUF43" s="1"/>
      <c r="GUG43" s="1"/>
      <c r="GUH43" s="1"/>
      <c r="GUI43" s="1"/>
      <c r="GUJ43" s="1"/>
      <c r="GUK43" s="1"/>
      <c r="GUL43" s="1"/>
      <c r="GUM43" s="1"/>
      <c r="GUN43" s="1"/>
      <c r="GUO43" s="1"/>
      <c r="GUP43" s="1"/>
      <c r="GUQ43" s="1"/>
      <c r="GUR43" s="1"/>
      <c r="GUS43" s="1"/>
      <c r="GUT43" s="1"/>
      <c r="GUU43" s="1"/>
      <c r="GUV43" s="1"/>
      <c r="GUW43" s="1"/>
      <c r="GUX43" s="1"/>
      <c r="GUY43" s="1"/>
      <c r="GUZ43" s="1"/>
      <c r="GVA43" s="1"/>
      <c r="GVB43" s="1"/>
      <c r="GVC43" s="1"/>
      <c r="GVD43" s="1"/>
      <c r="GVE43" s="1"/>
      <c r="GVF43" s="1"/>
      <c r="GVG43" s="1"/>
      <c r="GVH43" s="1"/>
      <c r="GVI43" s="1"/>
      <c r="GVJ43" s="1"/>
      <c r="GVK43" s="1"/>
      <c r="GVL43" s="1"/>
      <c r="GVM43" s="1"/>
      <c r="GVN43" s="1"/>
      <c r="GVO43" s="1"/>
      <c r="GVP43" s="1"/>
      <c r="GVQ43" s="1"/>
      <c r="GVR43" s="1"/>
      <c r="GVS43" s="1"/>
      <c r="GVT43" s="1"/>
      <c r="GVU43" s="1"/>
      <c r="GVV43" s="1"/>
      <c r="GVW43" s="1"/>
      <c r="GVX43" s="1"/>
      <c r="GVY43" s="1"/>
      <c r="GVZ43" s="1"/>
      <c r="GWA43" s="1"/>
      <c r="GWB43" s="1"/>
      <c r="GWC43" s="1"/>
      <c r="GWD43" s="1"/>
      <c r="GWE43" s="1"/>
      <c r="GWF43" s="1"/>
      <c r="GWG43" s="1"/>
      <c r="GWH43" s="1"/>
      <c r="GWI43" s="1"/>
      <c r="GWJ43" s="1"/>
      <c r="GWK43" s="1"/>
      <c r="GWL43" s="1"/>
      <c r="GWM43" s="1"/>
      <c r="GWN43" s="1"/>
      <c r="GWO43" s="1"/>
      <c r="GWP43" s="1"/>
      <c r="GWQ43" s="1"/>
      <c r="GWR43" s="1"/>
      <c r="GWS43" s="1"/>
      <c r="GWT43" s="1"/>
      <c r="GWU43" s="1"/>
      <c r="GWV43" s="1"/>
      <c r="GWW43" s="1"/>
      <c r="GWX43" s="1"/>
      <c r="GWY43" s="1"/>
      <c r="GWZ43" s="1"/>
      <c r="GXA43" s="1"/>
      <c r="GXB43" s="1"/>
      <c r="GXC43" s="1"/>
      <c r="GXD43" s="1"/>
      <c r="GXE43" s="1"/>
      <c r="GXF43" s="1"/>
      <c r="GXG43" s="1"/>
      <c r="GXH43" s="1"/>
      <c r="GXI43" s="1"/>
      <c r="GXJ43" s="1"/>
      <c r="GXK43" s="1"/>
      <c r="GXL43" s="1"/>
      <c r="GXM43" s="1"/>
      <c r="GXN43" s="1"/>
      <c r="GXO43" s="1"/>
      <c r="GXP43" s="1"/>
      <c r="GXQ43" s="1"/>
      <c r="GXR43" s="1"/>
      <c r="GXS43" s="1"/>
      <c r="GXT43" s="1"/>
      <c r="GXU43" s="1"/>
      <c r="GXV43" s="1"/>
      <c r="GXW43" s="1"/>
      <c r="GXX43" s="1"/>
      <c r="GXY43" s="1"/>
      <c r="GXZ43" s="1"/>
      <c r="GYA43" s="1"/>
      <c r="GYB43" s="1"/>
      <c r="GYC43" s="1"/>
      <c r="GYD43" s="1"/>
      <c r="GYE43" s="1"/>
      <c r="GYF43" s="1"/>
      <c r="GYG43" s="1"/>
      <c r="GYH43" s="1"/>
      <c r="GYI43" s="1"/>
      <c r="GYJ43" s="1"/>
      <c r="GYK43" s="1"/>
      <c r="GYL43" s="1"/>
      <c r="GYM43" s="1"/>
      <c r="GYN43" s="1"/>
      <c r="GYO43" s="1"/>
      <c r="GYP43" s="1"/>
      <c r="GYQ43" s="1"/>
      <c r="GYR43" s="1"/>
      <c r="GYS43" s="1"/>
      <c r="GYT43" s="1"/>
      <c r="GYU43" s="1"/>
      <c r="GYV43" s="1"/>
      <c r="GYW43" s="1"/>
      <c r="GYX43" s="1"/>
      <c r="GYY43" s="1"/>
      <c r="GYZ43" s="1"/>
      <c r="GZA43" s="1"/>
      <c r="GZB43" s="1"/>
      <c r="GZC43" s="1"/>
      <c r="GZD43" s="1"/>
      <c r="GZE43" s="1"/>
      <c r="GZF43" s="1"/>
      <c r="GZG43" s="1"/>
      <c r="GZH43" s="1"/>
      <c r="GZI43" s="1"/>
      <c r="GZJ43" s="1"/>
      <c r="GZK43" s="1"/>
      <c r="GZL43" s="1"/>
      <c r="GZM43" s="1"/>
      <c r="GZN43" s="1"/>
      <c r="GZO43" s="1"/>
      <c r="GZP43" s="1"/>
      <c r="GZQ43" s="1"/>
      <c r="GZR43" s="1"/>
      <c r="GZS43" s="1"/>
      <c r="GZT43" s="1"/>
      <c r="GZU43" s="1"/>
      <c r="GZV43" s="1"/>
      <c r="GZW43" s="1"/>
      <c r="GZX43" s="1"/>
      <c r="GZY43" s="1"/>
      <c r="GZZ43" s="1"/>
      <c r="HAA43" s="1"/>
      <c r="HAB43" s="1"/>
      <c r="HAC43" s="1"/>
      <c r="HAD43" s="1"/>
      <c r="HAE43" s="1"/>
      <c r="HAF43" s="1"/>
      <c r="HAG43" s="1"/>
      <c r="HAH43" s="1"/>
      <c r="HAI43" s="1"/>
      <c r="HAJ43" s="1"/>
      <c r="HAK43" s="1"/>
      <c r="HAL43" s="1"/>
      <c r="HAM43" s="1"/>
      <c r="HAN43" s="1"/>
      <c r="HAO43" s="1"/>
      <c r="HAP43" s="1"/>
      <c r="HAQ43" s="1"/>
      <c r="HAR43" s="1"/>
      <c r="HAS43" s="1"/>
      <c r="HAT43" s="1"/>
      <c r="HAU43" s="1"/>
      <c r="HAV43" s="1"/>
      <c r="HAW43" s="1"/>
      <c r="HAX43" s="1"/>
      <c r="HAY43" s="1"/>
      <c r="HAZ43" s="1"/>
      <c r="HBA43" s="1"/>
      <c r="HBB43" s="1"/>
      <c r="HBC43" s="1"/>
      <c r="HBD43" s="1"/>
      <c r="HBE43" s="1"/>
      <c r="HBF43" s="1"/>
      <c r="HBG43" s="1"/>
      <c r="HBH43" s="1"/>
      <c r="HBI43" s="1"/>
      <c r="HBJ43" s="1"/>
      <c r="HBK43" s="1"/>
      <c r="HBL43" s="1"/>
      <c r="HBM43" s="1"/>
      <c r="HBN43" s="1"/>
      <c r="HBO43" s="1"/>
      <c r="HBP43" s="1"/>
      <c r="HBQ43" s="1"/>
      <c r="HBR43" s="1"/>
      <c r="HBS43" s="1"/>
      <c r="HBT43" s="1"/>
      <c r="HBU43" s="1"/>
      <c r="HBV43" s="1"/>
      <c r="HBW43" s="1"/>
      <c r="HBX43" s="1"/>
      <c r="HBY43" s="1"/>
      <c r="HBZ43" s="1"/>
      <c r="HCA43" s="1"/>
      <c r="HCB43" s="1"/>
      <c r="HCC43" s="1"/>
      <c r="HCD43" s="1"/>
      <c r="HCE43" s="1"/>
      <c r="HCF43" s="1"/>
      <c r="HCG43" s="1"/>
      <c r="HCH43" s="1"/>
      <c r="HCI43" s="1"/>
      <c r="HCJ43" s="1"/>
      <c r="HCK43" s="1"/>
      <c r="HCL43" s="1"/>
      <c r="HCM43" s="1"/>
      <c r="HCN43" s="1"/>
      <c r="HCO43" s="1"/>
      <c r="HCP43" s="1"/>
      <c r="HCQ43" s="1"/>
      <c r="HCR43" s="1"/>
      <c r="HCS43" s="1"/>
      <c r="HCT43" s="1"/>
      <c r="HCU43" s="1"/>
      <c r="HCV43" s="1"/>
      <c r="HCW43" s="1"/>
      <c r="HCX43" s="1"/>
      <c r="HCY43" s="1"/>
      <c r="HCZ43" s="1"/>
      <c r="HDA43" s="1"/>
      <c r="HDB43" s="1"/>
      <c r="HDC43" s="1"/>
      <c r="HDD43" s="1"/>
      <c r="HDE43" s="1"/>
      <c r="HDF43" s="1"/>
      <c r="HDG43" s="1"/>
      <c r="HDH43" s="1"/>
      <c r="HDI43" s="1"/>
      <c r="HDJ43" s="1"/>
      <c r="HDK43" s="1"/>
      <c r="HDL43" s="1"/>
      <c r="HDM43" s="1"/>
      <c r="HDN43" s="1"/>
      <c r="HDO43" s="1"/>
      <c r="HDP43" s="1"/>
      <c r="HDQ43" s="1"/>
      <c r="HDR43" s="1"/>
      <c r="HDS43" s="1"/>
      <c r="HDT43" s="1"/>
      <c r="HDU43" s="1"/>
      <c r="HDV43" s="1"/>
      <c r="HDW43" s="1"/>
      <c r="HDX43" s="1"/>
      <c r="HDY43" s="1"/>
      <c r="HDZ43" s="1"/>
      <c r="HEA43" s="1"/>
      <c r="HEB43" s="1"/>
      <c r="HEC43" s="1"/>
      <c r="HED43" s="1"/>
      <c r="HEE43" s="1"/>
      <c r="HEF43" s="1"/>
      <c r="HEG43" s="1"/>
      <c r="HEH43" s="1"/>
      <c r="HEI43" s="1"/>
      <c r="HEJ43" s="1"/>
      <c r="HEK43" s="1"/>
      <c r="HEL43" s="1"/>
      <c r="HEM43" s="1"/>
      <c r="HEN43" s="1"/>
      <c r="HEO43" s="1"/>
      <c r="HEP43" s="1"/>
      <c r="HEQ43" s="1"/>
      <c r="HER43" s="1"/>
      <c r="HES43" s="1"/>
      <c r="HET43" s="1"/>
      <c r="HEU43" s="1"/>
      <c r="HEV43" s="1"/>
      <c r="HEW43" s="1"/>
      <c r="HEX43" s="1"/>
      <c r="HEY43" s="1"/>
      <c r="HEZ43" s="1"/>
      <c r="HFA43" s="1"/>
      <c r="HFB43" s="1"/>
      <c r="HFC43" s="1"/>
      <c r="HFD43" s="1"/>
      <c r="HFE43" s="1"/>
      <c r="HFF43" s="1"/>
      <c r="HFG43" s="1"/>
      <c r="HFH43" s="1"/>
      <c r="HFI43" s="1"/>
      <c r="HFJ43" s="1"/>
      <c r="HFK43" s="1"/>
      <c r="HFL43" s="1"/>
      <c r="HFM43" s="1"/>
      <c r="HFN43" s="1"/>
      <c r="HFO43" s="1"/>
      <c r="HFP43" s="1"/>
      <c r="HFQ43" s="1"/>
      <c r="HFR43" s="1"/>
      <c r="HFS43" s="1"/>
      <c r="HFT43" s="1"/>
      <c r="HFU43" s="1"/>
      <c r="HFV43" s="1"/>
      <c r="HFW43" s="1"/>
      <c r="HFX43" s="1"/>
      <c r="HFY43" s="1"/>
      <c r="HFZ43" s="1"/>
      <c r="HGA43" s="1"/>
      <c r="HGB43" s="1"/>
      <c r="HGC43" s="1"/>
      <c r="HGD43" s="1"/>
      <c r="HGE43" s="1"/>
      <c r="HGF43" s="1"/>
      <c r="HGG43" s="1"/>
      <c r="HGH43" s="1"/>
      <c r="HGI43" s="1"/>
      <c r="HGJ43" s="1"/>
      <c r="HGK43" s="1"/>
      <c r="HGL43" s="1"/>
      <c r="HGM43" s="1"/>
      <c r="HGN43" s="1"/>
      <c r="HGO43" s="1"/>
      <c r="HGP43" s="1"/>
      <c r="HGQ43" s="1"/>
      <c r="HGR43" s="1"/>
      <c r="HGS43" s="1"/>
      <c r="HGT43" s="1"/>
      <c r="HGU43" s="1"/>
      <c r="HGV43" s="1"/>
      <c r="HGW43" s="1"/>
      <c r="HGX43" s="1"/>
      <c r="HGY43" s="1"/>
      <c r="HGZ43" s="1"/>
      <c r="HHA43" s="1"/>
      <c r="HHB43" s="1"/>
      <c r="HHC43" s="1"/>
      <c r="HHD43" s="1"/>
      <c r="HHE43" s="1"/>
      <c r="HHF43" s="1"/>
      <c r="HHG43" s="1"/>
      <c r="HHH43" s="1"/>
      <c r="HHI43" s="1"/>
      <c r="HHJ43" s="1"/>
      <c r="HHK43" s="1"/>
      <c r="HHL43" s="1"/>
      <c r="HHM43" s="1"/>
      <c r="HHN43" s="1"/>
      <c r="HHO43" s="1"/>
      <c r="HHP43" s="1"/>
      <c r="HHQ43" s="1"/>
      <c r="HHR43" s="1"/>
      <c r="HHS43" s="1"/>
      <c r="HHT43" s="1"/>
      <c r="HHU43" s="1"/>
      <c r="HHV43" s="1"/>
      <c r="HHW43" s="1"/>
      <c r="HHX43" s="1"/>
      <c r="HHY43" s="1"/>
      <c r="HHZ43" s="1"/>
      <c r="HIA43" s="1"/>
      <c r="HIB43" s="1"/>
      <c r="HIC43" s="1"/>
      <c r="HID43" s="1"/>
      <c r="HIE43" s="1"/>
      <c r="HIF43" s="1"/>
      <c r="HIG43" s="1"/>
      <c r="HIH43" s="1"/>
      <c r="HII43" s="1"/>
      <c r="HIJ43" s="1"/>
      <c r="HIK43" s="1"/>
      <c r="HIL43" s="1"/>
      <c r="HIM43" s="1"/>
      <c r="HIN43" s="1"/>
      <c r="HIO43" s="1"/>
      <c r="HIP43" s="1"/>
      <c r="HIQ43" s="1"/>
      <c r="HIR43" s="1"/>
      <c r="HIS43" s="1"/>
      <c r="HIT43" s="1"/>
      <c r="HIU43" s="1"/>
      <c r="HIV43" s="1"/>
      <c r="HIW43" s="1"/>
      <c r="HIX43" s="1"/>
      <c r="HIY43" s="1"/>
      <c r="HIZ43" s="1"/>
      <c r="HJA43" s="1"/>
      <c r="HJB43" s="1"/>
      <c r="HJC43" s="1"/>
      <c r="HJD43" s="1"/>
      <c r="HJE43" s="1"/>
      <c r="HJF43" s="1"/>
      <c r="HJG43" s="1"/>
      <c r="HJH43" s="1"/>
      <c r="HJI43" s="1"/>
      <c r="HJJ43" s="1"/>
      <c r="HJK43" s="1"/>
      <c r="HJL43" s="1"/>
      <c r="HJM43" s="1"/>
      <c r="HJN43" s="1"/>
      <c r="HJO43" s="1"/>
      <c r="HJP43" s="1"/>
      <c r="HJQ43" s="1"/>
      <c r="HJR43" s="1"/>
      <c r="HJS43" s="1"/>
      <c r="HJT43" s="1"/>
      <c r="HJU43" s="1"/>
      <c r="HJV43" s="1"/>
      <c r="HJW43" s="1"/>
      <c r="HJX43" s="1"/>
      <c r="HJY43" s="1"/>
      <c r="HJZ43" s="1"/>
      <c r="HKA43" s="1"/>
      <c r="HKB43" s="1"/>
      <c r="HKC43" s="1"/>
      <c r="HKD43" s="1"/>
      <c r="HKE43" s="1"/>
      <c r="HKF43" s="1"/>
      <c r="HKG43" s="1"/>
      <c r="HKH43" s="1"/>
      <c r="HKI43" s="1"/>
      <c r="HKJ43" s="1"/>
      <c r="HKK43" s="1"/>
      <c r="HKL43" s="1"/>
      <c r="HKM43" s="1"/>
      <c r="HKN43" s="1"/>
      <c r="HKO43" s="1"/>
      <c r="HKP43" s="1"/>
      <c r="HKQ43" s="1"/>
      <c r="HKR43" s="1"/>
      <c r="HKS43" s="1"/>
      <c r="HKT43" s="1"/>
      <c r="HKU43" s="1"/>
      <c r="HKV43" s="1"/>
      <c r="HKW43" s="1"/>
      <c r="HKX43" s="1"/>
      <c r="HKY43" s="1"/>
      <c r="HKZ43" s="1"/>
      <c r="HLA43" s="1"/>
      <c r="HLB43" s="1"/>
      <c r="HLC43" s="1"/>
      <c r="HLD43" s="1"/>
      <c r="HLE43" s="1"/>
      <c r="HLF43" s="1"/>
      <c r="HLG43" s="1"/>
      <c r="HLH43" s="1"/>
      <c r="HLI43" s="1"/>
      <c r="HLJ43" s="1"/>
      <c r="HLK43" s="1"/>
      <c r="HLL43" s="1"/>
      <c r="HLM43" s="1"/>
      <c r="HLN43" s="1"/>
      <c r="HLO43" s="1"/>
      <c r="HLP43" s="1"/>
      <c r="HLQ43" s="1"/>
      <c r="HLR43" s="1"/>
      <c r="HLS43" s="1"/>
      <c r="HLT43" s="1"/>
      <c r="HLU43" s="1"/>
      <c r="HLV43" s="1"/>
      <c r="HLW43" s="1"/>
      <c r="HLX43" s="1"/>
      <c r="HLY43" s="1"/>
      <c r="HLZ43" s="1"/>
      <c r="HMA43" s="1"/>
      <c r="HMB43" s="1"/>
      <c r="HMC43" s="1"/>
      <c r="HMD43" s="1"/>
      <c r="HME43" s="1"/>
      <c r="HMF43" s="1"/>
      <c r="HMG43" s="1"/>
      <c r="HMH43" s="1"/>
      <c r="HMI43" s="1"/>
      <c r="HMJ43" s="1"/>
      <c r="HMK43" s="1"/>
      <c r="HML43" s="1"/>
      <c r="HMM43" s="1"/>
      <c r="HMN43" s="1"/>
      <c r="HMO43" s="1"/>
      <c r="HMP43" s="1"/>
      <c r="HMQ43" s="1"/>
      <c r="HMR43" s="1"/>
      <c r="HMS43" s="1"/>
      <c r="HMT43" s="1"/>
      <c r="HMU43" s="1"/>
      <c r="HMV43" s="1"/>
      <c r="HMW43" s="1"/>
      <c r="HMX43" s="1"/>
      <c r="HMY43" s="1"/>
      <c r="HMZ43" s="1"/>
      <c r="HNA43" s="1"/>
      <c r="HNB43" s="1"/>
      <c r="HNC43" s="1"/>
      <c r="HND43" s="1"/>
      <c r="HNE43" s="1"/>
      <c r="HNF43" s="1"/>
      <c r="HNG43" s="1"/>
      <c r="HNH43" s="1"/>
      <c r="HNI43" s="1"/>
      <c r="HNJ43" s="1"/>
      <c r="HNK43" s="1"/>
      <c r="HNL43" s="1"/>
      <c r="HNM43" s="1"/>
      <c r="HNN43" s="1"/>
      <c r="HNO43" s="1"/>
      <c r="HNP43" s="1"/>
      <c r="HNQ43" s="1"/>
      <c r="HNR43" s="1"/>
      <c r="HNS43" s="1"/>
      <c r="HNT43" s="1"/>
      <c r="HNU43" s="1"/>
      <c r="HNV43" s="1"/>
      <c r="HNW43" s="1"/>
      <c r="HNX43" s="1"/>
      <c r="HNY43" s="1"/>
      <c r="HNZ43" s="1"/>
      <c r="HOA43" s="1"/>
      <c r="HOB43" s="1"/>
      <c r="HOC43" s="1"/>
      <c r="HOD43" s="1"/>
      <c r="HOE43" s="1"/>
      <c r="HOF43" s="1"/>
      <c r="HOG43" s="1"/>
      <c r="HOH43" s="1"/>
      <c r="HOI43" s="1"/>
      <c r="HOJ43" s="1"/>
      <c r="HOK43" s="1"/>
      <c r="HOL43" s="1"/>
      <c r="HOM43" s="1"/>
      <c r="HON43" s="1"/>
      <c r="HOO43" s="1"/>
      <c r="HOP43" s="1"/>
      <c r="HOQ43" s="1"/>
      <c r="HOR43" s="1"/>
      <c r="HOS43" s="1"/>
      <c r="HOT43" s="1"/>
      <c r="HOU43" s="1"/>
      <c r="HOV43" s="1"/>
      <c r="HOW43" s="1"/>
      <c r="HOX43" s="1"/>
      <c r="HOY43" s="1"/>
      <c r="HOZ43" s="1"/>
      <c r="HPA43" s="1"/>
      <c r="HPB43" s="1"/>
      <c r="HPC43" s="1"/>
      <c r="HPD43" s="1"/>
      <c r="HPE43" s="1"/>
      <c r="HPF43" s="1"/>
      <c r="HPG43" s="1"/>
      <c r="HPH43" s="1"/>
      <c r="HPI43" s="1"/>
      <c r="HPJ43" s="1"/>
      <c r="HPK43" s="1"/>
      <c r="HPL43" s="1"/>
      <c r="HPM43" s="1"/>
      <c r="HPN43" s="1"/>
      <c r="HPO43" s="1"/>
      <c r="HPP43" s="1"/>
      <c r="HPQ43" s="1"/>
      <c r="HPR43" s="1"/>
      <c r="HPS43" s="1"/>
      <c r="HPT43" s="1"/>
      <c r="HPU43" s="1"/>
      <c r="HPV43" s="1"/>
      <c r="HPW43" s="1"/>
      <c r="HPX43" s="1"/>
      <c r="HPY43" s="1"/>
      <c r="HPZ43" s="1"/>
      <c r="HQA43" s="1"/>
      <c r="HQB43" s="1"/>
      <c r="HQC43" s="1"/>
      <c r="HQD43" s="1"/>
      <c r="HQE43" s="1"/>
      <c r="HQF43" s="1"/>
      <c r="HQG43" s="1"/>
      <c r="HQH43" s="1"/>
      <c r="HQI43" s="1"/>
      <c r="HQJ43" s="1"/>
      <c r="HQK43" s="1"/>
      <c r="HQL43" s="1"/>
      <c r="HQM43" s="1"/>
      <c r="HQN43" s="1"/>
      <c r="HQO43" s="1"/>
      <c r="HQP43" s="1"/>
      <c r="HQQ43" s="1"/>
      <c r="HQR43" s="1"/>
      <c r="HQS43" s="1"/>
      <c r="HQT43" s="1"/>
      <c r="HQU43" s="1"/>
      <c r="HQV43" s="1"/>
      <c r="HQW43" s="1"/>
      <c r="HQX43" s="1"/>
      <c r="HQY43" s="1"/>
      <c r="HQZ43" s="1"/>
      <c r="HRA43" s="1"/>
      <c r="HRB43" s="1"/>
      <c r="HRC43" s="1"/>
      <c r="HRD43" s="1"/>
      <c r="HRE43" s="1"/>
      <c r="HRF43" s="1"/>
      <c r="HRG43" s="1"/>
      <c r="HRH43" s="1"/>
      <c r="HRI43" s="1"/>
      <c r="HRJ43" s="1"/>
      <c r="HRK43" s="1"/>
      <c r="HRL43" s="1"/>
      <c r="HRM43" s="1"/>
      <c r="HRN43" s="1"/>
      <c r="HRO43" s="1"/>
      <c r="HRP43" s="1"/>
      <c r="HRQ43" s="1"/>
      <c r="HRR43" s="1"/>
      <c r="HRS43" s="1"/>
      <c r="HRT43" s="1"/>
      <c r="HRU43" s="1"/>
      <c r="HRV43" s="1"/>
      <c r="HRW43" s="1"/>
      <c r="HRX43" s="1"/>
      <c r="HRY43" s="1"/>
      <c r="HRZ43" s="1"/>
      <c r="HSA43" s="1"/>
      <c r="HSB43" s="1"/>
      <c r="HSC43" s="1"/>
      <c r="HSD43" s="1"/>
      <c r="HSE43" s="1"/>
      <c r="HSF43" s="1"/>
      <c r="HSG43" s="1"/>
      <c r="HSH43" s="1"/>
      <c r="HSI43" s="1"/>
      <c r="HSJ43" s="1"/>
      <c r="HSK43" s="1"/>
      <c r="HSL43" s="1"/>
      <c r="HSM43" s="1"/>
      <c r="HSN43" s="1"/>
      <c r="HSO43" s="1"/>
      <c r="HSP43" s="1"/>
      <c r="HSQ43" s="1"/>
      <c r="HSR43" s="1"/>
      <c r="HSS43" s="1"/>
      <c r="HST43" s="1"/>
      <c r="HSU43" s="1"/>
      <c r="HSV43" s="1"/>
      <c r="HSW43" s="1"/>
      <c r="HSX43" s="1"/>
      <c r="HSY43" s="1"/>
      <c r="HSZ43" s="1"/>
      <c r="HTA43" s="1"/>
      <c r="HTB43" s="1"/>
      <c r="HTC43" s="1"/>
      <c r="HTD43" s="1"/>
      <c r="HTE43" s="1"/>
      <c r="HTF43" s="1"/>
      <c r="HTG43" s="1"/>
      <c r="HTH43" s="1"/>
      <c r="HTI43" s="1"/>
      <c r="HTJ43" s="1"/>
      <c r="HTK43" s="1"/>
      <c r="HTL43" s="1"/>
      <c r="HTM43" s="1"/>
      <c r="HTN43" s="1"/>
      <c r="HTO43" s="1"/>
      <c r="HTP43" s="1"/>
      <c r="HTQ43" s="1"/>
      <c r="HTR43" s="1"/>
      <c r="HTS43" s="1"/>
      <c r="HTT43" s="1"/>
      <c r="HTU43" s="1"/>
      <c r="HTV43" s="1"/>
      <c r="HTW43" s="1"/>
      <c r="HTX43" s="1"/>
      <c r="HTY43" s="1"/>
      <c r="HTZ43" s="1"/>
      <c r="HUA43" s="1"/>
      <c r="HUB43" s="1"/>
      <c r="HUC43" s="1"/>
      <c r="HUD43" s="1"/>
      <c r="HUE43" s="1"/>
      <c r="HUF43" s="1"/>
      <c r="HUG43" s="1"/>
      <c r="HUH43" s="1"/>
      <c r="HUI43" s="1"/>
      <c r="HUJ43" s="1"/>
      <c r="HUK43" s="1"/>
      <c r="HUL43" s="1"/>
      <c r="HUM43" s="1"/>
      <c r="HUN43" s="1"/>
      <c r="HUO43" s="1"/>
      <c r="HUP43" s="1"/>
      <c r="HUQ43" s="1"/>
      <c r="HUR43" s="1"/>
      <c r="HUS43" s="1"/>
      <c r="HUT43" s="1"/>
      <c r="HUU43" s="1"/>
      <c r="HUV43" s="1"/>
      <c r="HUW43" s="1"/>
      <c r="HUX43" s="1"/>
      <c r="HUY43" s="1"/>
      <c r="HUZ43" s="1"/>
      <c r="HVA43" s="1"/>
      <c r="HVB43" s="1"/>
      <c r="HVC43" s="1"/>
      <c r="HVD43" s="1"/>
      <c r="HVE43" s="1"/>
      <c r="HVF43" s="1"/>
      <c r="HVG43" s="1"/>
      <c r="HVH43" s="1"/>
      <c r="HVI43" s="1"/>
      <c r="HVJ43" s="1"/>
      <c r="HVK43" s="1"/>
      <c r="HVL43" s="1"/>
      <c r="HVM43" s="1"/>
      <c r="HVN43" s="1"/>
      <c r="HVO43" s="1"/>
      <c r="HVP43" s="1"/>
      <c r="HVQ43" s="1"/>
      <c r="HVR43" s="1"/>
      <c r="HVS43" s="1"/>
      <c r="HVT43" s="1"/>
      <c r="HVU43" s="1"/>
      <c r="HVV43" s="1"/>
      <c r="HVW43" s="1"/>
      <c r="HVX43" s="1"/>
      <c r="HVY43" s="1"/>
      <c r="HVZ43" s="1"/>
      <c r="HWA43" s="1"/>
      <c r="HWB43" s="1"/>
      <c r="HWC43" s="1"/>
      <c r="HWD43" s="1"/>
      <c r="HWE43" s="1"/>
      <c r="HWF43" s="1"/>
      <c r="HWG43" s="1"/>
      <c r="HWH43" s="1"/>
      <c r="HWI43" s="1"/>
      <c r="HWJ43" s="1"/>
      <c r="HWK43" s="1"/>
      <c r="HWL43" s="1"/>
      <c r="HWM43" s="1"/>
      <c r="HWN43" s="1"/>
      <c r="HWO43" s="1"/>
      <c r="HWP43" s="1"/>
      <c r="HWQ43" s="1"/>
      <c r="HWR43" s="1"/>
      <c r="HWS43" s="1"/>
      <c r="HWT43" s="1"/>
      <c r="HWU43" s="1"/>
      <c r="HWV43" s="1"/>
      <c r="HWW43" s="1"/>
      <c r="HWX43" s="1"/>
      <c r="HWY43" s="1"/>
      <c r="HWZ43" s="1"/>
      <c r="HXA43" s="1"/>
      <c r="HXB43" s="1"/>
      <c r="HXC43" s="1"/>
      <c r="HXD43" s="1"/>
      <c r="HXE43" s="1"/>
      <c r="HXF43" s="1"/>
      <c r="HXG43" s="1"/>
      <c r="HXH43" s="1"/>
      <c r="HXI43" s="1"/>
      <c r="HXJ43" s="1"/>
      <c r="HXK43" s="1"/>
      <c r="HXL43" s="1"/>
      <c r="HXM43" s="1"/>
      <c r="HXN43" s="1"/>
      <c r="HXO43" s="1"/>
      <c r="HXP43" s="1"/>
      <c r="HXQ43" s="1"/>
      <c r="HXR43" s="1"/>
      <c r="HXS43" s="1"/>
      <c r="HXT43" s="1"/>
      <c r="HXU43" s="1"/>
      <c r="HXV43" s="1"/>
      <c r="HXW43" s="1"/>
      <c r="HXX43" s="1"/>
      <c r="HXY43" s="1"/>
      <c r="HXZ43" s="1"/>
      <c r="HYA43" s="1"/>
      <c r="HYB43" s="1"/>
      <c r="HYC43" s="1"/>
      <c r="HYD43" s="1"/>
      <c r="HYE43" s="1"/>
      <c r="HYF43" s="1"/>
      <c r="HYG43" s="1"/>
      <c r="HYH43" s="1"/>
      <c r="HYI43" s="1"/>
      <c r="HYJ43" s="1"/>
      <c r="HYK43" s="1"/>
      <c r="HYL43" s="1"/>
      <c r="HYM43" s="1"/>
      <c r="HYN43" s="1"/>
      <c r="HYO43" s="1"/>
      <c r="HYP43" s="1"/>
      <c r="HYQ43" s="1"/>
      <c r="HYR43" s="1"/>
      <c r="HYS43" s="1"/>
      <c r="HYT43" s="1"/>
      <c r="HYU43" s="1"/>
      <c r="HYV43" s="1"/>
      <c r="HYW43" s="1"/>
      <c r="HYX43" s="1"/>
      <c r="HYY43" s="1"/>
      <c r="HYZ43" s="1"/>
      <c r="HZA43" s="1"/>
      <c r="HZB43" s="1"/>
      <c r="HZC43" s="1"/>
      <c r="HZD43" s="1"/>
      <c r="HZE43" s="1"/>
      <c r="HZF43" s="1"/>
      <c r="HZG43" s="1"/>
      <c r="HZH43" s="1"/>
      <c r="HZI43" s="1"/>
      <c r="HZJ43" s="1"/>
      <c r="HZK43" s="1"/>
      <c r="HZL43" s="1"/>
      <c r="HZM43" s="1"/>
      <c r="HZN43" s="1"/>
      <c r="HZO43" s="1"/>
      <c r="HZP43" s="1"/>
      <c r="HZQ43" s="1"/>
      <c r="HZR43" s="1"/>
      <c r="HZS43" s="1"/>
      <c r="HZT43" s="1"/>
      <c r="HZU43" s="1"/>
      <c r="HZV43" s="1"/>
      <c r="HZW43" s="1"/>
      <c r="HZX43" s="1"/>
      <c r="HZY43" s="1"/>
      <c r="HZZ43" s="1"/>
      <c r="IAA43" s="1"/>
      <c r="IAB43" s="1"/>
      <c r="IAC43" s="1"/>
      <c r="IAD43" s="1"/>
      <c r="IAE43" s="1"/>
      <c r="IAF43" s="1"/>
      <c r="IAG43" s="1"/>
      <c r="IAH43" s="1"/>
      <c r="IAI43" s="1"/>
      <c r="IAJ43" s="1"/>
      <c r="IAK43" s="1"/>
      <c r="IAL43" s="1"/>
      <c r="IAM43" s="1"/>
      <c r="IAN43" s="1"/>
      <c r="IAO43" s="1"/>
      <c r="IAP43" s="1"/>
      <c r="IAQ43" s="1"/>
      <c r="IAR43" s="1"/>
      <c r="IAS43" s="1"/>
      <c r="IAT43" s="1"/>
      <c r="IAU43" s="1"/>
      <c r="IAV43" s="1"/>
      <c r="IAW43" s="1"/>
      <c r="IAX43" s="1"/>
      <c r="IAY43" s="1"/>
      <c r="IAZ43" s="1"/>
      <c r="IBA43" s="1"/>
      <c r="IBB43" s="1"/>
      <c r="IBC43" s="1"/>
      <c r="IBD43" s="1"/>
      <c r="IBE43" s="1"/>
      <c r="IBF43" s="1"/>
      <c r="IBG43" s="1"/>
      <c r="IBH43" s="1"/>
      <c r="IBI43" s="1"/>
      <c r="IBJ43" s="1"/>
      <c r="IBK43" s="1"/>
      <c r="IBL43" s="1"/>
      <c r="IBM43" s="1"/>
      <c r="IBN43" s="1"/>
      <c r="IBO43" s="1"/>
      <c r="IBP43" s="1"/>
      <c r="IBQ43" s="1"/>
      <c r="IBR43" s="1"/>
      <c r="IBS43" s="1"/>
      <c r="IBT43" s="1"/>
      <c r="IBU43" s="1"/>
      <c r="IBV43" s="1"/>
      <c r="IBW43" s="1"/>
      <c r="IBX43" s="1"/>
      <c r="IBY43" s="1"/>
      <c r="IBZ43" s="1"/>
      <c r="ICA43" s="1"/>
      <c r="ICB43" s="1"/>
      <c r="ICC43" s="1"/>
      <c r="ICD43" s="1"/>
      <c r="ICE43" s="1"/>
      <c r="ICF43" s="1"/>
      <c r="ICG43" s="1"/>
      <c r="ICH43" s="1"/>
      <c r="ICI43" s="1"/>
      <c r="ICJ43" s="1"/>
      <c r="ICK43" s="1"/>
      <c r="ICL43" s="1"/>
      <c r="ICM43" s="1"/>
      <c r="ICN43" s="1"/>
      <c r="ICO43" s="1"/>
      <c r="ICP43" s="1"/>
      <c r="ICQ43" s="1"/>
      <c r="ICR43" s="1"/>
      <c r="ICS43" s="1"/>
      <c r="ICT43" s="1"/>
      <c r="ICU43" s="1"/>
      <c r="ICV43" s="1"/>
      <c r="ICW43" s="1"/>
      <c r="ICX43" s="1"/>
      <c r="ICY43" s="1"/>
      <c r="ICZ43" s="1"/>
      <c r="IDA43" s="1"/>
      <c r="IDB43" s="1"/>
      <c r="IDC43" s="1"/>
      <c r="IDD43" s="1"/>
      <c r="IDE43" s="1"/>
      <c r="IDF43" s="1"/>
      <c r="IDG43" s="1"/>
      <c r="IDH43" s="1"/>
      <c r="IDI43" s="1"/>
      <c r="IDJ43" s="1"/>
      <c r="IDK43" s="1"/>
      <c r="IDL43" s="1"/>
      <c r="IDM43" s="1"/>
      <c r="IDN43" s="1"/>
      <c r="IDO43" s="1"/>
      <c r="IDP43" s="1"/>
      <c r="IDQ43" s="1"/>
      <c r="IDR43" s="1"/>
      <c r="IDS43" s="1"/>
      <c r="IDT43" s="1"/>
      <c r="IDU43" s="1"/>
      <c r="IDV43" s="1"/>
      <c r="IDW43" s="1"/>
      <c r="IDX43" s="1"/>
      <c r="IDY43" s="1"/>
      <c r="IDZ43" s="1"/>
      <c r="IEA43" s="1"/>
      <c r="IEB43" s="1"/>
      <c r="IEC43" s="1"/>
      <c r="IED43" s="1"/>
      <c r="IEE43" s="1"/>
      <c r="IEF43" s="1"/>
      <c r="IEG43" s="1"/>
      <c r="IEH43" s="1"/>
      <c r="IEI43" s="1"/>
      <c r="IEJ43" s="1"/>
      <c r="IEK43" s="1"/>
      <c r="IEL43" s="1"/>
      <c r="IEM43" s="1"/>
      <c r="IEN43" s="1"/>
      <c r="IEO43" s="1"/>
      <c r="IEP43" s="1"/>
      <c r="IEQ43" s="1"/>
      <c r="IER43" s="1"/>
      <c r="IES43" s="1"/>
      <c r="IET43" s="1"/>
      <c r="IEU43" s="1"/>
      <c r="IEV43" s="1"/>
      <c r="IEW43" s="1"/>
      <c r="IEX43" s="1"/>
      <c r="IEY43" s="1"/>
      <c r="IEZ43" s="1"/>
      <c r="IFA43" s="1"/>
      <c r="IFB43" s="1"/>
      <c r="IFC43" s="1"/>
      <c r="IFD43" s="1"/>
      <c r="IFE43" s="1"/>
      <c r="IFF43" s="1"/>
      <c r="IFG43" s="1"/>
      <c r="IFH43" s="1"/>
      <c r="IFI43" s="1"/>
      <c r="IFJ43" s="1"/>
      <c r="IFK43" s="1"/>
      <c r="IFL43" s="1"/>
      <c r="IFM43" s="1"/>
      <c r="IFN43" s="1"/>
      <c r="IFO43" s="1"/>
      <c r="IFP43" s="1"/>
      <c r="IFQ43" s="1"/>
      <c r="IFR43" s="1"/>
      <c r="IFS43" s="1"/>
      <c r="IFT43" s="1"/>
      <c r="IFU43" s="1"/>
      <c r="IFV43" s="1"/>
      <c r="IFW43" s="1"/>
      <c r="IFX43" s="1"/>
      <c r="IFY43" s="1"/>
      <c r="IFZ43" s="1"/>
      <c r="IGA43" s="1"/>
      <c r="IGB43" s="1"/>
      <c r="IGC43" s="1"/>
      <c r="IGD43" s="1"/>
      <c r="IGE43" s="1"/>
      <c r="IGF43" s="1"/>
      <c r="IGG43" s="1"/>
      <c r="IGH43" s="1"/>
      <c r="IGI43" s="1"/>
      <c r="IGJ43" s="1"/>
      <c r="IGK43" s="1"/>
      <c r="IGL43" s="1"/>
      <c r="IGM43" s="1"/>
      <c r="IGN43" s="1"/>
      <c r="IGO43" s="1"/>
      <c r="IGP43" s="1"/>
      <c r="IGQ43" s="1"/>
      <c r="IGR43" s="1"/>
      <c r="IGS43" s="1"/>
      <c r="IGT43" s="1"/>
      <c r="IGU43" s="1"/>
      <c r="IGV43" s="1"/>
      <c r="IGW43" s="1"/>
      <c r="IGX43" s="1"/>
      <c r="IGY43" s="1"/>
      <c r="IGZ43" s="1"/>
      <c r="IHA43" s="1"/>
      <c r="IHB43" s="1"/>
      <c r="IHC43" s="1"/>
      <c r="IHD43" s="1"/>
      <c r="IHE43" s="1"/>
      <c r="IHF43" s="1"/>
      <c r="IHG43" s="1"/>
      <c r="IHH43" s="1"/>
      <c r="IHI43" s="1"/>
      <c r="IHJ43" s="1"/>
      <c r="IHK43" s="1"/>
      <c r="IHL43" s="1"/>
      <c r="IHM43" s="1"/>
      <c r="IHN43" s="1"/>
      <c r="IHO43" s="1"/>
      <c r="IHP43" s="1"/>
      <c r="IHQ43" s="1"/>
      <c r="IHR43" s="1"/>
      <c r="IHS43" s="1"/>
      <c r="IHT43" s="1"/>
      <c r="IHU43" s="1"/>
      <c r="IHV43" s="1"/>
      <c r="IHW43" s="1"/>
      <c r="IHX43" s="1"/>
      <c r="IHY43" s="1"/>
      <c r="IHZ43" s="1"/>
      <c r="IIA43" s="1"/>
      <c r="IIB43" s="1"/>
      <c r="IIC43" s="1"/>
      <c r="IID43" s="1"/>
      <c r="IIE43" s="1"/>
      <c r="IIF43" s="1"/>
      <c r="IIG43" s="1"/>
      <c r="IIH43" s="1"/>
      <c r="III43" s="1"/>
      <c r="IIJ43" s="1"/>
      <c r="IIK43" s="1"/>
      <c r="IIL43" s="1"/>
      <c r="IIM43" s="1"/>
      <c r="IIN43" s="1"/>
      <c r="IIO43" s="1"/>
      <c r="IIP43" s="1"/>
      <c r="IIQ43" s="1"/>
      <c r="IIR43" s="1"/>
      <c r="IIS43" s="1"/>
      <c r="IIT43" s="1"/>
      <c r="IIU43" s="1"/>
      <c r="IIV43" s="1"/>
      <c r="IIW43" s="1"/>
      <c r="IIX43" s="1"/>
      <c r="IIY43" s="1"/>
      <c r="IIZ43" s="1"/>
      <c r="IJA43" s="1"/>
      <c r="IJB43" s="1"/>
      <c r="IJC43" s="1"/>
      <c r="IJD43" s="1"/>
      <c r="IJE43" s="1"/>
      <c r="IJF43" s="1"/>
      <c r="IJG43" s="1"/>
      <c r="IJH43" s="1"/>
      <c r="IJI43" s="1"/>
      <c r="IJJ43" s="1"/>
      <c r="IJK43" s="1"/>
      <c r="IJL43" s="1"/>
      <c r="IJM43" s="1"/>
      <c r="IJN43" s="1"/>
      <c r="IJO43" s="1"/>
      <c r="IJP43" s="1"/>
      <c r="IJQ43" s="1"/>
      <c r="IJR43" s="1"/>
      <c r="IJS43" s="1"/>
      <c r="IJT43" s="1"/>
      <c r="IJU43" s="1"/>
      <c r="IJV43" s="1"/>
      <c r="IJW43" s="1"/>
      <c r="IJX43" s="1"/>
      <c r="IJY43" s="1"/>
      <c r="IJZ43" s="1"/>
      <c r="IKA43" s="1"/>
      <c r="IKB43" s="1"/>
      <c r="IKC43" s="1"/>
      <c r="IKD43" s="1"/>
      <c r="IKE43" s="1"/>
      <c r="IKF43" s="1"/>
      <c r="IKG43" s="1"/>
      <c r="IKH43" s="1"/>
      <c r="IKI43" s="1"/>
      <c r="IKJ43" s="1"/>
      <c r="IKK43" s="1"/>
      <c r="IKL43" s="1"/>
      <c r="IKM43" s="1"/>
      <c r="IKN43" s="1"/>
      <c r="IKO43" s="1"/>
      <c r="IKP43" s="1"/>
      <c r="IKQ43" s="1"/>
      <c r="IKR43" s="1"/>
      <c r="IKS43" s="1"/>
      <c r="IKT43" s="1"/>
      <c r="IKU43" s="1"/>
      <c r="IKV43" s="1"/>
      <c r="IKW43" s="1"/>
      <c r="IKX43" s="1"/>
      <c r="IKY43" s="1"/>
      <c r="IKZ43" s="1"/>
      <c r="ILA43" s="1"/>
      <c r="ILB43" s="1"/>
      <c r="ILC43" s="1"/>
      <c r="ILD43" s="1"/>
      <c r="ILE43" s="1"/>
      <c r="ILF43" s="1"/>
      <c r="ILG43" s="1"/>
      <c r="ILH43" s="1"/>
      <c r="ILI43" s="1"/>
      <c r="ILJ43" s="1"/>
      <c r="ILK43" s="1"/>
      <c r="ILL43" s="1"/>
      <c r="ILM43" s="1"/>
      <c r="ILN43" s="1"/>
      <c r="ILO43" s="1"/>
      <c r="ILP43" s="1"/>
      <c r="ILQ43" s="1"/>
      <c r="ILR43" s="1"/>
      <c r="ILS43" s="1"/>
      <c r="ILT43" s="1"/>
      <c r="ILU43" s="1"/>
      <c r="ILV43" s="1"/>
      <c r="ILW43" s="1"/>
      <c r="ILX43" s="1"/>
      <c r="ILY43" s="1"/>
      <c r="ILZ43" s="1"/>
      <c r="IMA43" s="1"/>
      <c r="IMB43" s="1"/>
      <c r="IMC43" s="1"/>
      <c r="IMD43" s="1"/>
      <c r="IME43" s="1"/>
      <c r="IMF43" s="1"/>
      <c r="IMG43" s="1"/>
      <c r="IMH43" s="1"/>
      <c r="IMI43" s="1"/>
      <c r="IMJ43" s="1"/>
      <c r="IMK43" s="1"/>
      <c r="IML43" s="1"/>
      <c r="IMM43" s="1"/>
      <c r="IMN43" s="1"/>
      <c r="IMO43" s="1"/>
      <c r="IMP43" s="1"/>
      <c r="IMQ43" s="1"/>
      <c r="IMR43" s="1"/>
      <c r="IMS43" s="1"/>
      <c r="IMT43" s="1"/>
      <c r="IMU43" s="1"/>
      <c r="IMV43" s="1"/>
      <c r="IMW43" s="1"/>
      <c r="IMX43" s="1"/>
      <c r="IMY43" s="1"/>
      <c r="IMZ43" s="1"/>
      <c r="INA43" s="1"/>
      <c r="INB43" s="1"/>
      <c r="INC43" s="1"/>
      <c r="IND43" s="1"/>
      <c r="INE43" s="1"/>
      <c r="INF43" s="1"/>
      <c r="ING43" s="1"/>
      <c r="INH43" s="1"/>
      <c r="INI43" s="1"/>
      <c r="INJ43" s="1"/>
      <c r="INK43" s="1"/>
      <c r="INL43" s="1"/>
      <c r="INM43" s="1"/>
      <c r="INN43" s="1"/>
      <c r="INO43" s="1"/>
      <c r="INP43" s="1"/>
      <c r="INQ43" s="1"/>
      <c r="INR43" s="1"/>
      <c r="INS43" s="1"/>
      <c r="INT43" s="1"/>
      <c r="INU43" s="1"/>
      <c r="INV43" s="1"/>
      <c r="INW43" s="1"/>
      <c r="INX43" s="1"/>
      <c r="INY43" s="1"/>
      <c r="INZ43" s="1"/>
      <c r="IOA43" s="1"/>
      <c r="IOB43" s="1"/>
      <c r="IOC43" s="1"/>
      <c r="IOD43" s="1"/>
      <c r="IOE43" s="1"/>
      <c r="IOF43" s="1"/>
      <c r="IOG43" s="1"/>
      <c r="IOH43" s="1"/>
      <c r="IOI43" s="1"/>
      <c r="IOJ43" s="1"/>
      <c r="IOK43" s="1"/>
      <c r="IOL43" s="1"/>
      <c r="IOM43" s="1"/>
      <c r="ION43" s="1"/>
      <c r="IOO43" s="1"/>
      <c r="IOP43" s="1"/>
      <c r="IOQ43" s="1"/>
      <c r="IOR43" s="1"/>
      <c r="IOS43" s="1"/>
      <c r="IOT43" s="1"/>
      <c r="IOU43" s="1"/>
      <c r="IOV43" s="1"/>
      <c r="IOW43" s="1"/>
      <c r="IOX43" s="1"/>
      <c r="IOY43" s="1"/>
      <c r="IOZ43" s="1"/>
      <c r="IPA43" s="1"/>
      <c r="IPB43" s="1"/>
      <c r="IPC43" s="1"/>
      <c r="IPD43" s="1"/>
      <c r="IPE43" s="1"/>
      <c r="IPF43" s="1"/>
      <c r="IPG43" s="1"/>
      <c r="IPH43" s="1"/>
      <c r="IPI43" s="1"/>
      <c r="IPJ43" s="1"/>
      <c r="IPK43" s="1"/>
      <c r="IPL43" s="1"/>
      <c r="IPM43" s="1"/>
      <c r="IPN43" s="1"/>
      <c r="IPO43" s="1"/>
      <c r="IPP43" s="1"/>
      <c r="IPQ43" s="1"/>
      <c r="IPR43" s="1"/>
      <c r="IPS43" s="1"/>
      <c r="IPT43" s="1"/>
      <c r="IPU43" s="1"/>
      <c r="IPV43" s="1"/>
      <c r="IPW43" s="1"/>
      <c r="IPX43" s="1"/>
      <c r="IPY43" s="1"/>
      <c r="IPZ43" s="1"/>
      <c r="IQA43" s="1"/>
      <c r="IQB43" s="1"/>
      <c r="IQC43" s="1"/>
      <c r="IQD43" s="1"/>
      <c r="IQE43" s="1"/>
      <c r="IQF43" s="1"/>
      <c r="IQG43" s="1"/>
      <c r="IQH43" s="1"/>
      <c r="IQI43" s="1"/>
      <c r="IQJ43" s="1"/>
      <c r="IQK43" s="1"/>
      <c r="IQL43" s="1"/>
      <c r="IQM43" s="1"/>
      <c r="IQN43" s="1"/>
      <c r="IQO43" s="1"/>
      <c r="IQP43" s="1"/>
      <c r="IQQ43" s="1"/>
      <c r="IQR43" s="1"/>
      <c r="IQS43" s="1"/>
      <c r="IQT43" s="1"/>
      <c r="IQU43" s="1"/>
      <c r="IQV43" s="1"/>
      <c r="IQW43" s="1"/>
      <c r="IQX43" s="1"/>
      <c r="IQY43" s="1"/>
      <c r="IQZ43" s="1"/>
      <c r="IRA43" s="1"/>
      <c r="IRB43" s="1"/>
      <c r="IRC43" s="1"/>
      <c r="IRD43" s="1"/>
      <c r="IRE43" s="1"/>
      <c r="IRF43" s="1"/>
      <c r="IRG43" s="1"/>
      <c r="IRH43" s="1"/>
      <c r="IRI43" s="1"/>
      <c r="IRJ43" s="1"/>
      <c r="IRK43" s="1"/>
      <c r="IRL43" s="1"/>
      <c r="IRM43" s="1"/>
      <c r="IRN43" s="1"/>
      <c r="IRO43" s="1"/>
      <c r="IRP43" s="1"/>
      <c r="IRQ43" s="1"/>
      <c r="IRR43" s="1"/>
      <c r="IRS43" s="1"/>
      <c r="IRT43" s="1"/>
      <c r="IRU43" s="1"/>
      <c r="IRV43" s="1"/>
      <c r="IRW43" s="1"/>
      <c r="IRX43" s="1"/>
      <c r="IRY43" s="1"/>
      <c r="IRZ43" s="1"/>
      <c r="ISA43" s="1"/>
      <c r="ISB43" s="1"/>
      <c r="ISC43" s="1"/>
      <c r="ISD43" s="1"/>
      <c r="ISE43" s="1"/>
      <c r="ISF43" s="1"/>
      <c r="ISG43" s="1"/>
      <c r="ISH43" s="1"/>
      <c r="ISI43" s="1"/>
      <c r="ISJ43" s="1"/>
      <c r="ISK43" s="1"/>
      <c r="ISL43" s="1"/>
      <c r="ISM43" s="1"/>
      <c r="ISN43" s="1"/>
      <c r="ISO43" s="1"/>
      <c r="ISP43" s="1"/>
      <c r="ISQ43" s="1"/>
      <c r="ISR43" s="1"/>
      <c r="ISS43" s="1"/>
      <c r="IST43" s="1"/>
      <c r="ISU43" s="1"/>
      <c r="ISV43" s="1"/>
      <c r="ISW43" s="1"/>
      <c r="ISX43" s="1"/>
      <c r="ISY43" s="1"/>
      <c r="ISZ43" s="1"/>
      <c r="ITA43" s="1"/>
      <c r="ITB43" s="1"/>
      <c r="ITC43" s="1"/>
      <c r="ITD43" s="1"/>
      <c r="ITE43" s="1"/>
      <c r="ITF43" s="1"/>
      <c r="ITG43" s="1"/>
      <c r="ITH43" s="1"/>
      <c r="ITI43" s="1"/>
      <c r="ITJ43" s="1"/>
      <c r="ITK43" s="1"/>
      <c r="ITL43" s="1"/>
      <c r="ITM43" s="1"/>
      <c r="ITN43" s="1"/>
      <c r="ITO43" s="1"/>
      <c r="ITP43" s="1"/>
      <c r="ITQ43" s="1"/>
      <c r="ITR43" s="1"/>
      <c r="ITS43" s="1"/>
      <c r="ITT43" s="1"/>
      <c r="ITU43" s="1"/>
      <c r="ITV43" s="1"/>
      <c r="ITW43" s="1"/>
      <c r="ITX43" s="1"/>
      <c r="ITY43" s="1"/>
      <c r="ITZ43" s="1"/>
      <c r="IUA43" s="1"/>
      <c r="IUB43" s="1"/>
      <c r="IUC43" s="1"/>
      <c r="IUD43" s="1"/>
      <c r="IUE43" s="1"/>
      <c r="IUF43" s="1"/>
      <c r="IUG43" s="1"/>
      <c r="IUH43" s="1"/>
      <c r="IUI43" s="1"/>
      <c r="IUJ43" s="1"/>
      <c r="IUK43" s="1"/>
      <c r="IUL43" s="1"/>
      <c r="IUM43" s="1"/>
      <c r="IUN43" s="1"/>
      <c r="IUO43" s="1"/>
      <c r="IUP43" s="1"/>
      <c r="IUQ43" s="1"/>
      <c r="IUR43" s="1"/>
      <c r="IUS43" s="1"/>
      <c r="IUT43" s="1"/>
      <c r="IUU43" s="1"/>
      <c r="IUV43" s="1"/>
      <c r="IUW43" s="1"/>
      <c r="IUX43" s="1"/>
      <c r="IUY43" s="1"/>
      <c r="IUZ43" s="1"/>
      <c r="IVA43" s="1"/>
      <c r="IVB43" s="1"/>
      <c r="IVC43" s="1"/>
      <c r="IVD43" s="1"/>
      <c r="IVE43" s="1"/>
      <c r="IVF43" s="1"/>
      <c r="IVG43" s="1"/>
      <c r="IVH43" s="1"/>
      <c r="IVI43" s="1"/>
      <c r="IVJ43" s="1"/>
      <c r="IVK43" s="1"/>
      <c r="IVL43" s="1"/>
      <c r="IVM43" s="1"/>
      <c r="IVN43" s="1"/>
      <c r="IVO43" s="1"/>
      <c r="IVP43" s="1"/>
      <c r="IVQ43" s="1"/>
      <c r="IVR43" s="1"/>
      <c r="IVS43" s="1"/>
      <c r="IVT43" s="1"/>
      <c r="IVU43" s="1"/>
      <c r="IVV43" s="1"/>
      <c r="IVW43" s="1"/>
      <c r="IVX43" s="1"/>
      <c r="IVY43" s="1"/>
      <c r="IVZ43" s="1"/>
      <c r="IWA43" s="1"/>
      <c r="IWB43" s="1"/>
      <c r="IWC43" s="1"/>
      <c r="IWD43" s="1"/>
      <c r="IWE43" s="1"/>
      <c r="IWF43" s="1"/>
      <c r="IWG43" s="1"/>
      <c r="IWH43" s="1"/>
      <c r="IWI43" s="1"/>
      <c r="IWJ43" s="1"/>
      <c r="IWK43" s="1"/>
      <c r="IWL43" s="1"/>
      <c r="IWM43" s="1"/>
      <c r="IWN43" s="1"/>
      <c r="IWO43" s="1"/>
      <c r="IWP43" s="1"/>
      <c r="IWQ43" s="1"/>
      <c r="IWR43" s="1"/>
      <c r="IWS43" s="1"/>
      <c r="IWT43" s="1"/>
      <c r="IWU43" s="1"/>
      <c r="IWV43" s="1"/>
      <c r="IWW43" s="1"/>
      <c r="IWX43" s="1"/>
      <c r="IWY43" s="1"/>
      <c r="IWZ43" s="1"/>
      <c r="IXA43" s="1"/>
      <c r="IXB43" s="1"/>
      <c r="IXC43" s="1"/>
      <c r="IXD43" s="1"/>
      <c r="IXE43" s="1"/>
      <c r="IXF43" s="1"/>
      <c r="IXG43" s="1"/>
      <c r="IXH43" s="1"/>
      <c r="IXI43" s="1"/>
      <c r="IXJ43" s="1"/>
      <c r="IXK43" s="1"/>
      <c r="IXL43" s="1"/>
      <c r="IXM43" s="1"/>
      <c r="IXN43" s="1"/>
      <c r="IXO43" s="1"/>
      <c r="IXP43" s="1"/>
      <c r="IXQ43" s="1"/>
      <c r="IXR43" s="1"/>
      <c r="IXS43" s="1"/>
      <c r="IXT43" s="1"/>
      <c r="IXU43" s="1"/>
      <c r="IXV43" s="1"/>
      <c r="IXW43" s="1"/>
      <c r="IXX43" s="1"/>
      <c r="IXY43" s="1"/>
      <c r="IXZ43" s="1"/>
      <c r="IYA43" s="1"/>
      <c r="IYB43" s="1"/>
      <c r="IYC43" s="1"/>
      <c r="IYD43" s="1"/>
      <c r="IYE43" s="1"/>
      <c r="IYF43" s="1"/>
      <c r="IYG43" s="1"/>
      <c r="IYH43" s="1"/>
      <c r="IYI43" s="1"/>
      <c r="IYJ43" s="1"/>
      <c r="IYK43" s="1"/>
      <c r="IYL43" s="1"/>
      <c r="IYM43" s="1"/>
      <c r="IYN43" s="1"/>
      <c r="IYO43" s="1"/>
      <c r="IYP43" s="1"/>
      <c r="IYQ43" s="1"/>
      <c r="IYR43" s="1"/>
      <c r="IYS43" s="1"/>
      <c r="IYT43" s="1"/>
      <c r="IYU43" s="1"/>
      <c r="IYV43" s="1"/>
      <c r="IYW43" s="1"/>
      <c r="IYX43" s="1"/>
      <c r="IYY43" s="1"/>
      <c r="IYZ43" s="1"/>
      <c r="IZA43" s="1"/>
      <c r="IZB43" s="1"/>
      <c r="IZC43" s="1"/>
      <c r="IZD43" s="1"/>
      <c r="IZE43" s="1"/>
      <c r="IZF43" s="1"/>
      <c r="IZG43" s="1"/>
      <c r="IZH43" s="1"/>
      <c r="IZI43" s="1"/>
      <c r="IZJ43" s="1"/>
      <c r="IZK43" s="1"/>
      <c r="IZL43" s="1"/>
      <c r="IZM43" s="1"/>
      <c r="IZN43" s="1"/>
      <c r="IZO43" s="1"/>
      <c r="IZP43" s="1"/>
      <c r="IZQ43" s="1"/>
      <c r="IZR43" s="1"/>
      <c r="IZS43" s="1"/>
      <c r="IZT43" s="1"/>
      <c r="IZU43" s="1"/>
      <c r="IZV43" s="1"/>
      <c r="IZW43" s="1"/>
      <c r="IZX43" s="1"/>
      <c r="IZY43" s="1"/>
      <c r="IZZ43" s="1"/>
      <c r="JAA43" s="1"/>
      <c r="JAB43" s="1"/>
      <c r="JAC43" s="1"/>
      <c r="JAD43" s="1"/>
      <c r="JAE43" s="1"/>
      <c r="JAF43" s="1"/>
      <c r="JAG43" s="1"/>
      <c r="JAH43" s="1"/>
      <c r="JAI43" s="1"/>
      <c r="JAJ43" s="1"/>
      <c r="JAK43" s="1"/>
      <c r="JAL43" s="1"/>
      <c r="JAM43" s="1"/>
      <c r="JAN43" s="1"/>
      <c r="JAO43" s="1"/>
      <c r="JAP43" s="1"/>
      <c r="JAQ43" s="1"/>
      <c r="JAR43" s="1"/>
      <c r="JAS43" s="1"/>
      <c r="JAT43" s="1"/>
      <c r="JAU43" s="1"/>
      <c r="JAV43" s="1"/>
      <c r="JAW43" s="1"/>
      <c r="JAX43" s="1"/>
      <c r="JAY43" s="1"/>
      <c r="JAZ43" s="1"/>
      <c r="JBA43" s="1"/>
      <c r="JBB43" s="1"/>
      <c r="JBC43" s="1"/>
      <c r="JBD43" s="1"/>
      <c r="JBE43" s="1"/>
      <c r="JBF43" s="1"/>
      <c r="JBG43" s="1"/>
      <c r="JBH43" s="1"/>
      <c r="JBI43" s="1"/>
      <c r="JBJ43" s="1"/>
      <c r="JBK43" s="1"/>
      <c r="JBL43" s="1"/>
      <c r="JBM43" s="1"/>
      <c r="JBN43" s="1"/>
      <c r="JBO43" s="1"/>
      <c r="JBP43" s="1"/>
      <c r="JBQ43" s="1"/>
      <c r="JBR43" s="1"/>
      <c r="JBS43" s="1"/>
      <c r="JBT43" s="1"/>
      <c r="JBU43" s="1"/>
      <c r="JBV43" s="1"/>
      <c r="JBW43" s="1"/>
      <c r="JBX43" s="1"/>
      <c r="JBY43" s="1"/>
      <c r="JBZ43" s="1"/>
      <c r="JCA43" s="1"/>
      <c r="JCB43" s="1"/>
      <c r="JCC43" s="1"/>
      <c r="JCD43" s="1"/>
      <c r="JCE43" s="1"/>
      <c r="JCF43" s="1"/>
      <c r="JCG43" s="1"/>
      <c r="JCH43" s="1"/>
      <c r="JCI43" s="1"/>
      <c r="JCJ43" s="1"/>
      <c r="JCK43" s="1"/>
      <c r="JCL43" s="1"/>
      <c r="JCM43" s="1"/>
      <c r="JCN43" s="1"/>
      <c r="JCO43" s="1"/>
      <c r="JCP43" s="1"/>
      <c r="JCQ43" s="1"/>
      <c r="JCR43" s="1"/>
      <c r="JCS43" s="1"/>
      <c r="JCT43" s="1"/>
      <c r="JCU43" s="1"/>
      <c r="JCV43" s="1"/>
      <c r="JCW43" s="1"/>
      <c r="JCX43" s="1"/>
      <c r="JCY43" s="1"/>
      <c r="JCZ43" s="1"/>
      <c r="JDA43" s="1"/>
      <c r="JDB43" s="1"/>
      <c r="JDC43" s="1"/>
      <c r="JDD43" s="1"/>
      <c r="JDE43" s="1"/>
      <c r="JDF43" s="1"/>
      <c r="JDG43" s="1"/>
      <c r="JDH43" s="1"/>
      <c r="JDI43" s="1"/>
      <c r="JDJ43" s="1"/>
      <c r="JDK43" s="1"/>
      <c r="JDL43" s="1"/>
      <c r="JDM43" s="1"/>
      <c r="JDN43" s="1"/>
      <c r="JDO43" s="1"/>
      <c r="JDP43" s="1"/>
      <c r="JDQ43" s="1"/>
      <c r="JDR43" s="1"/>
      <c r="JDS43" s="1"/>
      <c r="JDT43" s="1"/>
      <c r="JDU43" s="1"/>
      <c r="JDV43" s="1"/>
      <c r="JDW43" s="1"/>
      <c r="JDX43" s="1"/>
      <c r="JDY43" s="1"/>
      <c r="JDZ43" s="1"/>
      <c r="JEA43" s="1"/>
      <c r="JEB43" s="1"/>
      <c r="JEC43" s="1"/>
      <c r="JED43" s="1"/>
      <c r="JEE43" s="1"/>
      <c r="JEF43" s="1"/>
      <c r="JEG43" s="1"/>
      <c r="JEH43" s="1"/>
      <c r="JEI43" s="1"/>
      <c r="JEJ43" s="1"/>
      <c r="JEK43" s="1"/>
      <c r="JEL43" s="1"/>
      <c r="JEM43" s="1"/>
      <c r="JEN43" s="1"/>
      <c r="JEO43" s="1"/>
      <c r="JEP43" s="1"/>
      <c r="JEQ43" s="1"/>
      <c r="JER43" s="1"/>
      <c r="JES43" s="1"/>
      <c r="JET43" s="1"/>
      <c r="JEU43" s="1"/>
      <c r="JEV43" s="1"/>
      <c r="JEW43" s="1"/>
      <c r="JEX43" s="1"/>
      <c r="JEY43" s="1"/>
      <c r="JEZ43" s="1"/>
      <c r="JFA43" s="1"/>
      <c r="JFB43" s="1"/>
      <c r="JFC43" s="1"/>
      <c r="JFD43" s="1"/>
      <c r="JFE43" s="1"/>
      <c r="JFF43" s="1"/>
      <c r="JFG43" s="1"/>
      <c r="JFH43" s="1"/>
      <c r="JFI43" s="1"/>
      <c r="JFJ43" s="1"/>
      <c r="JFK43" s="1"/>
      <c r="JFL43" s="1"/>
      <c r="JFM43" s="1"/>
      <c r="JFN43" s="1"/>
      <c r="JFO43" s="1"/>
      <c r="JFP43" s="1"/>
      <c r="JFQ43" s="1"/>
      <c r="JFR43" s="1"/>
      <c r="JFS43" s="1"/>
      <c r="JFT43" s="1"/>
      <c r="JFU43" s="1"/>
      <c r="JFV43" s="1"/>
      <c r="JFW43" s="1"/>
      <c r="JFX43" s="1"/>
      <c r="JFY43" s="1"/>
      <c r="JFZ43" s="1"/>
      <c r="JGA43" s="1"/>
      <c r="JGB43" s="1"/>
      <c r="JGC43" s="1"/>
      <c r="JGD43" s="1"/>
      <c r="JGE43" s="1"/>
      <c r="JGF43" s="1"/>
      <c r="JGG43" s="1"/>
      <c r="JGH43" s="1"/>
      <c r="JGI43" s="1"/>
      <c r="JGJ43" s="1"/>
      <c r="JGK43" s="1"/>
      <c r="JGL43" s="1"/>
      <c r="JGM43" s="1"/>
      <c r="JGN43" s="1"/>
      <c r="JGO43" s="1"/>
      <c r="JGP43" s="1"/>
      <c r="JGQ43" s="1"/>
      <c r="JGR43" s="1"/>
      <c r="JGS43" s="1"/>
      <c r="JGT43" s="1"/>
      <c r="JGU43" s="1"/>
      <c r="JGV43" s="1"/>
      <c r="JGW43" s="1"/>
      <c r="JGX43" s="1"/>
      <c r="JGY43" s="1"/>
      <c r="JGZ43" s="1"/>
      <c r="JHA43" s="1"/>
      <c r="JHB43" s="1"/>
      <c r="JHC43" s="1"/>
      <c r="JHD43" s="1"/>
      <c r="JHE43" s="1"/>
      <c r="JHF43" s="1"/>
      <c r="JHG43" s="1"/>
      <c r="JHH43" s="1"/>
      <c r="JHI43" s="1"/>
      <c r="JHJ43" s="1"/>
      <c r="JHK43" s="1"/>
      <c r="JHL43" s="1"/>
      <c r="JHM43" s="1"/>
      <c r="JHN43" s="1"/>
      <c r="JHO43" s="1"/>
      <c r="JHP43" s="1"/>
      <c r="JHQ43" s="1"/>
      <c r="JHR43" s="1"/>
      <c r="JHS43" s="1"/>
      <c r="JHT43" s="1"/>
      <c r="JHU43" s="1"/>
      <c r="JHV43" s="1"/>
      <c r="JHW43" s="1"/>
      <c r="JHX43" s="1"/>
      <c r="JHY43" s="1"/>
      <c r="JHZ43" s="1"/>
      <c r="JIA43" s="1"/>
      <c r="JIB43" s="1"/>
      <c r="JIC43" s="1"/>
      <c r="JID43" s="1"/>
      <c r="JIE43" s="1"/>
      <c r="JIF43" s="1"/>
      <c r="JIG43" s="1"/>
      <c r="JIH43" s="1"/>
      <c r="JII43" s="1"/>
      <c r="JIJ43" s="1"/>
      <c r="JIK43" s="1"/>
      <c r="JIL43" s="1"/>
      <c r="JIM43" s="1"/>
      <c r="JIN43" s="1"/>
      <c r="JIO43" s="1"/>
      <c r="JIP43" s="1"/>
      <c r="JIQ43" s="1"/>
      <c r="JIR43" s="1"/>
      <c r="JIS43" s="1"/>
      <c r="JIT43" s="1"/>
      <c r="JIU43" s="1"/>
      <c r="JIV43" s="1"/>
      <c r="JIW43" s="1"/>
      <c r="JIX43" s="1"/>
      <c r="JIY43" s="1"/>
      <c r="JIZ43" s="1"/>
      <c r="JJA43" s="1"/>
      <c r="JJB43" s="1"/>
      <c r="JJC43" s="1"/>
      <c r="JJD43" s="1"/>
      <c r="JJE43" s="1"/>
      <c r="JJF43" s="1"/>
      <c r="JJG43" s="1"/>
      <c r="JJH43" s="1"/>
      <c r="JJI43" s="1"/>
      <c r="JJJ43" s="1"/>
      <c r="JJK43" s="1"/>
      <c r="JJL43" s="1"/>
      <c r="JJM43" s="1"/>
      <c r="JJN43" s="1"/>
      <c r="JJO43" s="1"/>
      <c r="JJP43" s="1"/>
      <c r="JJQ43" s="1"/>
      <c r="JJR43" s="1"/>
      <c r="JJS43" s="1"/>
      <c r="JJT43" s="1"/>
      <c r="JJU43" s="1"/>
      <c r="JJV43" s="1"/>
      <c r="JJW43" s="1"/>
      <c r="JJX43" s="1"/>
      <c r="JJY43" s="1"/>
      <c r="JJZ43" s="1"/>
      <c r="JKA43" s="1"/>
      <c r="JKB43" s="1"/>
      <c r="JKC43" s="1"/>
      <c r="JKD43" s="1"/>
      <c r="JKE43" s="1"/>
      <c r="JKF43" s="1"/>
      <c r="JKG43" s="1"/>
      <c r="JKH43" s="1"/>
      <c r="JKI43" s="1"/>
      <c r="JKJ43" s="1"/>
      <c r="JKK43" s="1"/>
      <c r="JKL43" s="1"/>
      <c r="JKM43" s="1"/>
      <c r="JKN43" s="1"/>
      <c r="JKO43" s="1"/>
      <c r="JKP43" s="1"/>
      <c r="JKQ43" s="1"/>
      <c r="JKR43" s="1"/>
      <c r="JKS43" s="1"/>
      <c r="JKT43" s="1"/>
      <c r="JKU43" s="1"/>
      <c r="JKV43" s="1"/>
      <c r="JKW43" s="1"/>
      <c r="JKX43" s="1"/>
      <c r="JKY43" s="1"/>
      <c r="JKZ43" s="1"/>
      <c r="JLA43" s="1"/>
      <c r="JLB43" s="1"/>
      <c r="JLC43" s="1"/>
      <c r="JLD43" s="1"/>
      <c r="JLE43" s="1"/>
      <c r="JLF43" s="1"/>
      <c r="JLG43" s="1"/>
      <c r="JLH43" s="1"/>
      <c r="JLI43" s="1"/>
      <c r="JLJ43" s="1"/>
      <c r="JLK43" s="1"/>
      <c r="JLL43" s="1"/>
      <c r="JLM43" s="1"/>
      <c r="JLN43" s="1"/>
      <c r="JLO43" s="1"/>
      <c r="JLP43" s="1"/>
      <c r="JLQ43" s="1"/>
      <c r="JLR43" s="1"/>
      <c r="JLS43" s="1"/>
      <c r="JLT43" s="1"/>
      <c r="JLU43" s="1"/>
      <c r="JLV43" s="1"/>
      <c r="JLW43" s="1"/>
      <c r="JLX43" s="1"/>
      <c r="JLY43" s="1"/>
      <c r="JLZ43" s="1"/>
      <c r="JMA43" s="1"/>
      <c r="JMB43" s="1"/>
      <c r="JMC43" s="1"/>
      <c r="JMD43" s="1"/>
      <c r="JME43" s="1"/>
      <c r="JMF43" s="1"/>
      <c r="JMG43" s="1"/>
      <c r="JMH43" s="1"/>
      <c r="JMI43" s="1"/>
      <c r="JMJ43" s="1"/>
      <c r="JMK43" s="1"/>
      <c r="JML43" s="1"/>
      <c r="JMM43" s="1"/>
      <c r="JMN43" s="1"/>
      <c r="JMO43" s="1"/>
      <c r="JMP43" s="1"/>
      <c r="JMQ43" s="1"/>
      <c r="JMR43" s="1"/>
      <c r="JMS43" s="1"/>
      <c r="JMT43" s="1"/>
      <c r="JMU43" s="1"/>
      <c r="JMV43" s="1"/>
      <c r="JMW43" s="1"/>
      <c r="JMX43" s="1"/>
      <c r="JMY43" s="1"/>
      <c r="JMZ43" s="1"/>
      <c r="JNA43" s="1"/>
      <c r="JNB43" s="1"/>
      <c r="JNC43" s="1"/>
      <c r="JND43" s="1"/>
      <c r="JNE43" s="1"/>
      <c r="JNF43" s="1"/>
      <c r="JNG43" s="1"/>
      <c r="JNH43" s="1"/>
      <c r="JNI43" s="1"/>
      <c r="JNJ43" s="1"/>
      <c r="JNK43" s="1"/>
      <c r="JNL43" s="1"/>
      <c r="JNM43" s="1"/>
      <c r="JNN43" s="1"/>
      <c r="JNO43" s="1"/>
      <c r="JNP43" s="1"/>
      <c r="JNQ43" s="1"/>
      <c r="JNR43" s="1"/>
      <c r="JNS43" s="1"/>
      <c r="JNT43" s="1"/>
      <c r="JNU43" s="1"/>
      <c r="JNV43" s="1"/>
      <c r="JNW43" s="1"/>
      <c r="JNX43" s="1"/>
      <c r="JNY43" s="1"/>
      <c r="JNZ43" s="1"/>
      <c r="JOA43" s="1"/>
      <c r="JOB43" s="1"/>
      <c r="JOC43" s="1"/>
      <c r="JOD43" s="1"/>
      <c r="JOE43" s="1"/>
      <c r="JOF43" s="1"/>
      <c r="JOG43" s="1"/>
      <c r="JOH43" s="1"/>
      <c r="JOI43" s="1"/>
      <c r="JOJ43" s="1"/>
      <c r="JOK43" s="1"/>
      <c r="JOL43" s="1"/>
      <c r="JOM43" s="1"/>
      <c r="JON43" s="1"/>
      <c r="JOO43" s="1"/>
      <c r="JOP43" s="1"/>
      <c r="JOQ43" s="1"/>
      <c r="JOR43" s="1"/>
      <c r="JOS43" s="1"/>
      <c r="JOT43" s="1"/>
      <c r="JOU43" s="1"/>
      <c r="JOV43" s="1"/>
      <c r="JOW43" s="1"/>
      <c r="JOX43" s="1"/>
      <c r="JOY43" s="1"/>
      <c r="JOZ43" s="1"/>
      <c r="JPA43" s="1"/>
      <c r="JPB43" s="1"/>
      <c r="JPC43" s="1"/>
      <c r="JPD43" s="1"/>
      <c r="JPE43" s="1"/>
      <c r="JPF43" s="1"/>
      <c r="JPG43" s="1"/>
      <c r="JPH43" s="1"/>
      <c r="JPI43" s="1"/>
      <c r="JPJ43" s="1"/>
      <c r="JPK43" s="1"/>
      <c r="JPL43" s="1"/>
      <c r="JPM43" s="1"/>
      <c r="JPN43" s="1"/>
      <c r="JPO43" s="1"/>
      <c r="JPP43" s="1"/>
      <c r="JPQ43" s="1"/>
      <c r="JPR43" s="1"/>
      <c r="JPS43" s="1"/>
      <c r="JPT43" s="1"/>
      <c r="JPU43" s="1"/>
      <c r="JPV43" s="1"/>
      <c r="JPW43" s="1"/>
      <c r="JPX43" s="1"/>
      <c r="JPY43" s="1"/>
      <c r="JPZ43" s="1"/>
      <c r="JQA43" s="1"/>
      <c r="JQB43" s="1"/>
      <c r="JQC43" s="1"/>
      <c r="JQD43" s="1"/>
      <c r="JQE43" s="1"/>
      <c r="JQF43" s="1"/>
      <c r="JQG43" s="1"/>
      <c r="JQH43" s="1"/>
      <c r="JQI43" s="1"/>
      <c r="JQJ43" s="1"/>
      <c r="JQK43" s="1"/>
      <c r="JQL43" s="1"/>
      <c r="JQM43" s="1"/>
      <c r="JQN43" s="1"/>
      <c r="JQO43" s="1"/>
      <c r="JQP43" s="1"/>
      <c r="JQQ43" s="1"/>
      <c r="JQR43" s="1"/>
      <c r="JQS43" s="1"/>
      <c r="JQT43" s="1"/>
      <c r="JQU43" s="1"/>
      <c r="JQV43" s="1"/>
      <c r="JQW43" s="1"/>
      <c r="JQX43" s="1"/>
      <c r="JQY43" s="1"/>
      <c r="JQZ43" s="1"/>
      <c r="JRA43" s="1"/>
      <c r="JRB43" s="1"/>
      <c r="JRC43" s="1"/>
      <c r="JRD43" s="1"/>
      <c r="JRE43" s="1"/>
      <c r="JRF43" s="1"/>
      <c r="JRG43" s="1"/>
      <c r="JRH43" s="1"/>
      <c r="JRI43" s="1"/>
      <c r="JRJ43" s="1"/>
      <c r="JRK43" s="1"/>
      <c r="JRL43" s="1"/>
      <c r="JRM43" s="1"/>
      <c r="JRN43" s="1"/>
      <c r="JRO43" s="1"/>
      <c r="JRP43" s="1"/>
      <c r="JRQ43" s="1"/>
      <c r="JRR43" s="1"/>
      <c r="JRS43" s="1"/>
      <c r="JRT43" s="1"/>
      <c r="JRU43" s="1"/>
      <c r="JRV43" s="1"/>
      <c r="JRW43" s="1"/>
      <c r="JRX43" s="1"/>
      <c r="JRY43" s="1"/>
      <c r="JRZ43" s="1"/>
      <c r="JSA43" s="1"/>
      <c r="JSB43" s="1"/>
      <c r="JSC43" s="1"/>
      <c r="JSD43" s="1"/>
      <c r="JSE43" s="1"/>
      <c r="JSF43" s="1"/>
      <c r="JSG43" s="1"/>
      <c r="JSH43" s="1"/>
      <c r="JSI43" s="1"/>
      <c r="JSJ43" s="1"/>
      <c r="JSK43" s="1"/>
      <c r="JSL43" s="1"/>
      <c r="JSM43" s="1"/>
      <c r="JSN43" s="1"/>
      <c r="JSO43" s="1"/>
      <c r="JSP43" s="1"/>
      <c r="JSQ43" s="1"/>
      <c r="JSR43" s="1"/>
      <c r="JSS43" s="1"/>
      <c r="JST43" s="1"/>
      <c r="JSU43" s="1"/>
      <c r="JSV43" s="1"/>
      <c r="JSW43" s="1"/>
      <c r="JSX43" s="1"/>
      <c r="JSY43" s="1"/>
      <c r="JSZ43" s="1"/>
      <c r="JTA43" s="1"/>
      <c r="JTB43" s="1"/>
      <c r="JTC43" s="1"/>
      <c r="JTD43" s="1"/>
      <c r="JTE43" s="1"/>
      <c r="JTF43" s="1"/>
      <c r="JTG43" s="1"/>
      <c r="JTH43" s="1"/>
      <c r="JTI43" s="1"/>
      <c r="JTJ43" s="1"/>
      <c r="JTK43" s="1"/>
      <c r="JTL43" s="1"/>
      <c r="JTM43" s="1"/>
      <c r="JTN43" s="1"/>
      <c r="JTO43" s="1"/>
      <c r="JTP43" s="1"/>
      <c r="JTQ43" s="1"/>
      <c r="JTR43" s="1"/>
      <c r="JTS43" s="1"/>
      <c r="JTT43" s="1"/>
      <c r="JTU43" s="1"/>
      <c r="JTV43" s="1"/>
      <c r="JTW43" s="1"/>
      <c r="JTX43" s="1"/>
      <c r="JTY43" s="1"/>
      <c r="JTZ43" s="1"/>
      <c r="JUA43" s="1"/>
      <c r="JUB43" s="1"/>
      <c r="JUC43" s="1"/>
      <c r="JUD43" s="1"/>
      <c r="JUE43" s="1"/>
      <c r="JUF43" s="1"/>
      <c r="JUG43" s="1"/>
      <c r="JUH43" s="1"/>
      <c r="JUI43" s="1"/>
      <c r="JUJ43" s="1"/>
      <c r="JUK43" s="1"/>
      <c r="JUL43" s="1"/>
      <c r="JUM43" s="1"/>
      <c r="JUN43" s="1"/>
      <c r="JUO43" s="1"/>
      <c r="JUP43" s="1"/>
      <c r="JUQ43" s="1"/>
      <c r="JUR43" s="1"/>
      <c r="JUS43" s="1"/>
      <c r="JUT43" s="1"/>
      <c r="JUU43" s="1"/>
      <c r="JUV43" s="1"/>
      <c r="JUW43" s="1"/>
      <c r="JUX43" s="1"/>
      <c r="JUY43" s="1"/>
      <c r="JUZ43" s="1"/>
      <c r="JVA43" s="1"/>
      <c r="JVB43" s="1"/>
      <c r="JVC43" s="1"/>
      <c r="JVD43" s="1"/>
      <c r="JVE43" s="1"/>
      <c r="JVF43" s="1"/>
      <c r="JVG43" s="1"/>
      <c r="JVH43" s="1"/>
      <c r="JVI43" s="1"/>
      <c r="JVJ43" s="1"/>
      <c r="JVK43" s="1"/>
      <c r="JVL43" s="1"/>
      <c r="JVM43" s="1"/>
      <c r="JVN43" s="1"/>
      <c r="JVO43" s="1"/>
      <c r="JVP43" s="1"/>
      <c r="JVQ43" s="1"/>
      <c r="JVR43" s="1"/>
      <c r="JVS43" s="1"/>
      <c r="JVT43" s="1"/>
      <c r="JVU43" s="1"/>
      <c r="JVV43" s="1"/>
      <c r="JVW43" s="1"/>
      <c r="JVX43" s="1"/>
      <c r="JVY43" s="1"/>
      <c r="JVZ43" s="1"/>
      <c r="JWA43" s="1"/>
      <c r="JWB43" s="1"/>
      <c r="JWC43" s="1"/>
      <c r="JWD43" s="1"/>
      <c r="JWE43" s="1"/>
      <c r="JWF43" s="1"/>
      <c r="JWG43" s="1"/>
      <c r="JWH43" s="1"/>
      <c r="JWI43" s="1"/>
      <c r="JWJ43" s="1"/>
      <c r="JWK43" s="1"/>
      <c r="JWL43" s="1"/>
      <c r="JWM43" s="1"/>
      <c r="JWN43" s="1"/>
      <c r="JWO43" s="1"/>
      <c r="JWP43" s="1"/>
      <c r="JWQ43" s="1"/>
      <c r="JWR43" s="1"/>
      <c r="JWS43" s="1"/>
      <c r="JWT43" s="1"/>
      <c r="JWU43" s="1"/>
      <c r="JWV43" s="1"/>
      <c r="JWW43" s="1"/>
      <c r="JWX43" s="1"/>
      <c r="JWY43" s="1"/>
      <c r="JWZ43" s="1"/>
      <c r="JXA43" s="1"/>
      <c r="JXB43" s="1"/>
      <c r="JXC43" s="1"/>
      <c r="JXD43" s="1"/>
      <c r="JXE43" s="1"/>
      <c r="JXF43" s="1"/>
      <c r="JXG43" s="1"/>
      <c r="JXH43" s="1"/>
      <c r="JXI43" s="1"/>
      <c r="JXJ43" s="1"/>
      <c r="JXK43" s="1"/>
      <c r="JXL43" s="1"/>
      <c r="JXM43" s="1"/>
      <c r="JXN43" s="1"/>
      <c r="JXO43" s="1"/>
      <c r="JXP43" s="1"/>
      <c r="JXQ43" s="1"/>
      <c r="JXR43" s="1"/>
      <c r="JXS43" s="1"/>
      <c r="JXT43" s="1"/>
      <c r="JXU43" s="1"/>
      <c r="JXV43" s="1"/>
      <c r="JXW43" s="1"/>
      <c r="JXX43" s="1"/>
      <c r="JXY43" s="1"/>
      <c r="JXZ43" s="1"/>
      <c r="JYA43" s="1"/>
      <c r="JYB43" s="1"/>
      <c r="JYC43" s="1"/>
      <c r="JYD43" s="1"/>
      <c r="JYE43" s="1"/>
      <c r="JYF43" s="1"/>
      <c r="JYG43" s="1"/>
      <c r="JYH43" s="1"/>
      <c r="JYI43" s="1"/>
      <c r="JYJ43" s="1"/>
      <c r="JYK43" s="1"/>
      <c r="JYL43" s="1"/>
      <c r="JYM43" s="1"/>
      <c r="JYN43" s="1"/>
      <c r="JYO43" s="1"/>
      <c r="JYP43" s="1"/>
      <c r="JYQ43" s="1"/>
      <c r="JYR43" s="1"/>
      <c r="JYS43" s="1"/>
      <c r="JYT43" s="1"/>
      <c r="JYU43" s="1"/>
      <c r="JYV43" s="1"/>
      <c r="JYW43" s="1"/>
      <c r="JYX43" s="1"/>
      <c r="JYY43" s="1"/>
      <c r="JYZ43" s="1"/>
      <c r="JZA43" s="1"/>
      <c r="JZB43" s="1"/>
      <c r="JZC43" s="1"/>
      <c r="JZD43" s="1"/>
      <c r="JZE43" s="1"/>
      <c r="JZF43" s="1"/>
      <c r="JZG43" s="1"/>
      <c r="JZH43" s="1"/>
      <c r="JZI43" s="1"/>
      <c r="JZJ43" s="1"/>
      <c r="JZK43" s="1"/>
      <c r="JZL43" s="1"/>
      <c r="JZM43" s="1"/>
      <c r="JZN43" s="1"/>
      <c r="JZO43" s="1"/>
      <c r="JZP43" s="1"/>
      <c r="JZQ43" s="1"/>
      <c r="JZR43" s="1"/>
      <c r="JZS43" s="1"/>
      <c r="JZT43" s="1"/>
      <c r="JZU43" s="1"/>
      <c r="JZV43" s="1"/>
      <c r="JZW43" s="1"/>
      <c r="JZX43" s="1"/>
      <c r="JZY43" s="1"/>
      <c r="JZZ43" s="1"/>
      <c r="KAA43" s="1"/>
      <c r="KAB43" s="1"/>
      <c r="KAC43" s="1"/>
      <c r="KAD43" s="1"/>
      <c r="KAE43" s="1"/>
      <c r="KAF43" s="1"/>
      <c r="KAG43" s="1"/>
      <c r="KAH43" s="1"/>
      <c r="KAI43" s="1"/>
      <c r="KAJ43" s="1"/>
      <c r="KAK43" s="1"/>
      <c r="KAL43" s="1"/>
      <c r="KAM43" s="1"/>
      <c r="KAN43" s="1"/>
      <c r="KAO43" s="1"/>
      <c r="KAP43" s="1"/>
      <c r="KAQ43" s="1"/>
      <c r="KAR43" s="1"/>
      <c r="KAS43" s="1"/>
      <c r="KAT43" s="1"/>
      <c r="KAU43" s="1"/>
      <c r="KAV43" s="1"/>
      <c r="KAW43" s="1"/>
      <c r="KAX43" s="1"/>
      <c r="KAY43" s="1"/>
      <c r="KAZ43" s="1"/>
      <c r="KBA43" s="1"/>
      <c r="KBB43" s="1"/>
      <c r="KBC43" s="1"/>
      <c r="KBD43" s="1"/>
      <c r="KBE43" s="1"/>
      <c r="KBF43" s="1"/>
      <c r="KBG43" s="1"/>
      <c r="KBH43" s="1"/>
      <c r="KBI43" s="1"/>
      <c r="KBJ43" s="1"/>
      <c r="KBK43" s="1"/>
      <c r="KBL43" s="1"/>
      <c r="KBM43" s="1"/>
      <c r="KBN43" s="1"/>
      <c r="KBO43" s="1"/>
      <c r="KBP43" s="1"/>
      <c r="KBQ43" s="1"/>
      <c r="KBR43" s="1"/>
      <c r="KBS43" s="1"/>
      <c r="KBT43" s="1"/>
      <c r="KBU43" s="1"/>
      <c r="KBV43" s="1"/>
      <c r="KBW43" s="1"/>
      <c r="KBX43" s="1"/>
      <c r="KBY43" s="1"/>
      <c r="KBZ43" s="1"/>
      <c r="KCA43" s="1"/>
      <c r="KCB43" s="1"/>
      <c r="KCC43" s="1"/>
      <c r="KCD43" s="1"/>
      <c r="KCE43" s="1"/>
      <c r="KCF43" s="1"/>
      <c r="KCG43" s="1"/>
      <c r="KCH43" s="1"/>
      <c r="KCI43" s="1"/>
      <c r="KCJ43" s="1"/>
      <c r="KCK43" s="1"/>
      <c r="KCL43" s="1"/>
      <c r="KCM43" s="1"/>
      <c r="KCN43" s="1"/>
      <c r="KCO43" s="1"/>
      <c r="KCP43" s="1"/>
      <c r="KCQ43" s="1"/>
      <c r="KCR43" s="1"/>
      <c r="KCS43" s="1"/>
      <c r="KCT43" s="1"/>
      <c r="KCU43" s="1"/>
      <c r="KCV43" s="1"/>
      <c r="KCW43" s="1"/>
      <c r="KCX43" s="1"/>
      <c r="KCY43" s="1"/>
      <c r="KCZ43" s="1"/>
      <c r="KDA43" s="1"/>
      <c r="KDB43" s="1"/>
      <c r="KDC43" s="1"/>
      <c r="KDD43" s="1"/>
      <c r="KDE43" s="1"/>
      <c r="KDF43" s="1"/>
      <c r="KDG43" s="1"/>
      <c r="KDH43" s="1"/>
      <c r="KDI43" s="1"/>
      <c r="KDJ43" s="1"/>
      <c r="KDK43" s="1"/>
      <c r="KDL43" s="1"/>
      <c r="KDM43" s="1"/>
      <c r="KDN43" s="1"/>
      <c r="KDO43" s="1"/>
      <c r="KDP43" s="1"/>
      <c r="KDQ43" s="1"/>
      <c r="KDR43" s="1"/>
      <c r="KDS43" s="1"/>
      <c r="KDT43" s="1"/>
      <c r="KDU43" s="1"/>
      <c r="KDV43" s="1"/>
      <c r="KDW43" s="1"/>
      <c r="KDX43" s="1"/>
      <c r="KDY43" s="1"/>
      <c r="KDZ43" s="1"/>
      <c r="KEA43" s="1"/>
      <c r="KEB43" s="1"/>
      <c r="KEC43" s="1"/>
      <c r="KED43" s="1"/>
      <c r="KEE43" s="1"/>
      <c r="KEF43" s="1"/>
      <c r="KEG43" s="1"/>
      <c r="KEH43" s="1"/>
      <c r="KEI43" s="1"/>
      <c r="KEJ43" s="1"/>
      <c r="KEK43" s="1"/>
      <c r="KEL43" s="1"/>
      <c r="KEM43" s="1"/>
      <c r="KEN43" s="1"/>
      <c r="KEO43" s="1"/>
      <c r="KEP43" s="1"/>
      <c r="KEQ43" s="1"/>
      <c r="KER43" s="1"/>
      <c r="KES43" s="1"/>
      <c r="KET43" s="1"/>
      <c r="KEU43" s="1"/>
      <c r="KEV43" s="1"/>
      <c r="KEW43" s="1"/>
      <c r="KEX43" s="1"/>
      <c r="KEY43" s="1"/>
      <c r="KEZ43" s="1"/>
      <c r="KFA43" s="1"/>
      <c r="KFB43" s="1"/>
      <c r="KFC43" s="1"/>
      <c r="KFD43" s="1"/>
      <c r="KFE43" s="1"/>
      <c r="KFF43" s="1"/>
      <c r="KFG43" s="1"/>
      <c r="KFH43" s="1"/>
      <c r="KFI43" s="1"/>
      <c r="KFJ43" s="1"/>
      <c r="KFK43" s="1"/>
      <c r="KFL43" s="1"/>
      <c r="KFM43" s="1"/>
      <c r="KFN43" s="1"/>
      <c r="KFO43" s="1"/>
      <c r="KFP43" s="1"/>
      <c r="KFQ43" s="1"/>
      <c r="KFR43" s="1"/>
      <c r="KFS43" s="1"/>
      <c r="KFT43" s="1"/>
      <c r="KFU43" s="1"/>
      <c r="KFV43" s="1"/>
      <c r="KFW43" s="1"/>
      <c r="KFX43" s="1"/>
      <c r="KFY43" s="1"/>
      <c r="KFZ43" s="1"/>
      <c r="KGA43" s="1"/>
      <c r="KGB43" s="1"/>
      <c r="KGC43" s="1"/>
      <c r="KGD43" s="1"/>
      <c r="KGE43" s="1"/>
      <c r="KGF43" s="1"/>
      <c r="KGG43" s="1"/>
      <c r="KGH43" s="1"/>
      <c r="KGI43" s="1"/>
      <c r="KGJ43" s="1"/>
      <c r="KGK43" s="1"/>
      <c r="KGL43" s="1"/>
      <c r="KGM43" s="1"/>
      <c r="KGN43" s="1"/>
      <c r="KGO43" s="1"/>
      <c r="KGP43" s="1"/>
      <c r="KGQ43" s="1"/>
      <c r="KGR43" s="1"/>
      <c r="KGS43" s="1"/>
      <c r="KGT43" s="1"/>
      <c r="KGU43" s="1"/>
      <c r="KGV43" s="1"/>
      <c r="KGW43" s="1"/>
      <c r="KGX43" s="1"/>
      <c r="KGY43" s="1"/>
      <c r="KGZ43" s="1"/>
      <c r="KHA43" s="1"/>
      <c r="KHB43" s="1"/>
      <c r="KHC43" s="1"/>
      <c r="KHD43" s="1"/>
      <c r="KHE43" s="1"/>
      <c r="KHF43" s="1"/>
      <c r="KHG43" s="1"/>
      <c r="KHH43" s="1"/>
      <c r="KHI43" s="1"/>
      <c r="KHJ43" s="1"/>
      <c r="KHK43" s="1"/>
      <c r="KHL43" s="1"/>
      <c r="KHM43" s="1"/>
      <c r="KHN43" s="1"/>
      <c r="KHO43" s="1"/>
      <c r="KHP43" s="1"/>
      <c r="KHQ43" s="1"/>
      <c r="KHR43" s="1"/>
      <c r="KHS43" s="1"/>
      <c r="KHT43" s="1"/>
      <c r="KHU43" s="1"/>
      <c r="KHV43" s="1"/>
      <c r="KHW43" s="1"/>
      <c r="KHX43" s="1"/>
      <c r="KHY43" s="1"/>
      <c r="KHZ43" s="1"/>
      <c r="KIA43" s="1"/>
      <c r="KIB43" s="1"/>
      <c r="KIC43" s="1"/>
      <c r="KID43" s="1"/>
      <c r="KIE43" s="1"/>
      <c r="KIF43" s="1"/>
      <c r="KIG43" s="1"/>
      <c r="KIH43" s="1"/>
      <c r="KII43" s="1"/>
      <c r="KIJ43" s="1"/>
      <c r="KIK43" s="1"/>
      <c r="KIL43" s="1"/>
      <c r="KIM43" s="1"/>
      <c r="KIN43" s="1"/>
      <c r="KIO43" s="1"/>
      <c r="KIP43" s="1"/>
      <c r="KIQ43" s="1"/>
      <c r="KIR43" s="1"/>
      <c r="KIS43" s="1"/>
      <c r="KIT43" s="1"/>
      <c r="KIU43" s="1"/>
      <c r="KIV43" s="1"/>
      <c r="KIW43" s="1"/>
      <c r="KIX43" s="1"/>
      <c r="KIY43" s="1"/>
      <c r="KIZ43" s="1"/>
      <c r="KJA43" s="1"/>
      <c r="KJB43" s="1"/>
      <c r="KJC43" s="1"/>
      <c r="KJD43" s="1"/>
      <c r="KJE43" s="1"/>
      <c r="KJF43" s="1"/>
      <c r="KJG43" s="1"/>
      <c r="KJH43" s="1"/>
      <c r="KJI43" s="1"/>
      <c r="KJJ43" s="1"/>
      <c r="KJK43" s="1"/>
      <c r="KJL43" s="1"/>
      <c r="KJM43" s="1"/>
      <c r="KJN43" s="1"/>
      <c r="KJO43" s="1"/>
      <c r="KJP43" s="1"/>
      <c r="KJQ43" s="1"/>
      <c r="KJR43" s="1"/>
      <c r="KJS43" s="1"/>
      <c r="KJT43" s="1"/>
      <c r="KJU43" s="1"/>
      <c r="KJV43" s="1"/>
      <c r="KJW43" s="1"/>
      <c r="KJX43" s="1"/>
      <c r="KJY43" s="1"/>
      <c r="KJZ43" s="1"/>
      <c r="KKA43" s="1"/>
      <c r="KKB43" s="1"/>
      <c r="KKC43" s="1"/>
      <c r="KKD43" s="1"/>
      <c r="KKE43" s="1"/>
      <c r="KKF43" s="1"/>
      <c r="KKG43" s="1"/>
      <c r="KKH43" s="1"/>
      <c r="KKI43" s="1"/>
      <c r="KKJ43" s="1"/>
      <c r="KKK43" s="1"/>
      <c r="KKL43" s="1"/>
      <c r="KKM43" s="1"/>
      <c r="KKN43" s="1"/>
      <c r="KKO43" s="1"/>
      <c r="KKP43" s="1"/>
      <c r="KKQ43" s="1"/>
      <c r="KKR43" s="1"/>
      <c r="KKS43" s="1"/>
      <c r="KKT43" s="1"/>
      <c r="KKU43" s="1"/>
      <c r="KKV43" s="1"/>
      <c r="KKW43" s="1"/>
      <c r="KKX43" s="1"/>
      <c r="KKY43" s="1"/>
      <c r="KKZ43" s="1"/>
      <c r="KLA43" s="1"/>
      <c r="KLB43" s="1"/>
      <c r="KLC43" s="1"/>
      <c r="KLD43" s="1"/>
      <c r="KLE43" s="1"/>
      <c r="KLF43" s="1"/>
      <c r="KLG43" s="1"/>
      <c r="KLH43" s="1"/>
      <c r="KLI43" s="1"/>
      <c r="KLJ43" s="1"/>
      <c r="KLK43" s="1"/>
      <c r="KLL43" s="1"/>
      <c r="KLM43" s="1"/>
      <c r="KLN43" s="1"/>
      <c r="KLO43" s="1"/>
      <c r="KLP43" s="1"/>
      <c r="KLQ43" s="1"/>
      <c r="KLR43" s="1"/>
      <c r="KLS43" s="1"/>
      <c r="KLT43" s="1"/>
      <c r="KLU43" s="1"/>
      <c r="KLV43" s="1"/>
      <c r="KLW43" s="1"/>
      <c r="KLX43" s="1"/>
      <c r="KLY43" s="1"/>
      <c r="KLZ43" s="1"/>
      <c r="KMA43" s="1"/>
      <c r="KMB43" s="1"/>
      <c r="KMC43" s="1"/>
      <c r="KMD43" s="1"/>
      <c r="KME43" s="1"/>
      <c r="KMF43" s="1"/>
      <c r="KMG43" s="1"/>
      <c r="KMH43" s="1"/>
      <c r="KMI43" s="1"/>
      <c r="KMJ43" s="1"/>
      <c r="KMK43" s="1"/>
      <c r="KML43" s="1"/>
      <c r="KMM43" s="1"/>
      <c r="KMN43" s="1"/>
      <c r="KMO43" s="1"/>
      <c r="KMP43" s="1"/>
      <c r="KMQ43" s="1"/>
      <c r="KMR43" s="1"/>
      <c r="KMS43" s="1"/>
      <c r="KMT43" s="1"/>
      <c r="KMU43" s="1"/>
      <c r="KMV43" s="1"/>
      <c r="KMW43" s="1"/>
      <c r="KMX43" s="1"/>
      <c r="KMY43" s="1"/>
      <c r="KMZ43" s="1"/>
      <c r="KNA43" s="1"/>
      <c r="KNB43" s="1"/>
      <c r="KNC43" s="1"/>
      <c r="KND43" s="1"/>
      <c r="KNE43" s="1"/>
      <c r="KNF43" s="1"/>
      <c r="KNG43" s="1"/>
      <c r="KNH43" s="1"/>
      <c r="KNI43" s="1"/>
      <c r="KNJ43" s="1"/>
      <c r="KNK43" s="1"/>
      <c r="KNL43" s="1"/>
      <c r="KNM43" s="1"/>
      <c r="KNN43" s="1"/>
      <c r="KNO43" s="1"/>
      <c r="KNP43" s="1"/>
      <c r="KNQ43" s="1"/>
      <c r="KNR43" s="1"/>
      <c r="KNS43" s="1"/>
      <c r="KNT43" s="1"/>
      <c r="KNU43" s="1"/>
      <c r="KNV43" s="1"/>
      <c r="KNW43" s="1"/>
      <c r="KNX43" s="1"/>
      <c r="KNY43" s="1"/>
      <c r="KNZ43" s="1"/>
      <c r="KOA43" s="1"/>
      <c r="KOB43" s="1"/>
      <c r="KOC43" s="1"/>
      <c r="KOD43" s="1"/>
      <c r="KOE43" s="1"/>
      <c r="KOF43" s="1"/>
      <c r="KOG43" s="1"/>
      <c r="KOH43" s="1"/>
      <c r="KOI43" s="1"/>
      <c r="KOJ43" s="1"/>
      <c r="KOK43" s="1"/>
      <c r="KOL43" s="1"/>
      <c r="KOM43" s="1"/>
      <c r="KON43" s="1"/>
      <c r="KOO43" s="1"/>
      <c r="KOP43" s="1"/>
      <c r="KOQ43" s="1"/>
      <c r="KOR43" s="1"/>
      <c r="KOS43" s="1"/>
      <c r="KOT43" s="1"/>
      <c r="KOU43" s="1"/>
      <c r="KOV43" s="1"/>
      <c r="KOW43" s="1"/>
      <c r="KOX43" s="1"/>
      <c r="KOY43" s="1"/>
      <c r="KOZ43" s="1"/>
      <c r="KPA43" s="1"/>
      <c r="KPB43" s="1"/>
      <c r="KPC43" s="1"/>
      <c r="KPD43" s="1"/>
      <c r="KPE43" s="1"/>
      <c r="KPF43" s="1"/>
      <c r="KPG43" s="1"/>
      <c r="KPH43" s="1"/>
      <c r="KPI43" s="1"/>
      <c r="KPJ43" s="1"/>
      <c r="KPK43" s="1"/>
      <c r="KPL43" s="1"/>
      <c r="KPM43" s="1"/>
      <c r="KPN43" s="1"/>
      <c r="KPO43" s="1"/>
      <c r="KPP43" s="1"/>
      <c r="KPQ43" s="1"/>
      <c r="KPR43" s="1"/>
      <c r="KPS43" s="1"/>
      <c r="KPT43" s="1"/>
      <c r="KPU43" s="1"/>
      <c r="KPV43" s="1"/>
      <c r="KPW43" s="1"/>
      <c r="KPX43" s="1"/>
      <c r="KPY43" s="1"/>
      <c r="KPZ43" s="1"/>
      <c r="KQA43" s="1"/>
      <c r="KQB43" s="1"/>
      <c r="KQC43" s="1"/>
      <c r="KQD43" s="1"/>
      <c r="KQE43" s="1"/>
      <c r="KQF43" s="1"/>
      <c r="KQG43" s="1"/>
      <c r="KQH43" s="1"/>
      <c r="KQI43" s="1"/>
      <c r="KQJ43" s="1"/>
      <c r="KQK43" s="1"/>
      <c r="KQL43" s="1"/>
      <c r="KQM43" s="1"/>
      <c r="KQN43" s="1"/>
      <c r="KQO43" s="1"/>
      <c r="KQP43" s="1"/>
      <c r="KQQ43" s="1"/>
      <c r="KQR43" s="1"/>
      <c r="KQS43" s="1"/>
      <c r="KQT43" s="1"/>
      <c r="KQU43" s="1"/>
      <c r="KQV43" s="1"/>
      <c r="KQW43" s="1"/>
      <c r="KQX43" s="1"/>
      <c r="KQY43" s="1"/>
      <c r="KQZ43" s="1"/>
      <c r="KRA43" s="1"/>
      <c r="KRB43" s="1"/>
      <c r="KRC43" s="1"/>
      <c r="KRD43" s="1"/>
      <c r="KRE43" s="1"/>
      <c r="KRF43" s="1"/>
      <c r="KRG43" s="1"/>
      <c r="KRH43" s="1"/>
      <c r="KRI43" s="1"/>
      <c r="KRJ43" s="1"/>
      <c r="KRK43" s="1"/>
      <c r="KRL43" s="1"/>
      <c r="KRM43" s="1"/>
      <c r="KRN43" s="1"/>
      <c r="KRO43" s="1"/>
      <c r="KRP43" s="1"/>
      <c r="KRQ43" s="1"/>
      <c r="KRR43" s="1"/>
      <c r="KRS43" s="1"/>
      <c r="KRT43" s="1"/>
      <c r="KRU43" s="1"/>
      <c r="KRV43" s="1"/>
      <c r="KRW43" s="1"/>
      <c r="KRX43" s="1"/>
      <c r="KRY43" s="1"/>
      <c r="KRZ43" s="1"/>
      <c r="KSA43" s="1"/>
      <c r="KSB43" s="1"/>
      <c r="KSC43" s="1"/>
      <c r="KSD43" s="1"/>
      <c r="KSE43" s="1"/>
      <c r="KSF43" s="1"/>
      <c r="KSG43" s="1"/>
      <c r="KSH43" s="1"/>
      <c r="KSI43" s="1"/>
      <c r="KSJ43" s="1"/>
      <c r="KSK43" s="1"/>
      <c r="KSL43" s="1"/>
      <c r="KSM43" s="1"/>
      <c r="KSN43" s="1"/>
      <c r="KSO43" s="1"/>
      <c r="KSP43" s="1"/>
      <c r="KSQ43" s="1"/>
      <c r="KSR43" s="1"/>
      <c r="KSS43" s="1"/>
      <c r="KST43" s="1"/>
      <c r="KSU43" s="1"/>
      <c r="KSV43" s="1"/>
      <c r="KSW43" s="1"/>
      <c r="KSX43" s="1"/>
      <c r="KSY43" s="1"/>
      <c r="KSZ43" s="1"/>
      <c r="KTA43" s="1"/>
      <c r="KTB43" s="1"/>
      <c r="KTC43" s="1"/>
      <c r="KTD43" s="1"/>
      <c r="KTE43" s="1"/>
      <c r="KTF43" s="1"/>
      <c r="KTG43" s="1"/>
      <c r="KTH43" s="1"/>
      <c r="KTI43" s="1"/>
      <c r="KTJ43" s="1"/>
      <c r="KTK43" s="1"/>
      <c r="KTL43" s="1"/>
      <c r="KTM43" s="1"/>
      <c r="KTN43" s="1"/>
      <c r="KTO43" s="1"/>
      <c r="KTP43" s="1"/>
      <c r="KTQ43" s="1"/>
      <c r="KTR43" s="1"/>
      <c r="KTS43" s="1"/>
      <c r="KTT43" s="1"/>
      <c r="KTU43" s="1"/>
      <c r="KTV43" s="1"/>
      <c r="KTW43" s="1"/>
      <c r="KTX43" s="1"/>
      <c r="KTY43" s="1"/>
      <c r="KTZ43" s="1"/>
      <c r="KUA43" s="1"/>
      <c r="KUB43" s="1"/>
      <c r="KUC43" s="1"/>
      <c r="KUD43" s="1"/>
      <c r="KUE43" s="1"/>
      <c r="KUF43" s="1"/>
      <c r="KUG43" s="1"/>
      <c r="KUH43" s="1"/>
      <c r="KUI43" s="1"/>
      <c r="KUJ43" s="1"/>
      <c r="KUK43" s="1"/>
      <c r="KUL43" s="1"/>
      <c r="KUM43" s="1"/>
      <c r="KUN43" s="1"/>
      <c r="KUO43" s="1"/>
      <c r="KUP43" s="1"/>
      <c r="KUQ43" s="1"/>
      <c r="KUR43" s="1"/>
      <c r="KUS43" s="1"/>
      <c r="KUT43" s="1"/>
      <c r="KUU43" s="1"/>
      <c r="KUV43" s="1"/>
      <c r="KUW43" s="1"/>
      <c r="KUX43" s="1"/>
      <c r="KUY43" s="1"/>
      <c r="KUZ43" s="1"/>
      <c r="KVA43" s="1"/>
      <c r="KVB43" s="1"/>
      <c r="KVC43" s="1"/>
      <c r="KVD43" s="1"/>
      <c r="KVE43" s="1"/>
      <c r="KVF43" s="1"/>
      <c r="KVG43" s="1"/>
      <c r="KVH43" s="1"/>
      <c r="KVI43" s="1"/>
      <c r="KVJ43" s="1"/>
      <c r="KVK43" s="1"/>
      <c r="KVL43" s="1"/>
      <c r="KVM43" s="1"/>
      <c r="KVN43" s="1"/>
      <c r="KVO43" s="1"/>
      <c r="KVP43" s="1"/>
      <c r="KVQ43" s="1"/>
      <c r="KVR43" s="1"/>
      <c r="KVS43" s="1"/>
      <c r="KVT43" s="1"/>
      <c r="KVU43" s="1"/>
      <c r="KVV43" s="1"/>
      <c r="KVW43" s="1"/>
      <c r="KVX43" s="1"/>
      <c r="KVY43" s="1"/>
      <c r="KVZ43" s="1"/>
      <c r="KWA43" s="1"/>
      <c r="KWB43" s="1"/>
      <c r="KWC43" s="1"/>
      <c r="KWD43" s="1"/>
      <c r="KWE43" s="1"/>
      <c r="KWF43" s="1"/>
      <c r="KWG43" s="1"/>
      <c r="KWH43" s="1"/>
      <c r="KWI43" s="1"/>
      <c r="KWJ43" s="1"/>
      <c r="KWK43" s="1"/>
      <c r="KWL43" s="1"/>
      <c r="KWM43" s="1"/>
      <c r="KWN43" s="1"/>
      <c r="KWO43" s="1"/>
      <c r="KWP43" s="1"/>
      <c r="KWQ43" s="1"/>
      <c r="KWR43" s="1"/>
      <c r="KWS43" s="1"/>
      <c r="KWT43" s="1"/>
      <c r="KWU43" s="1"/>
      <c r="KWV43" s="1"/>
      <c r="KWW43" s="1"/>
      <c r="KWX43" s="1"/>
      <c r="KWY43" s="1"/>
      <c r="KWZ43" s="1"/>
      <c r="KXA43" s="1"/>
      <c r="KXB43" s="1"/>
      <c r="KXC43" s="1"/>
      <c r="KXD43" s="1"/>
      <c r="KXE43" s="1"/>
      <c r="KXF43" s="1"/>
      <c r="KXG43" s="1"/>
      <c r="KXH43" s="1"/>
      <c r="KXI43" s="1"/>
      <c r="KXJ43" s="1"/>
      <c r="KXK43" s="1"/>
      <c r="KXL43" s="1"/>
      <c r="KXM43" s="1"/>
      <c r="KXN43" s="1"/>
      <c r="KXO43" s="1"/>
      <c r="KXP43" s="1"/>
      <c r="KXQ43" s="1"/>
      <c r="KXR43" s="1"/>
      <c r="KXS43" s="1"/>
      <c r="KXT43" s="1"/>
      <c r="KXU43" s="1"/>
      <c r="KXV43" s="1"/>
      <c r="KXW43" s="1"/>
      <c r="KXX43" s="1"/>
      <c r="KXY43" s="1"/>
      <c r="KXZ43" s="1"/>
      <c r="KYA43" s="1"/>
      <c r="KYB43" s="1"/>
      <c r="KYC43" s="1"/>
      <c r="KYD43" s="1"/>
      <c r="KYE43" s="1"/>
      <c r="KYF43" s="1"/>
      <c r="KYG43" s="1"/>
      <c r="KYH43" s="1"/>
      <c r="KYI43" s="1"/>
      <c r="KYJ43" s="1"/>
      <c r="KYK43" s="1"/>
      <c r="KYL43" s="1"/>
      <c r="KYM43" s="1"/>
      <c r="KYN43" s="1"/>
      <c r="KYO43" s="1"/>
      <c r="KYP43" s="1"/>
      <c r="KYQ43" s="1"/>
      <c r="KYR43" s="1"/>
      <c r="KYS43" s="1"/>
      <c r="KYT43" s="1"/>
      <c r="KYU43" s="1"/>
      <c r="KYV43" s="1"/>
      <c r="KYW43" s="1"/>
      <c r="KYX43" s="1"/>
      <c r="KYY43" s="1"/>
      <c r="KYZ43" s="1"/>
      <c r="KZA43" s="1"/>
      <c r="KZB43" s="1"/>
      <c r="KZC43" s="1"/>
      <c r="KZD43" s="1"/>
      <c r="KZE43" s="1"/>
      <c r="KZF43" s="1"/>
      <c r="KZG43" s="1"/>
      <c r="KZH43" s="1"/>
      <c r="KZI43" s="1"/>
      <c r="KZJ43" s="1"/>
      <c r="KZK43" s="1"/>
      <c r="KZL43" s="1"/>
      <c r="KZM43" s="1"/>
      <c r="KZN43" s="1"/>
      <c r="KZO43" s="1"/>
      <c r="KZP43" s="1"/>
      <c r="KZQ43" s="1"/>
      <c r="KZR43" s="1"/>
      <c r="KZS43" s="1"/>
      <c r="KZT43" s="1"/>
      <c r="KZU43" s="1"/>
      <c r="KZV43" s="1"/>
      <c r="KZW43" s="1"/>
      <c r="KZX43" s="1"/>
      <c r="KZY43" s="1"/>
      <c r="KZZ43" s="1"/>
      <c r="LAA43" s="1"/>
      <c r="LAB43" s="1"/>
      <c r="LAC43" s="1"/>
      <c r="LAD43" s="1"/>
      <c r="LAE43" s="1"/>
      <c r="LAF43" s="1"/>
      <c r="LAG43" s="1"/>
      <c r="LAH43" s="1"/>
      <c r="LAI43" s="1"/>
      <c r="LAJ43" s="1"/>
      <c r="LAK43" s="1"/>
      <c r="LAL43" s="1"/>
      <c r="LAM43" s="1"/>
      <c r="LAN43" s="1"/>
      <c r="LAO43" s="1"/>
      <c r="LAP43" s="1"/>
      <c r="LAQ43" s="1"/>
      <c r="LAR43" s="1"/>
      <c r="LAS43" s="1"/>
      <c r="LAT43" s="1"/>
      <c r="LAU43" s="1"/>
      <c r="LAV43" s="1"/>
      <c r="LAW43" s="1"/>
      <c r="LAX43" s="1"/>
      <c r="LAY43" s="1"/>
      <c r="LAZ43" s="1"/>
      <c r="LBA43" s="1"/>
      <c r="LBB43" s="1"/>
      <c r="LBC43" s="1"/>
      <c r="LBD43" s="1"/>
      <c r="LBE43" s="1"/>
      <c r="LBF43" s="1"/>
      <c r="LBG43" s="1"/>
      <c r="LBH43" s="1"/>
      <c r="LBI43" s="1"/>
      <c r="LBJ43" s="1"/>
      <c r="LBK43" s="1"/>
      <c r="LBL43" s="1"/>
      <c r="LBM43" s="1"/>
      <c r="LBN43" s="1"/>
      <c r="LBO43" s="1"/>
      <c r="LBP43" s="1"/>
      <c r="LBQ43" s="1"/>
      <c r="LBR43" s="1"/>
      <c r="LBS43" s="1"/>
      <c r="LBT43" s="1"/>
      <c r="LBU43" s="1"/>
      <c r="LBV43" s="1"/>
      <c r="LBW43" s="1"/>
      <c r="LBX43" s="1"/>
      <c r="LBY43" s="1"/>
      <c r="LBZ43" s="1"/>
      <c r="LCA43" s="1"/>
      <c r="LCB43" s="1"/>
      <c r="LCC43" s="1"/>
      <c r="LCD43" s="1"/>
      <c r="LCE43" s="1"/>
      <c r="LCF43" s="1"/>
      <c r="LCG43" s="1"/>
      <c r="LCH43" s="1"/>
      <c r="LCI43" s="1"/>
      <c r="LCJ43" s="1"/>
      <c r="LCK43" s="1"/>
      <c r="LCL43" s="1"/>
      <c r="LCM43" s="1"/>
      <c r="LCN43" s="1"/>
      <c r="LCO43" s="1"/>
      <c r="LCP43" s="1"/>
      <c r="LCQ43" s="1"/>
      <c r="LCR43" s="1"/>
      <c r="LCS43" s="1"/>
      <c r="LCT43" s="1"/>
      <c r="LCU43" s="1"/>
      <c r="LCV43" s="1"/>
      <c r="LCW43" s="1"/>
      <c r="LCX43" s="1"/>
      <c r="LCY43" s="1"/>
      <c r="LCZ43" s="1"/>
      <c r="LDA43" s="1"/>
      <c r="LDB43" s="1"/>
      <c r="LDC43" s="1"/>
      <c r="LDD43" s="1"/>
      <c r="LDE43" s="1"/>
      <c r="LDF43" s="1"/>
      <c r="LDG43" s="1"/>
      <c r="LDH43" s="1"/>
      <c r="LDI43" s="1"/>
      <c r="LDJ43" s="1"/>
      <c r="LDK43" s="1"/>
      <c r="LDL43" s="1"/>
      <c r="LDM43" s="1"/>
      <c r="LDN43" s="1"/>
      <c r="LDO43" s="1"/>
      <c r="LDP43" s="1"/>
      <c r="LDQ43" s="1"/>
      <c r="LDR43" s="1"/>
      <c r="LDS43" s="1"/>
      <c r="LDT43" s="1"/>
      <c r="LDU43" s="1"/>
      <c r="LDV43" s="1"/>
      <c r="LDW43" s="1"/>
      <c r="LDX43" s="1"/>
      <c r="LDY43" s="1"/>
      <c r="LDZ43" s="1"/>
      <c r="LEA43" s="1"/>
      <c r="LEB43" s="1"/>
      <c r="LEC43" s="1"/>
      <c r="LED43" s="1"/>
      <c r="LEE43" s="1"/>
      <c r="LEF43" s="1"/>
      <c r="LEG43" s="1"/>
      <c r="LEH43" s="1"/>
      <c r="LEI43" s="1"/>
      <c r="LEJ43" s="1"/>
      <c r="LEK43" s="1"/>
      <c r="LEL43" s="1"/>
      <c r="LEM43" s="1"/>
      <c r="LEN43" s="1"/>
      <c r="LEO43" s="1"/>
      <c r="LEP43" s="1"/>
      <c r="LEQ43" s="1"/>
      <c r="LER43" s="1"/>
      <c r="LES43" s="1"/>
      <c r="LET43" s="1"/>
      <c r="LEU43" s="1"/>
      <c r="LEV43" s="1"/>
      <c r="LEW43" s="1"/>
      <c r="LEX43" s="1"/>
      <c r="LEY43" s="1"/>
      <c r="LEZ43" s="1"/>
      <c r="LFA43" s="1"/>
      <c r="LFB43" s="1"/>
      <c r="LFC43" s="1"/>
      <c r="LFD43" s="1"/>
      <c r="LFE43" s="1"/>
      <c r="LFF43" s="1"/>
      <c r="LFG43" s="1"/>
      <c r="LFH43" s="1"/>
      <c r="LFI43" s="1"/>
      <c r="LFJ43" s="1"/>
      <c r="LFK43" s="1"/>
      <c r="LFL43" s="1"/>
      <c r="LFM43" s="1"/>
      <c r="LFN43" s="1"/>
      <c r="LFO43" s="1"/>
      <c r="LFP43" s="1"/>
      <c r="LFQ43" s="1"/>
      <c r="LFR43" s="1"/>
      <c r="LFS43" s="1"/>
      <c r="LFT43" s="1"/>
      <c r="LFU43" s="1"/>
      <c r="LFV43" s="1"/>
      <c r="LFW43" s="1"/>
      <c r="LFX43" s="1"/>
      <c r="LFY43" s="1"/>
      <c r="LFZ43" s="1"/>
      <c r="LGA43" s="1"/>
      <c r="LGB43" s="1"/>
      <c r="LGC43" s="1"/>
      <c r="LGD43" s="1"/>
      <c r="LGE43" s="1"/>
      <c r="LGF43" s="1"/>
      <c r="LGG43" s="1"/>
      <c r="LGH43" s="1"/>
      <c r="LGI43" s="1"/>
      <c r="LGJ43" s="1"/>
      <c r="LGK43" s="1"/>
      <c r="LGL43" s="1"/>
      <c r="LGM43" s="1"/>
      <c r="LGN43" s="1"/>
      <c r="LGO43" s="1"/>
      <c r="LGP43" s="1"/>
      <c r="LGQ43" s="1"/>
      <c r="LGR43" s="1"/>
      <c r="LGS43" s="1"/>
      <c r="LGT43" s="1"/>
      <c r="LGU43" s="1"/>
      <c r="LGV43" s="1"/>
      <c r="LGW43" s="1"/>
      <c r="LGX43" s="1"/>
      <c r="LGY43" s="1"/>
      <c r="LGZ43" s="1"/>
      <c r="LHA43" s="1"/>
      <c r="LHB43" s="1"/>
      <c r="LHC43" s="1"/>
      <c r="LHD43" s="1"/>
      <c r="LHE43" s="1"/>
      <c r="LHF43" s="1"/>
      <c r="LHG43" s="1"/>
      <c r="LHH43" s="1"/>
      <c r="LHI43" s="1"/>
      <c r="LHJ43" s="1"/>
      <c r="LHK43" s="1"/>
      <c r="LHL43" s="1"/>
      <c r="LHM43" s="1"/>
      <c r="LHN43" s="1"/>
      <c r="LHO43" s="1"/>
      <c r="LHP43" s="1"/>
      <c r="LHQ43" s="1"/>
      <c r="LHR43" s="1"/>
      <c r="LHS43" s="1"/>
      <c r="LHT43" s="1"/>
      <c r="LHU43" s="1"/>
      <c r="LHV43" s="1"/>
      <c r="LHW43" s="1"/>
      <c r="LHX43" s="1"/>
      <c r="LHY43" s="1"/>
      <c r="LHZ43" s="1"/>
      <c r="LIA43" s="1"/>
      <c r="LIB43" s="1"/>
      <c r="LIC43" s="1"/>
      <c r="LID43" s="1"/>
      <c r="LIE43" s="1"/>
      <c r="LIF43" s="1"/>
      <c r="LIG43" s="1"/>
      <c r="LIH43" s="1"/>
      <c r="LII43" s="1"/>
      <c r="LIJ43" s="1"/>
      <c r="LIK43" s="1"/>
      <c r="LIL43" s="1"/>
      <c r="LIM43" s="1"/>
      <c r="LIN43" s="1"/>
      <c r="LIO43" s="1"/>
      <c r="LIP43" s="1"/>
      <c r="LIQ43" s="1"/>
      <c r="LIR43" s="1"/>
      <c r="LIS43" s="1"/>
      <c r="LIT43" s="1"/>
      <c r="LIU43" s="1"/>
      <c r="LIV43" s="1"/>
      <c r="LIW43" s="1"/>
      <c r="LIX43" s="1"/>
      <c r="LIY43" s="1"/>
      <c r="LIZ43" s="1"/>
      <c r="LJA43" s="1"/>
      <c r="LJB43" s="1"/>
      <c r="LJC43" s="1"/>
      <c r="LJD43" s="1"/>
      <c r="LJE43" s="1"/>
      <c r="LJF43" s="1"/>
      <c r="LJG43" s="1"/>
      <c r="LJH43" s="1"/>
      <c r="LJI43" s="1"/>
      <c r="LJJ43" s="1"/>
      <c r="LJK43" s="1"/>
      <c r="LJL43" s="1"/>
      <c r="LJM43" s="1"/>
      <c r="LJN43" s="1"/>
      <c r="LJO43" s="1"/>
      <c r="LJP43" s="1"/>
      <c r="LJQ43" s="1"/>
      <c r="LJR43" s="1"/>
      <c r="LJS43" s="1"/>
      <c r="LJT43" s="1"/>
      <c r="LJU43" s="1"/>
      <c r="LJV43" s="1"/>
      <c r="LJW43" s="1"/>
      <c r="LJX43" s="1"/>
      <c r="LJY43" s="1"/>
      <c r="LJZ43" s="1"/>
      <c r="LKA43" s="1"/>
      <c r="LKB43" s="1"/>
      <c r="LKC43" s="1"/>
      <c r="LKD43" s="1"/>
      <c r="LKE43" s="1"/>
      <c r="LKF43" s="1"/>
      <c r="LKG43" s="1"/>
      <c r="LKH43" s="1"/>
      <c r="LKI43" s="1"/>
      <c r="LKJ43" s="1"/>
      <c r="LKK43" s="1"/>
      <c r="LKL43" s="1"/>
      <c r="LKM43" s="1"/>
      <c r="LKN43" s="1"/>
      <c r="LKO43" s="1"/>
      <c r="LKP43" s="1"/>
      <c r="LKQ43" s="1"/>
      <c r="LKR43" s="1"/>
      <c r="LKS43" s="1"/>
      <c r="LKT43" s="1"/>
      <c r="LKU43" s="1"/>
      <c r="LKV43" s="1"/>
      <c r="LKW43" s="1"/>
      <c r="LKX43" s="1"/>
      <c r="LKY43" s="1"/>
      <c r="LKZ43" s="1"/>
      <c r="LLA43" s="1"/>
      <c r="LLB43" s="1"/>
      <c r="LLC43" s="1"/>
      <c r="LLD43" s="1"/>
      <c r="LLE43" s="1"/>
      <c r="LLF43" s="1"/>
      <c r="LLG43" s="1"/>
      <c r="LLH43" s="1"/>
      <c r="LLI43" s="1"/>
      <c r="LLJ43" s="1"/>
      <c r="LLK43" s="1"/>
      <c r="LLL43" s="1"/>
      <c r="LLM43" s="1"/>
      <c r="LLN43" s="1"/>
      <c r="LLO43" s="1"/>
      <c r="LLP43" s="1"/>
      <c r="LLQ43" s="1"/>
      <c r="LLR43" s="1"/>
      <c r="LLS43" s="1"/>
      <c r="LLT43" s="1"/>
      <c r="LLU43" s="1"/>
      <c r="LLV43" s="1"/>
      <c r="LLW43" s="1"/>
      <c r="LLX43" s="1"/>
      <c r="LLY43" s="1"/>
      <c r="LLZ43" s="1"/>
      <c r="LMA43" s="1"/>
      <c r="LMB43" s="1"/>
      <c r="LMC43" s="1"/>
      <c r="LMD43" s="1"/>
      <c r="LME43" s="1"/>
      <c r="LMF43" s="1"/>
      <c r="LMG43" s="1"/>
      <c r="LMH43" s="1"/>
      <c r="LMI43" s="1"/>
      <c r="LMJ43" s="1"/>
      <c r="LMK43" s="1"/>
      <c r="LML43" s="1"/>
      <c r="LMM43" s="1"/>
      <c r="LMN43" s="1"/>
      <c r="LMO43" s="1"/>
      <c r="LMP43" s="1"/>
      <c r="LMQ43" s="1"/>
      <c r="LMR43" s="1"/>
      <c r="LMS43" s="1"/>
      <c r="LMT43" s="1"/>
      <c r="LMU43" s="1"/>
      <c r="LMV43" s="1"/>
      <c r="LMW43" s="1"/>
      <c r="LMX43" s="1"/>
      <c r="LMY43" s="1"/>
      <c r="LMZ43" s="1"/>
      <c r="LNA43" s="1"/>
      <c r="LNB43" s="1"/>
      <c r="LNC43" s="1"/>
      <c r="LND43" s="1"/>
      <c r="LNE43" s="1"/>
      <c r="LNF43" s="1"/>
      <c r="LNG43" s="1"/>
      <c r="LNH43" s="1"/>
      <c r="LNI43" s="1"/>
      <c r="LNJ43" s="1"/>
      <c r="LNK43" s="1"/>
      <c r="LNL43" s="1"/>
      <c r="LNM43" s="1"/>
      <c r="LNN43" s="1"/>
      <c r="LNO43" s="1"/>
      <c r="LNP43" s="1"/>
      <c r="LNQ43" s="1"/>
      <c r="LNR43" s="1"/>
      <c r="LNS43" s="1"/>
      <c r="LNT43" s="1"/>
      <c r="LNU43" s="1"/>
      <c r="LNV43" s="1"/>
      <c r="LNW43" s="1"/>
      <c r="LNX43" s="1"/>
      <c r="LNY43" s="1"/>
      <c r="LNZ43" s="1"/>
      <c r="LOA43" s="1"/>
      <c r="LOB43" s="1"/>
      <c r="LOC43" s="1"/>
      <c r="LOD43" s="1"/>
      <c r="LOE43" s="1"/>
      <c r="LOF43" s="1"/>
      <c r="LOG43" s="1"/>
      <c r="LOH43" s="1"/>
      <c r="LOI43" s="1"/>
      <c r="LOJ43" s="1"/>
      <c r="LOK43" s="1"/>
      <c r="LOL43" s="1"/>
      <c r="LOM43" s="1"/>
      <c r="LON43" s="1"/>
      <c r="LOO43" s="1"/>
      <c r="LOP43" s="1"/>
      <c r="LOQ43" s="1"/>
      <c r="LOR43" s="1"/>
      <c r="LOS43" s="1"/>
      <c r="LOT43" s="1"/>
      <c r="LOU43" s="1"/>
      <c r="LOV43" s="1"/>
      <c r="LOW43" s="1"/>
      <c r="LOX43" s="1"/>
      <c r="LOY43" s="1"/>
      <c r="LOZ43" s="1"/>
      <c r="LPA43" s="1"/>
      <c r="LPB43" s="1"/>
      <c r="LPC43" s="1"/>
      <c r="LPD43" s="1"/>
      <c r="LPE43" s="1"/>
      <c r="LPF43" s="1"/>
      <c r="LPG43" s="1"/>
      <c r="LPH43" s="1"/>
      <c r="LPI43" s="1"/>
      <c r="LPJ43" s="1"/>
      <c r="LPK43" s="1"/>
      <c r="LPL43" s="1"/>
      <c r="LPM43" s="1"/>
      <c r="LPN43" s="1"/>
      <c r="LPO43" s="1"/>
      <c r="LPP43" s="1"/>
      <c r="LPQ43" s="1"/>
      <c r="LPR43" s="1"/>
      <c r="LPS43" s="1"/>
      <c r="LPT43" s="1"/>
      <c r="LPU43" s="1"/>
      <c r="LPV43" s="1"/>
      <c r="LPW43" s="1"/>
      <c r="LPX43" s="1"/>
      <c r="LPY43" s="1"/>
      <c r="LPZ43" s="1"/>
      <c r="LQA43" s="1"/>
      <c r="LQB43" s="1"/>
      <c r="LQC43" s="1"/>
      <c r="LQD43" s="1"/>
      <c r="LQE43" s="1"/>
      <c r="LQF43" s="1"/>
      <c r="LQG43" s="1"/>
      <c r="LQH43" s="1"/>
      <c r="LQI43" s="1"/>
      <c r="LQJ43" s="1"/>
      <c r="LQK43" s="1"/>
      <c r="LQL43" s="1"/>
      <c r="LQM43" s="1"/>
      <c r="LQN43" s="1"/>
      <c r="LQO43" s="1"/>
      <c r="LQP43" s="1"/>
      <c r="LQQ43" s="1"/>
      <c r="LQR43" s="1"/>
      <c r="LQS43" s="1"/>
      <c r="LQT43" s="1"/>
      <c r="LQU43" s="1"/>
      <c r="LQV43" s="1"/>
      <c r="LQW43" s="1"/>
      <c r="LQX43" s="1"/>
      <c r="LQY43" s="1"/>
      <c r="LQZ43" s="1"/>
      <c r="LRA43" s="1"/>
      <c r="LRB43" s="1"/>
      <c r="LRC43" s="1"/>
      <c r="LRD43" s="1"/>
      <c r="LRE43" s="1"/>
      <c r="LRF43" s="1"/>
      <c r="LRG43" s="1"/>
      <c r="LRH43" s="1"/>
      <c r="LRI43" s="1"/>
      <c r="LRJ43" s="1"/>
      <c r="LRK43" s="1"/>
      <c r="LRL43" s="1"/>
      <c r="LRM43" s="1"/>
      <c r="LRN43" s="1"/>
      <c r="LRO43" s="1"/>
      <c r="LRP43" s="1"/>
      <c r="LRQ43" s="1"/>
      <c r="LRR43" s="1"/>
      <c r="LRS43" s="1"/>
      <c r="LRT43" s="1"/>
      <c r="LRU43" s="1"/>
      <c r="LRV43" s="1"/>
      <c r="LRW43" s="1"/>
      <c r="LRX43" s="1"/>
      <c r="LRY43" s="1"/>
      <c r="LRZ43" s="1"/>
      <c r="LSA43" s="1"/>
      <c r="LSB43" s="1"/>
      <c r="LSC43" s="1"/>
      <c r="LSD43" s="1"/>
      <c r="LSE43" s="1"/>
      <c r="LSF43" s="1"/>
      <c r="LSG43" s="1"/>
      <c r="LSH43" s="1"/>
      <c r="LSI43" s="1"/>
      <c r="LSJ43" s="1"/>
      <c r="LSK43" s="1"/>
      <c r="LSL43" s="1"/>
      <c r="LSM43" s="1"/>
      <c r="LSN43" s="1"/>
      <c r="LSO43" s="1"/>
      <c r="LSP43" s="1"/>
      <c r="LSQ43" s="1"/>
      <c r="LSR43" s="1"/>
      <c r="LSS43" s="1"/>
      <c r="LST43" s="1"/>
      <c r="LSU43" s="1"/>
      <c r="LSV43" s="1"/>
      <c r="LSW43" s="1"/>
      <c r="LSX43" s="1"/>
      <c r="LSY43" s="1"/>
      <c r="LSZ43" s="1"/>
      <c r="LTA43" s="1"/>
      <c r="LTB43" s="1"/>
      <c r="LTC43" s="1"/>
      <c r="LTD43" s="1"/>
      <c r="LTE43" s="1"/>
      <c r="LTF43" s="1"/>
      <c r="LTG43" s="1"/>
      <c r="LTH43" s="1"/>
      <c r="LTI43" s="1"/>
      <c r="LTJ43" s="1"/>
      <c r="LTK43" s="1"/>
      <c r="LTL43" s="1"/>
      <c r="LTM43" s="1"/>
      <c r="LTN43" s="1"/>
      <c r="LTO43" s="1"/>
      <c r="LTP43" s="1"/>
      <c r="LTQ43" s="1"/>
      <c r="LTR43" s="1"/>
      <c r="LTS43" s="1"/>
      <c r="LTT43" s="1"/>
      <c r="LTU43" s="1"/>
      <c r="LTV43" s="1"/>
      <c r="LTW43" s="1"/>
      <c r="LTX43" s="1"/>
      <c r="LTY43" s="1"/>
      <c r="LTZ43" s="1"/>
      <c r="LUA43" s="1"/>
      <c r="LUB43" s="1"/>
      <c r="LUC43" s="1"/>
      <c r="LUD43" s="1"/>
      <c r="LUE43" s="1"/>
      <c r="LUF43" s="1"/>
      <c r="LUG43" s="1"/>
      <c r="LUH43" s="1"/>
      <c r="LUI43" s="1"/>
      <c r="LUJ43" s="1"/>
      <c r="LUK43" s="1"/>
      <c r="LUL43" s="1"/>
      <c r="LUM43" s="1"/>
      <c r="LUN43" s="1"/>
      <c r="LUO43" s="1"/>
      <c r="LUP43" s="1"/>
      <c r="LUQ43" s="1"/>
      <c r="LUR43" s="1"/>
      <c r="LUS43" s="1"/>
      <c r="LUT43" s="1"/>
      <c r="LUU43" s="1"/>
      <c r="LUV43" s="1"/>
      <c r="LUW43" s="1"/>
      <c r="LUX43" s="1"/>
      <c r="LUY43" s="1"/>
      <c r="LUZ43" s="1"/>
      <c r="LVA43" s="1"/>
      <c r="LVB43" s="1"/>
      <c r="LVC43" s="1"/>
      <c r="LVD43" s="1"/>
      <c r="LVE43" s="1"/>
      <c r="LVF43" s="1"/>
      <c r="LVG43" s="1"/>
      <c r="LVH43" s="1"/>
      <c r="LVI43" s="1"/>
      <c r="LVJ43" s="1"/>
      <c r="LVK43" s="1"/>
      <c r="LVL43" s="1"/>
      <c r="LVM43" s="1"/>
      <c r="LVN43" s="1"/>
      <c r="LVO43" s="1"/>
      <c r="LVP43" s="1"/>
      <c r="LVQ43" s="1"/>
      <c r="LVR43" s="1"/>
      <c r="LVS43" s="1"/>
      <c r="LVT43" s="1"/>
      <c r="LVU43" s="1"/>
      <c r="LVV43" s="1"/>
      <c r="LVW43" s="1"/>
      <c r="LVX43" s="1"/>
      <c r="LVY43" s="1"/>
      <c r="LVZ43" s="1"/>
      <c r="LWA43" s="1"/>
      <c r="LWB43" s="1"/>
      <c r="LWC43" s="1"/>
      <c r="LWD43" s="1"/>
      <c r="LWE43" s="1"/>
      <c r="LWF43" s="1"/>
      <c r="LWG43" s="1"/>
      <c r="LWH43" s="1"/>
      <c r="LWI43" s="1"/>
      <c r="LWJ43" s="1"/>
      <c r="LWK43" s="1"/>
      <c r="LWL43" s="1"/>
      <c r="LWM43" s="1"/>
      <c r="LWN43" s="1"/>
      <c r="LWO43" s="1"/>
      <c r="LWP43" s="1"/>
      <c r="LWQ43" s="1"/>
      <c r="LWR43" s="1"/>
      <c r="LWS43" s="1"/>
      <c r="LWT43" s="1"/>
      <c r="LWU43" s="1"/>
      <c r="LWV43" s="1"/>
      <c r="LWW43" s="1"/>
      <c r="LWX43" s="1"/>
      <c r="LWY43" s="1"/>
      <c r="LWZ43" s="1"/>
      <c r="LXA43" s="1"/>
      <c r="LXB43" s="1"/>
      <c r="LXC43" s="1"/>
      <c r="LXD43" s="1"/>
      <c r="LXE43" s="1"/>
      <c r="LXF43" s="1"/>
      <c r="LXG43" s="1"/>
      <c r="LXH43" s="1"/>
      <c r="LXI43" s="1"/>
      <c r="LXJ43" s="1"/>
      <c r="LXK43" s="1"/>
      <c r="LXL43" s="1"/>
      <c r="LXM43" s="1"/>
      <c r="LXN43" s="1"/>
      <c r="LXO43" s="1"/>
      <c r="LXP43" s="1"/>
      <c r="LXQ43" s="1"/>
      <c r="LXR43" s="1"/>
      <c r="LXS43" s="1"/>
      <c r="LXT43" s="1"/>
      <c r="LXU43" s="1"/>
      <c r="LXV43" s="1"/>
      <c r="LXW43" s="1"/>
      <c r="LXX43" s="1"/>
      <c r="LXY43" s="1"/>
      <c r="LXZ43" s="1"/>
      <c r="LYA43" s="1"/>
      <c r="LYB43" s="1"/>
      <c r="LYC43" s="1"/>
      <c r="LYD43" s="1"/>
      <c r="LYE43" s="1"/>
      <c r="LYF43" s="1"/>
      <c r="LYG43" s="1"/>
      <c r="LYH43" s="1"/>
      <c r="LYI43" s="1"/>
      <c r="LYJ43" s="1"/>
      <c r="LYK43" s="1"/>
      <c r="LYL43" s="1"/>
      <c r="LYM43" s="1"/>
      <c r="LYN43" s="1"/>
      <c r="LYO43" s="1"/>
      <c r="LYP43" s="1"/>
      <c r="LYQ43" s="1"/>
      <c r="LYR43" s="1"/>
      <c r="LYS43" s="1"/>
      <c r="LYT43" s="1"/>
      <c r="LYU43" s="1"/>
      <c r="LYV43" s="1"/>
      <c r="LYW43" s="1"/>
      <c r="LYX43" s="1"/>
      <c r="LYY43" s="1"/>
      <c r="LYZ43" s="1"/>
      <c r="LZA43" s="1"/>
      <c r="LZB43" s="1"/>
      <c r="LZC43" s="1"/>
      <c r="LZD43" s="1"/>
      <c r="LZE43" s="1"/>
      <c r="LZF43" s="1"/>
      <c r="LZG43" s="1"/>
      <c r="LZH43" s="1"/>
      <c r="LZI43" s="1"/>
      <c r="LZJ43" s="1"/>
      <c r="LZK43" s="1"/>
      <c r="LZL43" s="1"/>
      <c r="LZM43" s="1"/>
      <c r="LZN43" s="1"/>
      <c r="LZO43" s="1"/>
      <c r="LZP43" s="1"/>
      <c r="LZQ43" s="1"/>
      <c r="LZR43" s="1"/>
      <c r="LZS43" s="1"/>
      <c r="LZT43" s="1"/>
      <c r="LZU43" s="1"/>
      <c r="LZV43" s="1"/>
      <c r="LZW43" s="1"/>
      <c r="LZX43" s="1"/>
      <c r="LZY43" s="1"/>
      <c r="LZZ43" s="1"/>
      <c r="MAA43" s="1"/>
      <c r="MAB43" s="1"/>
      <c r="MAC43" s="1"/>
      <c r="MAD43" s="1"/>
      <c r="MAE43" s="1"/>
      <c r="MAF43" s="1"/>
      <c r="MAG43" s="1"/>
      <c r="MAH43" s="1"/>
      <c r="MAI43" s="1"/>
      <c r="MAJ43" s="1"/>
      <c r="MAK43" s="1"/>
      <c r="MAL43" s="1"/>
      <c r="MAM43" s="1"/>
      <c r="MAN43" s="1"/>
      <c r="MAO43" s="1"/>
      <c r="MAP43" s="1"/>
      <c r="MAQ43" s="1"/>
      <c r="MAR43" s="1"/>
      <c r="MAS43" s="1"/>
      <c r="MAT43" s="1"/>
      <c r="MAU43" s="1"/>
      <c r="MAV43" s="1"/>
      <c r="MAW43" s="1"/>
      <c r="MAX43" s="1"/>
      <c r="MAY43" s="1"/>
      <c r="MAZ43" s="1"/>
      <c r="MBA43" s="1"/>
      <c r="MBB43" s="1"/>
      <c r="MBC43" s="1"/>
      <c r="MBD43" s="1"/>
      <c r="MBE43" s="1"/>
      <c r="MBF43" s="1"/>
      <c r="MBG43" s="1"/>
      <c r="MBH43" s="1"/>
      <c r="MBI43" s="1"/>
      <c r="MBJ43" s="1"/>
      <c r="MBK43" s="1"/>
      <c r="MBL43" s="1"/>
      <c r="MBM43" s="1"/>
      <c r="MBN43" s="1"/>
      <c r="MBO43" s="1"/>
      <c r="MBP43" s="1"/>
      <c r="MBQ43" s="1"/>
      <c r="MBR43" s="1"/>
      <c r="MBS43" s="1"/>
      <c r="MBT43" s="1"/>
      <c r="MBU43" s="1"/>
      <c r="MBV43" s="1"/>
      <c r="MBW43" s="1"/>
      <c r="MBX43" s="1"/>
      <c r="MBY43" s="1"/>
      <c r="MBZ43" s="1"/>
      <c r="MCA43" s="1"/>
      <c r="MCB43" s="1"/>
      <c r="MCC43" s="1"/>
      <c r="MCD43" s="1"/>
      <c r="MCE43" s="1"/>
      <c r="MCF43" s="1"/>
      <c r="MCG43" s="1"/>
      <c r="MCH43" s="1"/>
      <c r="MCI43" s="1"/>
      <c r="MCJ43" s="1"/>
      <c r="MCK43" s="1"/>
      <c r="MCL43" s="1"/>
      <c r="MCM43" s="1"/>
      <c r="MCN43" s="1"/>
      <c r="MCO43" s="1"/>
      <c r="MCP43" s="1"/>
      <c r="MCQ43" s="1"/>
      <c r="MCR43" s="1"/>
      <c r="MCS43" s="1"/>
      <c r="MCT43" s="1"/>
      <c r="MCU43" s="1"/>
      <c r="MCV43" s="1"/>
      <c r="MCW43" s="1"/>
      <c r="MCX43" s="1"/>
      <c r="MCY43" s="1"/>
      <c r="MCZ43" s="1"/>
      <c r="MDA43" s="1"/>
      <c r="MDB43" s="1"/>
      <c r="MDC43" s="1"/>
      <c r="MDD43" s="1"/>
      <c r="MDE43" s="1"/>
      <c r="MDF43" s="1"/>
      <c r="MDG43" s="1"/>
      <c r="MDH43" s="1"/>
      <c r="MDI43" s="1"/>
      <c r="MDJ43" s="1"/>
      <c r="MDK43" s="1"/>
      <c r="MDL43" s="1"/>
      <c r="MDM43" s="1"/>
      <c r="MDN43" s="1"/>
      <c r="MDO43" s="1"/>
      <c r="MDP43" s="1"/>
      <c r="MDQ43" s="1"/>
      <c r="MDR43" s="1"/>
      <c r="MDS43" s="1"/>
      <c r="MDT43" s="1"/>
      <c r="MDU43" s="1"/>
      <c r="MDV43" s="1"/>
      <c r="MDW43" s="1"/>
      <c r="MDX43" s="1"/>
      <c r="MDY43" s="1"/>
      <c r="MDZ43" s="1"/>
      <c r="MEA43" s="1"/>
      <c r="MEB43" s="1"/>
      <c r="MEC43" s="1"/>
      <c r="MED43" s="1"/>
      <c r="MEE43" s="1"/>
      <c r="MEF43" s="1"/>
      <c r="MEG43" s="1"/>
      <c r="MEH43" s="1"/>
      <c r="MEI43" s="1"/>
      <c r="MEJ43" s="1"/>
      <c r="MEK43" s="1"/>
      <c r="MEL43" s="1"/>
      <c r="MEM43" s="1"/>
      <c r="MEN43" s="1"/>
      <c r="MEO43" s="1"/>
      <c r="MEP43" s="1"/>
      <c r="MEQ43" s="1"/>
      <c r="MER43" s="1"/>
      <c r="MES43" s="1"/>
      <c r="MET43" s="1"/>
      <c r="MEU43" s="1"/>
      <c r="MEV43" s="1"/>
      <c r="MEW43" s="1"/>
      <c r="MEX43" s="1"/>
      <c r="MEY43" s="1"/>
      <c r="MEZ43" s="1"/>
      <c r="MFA43" s="1"/>
      <c r="MFB43" s="1"/>
      <c r="MFC43" s="1"/>
      <c r="MFD43" s="1"/>
      <c r="MFE43" s="1"/>
      <c r="MFF43" s="1"/>
      <c r="MFG43" s="1"/>
      <c r="MFH43" s="1"/>
      <c r="MFI43" s="1"/>
      <c r="MFJ43" s="1"/>
      <c r="MFK43" s="1"/>
      <c r="MFL43" s="1"/>
      <c r="MFM43" s="1"/>
      <c r="MFN43" s="1"/>
      <c r="MFO43" s="1"/>
      <c r="MFP43" s="1"/>
      <c r="MFQ43" s="1"/>
      <c r="MFR43" s="1"/>
      <c r="MFS43" s="1"/>
      <c r="MFT43" s="1"/>
      <c r="MFU43" s="1"/>
      <c r="MFV43" s="1"/>
      <c r="MFW43" s="1"/>
      <c r="MFX43" s="1"/>
      <c r="MFY43" s="1"/>
      <c r="MFZ43" s="1"/>
      <c r="MGA43" s="1"/>
      <c r="MGB43" s="1"/>
      <c r="MGC43" s="1"/>
      <c r="MGD43" s="1"/>
      <c r="MGE43" s="1"/>
      <c r="MGF43" s="1"/>
      <c r="MGG43" s="1"/>
      <c r="MGH43" s="1"/>
      <c r="MGI43" s="1"/>
      <c r="MGJ43" s="1"/>
      <c r="MGK43" s="1"/>
      <c r="MGL43" s="1"/>
      <c r="MGM43" s="1"/>
      <c r="MGN43" s="1"/>
      <c r="MGO43" s="1"/>
      <c r="MGP43" s="1"/>
      <c r="MGQ43" s="1"/>
      <c r="MGR43" s="1"/>
      <c r="MGS43" s="1"/>
      <c r="MGT43" s="1"/>
      <c r="MGU43" s="1"/>
      <c r="MGV43" s="1"/>
      <c r="MGW43" s="1"/>
      <c r="MGX43" s="1"/>
      <c r="MGY43" s="1"/>
      <c r="MGZ43" s="1"/>
      <c r="MHA43" s="1"/>
      <c r="MHB43" s="1"/>
      <c r="MHC43" s="1"/>
      <c r="MHD43" s="1"/>
      <c r="MHE43" s="1"/>
      <c r="MHF43" s="1"/>
      <c r="MHG43" s="1"/>
      <c r="MHH43" s="1"/>
      <c r="MHI43" s="1"/>
      <c r="MHJ43" s="1"/>
      <c r="MHK43" s="1"/>
      <c r="MHL43" s="1"/>
      <c r="MHM43" s="1"/>
      <c r="MHN43" s="1"/>
      <c r="MHO43" s="1"/>
      <c r="MHP43" s="1"/>
      <c r="MHQ43" s="1"/>
      <c r="MHR43" s="1"/>
      <c r="MHS43" s="1"/>
      <c r="MHT43" s="1"/>
      <c r="MHU43" s="1"/>
      <c r="MHV43" s="1"/>
      <c r="MHW43" s="1"/>
      <c r="MHX43" s="1"/>
      <c r="MHY43" s="1"/>
      <c r="MHZ43" s="1"/>
      <c r="MIA43" s="1"/>
      <c r="MIB43" s="1"/>
      <c r="MIC43" s="1"/>
      <c r="MID43" s="1"/>
      <c r="MIE43" s="1"/>
      <c r="MIF43" s="1"/>
      <c r="MIG43" s="1"/>
      <c r="MIH43" s="1"/>
      <c r="MII43" s="1"/>
      <c r="MIJ43" s="1"/>
      <c r="MIK43" s="1"/>
      <c r="MIL43" s="1"/>
      <c r="MIM43" s="1"/>
      <c r="MIN43" s="1"/>
      <c r="MIO43" s="1"/>
      <c r="MIP43" s="1"/>
      <c r="MIQ43" s="1"/>
      <c r="MIR43" s="1"/>
      <c r="MIS43" s="1"/>
      <c r="MIT43" s="1"/>
      <c r="MIU43" s="1"/>
      <c r="MIV43" s="1"/>
      <c r="MIW43" s="1"/>
      <c r="MIX43" s="1"/>
      <c r="MIY43" s="1"/>
      <c r="MIZ43" s="1"/>
      <c r="MJA43" s="1"/>
      <c r="MJB43" s="1"/>
      <c r="MJC43" s="1"/>
      <c r="MJD43" s="1"/>
      <c r="MJE43" s="1"/>
      <c r="MJF43" s="1"/>
      <c r="MJG43" s="1"/>
      <c r="MJH43" s="1"/>
      <c r="MJI43" s="1"/>
      <c r="MJJ43" s="1"/>
      <c r="MJK43" s="1"/>
      <c r="MJL43" s="1"/>
      <c r="MJM43" s="1"/>
      <c r="MJN43" s="1"/>
      <c r="MJO43" s="1"/>
      <c r="MJP43" s="1"/>
      <c r="MJQ43" s="1"/>
      <c r="MJR43" s="1"/>
      <c r="MJS43" s="1"/>
      <c r="MJT43" s="1"/>
      <c r="MJU43" s="1"/>
      <c r="MJV43" s="1"/>
      <c r="MJW43" s="1"/>
      <c r="MJX43" s="1"/>
      <c r="MJY43" s="1"/>
      <c r="MJZ43" s="1"/>
      <c r="MKA43" s="1"/>
      <c r="MKB43" s="1"/>
      <c r="MKC43" s="1"/>
      <c r="MKD43" s="1"/>
      <c r="MKE43" s="1"/>
      <c r="MKF43" s="1"/>
      <c r="MKG43" s="1"/>
      <c r="MKH43" s="1"/>
      <c r="MKI43" s="1"/>
      <c r="MKJ43" s="1"/>
      <c r="MKK43" s="1"/>
      <c r="MKL43" s="1"/>
      <c r="MKM43" s="1"/>
      <c r="MKN43" s="1"/>
      <c r="MKO43" s="1"/>
      <c r="MKP43" s="1"/>
      <c r="MKQ43" s="1"/>
      <c r="MKR43" s="1"/>
      <c r="MKS43" s="1"/>
      <c r="MKT43" s="1"/>
      <c r="MKU43" s="1"/>
      <c r="MKV43" s="1"/>
      <c r="MKW43" s="1"/>
      <c r="MKX43" s="1"/>
      <c r="MKY43" s="1"/>
      <c r="MKZ43" s="1"/>
      <c r="MLA43" s="1"/>
      <c r="MLB43" s="1"/>
      <c r="MLC43" s="1"/>
      <c r="MLD43" s="1"/>
      <c r="MLE43" s="1"/>
      <c r="MLF43" s="1"/>
      <c r="MLG43" s="1"/>
      <c r="MLH43" s="1"/>
      <c r="MLI43" s="1"/>
      <c r="MLJ43" s="1"/>
      <c r="MLK43" s="1"/>
      <c r="MLL43" s="1"/>
      <c r="MLM43" s="1"/>
      <c r="MLN43" s="1"/>
      <c r="MLO43" s="1"/>
      <c r="MLP43" s="1"/>
      <c r="MLQ43" s="1"/>
      <c r="MLR43" s="1"/>
      <c r="MLS43" s="1"/>
      <c r="MLT43" s="1"/>
      <c r="MLU43" s="1"/>
      <c r="MLV43" s="1"/>
      <c r="MLW43" s="1"/>
      <c r="MLX43" s="1"/>
      <c r="MLY43" s="1"/>
      <c r="MLZ43" s="1"/>
      <c r="MMA43" s="1"/>
      <c r="MMB43" s="1"/>
      <c r="MMC43" s="1"/>
      <c r="MMD43" s="1"/>
      <c r="MME43" s="1"/>
      <c r="MMF43" s="1"/>
      <c r="MMG43" s="1"/>
      <c r="MMH43" s="1"/>
      <c r="MMI43" s="1"/>
      <c r="MMJ43" s="1"/>
      <c r="MMK43" s="1"/>
      <c r="MML43" s="1"/>
      <c r="MMM43" s="1"/>
      <c r="MMN43" s="1"/>
      <c r="MMO43" s="1"/>
      <c r="MMP43" s="1"/>
      <c r="MMQ43" s="1"/>
      <c r="MMR43" s="1"/>
      <c r="MMS43" s="1"/>
      <c r="MMT43" s="1"/>
      <c r="MMU43" s="1"/>
      <c r="MMV43" s="1"/>
      <c r="MMW43" s="1"/>
      <c r="MMX43" s="1"/>
      <c r="MMY43" s="1"/>
      <c r="MMZ43" s="1"/>
      <c r="MNA43" s="1"/>
      <c r="MNB43" s="1"/>
      <c r="MNC43" s="1"/>
      <c r="MND43" s="1"/>
      <c r="MNE43" s="1"/>
      <c r="MNF43" s="1"/>
      <c r="MNG43" s="1"/>
      <c r="MNH43" s="1"/>
      <c r="MNI43" s="1"/>
      <c r="MNJ43" s="1"/>
      <c r="MNK43" s="1"/>
      <c r="MNL43" s="1"/>
      <c r="MNM43" s="1"/>
      <c r="MNN43" s="1"/>
      <c r="MNO43" s="1"/>
      <c r="MNP43" s="1"/>
      <c r="MNQ43" s="1"/>
      <c r="MNR43" s="1"/>
      <c r="MNS43" s="1"/>
      <c r="MNT43" s="1"/>
      <c r="MNU43" s="1"/>
      <c r="MNV43" s="1"/>
      <c r="MNW43" s="1"/>
      <c r="MNX43" s="1"/>
      <c r="MNY43" s="1"/>
      <c r="MNZ43" s="1"/>
      <c r="MOA43" s="1"/>
      <c r="MOB43" s="1"/>
      <c r="MOC43" s="1"/>
      <c r="MOD43" s="1"/>
      <c r="MOE43" s="1"/>
      <c r="MOF43" s="1"/>
      <c r="MOG43" s="1"/>
      <c r="MOH43" s="1"/>
      <c r="MOI43" s="1"/>
      <c r="MOJ43" s="1"/>
      <c r="MOK43" s="1"/>
      <c r="MOL43" s="1"/>
      <c r="MOM43" s="1"/>
      <c r="MON43" s="1"/>
      <c r="MOO43" s="1"/>
      <c r="MOP43" s="1"/>
      <c r="MOQ43" s="1"/>
      <c r="MOR43" s="1"/>
      <c r="MOS43" s="1"/>
      <c r="MOT43" s="1"/>
      <c r="MOU43" s="1"/>
      <c r="MOV43" s="1"/>
      <c r="MOW43" s="1"/>
      <c r="MOX43" s="1"/>
      <c r="MOY43" s="1"/>
      <c r="MOZ43" s="1"/>
      <c r="MPA43" s="1"/>
      <c r="MPB43" s="1"/>
      <c r="MPC43" s="1"/>
      <c r="MPD43" s="1"/>
      <c r="MPE43" s="1"/>
      <c r="MPF43" s="1"/>
      <c r="MPG43" s="1"/>
      <c r="MPH43" s="1"/>
      <c r="MPI43" s="1"/>
      <c r="MPJ43" s="1"/>
      <c r="MPK43" s="1"/>
      <c r="MPL43" s="1"/>
      <c r="MPM43" s="1"/>
      <c r="MPN43" s="1"/>
      <c r="MPO43" s="1"/>
      <c r="MPP43" s="1"/>
      <c r="MPQ43" s="1"/>
      <c r="MPR43" s="1"/>
      <c r="MPS43" s="1"/>
      <c r="MPT43" s="1"/>
      <c r="MPU43" s="1"/>
      <c r="MPV43" s="1"/>
      <c r="MPW43" s="1"/>
      <c r="MPX43" s="1"/>
      <c r="MPY43" s="1"/>
      <c r="MPZ43" s="1"/>
      <c r="MQA43" s="1"/>
      <c r="MQB43" s="1"/>
      <c r="MQC43" s="1"/>
      <c r="MQD43" s="1"/>
      <c r="MQE43" s="1"/>
      <c r="MQF43" s="1"/>
      <c r="MQG43" s="1"/>
      <c r="MQH43" s="1"/>
      <c r="MQI43" s="1"/>
      <c r="MQJ43" s="1"/>
      <c r="MQK43" s="1"/>
      <c r="MQL43" s="1"/>
      <c r="MQM43" s="1"/>
      <c r="MQN43" s="1"/>
      <c r="MQO43" s="1"/>
      <c r="MQP43" s="1"/>
      <c r="MQQ43" s="1"/>
      <c r="MQR43" s="1"/>
      <c r="MQS43" s="1"/>
      <c r="MQT43" s="1"/>
      <c r="MQU43" s="1"/>
      <c r="MQV43" s="1"/>
      <c r="MQW43" s="1"/>
      <c r="MQX43" s="1"/>
      <c r="MQY43" s="1"/>
      <c r="MQZ43" s="1"/>
      <c r="MRA43" s="1"/>
      <c r="MRB43" s="1"/>
      <c r="MRC43" s="1"/>
      <c r="MRD43" s="1"/>
      <c r="MRE43" s="1"/>
      <c r="MRF43" s="1"/>
      <c r="MRG43" s="1"/>
      <c r="MRH43" s="1"/>
      <c r="MRI43" s="1"/>
      <c r="MRJ43" s="1"/>
      <c r="MRK43" s="1"/>
      <c r="MRL43" s="1"/>
      <c r="MRM43" s="1"/>
      <c r="MRN43" s="1"/>
      <c r="MRO43" s="1"/>
      <c r="MRP43" s="1"/>
      <c r="MRQ43" s="1"/>
      <c r="MRR43" s="1"/>
      <c r="MRS43" s="1"/>
      <c r="MRT43" s="1"/>
      <c r="MRU43" s="1"/>
      <c r="MRV43" s="1"/>
      <c r="MRW43" s="1"/>
      <c r="MRX43" s="1"/>
      <c r="MRY43" s="1"/>
      <c r="MRZ43" s="1"/>
      <c r="MSA43" s="1"/>
      <c r="MSB43" s="1"/>
      <c r="MSC43" s="1"/>
      <c r="MSD43" s="1"/>
      <c r="MSE43" s="1"/>
      <c r="MSF43" s="1"/>
      <c r="MSG43" s="1"/>
      <c r="MSH43" s="1"/>
      <c r="MSI43" s="1"/>
      <c r="MSJ43" s="1"/>
      <c r="MSK43" s="1"/>
      <c r="MSL43" s="1"/>
      <c r="MSM43" s="1"/>
      <c r="MSN43" s="1"/>
      <c r="MSO43" s="1"/>
      <c r="MSP43" s="1"/>
      <c r="MSQ43" s="1"/>
      <c r="MSR43" s="1"/>
      <c r="MSS43" s="1"/>
      <c r="MST43" s="1"/>
      <c r="MSU43" s="1"/>
      <c r="MSV43" s="1"/>
      <c r="MSW43" s="1"/>
      <c r="MSX43" s="1"/>
      <c r="MSY43" s="1"/>
      <c r="MSZ43" s="1"/>
      <c r="MTA43" s="1"/>
      <c r="MTB43" s="1"/>
      <c r="MTC43" s="1"/>
      <c r="MTD43" s="1"/>
      <c r="MTE43" s="1"/>
      <c r="MTF43" s="1"/>
      <c r="MTG43" s="1"/>
      <c r="MTH43" s="1"/>
      <c r="MTI43" s="1"/>
      <c r="MTJ43" s="1"/>
      <c r="MTK43" s="1"/>
      <c r="MTL43" s="1"/>
      <c r="MTM43" s="1"/>
      <c r="MTN43" s="1"/>
      <c r="MTO43" s="1"/>
      <c r="MTP43" s="1"/>
      <c r="MTQ43" s="1"/>
      <c r="MTR43" s="1"/>
      <c r="MTS43" s="1"/>
      <c r="MTT43" s="1"/>
      <c r="MTU43" s="1"/>
      <c r="MTV43" s="1"/>
      <c r="MTW43" s="1"/>
      <c r="MTX43" s="1"/>
      <c r="MTY43" s="1"/>
      <c r="MTZ43" s="1"/>
      <c r="MUA43" s="1"/>
      <c r="MUB43" s="1"/>
      <c r="MUC43" s="1"/>
      <c r="MUD43" s="1"/>
      <c r="MUE43" s="1"/>
      <c r="MUF43" s="1"/>
      <c r="MUG43" s="1"/>
      <c r="MUH43" s="1"/>
      <c r="MUI43" s="1"/>
      <c r="MUJ43" s="1"/>
      <c r="MUK43" s="1"/>
      <c r="MUL43" s="1"/>
      <c r="MUM43" s="1"/>
      <c r="MUN43" s="1"/>
      <c r="MUO43" s="1"/>
      <c r="MUP43" s="1"/>
      <c r="MUQ43" s="1"/>
      <c r="MUR43" s="1"/>
      <c r="MUS43" s="1"/>
      <c r="MUT43" s="1"/>
      <c r="MUU43" s="1"/>
      <c r="MUV43" s="1"/>
      <c r="MUW43" s="1"/>
      <c r="MUX43" s="1"/>
      <c r="MUY43" s="1"/>
      <c r="MUZ43" s="1"/>
      <c r="MVA43" s="1"/>
      <c r="MVB43" s="1"/>
      <c r="MVC43" s="1"/>
      <c r="MVD43" s="1"/>
      <c r="MVE43" s="1"/>
      <c r="MVF43" s="1"/>
      <c r="MVG43" s="1"/>
      <c r="MVH43" s="1"/>
      <c r="MVI43" s="1"/>
      <c r="MVJ43" s="1"/>
      <c r="MVK43" s="1"/>
      <c r="MVL43" s="1"/>
      <c r="MVM43" s="1"/>
      <c r="MVN43" s="1"/>
      <c r="MVO43" s="1"/>
      <c r="MVP43" s="1"/>
      <c r="MVQ43" s="1"/>
      <c r="MVR43" s="1"/>
      <c r="MVS43" s="1"/>
      <c r="MVT43" s="1"/>
      <c r="MVU43" s="1"/>
      <c r="MVV43" s="1"/>
      <c r="MVW43" s="1"/>
      <c r="MVX43" s="1"/>
      <c r="MVY43" s="1"/>
      <c r="MVZ43" s="1"/>
      <c r="MWA43" s="1"/>
      <c r="MWB43" s="1"/>
      <c r="MWC43" s="1"/>
      <c r="MWD43" s="1"/>
      <c r="MWE43" s="1"/>
      <c r="MWF43" s="1"/>
      <c r="MWG43" s="1"/>
      <c r="MWH43" s="1"/>
      <c r="MWI43" s="1"/>
      <c r="MWJ43" s="1"/>
      <c r="MWK43" s="1"/>
      <c r="MWL43" s="1"/>
      <c r="MWM43" s="1"/>
      <c r="MWN43" s="1"/>
      <c r="MWO43" s="1"/>
      <c r="MWP43" s="1"/>
      <c r="MWQ43" s="1"/>
      <c r="MWR43" s="1"/>
      <c r="MWS43" s="1"/>
      <c r="MWT43" s="1"/>
      <c r="MWU43" s="1"/>
      <c r="MWV43" s="1"/>
      <c r="MWW43" s="1"/>
      <c r="MWX43" s="1"/>
      <c r="MWY43" s="1"/>
      <c r="MWZ43" s="1"/>
      <c r="MXA43" s="1"/>
      <c r="MXB43" s="1"/>
      <c r="MXC43" s="1"/>
      <c r="MXD43" s="1"/>
      <c r="MXE43" s="1"/>
      <c r="MXF43" s="1"/>
      <c r="MXG43" s="1"/>
      <c r="MXH43" s="1"/>
      <c r="MXI43" s="1"/>
      <c r="MXJ43" s="1"/>
      <c r="MXK43" s="1"/>
      <c r="MXL43" s="1"/>
      <c r="MXM43" s="1"/>
      <c r="MXN43" s="1"/>
      <c r="MXO43" s="1"/>
      <c r="MXP43" s="1"/>
      <c r="MXQ43" s="1"/>
      <c r="MXR43" s="1"/>
      <c r="MXS43" s="1"/>
      <c r="MXT43" s="1"/>
      <c r="MXU43" s="1"/>
      <c r="MXV43" s="1"/>
      <c r="MXW43" s="1"/>
      <c r="MXX43" s="1"/>
      <c r="MXY43" s="1"/>
      <c r="MXZ43" s="1"/>
      <c r="MYA43" s="1"/>
      <c r="MYB43" s="1"/>
      <c r="MYC43" s="1"/>
      <c r="MYD43" s="1"/>
      <c r="MYE43" s="1"/>
      <c r="MYF43" s="1"/>
      <c r="MYG43" s="1"/>
      <c r="MYH43" s="1"/>
      <c r="MYI43" s="1"/>
      <c r="MYJ43" s="1"/>
      <c r="MYK43" s="1"/>
      <c r="MYL43" s="1"/>
      <c r="MYM43" s="1"/>
      <c r="MYN43" s="1"/>
      <c r="MYO43" s="1"/>
      <c r="MYP43" s="1"/>
      <c r="MYQ43" s="1"/>
      <c r="MYR43" s="1"/>
      <c r="MYS43" s="1"/>
      <c r="MYT43" s="1"/>
      <c r="MYU43" s="1"/>
      <c r="MYV43" s="1"/>
      <c r="MYW43" s="1"/>
      <c r="MYX43" s="1"/>
      <c r="MYY43" s="1"/>
      <c r="MYZ43" s="1"/>
      <c r="MZA43" s="1"/>
      <c r="MZB43" s="1"/>
      <c r="MZC43" s="1"/>
      <c r="MZD43" s="1"/>
      <c r="MZE43" s="1"/>
      <c r="MZF43" s="1"/>
      <c r="MZG43" s="1"/>
      <c r="MZH43" s="1"/>
      <c r="MZI43" s="1"/>
      <c r="MZJ43" s="1"/>
      <c r="MZK43" s="1"/>
      <c r="MZL43" s="1"/>
      <c r="MZM43" s="1"/>
      <c r="MZN43" s="1"/>
      <c r="MZO43" s="1"/>
      <c r="MZP43" s="1"/>
      <c r="MZQ43" s="1"/>
      <c r="MZR43" s="1"/>
      <c r="MZS43" s="1"/>
      <c r="MZT43" s="1"/>
      <c r="MZU43" s="1"/>
      <c r="MZV43" s="1"/>
      <c r="MZW43" s="1"/>
      <c r="MZX43" s="1"/>
      <c r="MZY43" s="1"/>
      <c r="MZZ43" s="1"/>
      <c r="NAA43" s="1"/>
      <c r="NAB43" s="1"/>
      <c r="NAC43" s="1"/>
      <c r="NAD43" s="1"/>
      <c r="NAE43" s="1"/>
      <c r="NAF43" s="1"/>
      <c r="NAG43" s="1"/>
      <c r="NAH43" s="1"/>
      <c r="NAI43" s="1"/>
      <c r="NAJ43" s="1"/>
      <c r="NAK43" s="1"/>
      <c r="NAL43" s="1"/>
      <c r="NAM43" s="1"/>
      <c r="NAN43" s="1"/>
      <c r="NAO43" s="1"/>
      <c r="NAP43" s="1"/>
      <c r="NAQ43" s="1"/>
      <c r="NAR43" s="1"/>
      <c r="NAS43" s="1"/>
      <c r="NAT43" s="1"/>
      <c r="NAU43" s="1"/>
      <c r="NAV43" s="1"/>
      <c r="NAW43" s="1"/>
      <c r="NAX43" s="1"/>
      <c r="NAY43" s="1"/>
      <c r="NAZ43" s="1"/>
      <c r="NBA43" s="1"/>
      <c r="NBB43" s="1"/>
      <c r="NBC43" s="1"/>
      <c r="NBD43" s="1"/>
      <c r="NBE43" s="1"/>
      <c r="NBF43" s="1"/>
      <c r="NBG43" s="1"/>
      <c r="NBH43" s="1"/>
      <c r="NBI43" s="1"/>
      <c r="NBJ43" s="1"/>
      <c r="NBK43" s="1"/>
      <c r="NBL43" s="1"/>
      <c r="NBM43" s="1"/>
      <c r="NBN43" s="1"/>
      <c r="NBO43" s="1"/>
      <c r="NBP43" s="1"/>
      <c r="NBQ43" s="1"/>
      <c r="NBR43" s="1"/>
      <c r="NBS43" s="1"/>
      <c r="NBT43" s="1"/>
      <c r="NBU43" s="1"/>
      <c r="NBV43" s="1"/>
      <c r="NBW43" s="1"/>
      <c r="NBX43" s="1"/>
      <c r="NBY43" s="1"/>
      <c r="NBZ43" s="1"/>
      <c r="NCA43" s="1"/>
      <c r="NCB43" s="1"/>
      <c r="NCC43" s="1"/>
      <c r="NCD43" s="1"/>
      <c r="NCE43" s="1"/>
      <c r="NCF43" s="1"/>
      <c r="NCG43" s="1"/>
      <c r="NCH43" s="1"/>
      <c r="NCI43" s="1"/>
      <c r="NCJ43" s="1"/>
      <c r="NCK43" s="1"/>
      <c r="NCL43" s="1"/>
      <c r="NCM43" s="1"/>
      <c r="NCN43" s="1"/>
      <c r="NCO43" s="1"/>
      <c r="NCP43" s="1"/>
      <c r="NCQ43" s="1"/>
      <c r="NCR43" s="1"/>
      <c r="NCS43" s="1"/>
      <c r="NCT43" s="1"/>
      <c r="NCU43" s="1"/>
      <c r="NCV43" s="1"/>
      <c r="NCW43" s="1"/>
      <c r="NCX43" s="1"/>
      <c r="NCY43" s="1"/>
      <c r="NCZ43" s="1"/>
      <c r="NDA43" s="1"/>
      <c r="NDB43" s="1"/>
      <c r="NDC43" s="1"/>
      <c r="NDD43" s="1"/>
      <c r="NDE43" s="1"/>
      <c r="NDF43" s="1"/>
      <c r="NDG43" s="1"/>
      <c r="NDH43" s="1"/>
      <c r="NDI43" s="1"/>
      <c r="NDJ43" s="1"/>
      <c r="NDK43" s="1"/>
      <c r="NDL43" s="1"/>
      <c r="NDM43" s="1"/>
      <c r="NDN43" s="1"/>
      <c r="NDO43" s="1"/>
      <c r="NDP43" s="1"/>
      <c r="NDQ43" s="1"/>
      <c r="NDR43" s="1"/>
      <c r="NDS43" s="1"/>
      <c r="NDT43" s="1"/>
      <c r="NDU43" s="1"/>
      <c r="NDV43" s="1"/>
      <c r="NDW43" s="1"/>
      <c r="NDX43" s="1"/>
      <c r="NDY43" s="1"/>
      <c r="NDZ43" s="1"/>
      <c r="NEA43" s="1"/>
      <c r="NEB43" s="1"/>
      <c r="NEC43" s="1"/>
      <c r="NED43" s="1"/>
      <c r="NEE43" s="1"/>
      <c r="NEF43" s="1"/>
      <c r="NEG43" s="1"/>
      <c r="NEH43" s="1"/>
      <c r="NEI43" s="1"/>
      <c r="NEJ43" s="1"/>
      <c r="NEK43" s="1"/>
      <c r="NEL43" s="1"/>
      <c r="NEM43" s="1"/>
      <c r="NEN43" s="1"/>
      <c r="NEO43" s="1"/>
      <c r="NEP43" s="1"/>
      <c r="NEQ43" s="1"/>
      <c r="NER43" s="1"/>
      <c r="NES43" s="1"/>
      <c r="NET43" s="1"/>
      <c r="NEU43" s="1"/>
      <c r="NEV43" s="1"/>
      <c r="NEW43" s="1"/>
      <c r="NEX43" s="1"/>
      <c r="NEY43" s="1"/>
      <c r="NEZ43" s="1"/>
      <c r="NFA43" s="1"/>
      <c r="NFB43" s="1"/>
      <c r="NFC43" s="1"/>
      <c r="NFD43" s="1"/>
      <c r="NFE43" s="1"/>
      <c r="NFF43" s="1"/>
      <c r="NFG43" s="1"/>
      <c r="NFH43" s="1"/>
      <c r="NFI43" s="1"/>
      <c r="NFJ43" s="1"/>
      <c r="NFK43" s="1"/>
      <c r="NFL43" s="1"/>
      <c r="NFM43" s="1"/>
      <c r="NFN43" s="1"/>
      <c r="NFO43" s="1"/>
      <c r="NFP43" s="1"/>
      <c r="NFQ43" s="1"/>
      <c r="NFR43" s="1"/>
      <c r="NFS43" s="1"/>
      <c r="NFT43" s="1"/>
      <c r="NFU43" s="1"/>
      <c r="NFV43" s="1"/>
      <c r="NFW43" s="1"/>
      <c r="NFX43" s="1"/>
      <c r="NFY43" s="1"/>
      <c r="NFZ43" s="1"/>
      <c r="NGA43" s="1"/>
      <c r="NGB43" s="1"/>
      <c r="NGC43" s="1"/>
      <c r="NGD43" s="1"/>
      <c r="NGE43" s="1"/>
      <c r="NGF43" s="1"/>
      <c r="NGG43" s="1"/>
      <c r="NGH43" s="1"/>
      <c r="NGI43" s="1"/>
      <c r="NGJ43" s="1"/>
      <c r="NGK43" s="1"/>
      <c r="NGL43" s="1"/>
      <c r="NGM43" s="1"/>
      <c r="NGN43" s="1"/>
      <c r="NGO43" s="1"/>
      <c r="NGP43" s="1"/>
      <c r="NGQ43" s="1"/>
      <c r="NGR43" s="1"/>
      <c r="NGS43" s="1"/>
      <c r="NGT43" s="1"/>
      <c r="NGU43" s="1"/>
      <c r="NGV43" s="1"/>
      <c r="NGW43" s="1"/>
      <c r="NGX43" s="1"/>
      <c r="NGY43" s="1"/>
      <c r="NGZ43" s="1"/>
      <c r="NHA43" s="1"/>
      <c r="NHB43" s="1"/>
      <c r="NHC43" s="1"/>
      <c r="NHD43" s="1"/>
      <c r="NHE43" s="1"/>
      <c r="NHF43" s="1"/>
      <c r="NHG43" s="1"/>
      <c r="NHH43" s="1"/>
      <c r="NHI43" s="1"/>
      <c r="NHJ43" s="1"/>
      <c r="NHK43" s="1"/>
      <c r="NHL43" s="1"/>
      <c r="NHM43" s="1"/>
      <c r="NHN43" s="1"/>
      <c r="NHO43" s="1"/>
      <c r="NHP43" s="1"/>
      <c r="NHQ43" s="1"/>
      <c r="NHR43" s="1"/>
      <c r="NHS43" s="1"/>
      <c r="NHT43" s="1"/>
      <c r="NHU43" s="1"/>
      <c r="NHV43" s="1"/>
      <c r="NHW43" s="1"/>
      <c r="NHX43" s="1"/>
      <c r="NHY43" s="1"/>
      <c r="NHZ43" s="1"/>
      <c r="NIA43" s="1"/>
      <c r="NIB43" s="1"/>
      <c r="NIC43" s="1"/>
      <c r="NID43" s="1"/>
      <c r="NIE43" s="1"/>
      <c r="NIF43" s="1"/>
      <c r="NIG43" s="1"/>
      <c r="NIH43" s="1"/>
      <c r="NII43" s="1"/>
      <c r="NIJ43" s="1"/>
      <c r="NIK43" s="1"/>
      <c r="NIL43" s="1"/>
      <c r="NIM43" s="1"/>
      <c r="NIN43" s="1"/>
      <c r="NIO43" s="1"/>
      <c r="NIP43" s="1"/>
      <c r="NIQ43" s="1"/>
      <c r="NIR43" s="1"/>
      <c r="NIS43" s="1"/>
      <c r="NIT43" s="1"/>
      <c r="NIU43" s="1"/>
      <c r="NIV43" s="1"/>
      <c r="NIW43" s="1"/>
      <c r="NIX43" s="1"/>
      <c r="NIY43" s="1"/>
      <c r="NIZ43" s="1"/>
      <c r="NJA43" s="1"/>
      <c r="NJB43" s="1"/>
      <c r="NJC43" s="1"/>
      <c r="NJD43" s="1"/>
      <c r="NJE43" s="1"/>
      <c r="NJF43" s="1"/>
      <c r="NJG43" s="1"/>
      <c r="NJH43" s="1"/>
      <c r="NJI43" s="1"/>
      <c r="NJJ43" s="1"/>
      <c r="NJK43" s="1"/>
      <c r="NJL43" s="1"/>
      <c r="NJM43" s="1"/>
      <c r="NJN43" s="1"/>
      <c r="NJO43" s="1"/>
      <c r="NJP43" s="1"/>
      <c r="NJQ43" s="1"/>
      <c r="NJR43" s="1"/>
      <c r="NJS43" s="1"/>
      <c r="NJT43" s="1"/>
      <c r="NJU43" s="1"/>
      <c r="NJV43" s="1"/>
      <c r="NJW43" s="1"/>
      <c r="NJX43" s="1"/>
      <c r="NJY43" s="1"/>
      <c r="NJZ43" s="1"/>
      <c r="NKA43" s="1"/>
      <c r="NKB43" s="1"/>
      <c r="NKC43" s="1"/>
      <c r="NKD43" s="1"/>
      <c r="NKE43" s="1"/>
      <c r="NKF43" s="1"/>
      <c r="NKG43" s="1"/>
      <c r="NKH43" s="1"/>
      <c r="NKI43" s="1"/>
      <c r="NKJ43" s="1"/>
      <c r="NKK43" s="1"/>
      <c r="NKL43" s="1"/>
      <c r="NKM43" s="1"/>
      <c r="NKN43" s="1"/>
      <c r="NKO43" s="1"/>
      <c r="NKP43" s="1"/>
      <c r="NKQ43" s="1"/>
      <c r="NKR43" s="1"/>
      <c r="NKS43" s="1"/>
      <c r="NKT43" s="1"/>
      <c r="NKU43" s="1"/>
      <c r="NKV43" s="1"/>
      <c r="NKW43" s="1"/>
      <c r="NKX43" s="1"/>
      <c r="NKY43" s="1"/>
      <c r="NKZ43" s="1"/>
      <c r="NLA43" s="1"/>
      <c r="NLB43" s="1"/>
      <c r="NLC43" s="1"/>
      <c r="NLD43" s="1"/>
      <c r="NLE43" s="1"/>
      <c r="NLF43" s="1"/>
      <c r="NLG43" s="1"/>
      <c r="NLH43" s="1"/>
      <c r="NLI43" s="1"/>
      <c r="NLJ43" s="1"/>
      <c r="NLK43" s="1"/>
      <c r="NLL43" s="1"/>
      <c r="NLM43" s="1"/>
      <c r="NLN43" s="1"/>
      <c r="NLO43" s="1"/>
      <c r="NLP43" s="1"/>
      <c r="NLQ43" s="1"/>
      <c r="NLR43" s="1"/>
      <c r="NLS43" s="1"/>
      <c r="NLT43" s="1"/>
      <c r="NLU43" s="1"/>
      <c r="NLV43" s="1"/>
      <c r="NLW43" s="1"/>
      <c r="NLX43" s="1"/>
      <c r="NLY43" s="1"/>
      <c r="NLZ43" s="1"/>
      <c r="NMA43" s="1"/>
      <c r="NMB43" s="1"/>
      <c r="NMC43" s="1"/>
      <c r="NMD43" s="1"/>
      <c r="NME43" s="1"/>
      <c r="NMF43" s="1"/>
      <c r="NMG43" s="1"/>
      <c r="NMH43" s="1"/>
      <c r="NMI43" s="1"/>
      <c r="NMJ43" s="1"/>
      <c r="NMK43" s="1"/>
      <c r="NML43" s="1"/>
      <c r="NMM43" s="1"/>
      <c r="NMN43" s="1"/>
      <c r="NMO43" s="1"/>
      <c r="NMP43" s="1"/>
      <c r="NMQ43" s="1"/>
      <c r="NMR43" s="1"/>
      <c r="NMS43" s="1"/>
      <c r="NMT43" s="1"/>
      <c r="NMU43" s="1"/>
      <c r="NMV43" s="1"/>
      <c r="NMW43" s="1"/>
      <c r="NMX43" s="1"/>
      <c r="NMY43" s="1"/>
      <c r="NMZ43" s="1"/>
      <c r="NNA43" s="1"/>
      <c r="NNB43" s="1"/>
      <c r="NNC43" s="1"/>
      <c r="NND43" s="1"/>
      <c r="NNE43" s="1"/>
      <c r="NNF43" s="1"/>
      <c r="NNG43" s="1"/>
      <c r="NNH43" s="1"/>
      <c r="NNI43" s="1"/>
      <c r="NNJ43" s="1"/>
      <c r="NNK43" s="1"/>
      <c r="NNL43" s="1"/>
      <c r="NNM43" s="1"/>
      <c r="NNN43" s="1"/>
      <c r="NNO43" s="1"/>
      <c r="NNP43" s="1"/>
      <c r="NNQ43" s="1"/>
      <c r="NNR43" s="1"/>
      <c r="NNS43" s="1"/>
      <c r="NNT43" s="1"/>
      <c r="NNU43" s="1"/>
      <c r="NNV43" s="1"/>
      <c r="NNW43" s="1"/>
      <c r="NNX43" s="1"/>
      <c r="NNY43" s="1"/>
      <c r="NNZ43" s="1"/>
      <c r="NOA43" s="1"/>
      <c r="NOB43" s="1"/>
      <c r="NOC43" s="1"/>
      <c r="NOD43" s="1"/>
      <c r="NOE43" s="1"/>
      <c r="NOF43" s="1"/>
      <c r="NOG43" s="1"/>
      <c r="NOH43" s="1"/>
      <c r="NOI43" s="1"/>
      <c r="NOJ43" s="1"/>
      <c r="NOK43" s="1"/>
      <c r="NOL43" s="1"/>
      <c r="NOM43" s="1"/>
      <c r="NON43" s="1"/>
      <c r="NOO43" s="1"/>
      <c r="NOP43" s="1"/>
      <c r="NOQ43" s="1"/>
      <c r="NOR43" s="1"/>
      <c r="NOS43" s="1"/>
      <c r="NOT43" s="1"/>
      <c r="NOU43" s="1"/>
      <c r="NOV43" s="1"/>
      <c r="NOW43" s="1"/>
      <c r="NOX43" s="1"/>
      <c r="NOY43" s="1"/>
      <c r="NOZ43" s="1"/>
      <c r="NPA43" s="1"/>
      <c r="NPB43" s="1"/>
      <c r="NPC43" s="1"/>
      <c r="NPD43" s="1"/>
      <c r="NPE43" s="1"/>
      <c r="NPF43" s="1"/>
      <c r="NPG43" s="1"/>
      <c r="NPH43" s="1"/>
      <c r="NPI43" s="1"/>
      <c r="NPJ43" s="1"/>
      <c r="NPK43" s="1"/>
      <c r="NPL43" s="1"/>
      <c r="NPM43" s="1"/>
      <c r="NPN43" s="1"/>
      <c r="NPO43" s="1"/>
      <c r="NPP43" s="1"/>
      <c r="NPQ43" s="1"/>
      <c r="NPR43" s="1"/>
      <c r="NPS43" s="1"/>
      <c r="NPT43" s="1"/>
      <c r="NPU43" s="1"/>
      <c r="NPV43" s="1"/>
      <c r="NPW43" s="1"/>
      <c r="NPX43" s="1"/>
      <c r="NPY43" s="1"/>
      <c r="NPZ43" s="1"/>
      <c r="NQA43" s="1"/>
      <c r="NQB43" s="1"/>
      <c r="NQC43" s="1"/>
      <c r="NQD43" s="1"/>
      <c r="NQE43" s="1"/>
      <c r="NQF43" s="1"/>
      <c r="NQG43" s="1"/>
      <c r="NQH43" s="1"/>
      <c r="NQI43" s="1"/>
      <c r="NQJ43" s="1"/>
      <c r="NQK43" s="1"/>
      <c r="NQL43" s="1"/>
      <c r="NQM43" s="1"/>
      <c r="NQN43" s="1"/>
      <c r="NQO43" s="1"/>
      <c r="NQP43" s="1"/>
      <c r="NQQ43" s="1"/>
      <c r="NQR43" s="1"/>
      <c r="NQS43" s="1"/>
      <c r="NQT43" s="1"/>
      <c r="NQU43" s="1"/>
      <c r="NQV43" s="1"/>
      <c r="NQW43" s="1"/>
      <c r="NQX43" s="1"/>
      <c r="NQY43" s="1"/>
      <c r="NQZ43" s="1"/>
      <c r="NRA43" s="1"/>
      <c r="NRB43" s="1"/>
      <c r="NRC43" s="1"/>
      <c r="NRD43" s="1"/>
      <c r="NRE43" s="1"/>
      <c r="NRF43" s="1"/>
      <c r="NRG43" s="1"/>
      <c r="NRH43" s="1"/>
      <c r="NRI43" s="1"/>
      <c r="NRJ43" s="1"/>
      <c r="NRK43" s="1"/>
      <c r="NRL43" s="1"/>
      <c r="NRM43" s="1"/>
      <c r="NRN43" s="1"/>
      <c r="NRO43" s="1"/>
      <c r="NRP43" s="1"/>
      <c r="NRQ43" s="1"/>
      <c r="NRR43" s="1"/>
      <c r="NRS43" s="1"/>
      <c r="NRT43" s="1"/>
      <c r="NRU43" s="1"/>
      <c r="NRV43" s="1"/>
      <c r="NRW43" s="1"/>
      <c r="NRX43" s="1"/>
      <c r="NRY43" s="1"/>
      <c r="NRZ43" s="1"/>
      <c r="NSA43" s="1"/>
      <c r="NSB43" s="1"/>
      <c r="NSC43" s="1"/>
      <c r="NSD43" s="1"/>
      <c r="NSE43" s="1"/>
      <c r="NSF43" s="1"/>
      <c r="NSG43" s="1"/>
      <c r="NSH43" s="1"/>
      <c r="NSI43" s="1"/>
      <c r="NSJ43" s="1"/>
      <c r="NSK43" s="1"/>
      <c r="NSL43" s="1"/>
      <c r="NSM43" s="1"/>
      <c r="NSN43" s="1"/>
      <c r="NSO43" s="1"/>
      <c r="NSP43" s="1"/>
      <c r="NSQ43" s="1"/>
      <c r="NSR43" s="1"/>
      <c r="NSS43" s="1"/>
      <c r="NST43" s="1"/>
      <c r="NSU43" s="1"/>
      <c r="NSV43" s="1"/>
      <c r="NSW43" s="1"/>
      <c r="NSX43" s="1"/>
      <c r="NSY43" s="1"/>
      <c r="NSZ43" s="1"/>
      <c r="NTA43" s="1"/>
      <c r="NTB43" s="1"/>
      <c r="NTC43" s="1"/>
      <c r="NTD43" s="1"/>
      <c r="NTE43" s="1"/>
      <c r="NTF43" s="1"/>
      <c r="NTG43" s="1"/>
      <c r="NTH43" s="1"/>
      <c r="NTI43" s="1"/>
      <c r="NTJ43" s="1"/>
      <c r="NTK43" s="1"/>
      <c r="NTL43" s="1"/>
      <c r="NTM43" s="1"/>
      <c r="NTN43" s="1"/>
      <c r="NTO43" s="1"/>
      <c r="NTP43" s="1"/>
      <c r="NTQ43" s="1"/>
      <c r="NTR43" s="1"/>
      <c r="NTS43" s="1"/>
      <c r="NTT43" s="1"/>
      <c r="NTU43" s="1"/>
      <c r="NTV43" s="1"/>
      <c r="NTW43" s="1"/>
      <c r="NTX43" s="1"/>
      <c r="NTY43" s="1"/>
      <c r="NTZ43" s="1"/>
      <c r="NUA43" s="1"/>
      <c r="NUB43" s="1"/>
      <c r="NUC43" s="1"/>
      <c r="NUD43" s="1"/>
      <c r="NUE43" s="1"/>
      <c r="NUF43" s="1"/>
      <c r="NUG43" s="1"/>
      <c r="NUH43" s="1"/>
      <c r="NUI43" s="1"/>
      <c r="NUJ43" s="1"/>
      <c r="NUK43" s="1"/>
      <c r="NUL43" s="1"/>
      <c r="NUM43" s="1"/>
      <c r="NUN43" s="1"/>
      <c r="NUO43" s="1"/>
      <c r="NUP43" s="1"/>
      <c r="NUQ43" s="1"/>
      <c r="NUR43" s="1"/>
      <c r="NUS43" s="1"/>
      <c r="NUT43" s="1"/>
      <c r="NUU43" s="1"/>
      <c r="NUV43" s="1"/>
      <c r="NUW43" s="1"/>
      <c r="NUX43" s="1"/>
      <c r="NUY43" s="1"/>
      <c r="NUZ43" s="1"/>
      <c r="NVA43" s="1"/>
      <c r="NVB43" s="1"/>
      <c r="NVC43" s="1"/>
      <c r="NVD43" s="1"/>
      <c r="NVE43" s="1"/>
      <c r="NVF43" s="1"/>
      <c r="NVG43" s="1"/>
      <c r="NVH43" s="1"/>
      <c r="NVI43" s="1"/>
      <c r="NVJ43" s="1"/>
      <c r="NVK43" s="1"/>
      <c r="NVL43" s="1"/>
      <c r="NVM43" s="1"/>
      <c r="NVN43" s="1"/>
      <c r="NVO43" s="1"/>
      <c r="NVP43" s="1"/>
      <c r="NVQ43" s="1"/>
      <c r="NVR43" s="1"/>
      <c r="NVS43" s="1"/>
      <c r="NVT43" s="1"/>
      <c r="NVU43" s="1"/>
      <c r="NVV43" s="1"/>
      <c r="NVW43" s="1"/>
      <c r="NVX43" s="1"/>
      <c r="NVY43" s="1"/>
      <c r="NVZ43" s="1"/>
      <c r="NWA43" s="1"/>
      <c r="NWB43" s="1"/>
      <c r="NWC43" s="1"/>
      <c r="NWD43" s="1"/>
      <c r="NWE43" s="1"/>
      <c r="NWF43" s="1"/>
      <c r="NWG43" s="1"/>
      <c r="NWH43" s="1"/>
      <c r="NWI43" s="1"/>
      <c r="NWJ43" s="1"/>
      <c r="NWK43" s="1"/>
      <c r="NWL43" s="1"/>
      <c r="NWM43" s="1"/>
      <c r="NWN43" s="1"/>
      <c r="NWO43" s="1"/>
      <c r="NWP43" s="1"/>
      <c r="NWQ43" s="1"/>
      <c r="NWR43" s="1"/>
      <c r="NWS43" s="1"/>
      <c r="NWT43" s="1"/>
      <c r="NWU43" s="1"/>
      <c r="NWV43" s="1"/>
      <c r="NWW43" s="1"/>
      <c r="NWX43" s="1"/>
      <c r="NWY43" s="1"/>
      <c r="NWZ43" s="1"/>
      <c r="NXA43" s="1"/>
      <c r="NXB43" s="1"/>
      <c r="NXC43" s="1"/>
      <c r="NXD43" s="1"/>
      <c r="NXE43" s="1"/>
      <c r="NXF43" s="1"/>
      <c r="NXG43" s="1"/>
      <c r="NXH43" s="1"/>
      <c r="NXI43" s="1"/>
      <c r="NXJ43" s="1"/>
      <c r="NXK43" s="1"/>
      <c r="NXL43" s="1"/>
      <c r="NXM43" s="1"/>
      <c r="NXN43" s="1"/>
      <c r="NXO43" s="1"/>
      <c r="NXP43" s="1"/>
      <c r="NXQ43" s="1"/>
      <c r="NXR43" s="1"/>
      <c r="NXS43" s="1"/>
      <c r="NXT43" s="1"/>
      <c r="NXU43" s="1"/>
      <c r="NXV43" s="1"/>
      <c r="NXW43" s="1"/>
      <c r="NXX43" s="1"/>
      <c r="NXY43" s="1"/>
      <c r="NXZ43" s="1"/>
      <c r="NYA43" s="1"/>
      <c r="NYB43" s="1"/>
      <c r="NYC43" s="1"/>
      <c r="NYD43" s="1"/>
      <c r="NYE43" s="1"/>
      <c r="NYF43" s="1"/>
      <c r="NYG43" s="1"/>
      <c r="NYH43" s="1"/>
      <c r="NYI43" s="1"/>
      <c r="NYJ43" s="1"/>
      <c r="NYK43" s="1"/>
      <c r="NYL43" s="1"/>
      <c r="NYM43" s="1"/>
      <c r="NYN43" s="1"/>
      <c r="NYO43" s="1"/>
      <c r="NYP43" s="1"/>
      <c r="NYQ43" s="1"/>
      <c r="NYR43" s="1"/>
      <c r="NYS43" s="1"/>
      <c r="NYT43" s="1"/>
      <c r="NYU43" s="1"/>
      <c r="NYV43" s="1"/>
      <c r="NYW43" s="1"/>
      <c r="NYX43" s="1"/>
      <c r="NYY43" s="1"/>
      <c r="NYZ43" s="1"/>
      <c r="NZA43" s="1"/>
      <c r="NZB43" s="1"/>
      <c r="NZC43" s="1"/>
      <c r="NZD43" s="1"/>
      <c r="NZE43" s="1"/>
      <c r="NZF43" s="1"/>
      <c r="NZG43" s="1"/>
      <c r="NZH43" s="1"/>
      <c r="NZI43" s="1"/>
      <c r="NZJ43" s="1"/>
      <c r="NZK43" s="1"/>
      <c r="NZL43" s="1"/>
      <c r="NZM43" s="1"/>
      <c r="NZN43" s="1"/>
      <c r="NZO43" s="1"/>
      <c r="NZP43" s="1"/>
      <c r="NZQ43" s="1"/>
      <c r="NZR43" s="1"/>
      <c r="NZS43" s="1"/>
      <c r="NZT43" s="1"/>
      <c r="NZU43" s="1"/>
      <c r="NZV43" s="1"/>
      <c r="NZW43" s="1"/>
      <c r="NZX43" s="1"/>
      <c r="NZY43" s="1"/>
      <c r="NZZ43" s="1"/>
      <c r="OAA43" s="1"/>
      <c r="OAB43" s="1"/>
      <c r="OAC43" s="1"/>
      <c r="OAD43" s="1"/>
      <c r="OAE43" s="1"/>
      <c r="OAF43" s="1"/>
      <c r="OAG43" s="1"/>
      <c r="OAH43" s="1"/>
      <c r="OAI43" s="1"/>
      <c r="OAJ43" s="1"/>
      <c r="OAK43" s="1"/>
      <c r="OAL43" s="1"/>
      <c r="OAM43" s="1"/>
      <c r="OAN43" s="1"/>
      <c r="OAO43" s="1"/>
      <c r="OAP43" s="1"/>
      <c r="OAQ43" s="1"/>
      <c r="OAR43" s="1"/>
      <c r="OAS43" s="1"/>
      <c r="OAT43" s="1"/>
      <c r="OAU43" s="1"/>
      <c r="OAV43" s="1"/>
      <c r="OAW43" s="1"/>
      <c r="OAX43" s="1"/>
      <c r="OAY43" s="1"/>
      <c r="OAZ43" s="1"/>
      <c r="OBA43" s="1"/>
      <c r="OBB43" s="1"/>
      <c r="OBC43" s="1"/>
      <c r="OBD43" s="1"/>
      <c r="OBE43" s="1"/>
      <c r="OBF43" s="1"/>
      <c r="OBG43" s="1"/>
      <c r="OBH43" s="1"/>
      <c r="OBI43" s="1"/>
      <c r="OBJ43" s="1"/>
      <c r="OBK43" s="1"/>
      <c r="OBL43" s="1"/>
      <c r="OBM43" s="1"/>
      <c r="OBN43" s="1"/>
      <c r="OBO43" s="1"/>
      <c r="OBP43" s="1"/>
      <c r="OBQ43" s="1"/>
      <c r="OBR43" s="1"/>
      <c r="OBS43" s="1"/>
      <c r="OBT43" s="1"/>
      <c r="OBU43" s="1"/>
      <c r="OBV43" s="1"/>
      <c r="OBW43" s="1"/>
      <c r="OBX43" s="1"/>
      <c r="OBY43" s="1"/>
      <c r="OBZ43" s="1"/>
      <c r="OCA43" s="1"/>
      <c r="OCB43" s="1"/>
      <c r="OCC43" s="1"/>
      <c r="OCD43" s="1"/>
      <c r="OCE43" s="1"/>
      <c r="OCF43" s="1"/>
      <c r="OCG43" s="1"/>
      <c r="OCH43" s="1"/>
      <c r="OCI43" s="1"/>
      <c r="OCJ43" s="1"/>
      <c r="OCK43" s="1"/>
      <c r="OCL43" s="1"/>
      <c r="OCM43" s="1"/>
      <c r="OCN43" s="1"/>
      <c r="OCO43" s="1"/>
      <c r="OCP43" s="1"/>
      <c r="OCQ43" s="1"/>
      <c r="OCR43" s="1"/>
      <c r="OCS43" s="1"/>
      <c r="OCT43" s="1"/>
      <c r="OCU43" s="1"/>
      <c r="OCV43" s="1"/>
      <c r="OCW43" s="1"/>
      <c r="OCX43" s="1"/>
      <c r="OCY43" s="1"/>
      <c r="OCZ43" s="1"/>
      <c r="ODA43" s="1"/>
      <c r="ODB43" s="1"/>
      <c r="ODC43" s="1"/>
      <c r="ODD43" s="1"/>
      <c r="ODE43" s="1"/>
      <c r="ODF43" s="1"/>
      <c r="ODG43" s="1"/>
      <c r="ODH43" s="1"/>
      <c r="ODI43" s="1"/>
      <c r="ODJ43" s="1"/>
      <c r="ODK43" s="1"/>
      <c r="ODL43" s="1"/>
      <c r="ODM43" s="1"/>
      <c r="ODN43" s="1"/>
      <c r="ODO43" s="1"/>
      <c r="ODP43" s="1"/>
      <c r="ODQ43" s="1"/>
      <c r="ODR43" s="1"/>
      <c r="ODS43" s="1"/>
      <c r="ODT43" s="1"/>
      <c r="ODU43" s="1"/>
      <c r="ODV43" s="1"/>
      <c r="ODW43" s="1"/>
      <c r="ODX43" s="1"/>
      <c r="ODY43" s="1"/>
      <c r="ODZ43" s="1"/>
      <c r="OEA43" s="1"/>
      <c r="OEB43" s="1"/>
      <c r="OEC43" s="1"/>
      <c r="OED43" s="1"/>
      <c r="OEE43" s="1"/>
      <c r="OEF43" s="1"/>
      <c r="OEG43" s="1"/>
      <c r="OEH43" s="1"/>
      <c r="OEI43" s="1"/>
      <c r="OEJ43" s="1"/>
      <c r="OEK43" s="1"/>
      <c r="OEL43" s="1"/>
      <c r="OEM43" s="1"/>
      <c r="OEN43" s="1"/>
      <c r="OEO43" s="1"/>
      <c r="OEP43" s="1"/>
      <c r="OEQ43" s="1"/>
      <c r="OER43" s="1"/>
      <c r="OES43" s="1"/>
      <c r="OET43" s="1"/>
      <c r="OEU43" s="1"/>
      <c r="OEV43" s="1"/>
      <c r="OEW43" s="1"/>
      <c r="OEX43" s="1"/>
      <c r="OEY43" s="1"/>
      <c r="OEZ43" s="1"/>
      <c r="OFA43" s="1"/>
      <c r="OFB43" s="1"/>
      <c r="OFC43" s="1"/>
      <c r="OFD43" s="1"/>
      <c r="OFE43" s="1"/>
      <c r="OFF43" s="1"/>
      <c r="OFG43" s="1"/>
      <c r="OFH43" s="1"/>
      <c r="OFI43" s="1"/>
      <c r="OFJ43" s="1"/>
      <c r="OFK43" s="1"/>
      <c r="OFL43" s="1"/>
      <c r="OFM43" s="1"/>
      <c r="OFN43" s="1"/>
      <c r="OFO43" s="1"/>
      <c r="OFP43" s="1"/>
      <c r="OFQ43" s="1"/>
      <c r="OFR43" s="1"/>
      <c r="OFS43" s="1"/>
      <c r="OFT43" s="1"/>
      <c r="OFU43" s="1"/>
      <c r="OFV43" s="1"/>
      <c r="OFW43" s="1"/>
      <c r="OFX43" s="1"/>
      <c r="OFY43" s="1"/>
      <c r="OFZ43" s="1"/>
      <c r="OGA43" s="1"/>
      <c r="OGB43" s="1"/>
      <c r="OGC43" s="1"/>
      <c r="OGD43" s="1"/>
      <c r="OGE43" s="1"/>
      <c r="OGF43" s="1"/>
      <c r="OGG43" s="1"/>
      <c r="OGH43" s="1"/>
      <c r="OGI43" s="1"/>
      <c r="OGJ43" s="1"/>
      <c r="OGK43" s="1"/>
      <c r="OGL43" s="1"/>
      <c r="OGM43" s="1"/>
      <c r="OGN43" s="1"/>
      <c r="OGO43" s="1"/>
      <c r="OGP43" s="1"/>
      <c r="OGQ43" s="1"/>
      <c r="OGR43" s="1"/>
      <c r="OGS43" s="1"/>
      <c r="OGT43" s="1"/>
      <c r="OGU43" s="1"/>
      <c r="OGV43" s="1"/>
      <c r="OGW43" s="1"/>
      <c r="OGX43" s="1"/>
      <c r="OGY43" s="1"/>
      <c r="OGZ43" s="1"/>
      <c r="OHA43" s="1"/>
      <c r="OHB43" s="1"/>
      <c r="OHC43" s="1"/>
      <c r="OHD43" s="1"/>
      <c r="OHE43" s="1"/>
      <c r="OHF43" s="1"/>
      <c r="OHG43" s="1"/>
      <c r="OHH43" s="1"/>
      <c r="OHI43" s="1"/>
      <c r="OHJ43" s="1"/>
      <c r="OHK43" s="1"/>
      <c r="OHL43" s="1"/>
      <c r="OHM43" s="1"/>
      <c r="OHN43" s="1"/>
      <c r="OHO43" s="1"/>
      <c r="OHP43" s="1"/>
      <c r="OHQ43" s="1"/>
      <c r="OHR43" s="1"/>
      <c r="OHS43" s="1"/>
      <c r="OHT43" s="1"/>
      <c r="OHU43" s="1"/>
      <c r="OHV43" s="1"/>
      <c r="OHW43" s="1"/>
      <c r="OHX43" s="1"/>
      <c r="OHY43" s="1"/>
      <c r="OHZ43" s="1"/>
      <c r="OIA43" s="1"/>
      <c r="OIB43" s="1"/>
      <c r="OIC43" s="1"/>
      <c r="OID43" s="1"/>
      <c r="OIE43" s="1"/>
      <c r="OIF43" s="1"/>
      <c r="OIG43" s="1"/>
      <c r="OIH43" s="1"/>
      <c r="OII43" s="1"/>
      <c r="OIJ43" s="1"/>
      <c r="OIK43" s="1"/>
      <c r="OIL43" s="1"/>
      <c r="OIM43" s="1"/>
      <c r="OIN43" s="1"/>
      <c r="OIO43" s="1"/>
      <c r="OIP43" s="1"/>
      <c r="OIQ43" s="1"/>
      <c r="OIR43" s="1"/>
      <c r="OIS43" s="1"/>
      <c r="OIT43" s="1"/>
      <c r="OIU43" s="1"/>
      <c r="OIV43" s="1"/>
      <c r="OIW43" s="1"/>
      <c r="OIX43" s="1"/>
      <c r="OIY43" s="1"/>
      <c r="OIZ43" s="1"/>
      <c r="OJA43" s="1"/>
      <c r="OJB43" s="1"/>
      <c r="OJC43" s="1"/>
      <c r="OJD43" s="1"/>
      <c r="OJE43" s="1"/>
      <c r="OJF43" s="1"/>
      <c r="OJG43" s="1"/>
      <c r="OJH43" s="1"/>
      <c r="OJI43" s="1"/>
      <c r="OJJ43" s="1"/>
      <c r="OJK43" s="1"/>
      <c r="OJL43" s="1"/>
      <c r="OJM43" s="1"/>
      <c r="OJN43" s="1"/>
      <c r="OJO43" s="1"/>
      <c r="OJP43" s="1"/>
      <c r="OJQ43" s="1"/>
      <c r="OJR43" s="1"/>
      <c r="OJS43" s="1"/>
      <c r="OJT43" s="1"/>
      <c r="OJU43" s="1"/>
      <c r="OJV43" s="1"/>
      <c r="OJW43" s="1"/>
      <c r="OJX43" s="1"/>
      <c r="OJY43" s="1"/>
      <c r="OJZ43" s="1"/>
      <c r="OKA43" s="1"/>
      <c r="OKB43" s="1"/>
      <c r="OKC43" s="1"/>
      <c r="OKD43" s="1"/>
      <c r="OKE43" s="1"/>
      <c r="OKF43" s="1"/>
      <c r="OKG43" s="1"/>
      <c r="OKH43" s="1"/>
      <c r="OKI43" s="1"/>
      <c r="OKJ43" s="1"/>
      <c r="OKK43" s="1"/>
      <c r="OKL43" s="1"/>
      <c r="OKM43" s="1"/>
      <c r="OKN43" s="1"/>
      <c r="OKO43" s="1"/>
      <c r="OKP43" s="1"/>
      <c r="OKQ43" s="1"/>
      <c r="OKR43" s="1"/>
      <c r="OKS43" s="1"/>
      <c r="OKT43" s="1"/>
      <c r="OKU43" s="1"/>
      <c r="OKV43" s="1"/>
      <c r="OKW43" s="1"/>
      <c r="OKX43" s="1"/>
      <c r="OKY43" s="1"/>
      <c r="OKZ43" s="1"/>
      <c r="OLA43" s="1"/>
      <c r="OLB43" s="1"/>
      <c r="OLC43" s="1"/>
      <c r="OLD43" s="1"/>
      <c r="OLE43" s="1"/>
      <c r="OLF43" s="1"/>
      <c r="OLG43" s="1"/>
      <c r="OLH43" s="1"/>
      <c r="OLI43" s="1"/>
      <c r="OLJ43" s="1"/>
      <c r="OLK43" s="1"/>
      <c r="OLL43" s="1"/>
      <c r="OLM43" s="1"/>
      <c r="OLN43" s="1"/>
      <c r="OLO43" s="1"/>
      <c r="OLP43" s="1"/>
      <c r="OLQ43" s="1"/>
      <c r="OLR43" s="1"/>
      <c r="OLS43" s="1"/>
      <c r="OLT43" s="1"/>
      <c r="OLU43" s="1"/>
      <c r="OLV43" s="1"/>
      <c r="OLW43" s="1"/>
      <c r="OLX43" s="1"/>
      <c r="OLY43" s="1"/>
      <c r="OLZ43" s="1"/>
      <c r="OMA43" s="1"/>
      <c r="OMB43" s="1"/>
      <c r="OMC43" s="1"/>
      <c r="OMD43" s="1"/>
      <c r="OME43" s="1"/>
      <c r="OMF43" s="1"/>
      <c r="OMG43" s="1"/>
      <c r="OMH43" s="1"/>
      <c r="OMI43" s="1"/>
      <c r="OMJ43" s="1"/>
      <c r="OMK43" s="1"/>
      <c r="OML43" s="1"/>
      <c r="OMM43" s="1"/>
      <c r="OMN43" s="1"/>
      <c r="OMO43" s="1"/>
      <c r="OMP43" s="1"/>
      <c r="OMQ43" s="1"/>
      <c r="OMR43" s="1"/>
      <c r="OMS43" s="1"/>
      <c r="OMT43" s="1"/>
      <c r="OMU43" s="1"/>
      <c r="OMV43" s="1"/>
      <c r="OMW43" s="1"/>
      <c r="OMX43" s="1"/>
      <c r="OMY43" s="1"/>
      <c r="OMZ43" s="1"/>
      <c r="ONA43" s="1"/>
      <c r="ONB43" s="1"/>
      <c r="ONC43" s="1"/>
      <c r="OND43" s="1"/>
      <c r="ONE43" s="1"/>
      <c r="ONF43" s="1"/>
      <c r="ONG43" s="1"/>
      <c r="ONH43" s="1"/>
      <c r="ONI43" s="1"/>
      <c r="ONJ43" s="1"/>
      <c r="ONK43" s="1"/>
      <c r="ONL43" s="1"/>
      <c r="ONM43" s="1"/>
      <c r="ONN43" s="1"/>
      <c r="ONO43" s="1"/>
      <c r="ONP43" s="1"/>
      <c r="ONQ43" s="1"/>
      <c r="ONR43" s="1"/>
      <c r="ONS43" s="1"/>
      <c r="ONT43" s="1"/>
      <c r="ONU43" s="1"/>
      <c r="ONV43" s="1"/>
      <c r="ONW43" s="1"/>
      <c r="ONX43" s="1"/>
      <c r="ONY43" s="1"/>
      <c r="ONZ43" s="1"/>
      <c r="OOA43" s="1"/>
      <c r="OOB43" s="1"/>
      <c r="OOC43" s="1"/>
      <c r="OOD43" s="1"/>
      <c r="OOE43" s="1"/>
      <c r="OOF43" s="1"/>
      <c r="OOG43" s="1"/>
      <c r="OOH43" s="1"/>
      <c r="OOI43" s="1"/>
      <c r="OOJ43" s="1"/>
      <c r="OOK43" s="1"/>
      <c r="OOL43" s="1"/>
      <c r="OOM43" s="1"/>
      <c r="OON43" s="1"/>
      <c r="OOO43" s="1"/>
      <c r="OOP43" s="1"/>
      <c r="OOQ43" s="1"/>
      <c r="OOR43" s="1"/>
      <c r="OOS43" s="1"/>
      <c r="OOT43" s="1"/>
      <c r="OOU43" s="1"/>
      <c r="OOV43" s="1"/>
      <c r="OOW43" s="1"/>
      <c r="OOX43" s="1"/>
      <c r="OOY43" s="1"/>
      <c r="OOZ43" s="1"/>
      <c r="OPA43" s="1"/>
      <c r="OPB43" s="1"/>
      <c r="OPC43" s="1"/>
      <c r="OPD43" s="1"/>
      <c r="OPE43" s="1"/>
      <c r="OPF43" s="1"/>
      <c r="OPG43" s="1"/>
      <c r="OPH43" s="1"/>
      <c r="OPI43" s="1"/>
      <c r="OPJ43" s="1"/>
      <c r="OPK43" s="1"/>
      <c r="OPL43" s="1"/>
      <c r="OPM43" s="1"/>
      <c r="OPN43" s="1"/>
      <c r="OPO43" s="1"/>
      <c r="OPP43" s="1"/>
      <c r="OPQ43" s="1"/>
      <c r="OPR43" s="1"/>
      <c r="OPS43" s="1"/>
      <c r="OPT43" s="1"/>
      <c r="OPU43" s="1"/>
      <c r="OPV43" s="1"/>
      <c r="OPW43" s="1"/>
      <c r="OPX43" s="1"/>
      <c r="OPY43" s="1"/>
      <c r="OPZ43" s="1"/>
      <c r="OQA43" s="1"/>
      <c r="OQB43" s="1"/>
      <c r="OQC43" s="1"/>
      <c r="OQD43" s="1"/>
      <c r="OQE43" s="1"/>
      <c r="OQF43" s="1"/>
      <c r="OQG43" s="1"/>
      <c r="OQH43" s="1"/>
      <c r="OQI43" s="1"/>
      <c r="OQJ43" s="1"/>
      <c r="OQK43" s="1"/>
      <c r="OQL43" s="1"/>
      <c r="OQM43" s="1"/>
      <c r="OQN43" s="1"/>
      <c r="OQO43" s="1"/>
      <c r="OQP43" s="1"/>
      <c r="OQQ43" s="1"/>
      <c r="OQR43" s="1"/>
      <c r="OQS43" s="1"/>
      <c r="OQT43" s="1"/>
      <c r="OQU43" s="1"/>
      <c r="OQV43" s="1"/>
      <c r="OQW43" s="1"/>
      <c r="OQX43" s="1"/>
      <c r="OQY43" s="1"/>
      <c r="OQZ43" s="1"/>
      <c r="ORA43" s="1"/>
      <c r="ORB43" s="1"/>
      <c r="ORC43" s="1"/>
      <c r="ORD43" s="1"/>
      <c r="ORE43" s="1"/>
      <c r="ORF43" s="1"/>
      <c r="ORG43" s="1"/>
      <c r="ORH43" s="1"/>
      <c r="ORI43" s="1"/>
      <c r="ORJ43" s="1"/>
      <c r="ORK43" s="1"/>
      <c r="ORL43" s="1"/>
      <c r="ORM43" s="1"/>
      <c r="ORN43" s="1"/>
      <c r="ORO43" s="1"/>
      <c r="ORP43" s="1"/>
      <c r="ORQ43" s="1"/>
      <c r="ORR43" s="1"/>
      <c r="ORS43" s="1"/>
      <c r="ORT43" s="1"/>
      <c r="ORU43" s="1"/>
      <c r="ORV43" s="1"/>
      <c r="ORW43" s="1"/>
      <c r="ORX43" s="1"/>
      <c r="ORY43" s="1"/>
      <c r="ORZ43" s="1"/>
      <c r="OSA43" s="1"/>
      <c r="OSB43" s="1"/>
      <c r="OSC43" s="1"/>
      <c r="OSD43" s="1"/>
      <c r="OSE43" s="1"/>
      <c r="OSF43" s="1"/>
      <c r="OSG43" s="1"/>
      <c r="OSH43" s="1"/>
      <c r="OSI43" s="1"/>
      <c r="OSJ43" s="1"/>
      <c r="OSK43" s="1"/>
      <c r="OSL43" s="1"/>
      <c r="OSM43" s="1"/>
      <c r="OSN43" s="1"/>
      <c r="OSO43" s="1"/>
      <c r="OSP43" s="1"/>
      <c r="OSQ43" s="1"/>
      <c r="OSR43" s="1"/>
      <c r="OSS43" s="1"/>
      <c r="OST43" s="1"/>
      <c r="OSU43" s="1"/>
      <c r="OSV43" s="1"/>
      <c r="OSW43" s="1"/>
      <c r="OSX43" s="1"/>
      <c r="OSY43" s="1"/>
      <c r="OSZ43" s="1"/>
      <c r="OTA43" s="1"/>
      <c r="OTB43" s="1"/>
      <c r="OTC43" s="1"/>
      <c r="OTD43" s="1"/>
      <c r="OTE43" s="1"/>
      <c r="OTF43" s="1"/>
      <c r="OTG43" s="1"/>
      <c r="OTH43" s="1"/>
      <c r="OTI43" s="1"/>
      <c r="OTJ43" s="1"/>
      <c r="OTK43" s="1"/>
      <c r="OTL43" s="1"/>
      <c r="OTM43" s="1"/>
      <c r="OTN43" s="1"/>
      <c r="OTO43" s="1"/>
      <c r="OTP43" s="1"/>
      <c r="OTQ43" s="1"/>
      <c r="OTR43" s="1"/>
      <c r="OTS43" s="1"/>
      <c r="OTT43" s="1"/>
      <c r="OTU43" s="1"/>
      <c r="OTV43" s="1"/>
      <c r="OTW43" s="1"/>
      <c r="OTX43" s="1"/>
      <c r="OTY43" s="1"/>
      <c r="OTZ43" s="1"/>
      <c r="OUA43" s="1"/>
      <c r="OUB43" s="1"/>
      <c r="OUC43" s="1"/>
      <c r="OUD43" s="1"/>
      <c r="OUE43" s="1"/>
      <c r="OUF43" s="1"/>
      <c r="OUG43" s="1"/>
      <c r="OUH43" s="1"/>
      <c r="OUI43" s="1"/>
      <c r="OUJ43" s="1"/>
      <c r="OUK43" s="1"/>
      <c r="OUL43" s="1"/>
      <c r="OUM43" s="1"/>
      <c r="OUN43" s="1"/>
      <c r="OUO43" s="1"/>
      <c r="OUP43" s="1"/>
      <c r="OUQ43" s="1"/>
      <c r="OUR43" s="1"/>
      <c r="OUS43" s="1"/>
      <c r="OUT43" s="1"/>
      <c r="OUU43" s="1"/>
      <c r="OUV43" s="1"/>
      <c r="OUW43" s="1"/>
      <c r="OUX43" s="1"/>
      <c r="OUY43" s="1"/>
      <c r="OUZ43" s="1"/>
      <c r="OVA43" s="1"/>
      <c r="OVB43" s="1"/>
      <c r="OVC43" s="1"/>
      <c r="OVD43" s="1"/>
      <c r="OVE43" s="1"/>
      <c r="OVF43" s="1"/>
      <c r="OVG43" s="1"/>
      <c r="OVH43" s="1"/>
      <c r="OVI43" s="1"/>
      <c r="OVJ43" s="1"/>
      <c r="OVK43" s="1"/>
      <c r="OVL43" s="1"/>
      <c r="OVM43" s="1"/>
      <c r="OVN43" s="1"/>
      <c r="OVO43" s="1"/>
      <c r="OVP43" s="1"/>
      <c r="OVQ43" s="1"/>
      <c r="OVR43" s="1"/>
      <c r="OVS43" s="1"/>
      <c r="OVT43" s="1"/>
      <c r="OVU43" s="1"/>
      <c r="OVV43" s="1"/>
      <c r="OVW43" s="1"/>
      <c r="OVX43" s="1"/>
      <c r="OVY43" s="1"/>
      <c r="OVZ43" s="1"/>
      <c r="OWA43" s="1"/>
      <c r="OWB43" s="1"/>
      <c r="OWC43" s="1"/>
      <c r="OWD43" s="1"/>
      <c r="OWE43" s="1"/>
      <c r="OWF43" s="1"/>
      <c r="OWG43" s="1"/>
      <c r="OWH43" s="1"/>
      <c r="OWI43" s="1"/>
      <c r="OWJ43" s="1"/>
      <c r="OWK43" s="1"/>
      <c r="OWL43" s="1"/>
      <c r="OWM43" s="1"/>
      <c r="OWN43" s="1"/>
      <c r="OWO43" s="1"/>
      <c r="OWP43" s="1"/>
      <c r="OWQ43" s="1"/>
      <c r="OWR43" s="1"/>
      <c r="OWS43" s="1"/>
      <c r="OWT43" s="1"/>
      <c r="OWU43" s="1"/>
      <c r="OWV43" s="1"/>
      <c r="OWW43" s="1"/>
      <c r="OWX43" s="1"/>
      <c r="OWY43" s="1"/>
      <c r="OWZ43" s="1"/>
      <c r="OXA43" s="1"/>
      <c r="OXB43" s="1"/>
      <c r="OXC43" s="1"/>
      <c r="OXD43" s="1"/>
      <c r="OXE43" s="1"/>
      <c r="OXF43" s="1"/>
      <c r="OXG43" s="1"/>
      <c r="OXH43" s="1"/>
      <c r="OXI43" s="1"/>
      <c r="OXJ43" s="1"/>
      <c r="OXK43" s="1"/>
      <c r="OXL43" s="1"/>
      <c r="OXM43" s="1"/>
      <c r="OXN43" s="1"/>
      <c r="OXO43" s="1"/>
      <c r="OXP43" s="1"/>
      <c r="OXQ43" s="1"/>
      <c r="OXR43" s="1"/>
      <c r="OXS43" s="1"/>
      <c r="OXT43" s="1"/>
      <c r="OXU43" s="1"/>
      <c r="OXV43" s="1"/>
      <c r="OXW43" s="1"/>
      <c r="OXX43" s="1"/>
      <c r="OXY43" s="1"/>
      <c r="OXZ43" s="1"/>
      <c r="OYA43" s="1"/>
      <c r="OYB43" s="1"/>
      <c r="OYC43" s="1"/>
      <c r="OYD43" s="1"/>
      <c r="OYE43" s="1"/>
      <c r="OYF43" s="1"/>
      <c r="OYG43" s="1"/>
      <c r="OYH43" s="1"/>
      <c r="OYI43" s="1"/>
      <c r="OYJ43" s="1"/>
      <c r="OYK43" s="1"/>
      <c r="OYL43" s="1"/>
      <c r="OYM43" s="1"/>
      <c r="OYN43" s="1"/>
      <c r="OYO43" s="1"/>
      <c r="OYP43" s="1"/>
      <c r="OYQ43" s="1"/>
      <c r="OYR43" s="1"/>
      <c r="OYS43" s="1"/>
      <c r="OYT43" s="1"/>
      <c r="OYU43" s="1"/>
      <c r="OYV43" s="1"/>
      <c r="OYW43" s="1"/>
      <c r="OYX43" s="1"/>
      <c r="OYY43" s="1"/>
      <c r="OYZ43" s="1"/>
      <c r="OZA43" s="1"/>
      <c r="OZB43" s="1"/>
      <c r="OZC43" s="1"/>
      <c r="OZD43" s="1"/>
      <c r="OZE43" s="1"/>
      <c r="OZF43" s="1"/>
      <c r="OZG43" s="1"/>
      <c r="OZH43" s="1"/>
      <c r="OZI43" s="1"/>
      <c r="OZJ43" s="1"/>
      <c r="OZK43" s="1"/>
      <c r="OZL43" s="1"/>
      <c r="OZM43" s="1"/>
      <c r="OZN43" s="1"/>
      <c r="OZO43" s="1"/>
      <c r="OZP43" s="1"/>
      <c r="OZQ43" s="1"/>
      <c r="OZR43" s="1"/>
      <c r="OZS43" s="1"/>
      <c r="OZT43" s="1"/>
      <c r="OZU43" s="1"/>
      <c r="OZV43" s="1"/>
      <c r="OZW43" s="1"/>
      <c r="OZX43" s="1"/>
      <c r="OZY43" s="1"/>
      <c r="OZZ43" s="1"/>
      <c r="PAA43" s="1"/>
      <c r="PAB43" s="1"/>
      <c r="PAC43" s="1"/>
      <c r="PAD43" s="1"/>
      <c r="PAE43" s="1"/>
      <c r="PAF43" s="1"/>
      <c r="PAG43" s="1"/>
      <c r="PAH43" s="1"/>
      <c r="PAI43" s="1"/>
      <c r="PAJ43" s="1"/>
      <c r="PAK43" s="1"/>
      <c r="PAL43" s="1"/>
      <c r="PAM43" s="1"/>
      <c r="PAN43" s="1"/>
      <c r="PAO43" s="1"/>
      <c r="PAP43" s="1"/>
      <c r="PAQ43" s="1"/>
      <c r="PAR43" s="1"/>
      <c r="PAS43" s="1"/>
      <c r="PAT43" s="1"/>
      <c r="PAU43" s="1"/>
      <c r="PAV43" s="1"/>
      <c r="PAW43" s="1"/>
      <c r="PAX43" s="1"/>
      <c r="PAY43" s="1"/>
      <c r="PAZ43" s="1"/>
      <c r="PBA43" s="1"/>
      <c r="PBB43" s="1"/>
      <c r="PBC43" s="1"/>
      <c r="PBD43" s="1"/>
      <c r="PBE43" s="1"/>
      <c r="PBF43" s="1"/>
      <c r="PBG43" s="1"/>
      <c r="PBH43" s="1"/>
      <c r="PBI43" s="1"/>
      <c r="PBJ43" s="1"/>
      <c r="PBK43" s="1"/>
      <c r="PBL43" s="1"/>
      <c r="PBM43" s="1"/>
      <c r="PBN43" s="1"/>
      <c r="PBO43" s="1"/>
      <c r="PBP43" s="1"/>
      <c r="PBQ43" s="1"/>
      <c r="PBR43" s="1"/>
      <c r="PBS43" s="1"/>
      <c r="PBT43" s="1"/>
      <c r="PBU43" s="1"/>
      <c r="PBV43" s="1"/>
      <c r="PBW43" s="1"/>
      <c r="PBX43" s="1"/>
      <c r="PBY43" s="1"/>
      <c r="PBZ43" s="1"/>
      <c r="PCA43" s="1"/>
      <c r="PCB43" s="1"/>
      <c r="PCC43" s="1"/>
      <c r="PCD43" s="1"/>
      <c r="PCE43" s="1"/>
      <c r="PCF43" s="1"/>
      <c r="PCG43" s="1"/>
      <c r="PCH43" s="1"/>
      <c r="PCI43" s="1"/>
      <c r="PCJ43" s="1"/>
      <c r="PCK43" s="1"/>
      <c r="PCL43" s="1"/>
      <c r="PCM43" s="1"/>
      <c r="PCN43" s="1"/>
      <c r="PCO43" s="1"/>
      <c r="PCP43" s="1"/>
      <c r="PCQ43" s="1"/>
      <c r="PCR43" s="1"/>
      <c r="PCS43" s="1"/>
      <c r="PCT43" s="1"/>
      <c r="PCU43" s="1"/>
      <c r="PCV43" s="1"/>
      <c r="PCW43" s="1"/>
      <c r="PCX43" s="1"/>
      <c r="PCY43" s="1"/>
      <c r="PCZ43" s="1"/>
      <c r="PDA43" s="1"/>
      <c r="PDB43" s="1"/>
      <c r="PDC43" s="1"/>
      <c r="PDD43" s="1"/>
      <c r="PDE43" s="1"/>
      <c r="PDF43" s="1"/>
      <c r="PDG43" s="1"/>
      <c r="PDH43" s="1"/>
      <c r="PDI43" s="1"/>
      <c r="PDJ43" s="1"/>
      <c r="PDK43" s="1"/>
      <c r="PDL43" s="1"/>
      <c r="PDM43" s="1"/>
      <c r="PDN43" s="1"/>
      <c r="PDO43" s="1"/>
      <c r="PDP43" s="1"/>
      <c r="PDQ43" s="1"/>
      <c r="PDR43" s="1"/>
      <c r="PDS43" s="1"/>
      <c r="PDT43" s="1"/>
      <c r="PDU43" s="1"/>
      <c r="PDV43" s="1"/>
      <c r="PDW43" s="1"/>
      <c r="PDX43" s="1"/>
      <c r="PDY43" s="1"/>
      <c r="PDZ43" s="1"/>
      <c r="PEA43" s="1"/>
      <c r="PEB43" s="1"/>
      <c r="PEC43" s="1"/>
      <c r="PED43" s="1"/>
      <c r="PEE43" s="1"/>
      <c r="PEF43" s="1"/>
      <c r="PEG43" s="1"/>
      <c r="PEH43" s="1"/>
      <c r="PEI43" s="1"/>
      <c r="PEJ43" s="1"/>
      <c r="PEK43" s="1"/>
      <c r="PEL43" s="1"/>
      <c r="PEM43" s="1"/>
      <c r="PEN43" s="1"/>
      <c r="PEO43" s="1"/>
      <c r="PEP43" s="1"/>
      <c r="PEQ43" s="1"/>
      <c r="PER43" s="1"/>
      <c r="PES43" s="1"/>
      <c r="PET43" s="1"/>
      <c r="PEU43" s="1"/>
      <c r="PEV43" s="1"/>
      <c r="PEW43" s="1"/>
      <c r="PEX43" s="1"/>
      <c r="PEY43" s="1"/>
      <c r="PEZ43" s="1"/>
      <c r="PFA43" s="1"/>
      <c r="PFB43" s="1"/>
      <c r="PFC43" s="1"/>
      <c r="PFD43" s="1"/>
      <c r="PFE43" s="1"/>
      <c r="PFF43" s="1"/>
      <c r="PFG43" s="1"/>
      <c r="PFH43" s="1"/>
      <c r="PFI43" s="1"/>
      <c r="PFJ43" s="1"/>
      <c r="PFK43" s="1"/>
      <c r="PFL43" s="1"/>
      <c r="PFM43" s="1"/>
      <c r="PFN43" s="1"/>
      <c r="PFO43" s="1"/>
      <c r="PFP43" s="1"/>
      <c r="PFQ43" s="1"/>
      <c r="PFR43" s="1"/>
      <c r="PFS43" s="1"/>
      <c r="PFT43" s="1"/>
      <c r="PFU43" s="1"/>
      <c r="PFV43" s="1"/>
      <c r="PFW43" s="1"/>
      <c r="PFX43" s="1"/>
      <c r="PFY43" s="1"/>
      <c r="PFZ43" s="1"/>
      <c r="PGA43" s="1"/>
      <c r="PGB43" s="1"/>
      <c r="PGC43" s="1"/>
      <c r="PGD43" s="1"/>
      <c r="PGE43" s="1"/>
      <c r="PGF43" s="1"/>
      <c r="PGG43" s="1"/>
      <c r="PGH43" s="1"/>
      <c r="PGI43" s="1"/>
      <c r="PGJ43" s="1"/>
      <c r="PGK43" s="1"/>
      <c r="PGL43" s="1"/>
      <c r="PGM43" s="1"/>
      <c r="PGN43" s="1"/>
      <c r="PGO43" s="1"/>
      <c r="PGP43" s="1"/>
      <c r="PGQ43" s="1"/>
      <c r="PGR43" s="1"/>
      <c r="PGS43" s="1"/>
      <c r="PGT43" s="1"/>
      <c r="PGU43" s="1"/>
      <c r="PGV43" s="1"/>
      <c r="PGW43" s="1"/>
      <c r="PGX43" s="1"/>
      <c r="PGY43" s="1"/>
      <c r="PGZ43" s="1"/>
      <c r="PHA43" s="1"/>
      <c r="PHB43" s="1"/>
      <c r="PHC43" s="1"/>
      <c r="PHD43" s="1"/>
      <c r="PHE43" s="1"/>
      <c r="PHF43" s="1"/>
      <c r="PHG43" s="1"/>
      <c r="PHH43" s="1"/>
      <c r="PHI43" s="1"/>
      <c r="PHJ43" s="1"/>
      <c r="PHK43" s="1"/>
      <c r="PHL43" s="1"/>
      <c r="PHM43" s="1"/>
      <c r="PHN43" s="1"/>
      <c r="PHO43" s="1"/>
      <c r="PHP43" s="1"/>
      <c r="PHQ43" s="1"/>
      <c r="PHR43" s="1"/>
      <c r="PHS43" s="1"/>
      <c r="PHT43" s="1"/>
      <c r="PHU43" s="1"/>
      <c r="PHV43" s="1"/>
      <c r="PHW43" s="1"/>
      <c r="PHX43" s="1"/>
      <c r="PHY43" s="1"/>
      <c r="PHZ43" s="1"/>
      <c r="PIA43" s="1"/>
      <c r="PIB43" s="1"/>
      <c r="PIC43" s="1"/>
      <c r="PID43" s="1"/>
      <c r="PIE43" s="1"/>
      <c r="PIF43" s="1"/>
      <c r="PIG43" s="1"/>
      <c r="PIH43" s="1"/>
      <c r="PII43" s="1"/>
      <c r="PIJ43" s="1"/>
      <c r="PIK43" s="1"/>
      <c r="PIL43" s="1"/>
      <c r="PIM43" s="1"/>
      <c r="PIN43" s="1"/>
      <c r="PIO43" s="1"/>
      <c r="PIP43" s="1"/>
      <c r="PIQ43" s="1"/>
      <c r="PIR43" s="1"/>
      <c r="PIS43" s="1"/>
      <c r="PIT43" s="1"/>
      <c r="PIU43" s="1"/>
      <c r="PIV43" s="1"/>
      <c r="PIW43" s="1"/>
      <c r="PIX43" s="1"/>
      <c r="PIY43" s="1"/>
      <c r="PIZ43" s="1"/>
      <c r="PJA43" s="1"/>
      <c r="PJB43" s="1"/>
      <c r="PJC43" s="1"/>
      <c r="PJD43" s="1"/>
      <c r="PJE43" s="1"/>
      <c r="PJF43" s="1"/>
      <c r="PJG43" s="1"/>
      <c r="PJH43" s="1"/>
      <c r="PJI43" s="1"/>
      <c r="PJJ43" s="1"/>
      <c r="PJK43" s="1"/>
      <c r="PJL43" s="1"/>
      <c r="PJM43" s="1"/>
      <c r="PJN43" s="1"/>
      <c r="PJO43" s="1"/>
      <c r="PJP43" s="1"/>
      <c r="PJQ43" s="1"/>
      <c r="PJR43" s="1"/>
      <c r="PJS43" s="1"/>
      <c r="PJT43" s="1"/>
      <c r="PJU43" s="1"/>
      <c r="PJV43" s="1"/>
      <c r="PJW43" s="1"/>
      <c r="PJX43" s="1"/>
      <c r="PJY43" s="1"/>
      <c r="PJZ43" s="1"/>
      <c r="PKA43" s="1"/>
      <c r="PKB43" s="1"/>
      <c r="PKC43" s="1"/>
      <c r="PKD43" s="1"/>
      <c r="PKE43" s="1"/>
      <c r="PKF43" s="1"/>
      <c r="PKG43" s="1"/>
      <c r="PKH43" s="1"/>
      <c r="PKI43" s="1"/>
      <c r="PKJ43" s="1"/>
      <c r="PKK43" s="1"/>
      <c r="PKL43" s="1"/>
      <c r="PKM43" s="1"/>
      <c r="PKN43" s="1"/>
      <c r="PKO43" s="1"/>
      <c r="PKP43" s="1"/>
      <c r="PKQ43" s="1"/>
      <c r="PKR43" s="1"/>
      <c r="PKS43" s="1"/>
      <c r="PKT43" s="1"/>
      <c r="PKU43" s="1"/>
      <c r="PKV43" s="1"/>
      <c r="PKW43" s="1"/>
      <c r="PKX43" s="1"/>
      <c r="PKY43" s="1"/>
      <c r="PKZ43" s="1"/>
      <c r="PLA43" s="1"/>
      <c r="PLB43" s="1"/>
      <c r="PLC43" s="1"/>
      <c r="PLD43" s="1"/>
      <c r="PLE43" s="1"/>
      <c r="PLF43" s="1"/>
      <c r="PLG43" s="1"/>
      <c r="PLH43" s="1"/>
      <c r="PLI43" s="1"/>
      <c r="PLJ43" s="1"/>
      <c r="PLK43" s="1"/>
      <c r="PLL43" s="1"/>
      <c r="PLM43" s="1"/>
      <c r="PLN43" s="1"/>
      <c r="PLO43" s="1"/>
      <c r="PLP43" s="1"/>
      <c r="PLQ43" s="1"/>
      <c r="PLR43" s="1"/>
      <c r="PLS43" s="1"/>
      <c r="PLT43" s="1"/>
      <c r="PLU43" s="1"/>
      <c r="PLV43" s="1"/>
      <c r="PLW43" s="1"/>
      <c r="PLX43" s="1"/>
      <c r="PLY43" s="1"/>
      <c r="PLZ43" s="1"/>
      <c r="PMA43" s="1"/>
      <c r="PMB43" s="1"/>
      <c r="PMC43" s="1"/>
      <c r="PMD43" s="1"/>
      <c r="PME43" s="1"/>
      <c r="PMF43" s="1"/>
      <c r="PMG43" s="1"/>
      <c r="PMH43" s="1"/>
      <c r="PMI43" s="1"/>
      <c r="PMJ43" s="1"/>
      <c r="PMK43" s="1"/>
      <c r="PML43" s="1"/>
      <c r="PMM43" s="1"/>
      <c r="PMN43" s="1"/>
      <c r="PMO43" s="1"/>
      <c r="PMP43" s="1"/>
      <c r="PMQ43" s="1"/>
      <c r="PMR43" s="1"/>
      <c r="PMS43" s="1"/>
      <c r="PMT43" s="1"/>
      <c r="PMU43" s="1"/>
      <c r="PMV43" s="1"/>
      <c r="PMW43" s="1"/>
      <c r="PMX43" s="1"/>
      <c r="PMY43" s="1"/>
      <c r="PMZ43" s="1"/>
      <c r="PNA43" s="1"/>
      <c r="PNB43" s="1"/>
      <c r="PNC43" s="1"/>
      <c r="PND43" s="1"/>
      <c r="PNE43" s="1"/>
      <c r="PNF43" s="1"/>
      <c r="PNG43" s="1"/>
      <c r="PNH43" s="1"/>
      <c r="PNI43" s="1"/>
      <c r="PNJ43" s="1"/>
      <c r="PNK43" s="1"/>
      <c r="PNL43" s="1"/>
      <c r="PNM43" s="1"/>
      <c r="PNN43" s="1"/>
      <c r="PNO43" s="1"/>
      <c r="PNP43" s="1"/>
      <c r="PNQ43" s="1"/>
      <c r="PNR43" s="1"/>
      <c r="PNS43" s="1"/>
      <c r="PNT43" s="1"/>
      <c r="PNU43" s="1"/>
      <c r="PNV43" s="1"/>
      <c r="PNW43" s="1"/>
      <c r="PNX43" s="1"/>
      <c r="PNY43" s="1"/>
      <c r="PNZ43" s="1"/>
      <c r="POA43" s="1"/>
      <c r="POB43" s="1"/>
      <c r="POC43" s="1"/>
      <c r="POD43" s="1"/>
      <c r="POE43" s="1"/>
      <c r="POF43" s="1"/>
      <c r="POG43" s="1"/>
      <c r="POH43" s="1"/>
      <c r="POI43" s="1"/>
      <c r="POJ43" s="1"/>
      <c r="POK43" s="1"/>
      <c r="POL43" s="1"/>
      <c r="POM43" s="1"/>
      <c r="PON43" s="1"/>
      <c r="POO43" s="1"/>
      <c r="POP43" s="1"/>
      <c r="POQ43" s="1"/>
      <c r="POR43" s="1"/>
      <c r="POS43" s="1"/>
      <c r="POT43" s="1"/>
      <c r="POU43" s="1"/>
      <c r="POV43" s="1"/>
      <c r="POW43" s="1"/>
      <c r="POX43" s="1"/>
      <c r="POY43" s="1"/>
      <c r="POZ43" s="1"/>
      <c r="PPA43" s="1"/>
      <c r="PPB43" s="1"/>
      <c r="PPC43" s="1"/>
      <c r="PPD43" s="1"/>
      <c r="PPE43" s="1"/>
      <c r="PPF43" s="1"/>
      <c r="PPG43" s="1"/>
      <c r="PPH43" s="1"/>
      <c r="PPI43" s="1"/>
      <c r="PPJ43" s="1"/>
      <c r="PPK43" s="1"/>
      <c r="PPL43" s="1"/>
      <c r="PPM43" s="1"/>
      <c r="PPN43" s="1"/>
      <c r="PPO43" s="1"/>
      <c r="PPP43" s="1"/>
      <c r="PPQ43" s="1"/>
      <c r="PPR43" s="1"/>
      <c r="PPS43" s="1"/>
      <c r="PPT43" s="1"/>
      <c r="PPU43" s="1"/>
      <c r="PPV43" s="1"/>
      <c r="PPW43" s="1"/>
      <c r="PPX43" s="1"/>
      <c r="PPY43" s="1"/>
      <c r="PPZ43" s="1"/>
      <c r="PQA43" s="1"/>
      <c r="PQB43" s="1"/>
      <c r="PQC43" s="1"/>
      <c r="PQD43" s="1"/>
      <c r="PQE43" s="1"/>
      <c r="PQF43" s="1"/>
      <c r="PQG43" s="1"/>
      <c r="PQH43" s="1"/>
      <c r="PQI43" s="1"/>
      <c r="PQJ43" s="1"/>
      <c r="PQK43" s="1"/>
      <c r="PQL43" s="1"/>
      <c r="PQM43" s="1"/>
      <c r="PQN43" s="1"/>
      <c r="PQO43" s="1"/>
      <c r="PQP43" s="1"/>
      <c r="PQQ43" s="1"/>
      <c r="PQR43" s="1"/>
      <c r="PQS43" s="1"/>
      <c r="PQT43" s="1"/>
      <c r="PQU43" s="1"/>
      <c r="PQV43" s="1"/>
      <c r="PQW43" s="1"/>
      <c r="PQX43" s="1"/>
      <c r="PQY43" s="1"/>
      <c r="PQZ43" s="1"/>
      <c r="PRA43" s="1"/>
      <c r="PRB43" s="1"/>
      <c r="PRC43" s="1"/>
      <c r="PRD43" s="1"/>
      <c r="PRE43" s="1"/>
      <c r="PRF43" s="1"/>
      <c r="PRG43" s="1"/>
      <c r="PRH43" s="1"/>
      <c r="PRI43" s="1"/>
      <c r="PRJ43" s="1"/>
      <c r="PRK43" s="1"/>
      <c r="PRL43" s="1"/>
      <c r="PRM43" s="1"/>
      <c r="PRN43" s="1"/>
      <c r="PRO43" s="1"/>
      <c r="PRP43" s="1"/>
      <c r="PRQ43" s="1"/>
      <c r="PRR43" s="1"/>
      <c r="PRS43" s="1"/>
      <c r="PRT43" s="1"/>
      <c r="PRU43" s="1"/>
      <c r="PRV43" s="1"/>
      <c r="PRW43" s="1"/>
      <c r="PRX43" s="1"/>
      <c r="PRY43" s="1"/>
      <c r="PRZ43" s="1"/>
      <c r="PSA43" s="1"/>
      <c r="PSB43" s="1"/>
      <c r="PSC43" s="1"/>
      <c r="PSD43" s="1"/>
      <c r="PSE43" s="1"/>
      <c r="PSF43" s="1"/>
      <c r="PSG43" s="1"/>
      <c r="PSH43" s="1"/>
      <c r="PSI43" s="1"/>
      <c r="PSJ43" s="1"/>
      <c r="PSK43" s="1"/>
      <c r="PSL43" s="1"/>
      <c r="PSM43" s="1"/>
      <c r="PSN43" s="1"/>
      <c r="PSO43" s="1"/>
      <c r="PSP43" s="1"/>
      <c r="PSQ43" s="1"/>
      <c r="PSR43" s="1"/>
      <c r="PSS43" s="1"/>
      <c r="PST43" s="1"/>
      <c r="PSU43" s="1"/>
      <c r="PSV43" s="1"/>
      <c r="PSW43" s="1"/>
      <c r="PSX43" s="1"/>
      <c r="PSY43" s="1"/>
      <c r="PSZ43" s="1"/>
      <c r="PTA43" s="1"/>
      <c r="PTB43" s="1"/>
      <c r="PTC43" s="1"/>
      <c r="PTD43" s="1"/>
      <c r="PTE43" s="1"/>
      <c r="PTF43" s="1"/>
      <c r="PTG43" s="1"/>
      <c r="PTH43" s="1"/>
      <c r="PTI43" s="1"/>
      <c r="PTJ43" s="1"/>
      <c r="PTK43" s="1"/>
      <c r="PTL43" s="1"/>
      <c r="PTM43" s="1"/>
      <c r="PTN43" s="1"/>
      <c r="PTO43" s="1"/>
      <c r="PTP43" s="1"/>
      <c r="PTQ43" s="1"/>
      <c r="PTR43" s="1"/>
      <c r="PTS43" s="1"/>
      <c r="PTT43" s="1"/>
      <c r="PTU43" s="1"/>
      <c r="PTV43" s="1"/>
      <c r="PTW43" s="1"/>
      <c r="PTX43" s="1"/>
      <c r="PTY43" s="1"/>
      <c r="PTZ43" s="1"/>
      <c r="PUA43" s="1"/>
      <c r="PUB43" s="1"/>
      <c r="PUC43" s="1"/>
      <c r="PUD43" s="1"/>
      <c r="PUE43" s="1"/>
      <c r="PUF43" s="1"/>
      <c r="PUG43" s="1"/>
      <c r="PUH43" s="1"/>
      <c r="PUI43" s="1"/>
      <c r="PUJ43" s="1"/>
      <c r="PUK43" s="1"/>
      <c r="PUL43" s="1"/>
      <c r="PUM43" s="1"/>
      <c r="PUN43" s="1"/>
      <c r="PUO43" s="1"/>
      <c r="PUP43" s="1"/>
      <c r="PUQ43" s="1"/>
      <c r="PUR43" s="1"/>
      <c r="PUS43" s="1"/>
      <c r="PUT43" s="1"/>
      <c r="PUU43" s="1"/>
      <c r="PUV43" s="1"/>
      <c r="PUW43" s="1"/>
      <c r="PUX43" s="1"/>
      <c r="PUY43" s="1"/>
      <c r="PUZ43" s="1"/>
      <c r="PVA43" s="1"/>
      <c r="PVB43" s="1"/>
      <c r="PVC43" s="1"/>
      <c r="PVD43" s="1"/>
      <c r="PVE43" s="1"/>
      <c r="PVF43" s="1"/>
      <c r="PVG43" s="1"/>
      <c r="PVH43" s="1"/>
      <c r="PVI43" s="1"/>
      <c r="PVJ43" s="1"/>
      <c r="PVK43" s="1"/>
      <c r="PVL43" s="1"/>
      <c r="PVM43" s="1"/>
      <c r="PVN43" s="1"/>
      <c r="PVO43" s="1"/>
      <c r="PVP43" s="1"/>
      <c r="PVQ43" s="1"/>
      <c r="PVR43" s="1"/>
      <c r="PVS43" s="1"/>
      <c r="PVT43" s="1"/>
      <c r="PVU43" s="1"/>
      <c r="PVV43" s="1"/>
      <c r="PVW43" s="1"/>
      <c r="PVX43" s="1"/>
      <c r="PVY43" s="1"/>
      <c r="PVZ43" s="1"/>
      <c r="PWA43" s="1"/>
      <c r="PWB43" s="1"/>
      <c r="PWC43" s="1"/>
      <c r="PWD43" s="1"/>
      <c r="PWE43" s="1"/>
      <c r="PWF43" s="1"/>
      <c r="PWG43" s="1"/>
      <c r="PWH43" s="1"/>
      <c r="PWI43" s="1"/>
      <c r="PWJ43" s="1"/>
      <c r="PWK43" s="1"/>
      <c r="PWL43" s="1"/>
      <c r="PWM43" s="1"/>
      <c r="PWN43" s="1"/>
      <c r="PWO43" s="1"/>
      <c r="PWP43" s="1"/>
      <c r="PWQ43" s="1"/>
      <c r="PWR43" s="1"/>
      <c r="PWS43" s="1"/>
      <c r="PWT43" s="1"/>
      <c r="PWU43" s="1"/>
      <c r="PWV43" s="1"/>
      <c r="PWW43" s="1"/>
      <c r="PWX43" s="1"/>
      <c r="PWY43" s="1"/>
      <c r="PWZ43" s="1"/>
      <c r="PXA43" s="1"/>
      <c r="PXB43" s="1"/>
      <c r="PXC43" s="1"/>
      <c r="PXD43" s="1"/>
      <c r="PXE43" s="1"/>
      <c r="PXF43" s="1"/>
      <c r="PXG43" s="1"/>
      <c r="PXH43" s="1"/>
      <c r="PXI43" s="1"/>
      <c r="PXJ43" s="1"/>
      <c r="PXK43" s="1"/>
      <c r="PXL43" s="1"/>
      <c r="PXM43" s="1"/>
      <c r="PXN43" s="1"/>
      <c r="PXO43" s="1"/>
      <c r="PXP43" s="1"/>
      <c r="PXQ43" s="1"/>
      <c r="PXR43" s="1"/>
      <c r="PXS43" s="1"/>
      <c r="PXT43" s="1"/>
      <c r="PXU43" s="1"/>
      <c r="PXV43" s="1"/>
      <c r="PXW43" s="1"/>
      <c r="PXX43" s="1"/>
      <c r="PXY43" s="1"/>
      <c r="PXZ43" s="1"/>
      <c r="PYA43" s="1"/>
      <c r="PYB43" s="1"/>
      <c r="PYC43" s="1"/>
      <c r="PYD43" s="1"/>
      <c r="PYE43" s="1"/>
      <c r="PYF43" s="1"/>
      <c r="PYG43" s="1"/>
      <c r="PYH43" s="1"/>
      <c r="PYI43" s="1"/>
      <c r="PYJ43" s="1"/>
      <c r="PYK43" s="1"/>
      <c r="PYL43" s="1"/>
      <c r="PYM43" s="1"/>
      <c r="PYN43" s="1"/>
      <c r="PYO43" s="1"/>
      <c r="PYP43" s="1"/>
      <c r="PYQ43" s="1"/>
      <c r="PYR43" s="1"/>
      <c r="PYS43" s="1"/>
      <c r="PYT43" s="1"/>
      <c r="PYU43" s="1"/>
      <c r="PYV43" s="1"/>
      <c r="PYW43" s="1"/>
      <c r="PYX43" s="1"/>
      <c r="PYY43" s="1"/>
      <c r="PYZ43" s="1"/>
      <c r="PZA43" s="1"/>
      <c r="PZB43" s="1"/>
      <c r="PZC43" s="1"/>
      <c r="PZD43" s="1"/>
      <c r="PZE43" s="1"/>
      <c r="PZF43" s="1"/>
      <c r="PZG43" s="1"/>
      <c r="PZH43" s="1"/>
      <c r="PZI43" s="1"/>
      <c r="PZJ43" s="1"/>
      <c r="PZK43" s="1"/>
      <c r="PZL43" s="1"/>
      <c r="PZM43" s="1"/>
      <c r="PZN43" s="1"/>
      <c r="PZO43" s="1"/>
      <c r="PZP43" s="1"/>
      <c r="PZQ43" s="1"/>
      <c r="PZR43" s="1"/>
      <c r="PZS43" s="1"/>
      <c r="PZT43" s="1"/>
      <c r="PZU43" s="1"/>
      <c r="PZV43" s="1"/>
      <c r="PZW43" s="1"/>
      <c r="PZX43" s="1"/>
      <c r="PZY43" s="1"/>
      <c r="PZZ43" s="1"/>
      <c r="QAA43" s="1"/>
      <c r="QAB43" s="1"/>
      <c r="QAC43" s="1"/>
      <c r="QAD43" s="1"/>
      <c r="QAE43" s="1"/>
      <c r="QAF43" s="1"/>
      <c r="QAG43" s="1"/>
      <c r="QAH43" s="1"/>
      <c r="QAI43" s="1"/>
      <c r="QAJ43" s="1"/>
      <c r="QAK43" s="1"/>
      <c r="QAL43" s="1"/>
      <c r="QAM43" s="1"/>
      <c r="QAN43" s="1"/>
      <c r="QAO43" s="1"/>
      <c r="QAP43" s="1"/>
      <c r="QAQ43" s="1"/>
      <c r="QAR43" s="1"/>
      <c r="QAS43" s="1"/>
      <c r="QAT43" s="1"/>
      <c r="QAU43" s="1"/>
      <c r="QAV43" s="1"/>
      <c r="QAW43" s="1"/>
      <c r="QAX43" s="1"/>
      <c r="QAY43" s="1"/>
      <c r="QAZ43" s="1"/>
      <c r="QBA43" s="1"/>
      <c r="QBB43" s="1"/>
      <c r="QBC43" s="1"/>
      <c r="QBD43" s="1"/>
      <c r="QBE43" s="1"/>
      <c r="QBF43" s="1"/>
      <c r="QBG43" s="1"/>
      <c r="QBH43" s="1"/>
      <c r="QBI43" s="1"/>
      <c r="QBJ43" s="1"/>
      <c r="QBK43" s="1"/>
      <c r="QBL43" s="1"/>
      <c r="QBM43" s="1"/>
      <c r="QBN43" s="1"/>
      <c r="QBO43" s="1"/>
      <c r="QBP43" s="1"/>
      <c r="QBQ43" s="1"/>
      <c r="QBR43" s="1"/>
      <c r="QBS43" s="1"/>
      <c r="QBT43" s="1"/>
      <c r="QBU43" s="1"/>
      <c r="QBV43" s="1"/>
      <c r="QBW43" s="1"/>
      <c r="QBX43" s="1"/>
      <c r="QBY43" s="1"/>
      <c r="QBZ43" s="1"/>
      <c r="QCA43" s="1"/>
      <c r="QCB43" s="1"/>
      <c r="QCC43" s="1"/>
      <c r="QCD43" s="1"/>
      <c r="QCE43" s="1"/>
      <c r="QCF43" s="1"/>
      <c r="QCG43" s="1"/>
      <c r="QCH43" s="1"/>
      <c r="QCI43" s="1"/>
      <c r="QCJ43" s="1"/>
      <c r="QCK43" s="1"/>
      <c r="QCL43" s="1"/>
      <c r="QCM43" s="1"/>
      <c r="QCN43" s="1"/>
      <c r="QCO43" s="1"/>
      <c r="QCP43" s="1"/>
      <c r="QCQ43" s="1"/>
      <c r="QCR43" s="1"/>
      <c r="QCS43" s="1"/>
      <c r="QCT43" s="1"/>
      <c r="QCU43" s="1"/>
      <c r="QCV43" s="1"/>
      <c r="QCW43" s="1"/>
      <c r="QCX43" s="1"/>
      <c r="QCY43" s="1"/>
      <c r="QCZ43" s="1"/>
      <c r="QDA43" s="1"/>
      <c r="QDB43" s="1"/>
      <c r="QDC43" s="1"/>
      <c r="QDD43" s="1"/>
      <c r="QDE43" s="1"/>
      <c r="QDF43" s="1"/>
      <c r="QDG43" s="1"/>
      <c r="QDH43" s="1"/>
      <c r="QDI43" s="1"/>
      <c r="QDJ43" s="1"/>
      <c r="QDK43" s="1"/>
      <c r="QDL43" s="1"/>
      <c r="QDM43" s="1"/>
      <c r="QDN43" s="1"/>
      <c r="QDO43" s="1"/>
      <c r="QDP43" s="1"/>
      <c r="QDQ43" s="1"/>
      <c r="QDR43" s="1"/>
      <c r="QDS43" s="1"/>
      <c r="QDT43" s="1"/>
      <c r="QDU43" s="1"/>
      <c r="QDV43" s="1"/>
      <c r="QDW43" s="1"/>
      <c r="QDX43" s="1"/>
      <c r="QDY43" s="1"/>
      <c r="QDZ43" s="1"/>
      <c r="QEA43" s="1"/>
      <c r="QEB43" s="1"/>
      <c r="QEC43" s="1"/>
      <c r="QED43" s="1"/>
      <c r="QEE43" s="1"/>
      <c r="QEF43" s="1"/>
      <c r="QEG43" s="1"/>
      <c r="QEH43" s="1"/>
      <c r="QEI43" s="1"/>
      <c r="QEJ43" s="1"/>
      <c r="QEK43" s="1"/>
      <c r="QEL43" s="1"/>
      <c r="QEM43" s="1"/>
      <c r="QEN43" s="1"/>
      <c r="QEO43" s="1"/>
      <c r="QEP43" s="1"/>
      <c r="QEQ43" s="1"/>
      <c r="QER43" s="1"/>
      <c r="QES43" s="1"/>
      <c r="QET43" s="1"/>
      <c r="QEU43" s="1"/>
      <c r="QEV43" s="1"/>
      <c r="QEW43" s="1"/>
      <c r="QEX43" s="1"/>
      <c r="QEY43" s="1"/>
      <c r="QEZ43" s="1"/>
      <c r="QFA43" s="1"/>
      <c r="QFB43" s="1"/>
      <c r="QFC43" s="1"/>
      <c r="QFD43" s="1"/>
      <c r="QFE43" s="1"/>
      <c r="QFF43" s="1"/>
      <c r="QFG43" s="1"/>
      <c r="QFH43" s="1"/>
      <c r="QFI43" s="1"/>
      <c r="QFJ43" s="1"/>
      <c r="QFK43" s="1"/>
      <c r="QFL43" s="1"/>
      <c r="QFM43" s="1"/>
      <c r="QFN43" s="1"/>
      <c r="QFO43" s="1"/>
      <c r="QFP43" s="1"/>
      <c r="QFQ43" s="1"/>
      <c r="QFR43" s="1"/>
      <c r="QFS43" s="1"/>
      <c r="QFT43" s="1"/>
      <c r="QFU43" s="1"/>
      <c r="QFV43" s="1"/>
      <c r="QFW43" s="1"/>
      <c r="QFX43" s="1"/>
      <c r="QFY43" s="1"/>
      <c r="QFZ43" s="1"/>
      <c r="QGA43" s="1"/>
      <c r="QGB43" s="1"/>
      <c r="QGC43" s="1"/>
      <c r="QGD43" s="1"/>
      <c r="QGE43" s="1"/>
      <c r="QGF43" s="1"/>
      <c r="QGG43" s="1"/>
      <c r="QGH43" s="1"/>
      <c r="QGI43" s="1"/>
      <c r="QGJ43" s="1"/>
      <c r="QGK43" s="1"/>
      <c r="QGL43" s="1"/>
      <c r="QGM43" s="1"/>
      <c r="QGN43" s="1"/>
      <c r="QGO43" s="1"/>
      <c r="QGP43" s="1"/>
      <c r="QGQ43" s="1"/>
      <c r="QGR43" s="1"/>
      <c r="QGS43" s="1"/>
      <c r="QGT43" s="1"/>
      <c r="QGU43" s="1"/>
      <c r="QGV43" s="1"/>
      <c r="QGW43" s="1"/>
      <c r="QGX43" s="1"/>
      <c r="QGY43" s="1"/>
      <c r="QGZ43" s="1"/>
      <c r="QHA43" s="1"/>
      <c r="QHB43" s="1"/>
      <c r="QHC43" s="1"/>
      <c r="QHD43" s="1"/>
      <c r="QHE43" s="1"/>
      <c r="QHF43" s="1"/>
      <c r="QHG43" s="1"/>
      <c r="QHH43" s="1"/>
      <c r="QHI43" s="1"/>
      <c r="QHJ43" s="1"/>
      <c r="QHK43" s="1"/>
      <c r="QHL43" s="1"/>
      <c r="QHM43" s="1"/>
      <c r="QHN43" s="1"/>
      <c r="QHO43" s="1"/>
      <c r="QHP43" s="1"/>
      <c r="QHQ43" s="1"/>
      <c r="QHR43" s="1"/>
      <c r="QHS43" s="1"/>
      <c r="QHT43" s="1"/>
      <c r="QHU43" s="1"/>
      <c r="QHV43" s="1"/>
      <c r="QHW43" s="1"/>
      <c r="QHX43" s="1"/>
      <c r="QHY43" s="1"/>
      <c r="QHZ43" s="1"/>
      <c r="QIA43" s="1"/>
      <c r="QIB43" s="1"/>
      <c r="QIC43" s="1"/>
      <c r="QID43" s="1"/>
      <c r="QIE43" s="1"/>
      <c r="QIF43" s="1"/>
      <c r="QIG43" s="1"/>
      <c r="QIH43" s="1"/>
      <c r="QII43" s="1"/>
      <c r="QIJ43" s="1"/>
      <c r="QIK43" s="1"/>
      <c r="QIL43" s="1"/>
      <c r="QIM43" s="1"/>
      <c r="QIN43" s="1"/>
      <c r="QIO43" s="1"/>
      <c r="QIP43" s="1"/>
      <c r="QIQ43" s="1"/>
      <c r="QIR43" s="1"/>
      <c r="QIS43" s="1"/>
      <c r="QIT43" s="1"/>
      <c r="QIU43" s="1"/>
      <c r="QIV43" s="1"/>
      <c r="QIW43" s="1"/>
      <c r="QIX43" s="1"/>
      <c r="QIY43" s="1"/>
      <c r="QIZ43" s="1"/>
      <c r="QJA43" s="1"/>
      <c r="QJB43" s="1"/>
      <c r="QJC43" s="1"/>
      <c r="QJD43" s="1"/>
      <c r="QJE43" s="1"/>
      <c r="QJF43" s="1"/>
      <c r="QJG43" s="1"/>
      <c r="QJH43" s="1"/>
      <c r="QJI43" s="1"/>
      <c r="QJJ43" s="1"/>
      <c r="QJK43" s="1"/>
      <c r="QJL43" s="1"/>
      <c r="QJM43" s="1"/>
      <c r="QJN43" s="1"/>
      <c r="QJO43" s="1"/>
      <c r="QJP43" s="1"/>
      <c r="QJQ43" s="1"/>
      <c r="QJR43" s="1"/>
      <c r="QJS43" s="1"/>
      <c r="QJT43" s="1"/>
      <c r="QJU43" s="1"/>
      <c r="QJV43" s="1"/>
      <c r="QJW43" s="1"/>
      <c r="QJX43" s="1"/>
      <c r="QJY43" s="1"/>
      <c r="QJZ43" s="1"/>
      <c r="QKA43" s="1"/>
      <c r="QKB43" s="1"/>
      <c r="QKC43" s="1"/>
      <c r="QKD43" s="1"/>
      <c r="QKE43" s="1"/>
      <c r="QKF43" s="1"/>
      <c r="QKG43" s="1"/>
      <c r="QKH43" s="1"/>
      <c r="QKI43" s="1"/>
      <c r="QKJ43" s="1"/>
      <c r="QKK43" s="1"/>
      <c r="QKL43" s="1"/>
      <c r="QKM43" s="1"/>
      <c r="QKN43" s="1"/>
      <c r="QKO43" s="1"/>
      <c r="QKP43" s="1"/>
      <c r="QKQ43" s="1"/>
      <c r="QKR43" s="1"/>
      <c r="QKS43" s="1"/>
      <c r="QKT43" s="1"/>
      <c r="QKU43" s="1"/>
      <c r="QKV43" s="1"/>
      <c r="QKW43" s="1"/>
      <c r="QKX43" s="1"/>
      <c r="QKY43" s="1"/>
      <c r="QKZ43" s="1"/>
      <c r="QLA43" s="1"/>
      <c r="QLB43" s="1"/>
      <c r="QLC43" s="1"/>
      <c r="QLD43" s="1"/>
      <c r="QLE43" s="1"/>
      <c r="QLF43" s="1"/>
      <c r="QLG43" s="1"/>
      <c r="QLH43" s="1"/>
      <c r="QLI43" s="1"/>
      <c r="QLJ43" s="1"/>
      <c r="QLK43" s="1"/>
      <c r="QLL43" s="1"/>
      <c r="QLM43" s="1"/>
      <c r="QLN43" s="1"/>
      <c r="QLO43" s="1"/>
      <c r="QLP43" s="1"/>
      <c r="QLQ43" s="1"/>
      <c r="QLR43" s="1"/>
      <c r="QLS43" s="1"/>
      <c r="QLT43" s="1"/>
      <c r="QLU43" s="1"/>
      <c r="QLV43" s="1"/>
      <c r="QLW43" s="1"/>
      <c r="QLX43" s="1"/>
      <c r="QLY43" s="1"/>
      <c r="QLZ43" s="1"/>
      <c r="QMA43" s="1"/>
      <c r="QMB43" s="1"/>
      <c r="QMC43" s="1"/>
      <c r="QMD43" s="1"/>
      <c r="QME43" s="1"/>
      <c r="QMF43" s="1"/>
      <c r="QMG43" s="1"/>
      <c r="QMH43" s="1"/>
      <c r="QMI43" s="1"/>
      <c r="QMJ43" s="1"/>
      <c r="QMK43" s="1"/>
      <c r="QML43" s="1"/>
      <c r="QMM43" s="1"/>
      <c r="QMN43" s="1"/>
      <c r="QMO43" s="1"/>
      <c r="QMP43" s="1"/>
      <c r="QMQ43" s="1"/>
      <c r="QMR43" s="1"/>
      <c r="QMS43" s="1"/>
      <c r="QMT43" s="1"/>
      <c r="QMU43" s="1"/>
      <c r="QMV43" s="1"/>
      <c r="QMW43" s="1"/>
      <c r="QMX43" s="1"/>
      <c r="QMY43" s="1"/>
      <c r="QMZ43" s="1"/>
      <c r="QNA43" s="1"/>
      <c r="QNB43" s="1"/>
      <c r="QNC43" s="1"/>
      <c r="QND43" s="1"/>
      <c r="QNE43" s="1"/>
      <c r="QNF43" s="1"/>
      <c r="QNG43" s="1"/>
      <c r="QNH43" s="1"/>
      <c r="QNI43" s="1"/>
      <c r="QNJ43" s="1"/>
      <c r="QNK43" s="1"/>
      <c r="QNL43" s="1"/>
      <c r="QNM43" s="1"/>
      <c r="QNN43" s="1"/>
      <c r="QNO43" s="1"/>
      <c r="QNP43" s="1"/>
      <c r="QNQ43" s="1"/>
      <c r="QNR43" s="1"/>
      <c r="QNS43" s="1"/>
      <c r="QNT43" s="1"/>
      <c r="QNU43" s="1"/>
      <c r="QNV43" s="1"/>
      <c r="QNW43" s="1"/>
      <c r="QNX43" s="1"/>
      <c r="QNY43" s="1"/>
      <c r="QNZ43" s="1"/>
      <c r="QOA43" s="1"/>
      <c r="QOB43" s="1"/>
      <c r="QOC43" s="1"/>
      <c r="QOD43" s="1"/>
      <c r="QOE43" s="1"/>
      <c r="QOF43" s="1"/>
      <c r="QOG43" s="1"/>
      <c r="QOH43" s="1"/>
      <c r="QOI43" s="1"/>
      <c r="QOJ43" s="1"/>
      <c r="QOK43" s="1"/>
      <c r="QOL43" s="1"/>
      <c r="QOM43" s="1"/>
      <c r="QON43" s="1"/>
      <c r="QOO43" s="1"/>
      <c r="QOP43" s="1"/>
      <c r="QOQ43" s="1"/>
      <c r="QOR43" s="1"/>
      <c r="QOS43" s="1"/>
      <c r="QOT43" s="1"/>
      <c r="QOU43" s="1"/>
      <c r="QOV43" s="1"/>
      <c r="QOW43" s="1"/>
      <c r="QOX43" s="1"/>
      <c r="QOY43" s="1"/>
      <c r="QOZ43" s="1"/>
      <c r="QPA43" s="1"/>
      <c r="QPB43" s="1"/>
      <c r="QPC43" s="1"/>
      <c r="QPD43" s="1"/>
      <c r="QPE43" s="1"/>
      <c r="QPF43" s="1"/>
      <c r="QPG43" s="1"/>
      <c r="QPH43" s="1"/>
      <c r="QPI43" s="1"/>
      <c r="QPJ43" s="1"/>
      <c r="QPK43" s="1"/>
      <c r="QPL43" s="1"/>
      <c r="QPM43" s="1"/>
      <c r="QPN43" s="1"/>
      <c r="QPO43" s="1"/>
      <c r="QPP43" s="1"/>
      <c r="QPQ43" s="1"/>
      <c r="QPR43" s="1"/>
      <c r="QPS43" s="1"/>
      <c r="QPT43" s="1"/>
      <c r="QPU43" s="1"/>
      <c r="QPV43" s="1"/>
      <c r="QPW43" s="1"/>
      <c r="QPX43" s="1"/>
      <c r="QPY43" s="1"/>
      <c r="QPZ43" s="1"/>
      <c r="QQA43" s="1"/>
      <c r="QQB43" s="1"/>
      <c r="QQC43" s="1"/>
      <c r="QQD43" s="1"/>
      <c r="QQE43" s="1"/>
      <c r="QQF43" s="1"/>
      <c r="QQG43" s="1"/>
      <c r="QQH43" s="1"/>
      <c r="QQI43" s="1"/>
      <c r="QQJ43" s="1"/>
      <c r="QQK43" s="1"/>
      <c r="QQL43" s="1"/>
      <c r="QQM43" s="1"/>
      <c r="QQN43" s="1"/>
      <c r="QQO43" s="1"/>
      <c r="QQP43" s="1"/>
      <c r="QQQ43" s="1"/>
      <c r="QQR43" s="1"/>
      <c r="QQS43" s="1"/>
      <c r="QQT43" s="1"/>
      <c r="QQU43" s="1"/>
      <c r="QQV43" s="1"/>
      <c r="QQW43" s="1"/>
      <c r="QQX43" s="1"/>
      <c r="QQY43" s="1"/>
      <c r="QQZ43" s="1"/>
      <c r="QRA43" s="1"/>
      <c r="QRB43" s="1"/>
      <c r="QRC43" s="1"/>
      <c r="QRD43" s="1"/>
      <c r="QRE43" s="1"/>
      <c r="QRF43" s="1"/>
      <c r="QRG43" s="1"/>
      <c r="QRH43" s="1"/>
      <c r="QRI43" s="1"/>
      <c r="QRJ43" s="1"/>
      <c r="QRK43" s="1"/>
      <c r="QRL43" s="1"/>
      <c r="QRM43" s="1"/>
      <c r="QRN43" s="1"/>
      <c r="QRO43" s="1"/>
      <c r="QRP43" s="1"/>
      <c r="QRQ43" s="1"/>
      <c r="QRR43" s="1"/>
      <c r="QRS43" s="1"/>
      <c r="QRT43" s="1"/>
      <c r="QRU43" s="1"/>
      <c r="QRV43" s="1"/>
      <c r="QRW43" s="1"/>
      <c r="QRX43" s="1"/>
      <c r="QRY43" s="1"/>
      <c r="QRZ43" s="1"/>
      <c r="QSA43" s="1"/>
      <c r="QSB43" s="1"/>
      <c r="QSC43" s="1"/>
      <c r="QSD43" s="1"/>
      <c r="QSE43" s="1"/>
      <c r="QSF43" s="1"/>
      <c r="QSG43" s="1"/>
      <c r="QSH43" s="1"/>
      <c r="QSI43" s="1"/>
      <c r="QSJ43" s="1"/>
      <c r="QSK43" s="1"/>
      <c r="QSL43" s="1"/>
      <c r="QSM43" s="1"/>
      <c r="QSN43" s="1"/>
      <c r="QSO43" s="1"/>
      <c r="QSP43" s="1"/>
      <c r="QSQ43" s="1"/>
      <c r="QSR43" s="1"/>
      <c r="QSS43" s="1"/>
      <c r="QST43" s="1"/>
      <c r="QSU43" s="1"/>
      <c r="QSV43" s="1"/>
      <c r="QSW43" s="1"/>
      <c r="QSX43" s="1"/>
      <c r="QSY43" s="1"/>
      <c r="QSZ43" s="1"/>
      <c r="QTA43" s="1"/>
      <c r="QTB43" s="1"/>
      <c r="QTC43" s="1"/>
      <c r="QTD43" s="1"/>
      <c r="QTE43" s="1"/>
      <c r="QTF43" s="1"/>
      <c r="QTG43" s="1"/>
      <c r="QTH43" s="1"/>
      <c r="QTI43" s="1"/>
      <c r="QTJ43" s="1"/>
      <c r="QTK43" s="1"/>
      <c r="QTL43" s="1"/>
      <c r="QTM43" s="1"/>
      <c r="QTN43" s="1"/>
      <c r="QTO43" s="1"/>
      <c r="QTP43" s="1"/>
      <c r="QTQ43" s="1"/>
      <c r="QTR43" s="1"/>
      <c r="QTS43" s="1"/>
      <c r="QTT43" s="1"/>
      <c r="QTU43" s="1"/>
      <c r="QTV43" s="1"/>
      <c r="QTW43" s="1"/>
      <c r="QTX43" s="1"/>
      <c r="QTY43" s="1"/>
      <c r="QTZ43" s="1"/>
      <c r="QUA43" s="1"/>
      <c r="QUB43" s="1"/>
      <c r="QUC43" s="1"/>
      <c r="QUD43" s="1"/>
      <c r="QUE43" s="1"/>
      <c r="QUF43" s="1"/>
      <c r="QUG43" s="1"/>
      <c r="QUH43" s="1"/>
      <c r="QUI43" s="1"/>
      <c r="QUJ43" s="1"/>
      <c r="QUK43" s="1"/>
      <c r="QUL43" s="1"/>
      <c r="QUM43" s="1"/>
      <c r="QUN43" s="1"/>
      <c r="QUO43" s="1"/>
      <c r="QUP43" s="1"/>
      <c r="QUQ43" s="1"/>
      <c r="QUR43" s="1"/>
      <c r="QUS43" s="1"/>
      <c r="QUT43" s="1"/>
      <c r="QUU43" s="1"/>
      <c r="QUV43" s="1"/>
      <c r="QUW43" s="1"/>
      <c r="QUX43" s="1"/>
      <c r="QUY43" s="1"/>
      <c r="QUZ43" s="1"/>
      <c r="QVA43" s="1"/>
      <c r="QVB43" s="1"/>
      <c r="QVC43" s="1"/>
      <c r="QVD43" s="1"/>
      <c r="QVE43" s="1"/>
      <c r="QVF43" s="1"/>
      <c r="QVG43" s="1"/>
      <c r="QVH43" s="1"/>
      <c r="QVI43" s="1"/>
      <c r="QVJ43" s="1"/>
      <c r="QVK43" s="1"/>
      <c r="QVL43" s="1"/>
      <c r="QVM43" s="1"/>
      <c r="QVN43" s="1"/>
      <c r="QVO43" s="1"/>
      <c r="QVP43" s="1"/>
      <c r="QVQ43" s="1"/>
      <c r="QVR43" s="1"/>
      <c r="QVS43" s="1"/>
      <c r="QVT43" s="1"/>
      <c r="QVU43" s="1"/>
      <c r="QVV43" s="1"/>
      <c r="QVW43" s="1"/>
      <c r="QVX43" s="1"/>
      <c r="QVY43" s="1"/>
      <c r="QVZ43" s="1"/>
      <c r="QWA43" s="1"/>
      <c r="QWB43" s="1"/>
      <c r="QWC43" s="1"/>
      <c r="QWD43" s="1"/>
      <c r="QWE43" s="1"/>
      <c r="QWF43" s="1"/>
      <c r="QWG43" s="1"/>
      <c r="QWH43" s="1"/>
      <c r="QWI43" s="1"/>
      <c r="QWJ43" s="1"/>
      <c r="QWK43" s="1"/>
      <c r="QWL43" s="1"/>
      <c r="QWM43" s="1"/>
      <c r="QWN43" s="1"/>
      <c r="QWO43" s="1"/>
      <c r="QWP43" s="1"/>
      <c r="QWQ43" s="1"/>
      <c r="QWR43" s="1"/>
      <c r="QWS43" s="1"/>
      <c r="QWT43" s="1"/>
      <c r="QWU43" s="1"/>
      <c r="QWV43" s="1"/>
      <c r="QWW43" s="1"/>
      <c r="QWX43" s="1"/>
      <c r="QWY43" s="1"/>
      <c r="QWZ43" s="1"/>
      <c r="QXA43" s="1"/>
      <c r="QXB43" s="1"/>
      <c r="QXC43" s="1"/>
      <c r="QXD43" s="1"/>
      <c r="QXE43" s="1"/>
      <c r="QXF43" s="1"/>
      <c r="QXG43" s="1"/>
      <c r="QXH43" s="1"/>
      <c r="QXI43" s="1"/>
      <c r="QXJ43" s="1"/>
      <c r="QXK43" s="1"/>
      <c r="QXL43" s="1"/>
      <c r="QXM43" s="1"/>
      <c r="QXN43" s="1"/>
      <c r="QXO43" s="1"/>
      <c r="QXP43" s="1"/>
      <c r="QXQ43" s="1"/>
      <c r="QXR43" s="1"/>
      <c r="QXS43" s="1"/>
      <c r="QXT43" s="1"/>
      <c r="QXU43" s="1"/>
      <c r="QXV43" s="1"/>
      <c r="QXW43" s="1"/>
      <c r="QXX43" s="1"/>
      <c r="QXY43" s="1"/>
      <c r="QXZ43" s="1"/>
      <c r="QYA43" s="1"/>
      <c r="QYB43" s="1"/>
      <c r="QYC43" s="1"/>
      <c r="QYD43" s="1"/>
      <c r="QYE43" s="1"/>
      <c r="QYF43" s="1"/>
      <c r="QYG43" s="1"/>
      <c r="QYH43" s="1"/>
      <c r="QYI43" s="1"/>
      <c r="QYJ43" s="1"/>
      <c r="QYK43" s="1"/>
      <c r="QYL43" s="1"/>
      <c r="QYM43" s="1"/>
      <c r="QYN43" s="1"/>
      <c r="QYO43" s="1"/>
      <c r="QYP43" s="1"/>
      <c r="QYQ43" s="1"/>
      <c r="QYR43" s="1"/>
      <c r="QYS43" s="1"/>
      <c r="QYT43" s="1"/>
      <c r="QYU43" s="1"/>
      <c r="QYV43" s="1"/>
      <c r="QYW43" s="1"/>
      <c r="QYX43" s="1"/>
      <c r="QYY43" s="1"/>
      <c r="QYZ43" s="1"/>
      <c r="QZA43" s="1"/>
      <c r="QZB43" s="1"/>
      <c r="QZC43" s="1"/>
      <c r="QZD43" s="1"/>
      <c r="QZE43" s="1"/>
      <c r="QZF43" s="1"/>
      <c r="QZG43" s="1"/>
      <c r="QZH43" s="1"/>
      <c r="QZI43" s="1"/>
      <c r="QZJ43" s="1"/>
      <c r="QZK43" s="1"/>
      <c r="QZL43" s="1"/>
      <c r="QZM43" s="1"/>
      <c r="QZN43" s="1"/>
      <c r="QZO43" s="1"/>
      <c r="QZP43" s="1"/>
      <c r="QZQ43" s="1"/>
      <c r="QZR43" s="1"/>
      <c r="QZS43" s="1"/>
      <c r="QZT43" s="1"/>
      <c r="QZU43" s="1"/>
      <c r="QZV43" s="1"/>
      <c r="QZW43" s="1"/>
      <c r="QZX43" s="1"/>
      <c r="QZY43" s="1"/>
      <c r="QZZ43" s="1"/>
      <c r="RAA43" s="1"/>
      <c r="RAB43" s="1"/>
      <c r="RAC43" s="1"/>
      <c r="RAD43" s="1"/>
      <c r="RAE43" s="1"/>
      <c r="RAF43" s="1"/>
      <c r="RAG43" s="1"/>
      <c r="RAH43" s="1"/>
      <c r="RAI43" s="1"/>
      <c r="RAJ43" s="1"/>
      <c r="RAK43" s="1"/>
      <c r="RAL43" s="1"/>
      <c r="RAM43" s="1"/>
      <c r="RAN43" s="1"/>
      <c r="RAO43" s="1"/>
      <c r="RAP43" s="1"/>
      <c r="RAQ43" s="1"/>
      <c r="RAR43" s="1"/>
      <c r="RAS43" s="1"/>
      <c r="RAT43" s="1"/>
      <c r="RAU43" s="1"/>
      <c r="RAV43" s="1"/>
      <c r="RAW43" s="1"/>
      <c r="RAX43" s="1"/>
      <c r="RAY43" s="1"/>
      <c r="RAZ43" s="1"/>
      <c r="RBA43" s="1"/>
      <c r="RBB43" s="1"/>
      <c r="RBC43" s="1"/>
      <c r="RBD43" s="1"/>
      <c r="RBE43" s="1"/>
      <c r="RBF43" s="1"/>
      <c r="RBG43" s="1"/>
      <c r="RBH43" s="1"/>
      <c r="RBI43" s="1"/>
      <c r="RBJ43" s="1"/>
      <c r="RBK43" s="1"/>
      <c r="RBL43" s="1"/>
      <c r="RBM43" s="1"/>
      <c r="RBN43" s="1"/>
      <c r="RBO43" s="1"/>
      <c r="RBP43" s="1"/>
      <c r="RBQ43" s="1"/>
      <c r="RBR43" s="1"/>
      <c r="RBS43" s="1"/>
      <c r="RBT43" s="1"/>
      <c r="RBU43" s="1"/>
      <c r="RBV43" s="1"/>
      <c r="RBW43" s="1"/>
      <c r="RBX43" s="1"/>
      <c r="RBY43" s="1"/>
      <c r="RBZ43" s="1"/>
      <c r="RCA43" s="1"/>
      <c r="RCB43" s="1"/>
      <c r="RCC43" s="1"/>
      <c r="RCD43" s="1"/>
      <c r="RCE43" s="1"/>
      <c r="RCF43" s="1"/>
      <c r="RCG43" s="1"/>
      <c r="RCH43" s="1"/>
      <c r="RCI43" s="1"/>
      <c r="RCJ43" s="1"/>
      <c r="RCK43" s="1"/>
      <c r="RCL43" s="1"/>
      <c r="RCM43" s="1"/>
      <c r="RCN43" s="1"/>
      <c r="RCO43" s="1"/>
      <c r="RCP43" s="1"/>
      <c r="RCQ43" s="1"/>
      <c r="RCR43" s="1"/>
      <c r="RCS43" s="1"/>
      <c r="RCT43" s="1"/>
      <c r="RCU43" s="1"/>
      <c r="RCV43" s="1"/>
      <c r="RCW43" s="1"/>
      <c r="RCX43" s="1"/>
      <c r="RCY43" s="1"/>
      <c r="RCZ43" s="1"/>
      <c r="RDA43" s="1"/>
      <c r="RDB43" s="1"/>
      <c r="RDC43" s="1"/>
      <c r="RDD43" s="1"/>
      <c r="RDE43" s="1"/>
      <c r="RDF43" s="1"/>
      <c r="RDG43" s="1"/>
      <c r="RDH43" s="1"/>
      <c r="RDI43" s="1"/>
      <c r="RDJ43" s="1"/>
      <c r="RDK43" s="1"/>
      <c r="RDL43" s="1"/>
      <c r="RDM43" s="1"/>
      <c r="RDN43" s="1"/>
      <c r="RDO43" s="1"/>
      <c r="RDP43" s="1"/>
      <c r="RDQ43" s="1"/>
      <c r="RDR43" s="1"/>
      <c r="RDS43" s="1"/>
      <c r="RDT43" s="1"/>
      <c r="RDU43" s="1"/>
      <c r="RDV43" s="1"/>
      <c r="RDW43" s="1"/>
      <c r="RDX43" s="1"/>
      <c r="RDY43" s="1"/>
      <c r="RDZ43" s="1"/>
      <c r="REA43" s="1"/>
      <c r="REB43" s="1"/>
      <c r="REC43" s="1"/>
      <c r="RED43" s="1"/>
      <c r="REE43" s="1"/>
      <c r="REF43" s="1"/>
      <c r="REG43" s="1"/>
      <c r="REH43" s="1"/>
      <c r="REI43" s="1"/>
      <c r="REJ43" s="1"/>
      <c r="REK43" s="1"/>
      <c r="REL43" s="1"/>
      <c r="REM43" s="1"/>
      <c r="REN43" s="1"/>
      <c r="REO43" s="1"/>
      <c r="REP43" s="1"/>
      <c r="REQ43" s="1"/>
      <c r="RER43" s="1"/>
      <c r="RES43" s="1"/>
      <c r="RET43" s="1"/>
      <c r="REU43" s="1"/>
      <c r="REV43" s="1"/>
      <c r="REW43" s="1"/>
      <c r="REX43" s="1"/>
      <c r="REY43" s="1"/>
      <c r="REZ43" s="1"/>
      <c r="RFA43" s="1"/>
      <c r="RFB43" s="1"/>
      <c r="RFC43" s="1"/>
      <c r="RFD43" s="1"/>
      <c r="RFE43" s="1"/>
      <c r="RFF43" s="1"/>
      <c r="RFG43" s="1"/>
      <c r="RFH43" s="1"/>
      <c r="RFI43" s="1"/>
      <c r="RFJ43" s="1"/>
      <c r="RFK43" s="1"/>
      <c r="RFL43" s="1"/>
      <c r="RFM43" s="1"/>
      <c r="RFN43" s="1"/>
      <c r="RFO43" s="1"/>
      <c r="RFP43" s="1"/>
      <c r="RFQ43" s="1"/>
      <c r="RFR43" s="1"/>
      <c r="RFS43" s="1"/>
      <c r="RFT43" s="1"/>
      <c r="RFU43" s="1"/>
      <c r="RFV43" s="1"/>
      <c r="RFW43" s="1"/>
      <c r="RFX43" s="1"/>
      <c r="RFY43" s="1"/>
      <c r="RFZ43" s="1"/>
      <c r="RGA43" s="1"/>
      <c r="RGB43" s="1"/>
      <c r="RGC43" s="1"/>
      <c r="RGD43" s="1"/>
      <c r="RGE43" s="1"/>
      <c r="RGF43" s="1"/>
      <c r="RGG43" s="1"/>
      <c r="RGH43" s="1"/>
      <c r="RGI43" s="1"/>
      <c r="RGJ43" s="1"/>
      <c r="RGK43" s="1"/>
      <c r="RGL43" s="1"/>
      <c r="RGM43" s="1"/>
      <c r="RGN43" s="1"/>
      <c r="RGO43" s="1"/>
      <c r="RGP43" s="1"/>
      <c r="RGQ43" s="1"/>
      <c r="RGR43" s="1"/>
      <c r="RGS43" s="1"/>
      <c r="RGT43" s="1"/>
      <c r="RGU43" s="1"/>
      <c r="RGV43" s="1"/>
      <c r="RGW43" s="1"/>
      <c r="RGX43" s="1"/>
      <c r="RGY43" s="1"/>
      <c r="RGZ43" s="1"/>
      <c r="RHA43" s="1"/>
      <c r="RHB43" s="1"/>
      <c r="RHC43" s="1"/>
      <c r="RHD43" s="1"/>
      <c r="RHE43" s="1"/>
      <c r="RHF43" s="1"/>
      <c r="RHG43" s="1"/>
      <c r="RHH43" s="1"/>
      <c r="RHI43" s="1"/>
      <c r="RHJ43" s="1"/>
      <c r="RHK43" s="1"/>
      <c r="RHL43" s="1"/>
      <c r="RHM43" s="1"/>
      <c r="RHN43" s="1"/>
      <c r="RHO43" s="1"/>
      <c r="RHP43" s="1"/>
      <c r="RHQ43" s="1"/>
      <c r="RHR43" s="1"/>
      <c r="RHS43" s="1"/>
      <c r="RHT43" s="1"/>
      <c r="RHU43" s="1"/>
      <c r="RHV43" s="1"/>
      <c r="RHW43" s="1"/>
      <c r="RHX43" s="1"/>
      <c r="RHY43" s="1"/>
      <c r="RHZ43" s="1"/>
      <c r="RIA43" s="1"/>
      <c r="RIB43" s="1"/>
      <c r="RIC43" s="1"/>
      <c r="RID43" s="1"/>
      <c r="RIE43" s="1"/>
      <c r="RIF43" s="1"/>
      <c r="RIG43" s="1"/>
      <c r="RIH43" s="1"/>
      <c r="RII43" s="1"/>
      <c r="RIJ43" s="1"/>
      <c r="RIK43" s="1"/>
      <c r="RIL43" s="1"/>
      <c r="RIM43" s="1"/>
      <c r="RIN43" s="1"/>
      <c r="RIO43" s="1"/>
      <c r="RIP43" s="1"/>
      <c r="RIQ43" s="1"/>
      <c r="RIR43" s="1"/>
      <c r="RIS43" s="1"/>
      <c r="RIT43" s="1"/>
      <c r="RIU43" s="1"/>
      <c r="RIV43" s="1"/>
      <c r="RIW43" s="1"/>
      <c r="RIX43" s="1"/>
      <c r="RIY43" s="1"/>
      <c r="RIZ43" s="1"/>
      <c r="RJA43" s="1"/>
      <c r="RJB43" s="1"/>
      <c r="RJC43" s="1"/>
      <c r="RJD43" s="1"/>
      <c r="RJE43" s="1"/>
      <c r="RJF43" s="1"/>
      <c r="RJG43" s="1"/>
      <c r="RJH43" s="1"/>
      <c r="RJI43" s="1"/>
      <c r="RJJ43" s="1"/>
      <c r="RJK43" s="1"/>
      <c r="RJL43" s="1"/>
      <c r="RJM43" s="1"/>
      <c r="RJN43" s="1"/>
      <c r="RJO43" s="1"/>
      <c r="RJP43" s="1"/>
      <c r="RJQ43" s="1"/>
      <c r="RJR43" s="1"/>
      <c r="RJS43" s="1"/>
      <c r="RJT43" s="1"/>
      <c r="RJU43" s="1"/>
      <c r="RJV43" s="1"/>
      <c r="RJW43" s="1"/>
      <c r="RJX43" s="1"/>
      <c r="RJY43" s="1"/>
      <c r="RJZ43" s="1"/>
      <c r="RKA43" s="1"/>
      <c r="RKB43" s="1"/>
      <c r="RKC43" s="1"/>
      <c r="RKD43" s="1"/>
      <c r="RKE43" s="1"/>
      <c r="RKF43" s="1"/>
      <c r="RKG43" s="1"/>
      <c r="RKH43" s="1"/>
      <c r="RKI43" s="1"/>
      <c r="RKJ43" s="1"/>
      <c r="RKK43" s="1"/>
      <c r="RKL43" s="1"/>
      <c r="RKM43" s="1"/>
      <c r="RKN43" s="1"/>
      <c r="RKO43" s="1"/>
      <c r="RKP43" s="1"/>
      <c r="RKQ43" s="1"/>
      <c r="RKR43" s="1"/>
      <c r="RKS43" s="1"/>
      <c r="RKT43" s="1"/>
      <c r="RKU43" s="1"/>
      <c r="RKV43" s="1"/>
      <c r="RKW43" s="1"/>
      <c r="RKX43" s="1"/>
      <c r="RKY43" s="1"/>
      <c r="RKZ43" s="1"/>
      <c r="RLA43" s="1"/>
      <c r="RLB43" s="1"/>
      <c r="RLC43" s="1"/>
      <c r="RLD43" s="1"/>
      <c r="RLE43" s="1"/>
      <c r="RLF43" s="1"/>
      <c r="RLG43" s="1"/>
      <c r="RLH43" s="1"/>
      <c r="RLI43" s="1"/>
      <c r="RLJ43" s="1"/>
      <c r="RLK43" s="1"/>
      <c r="RLL43" s="1"/>
      <c r="RLM43" s="1"/>
      <c r="RLN43" s="1"/>
      <c r="RLO43" s="1"/>
      <c r="RLP43" s="1"/>
      <c r="RLQ43" s="1"/>
      <c r="RLR43" s="1"/>
      <c r="RLS43" s="1"/>
      <c r="RLT43" s="1"/>
      <c r="RLU43" s="1"/>
      <c r="RLV43" s="1"/>
      <c r="RLW43" s="1"/>
      <c r="RLX43" s="1"/>
      <c r="RLY43" s="1"/>
      <c r="RLZ43" s="1"/>
      <c r="RMA43" s="1"/>
      <c r="RMB43" s="1"/>
      <c r="RMC43" s="1"/>
      <c r="RMD43" s="1"/>
      <c r="RME43" s="1"/>
      <c r="RMF43" s="1"/>
      <c r="RMG43" s="1"/>
      <c r="RMH43" s="1"/>
      <c r="RMI43" s="1"/>
      <c r="RMJ43" s="1"/>
      <c r="RMK43" s="1"/>
      <c r="RML43" s="1"/>
      <c r="RMM43" s="1"/>
      <c r="RMN43" s="1"/>
      <c r="RMO43" s="1"/>
      <c r="RMP43" s="1"/>
      <c r="RMQ43" s="1"/>
      <c r="RMR43" s="1"/>
      <c r="RMS43" s="1"/>
      <c r="RMT43" s="1"/>
      <c r="RMU43" s="1"/>
      <c r="RMV43" s="1"/>
      <c r="RMW43" s="1"/>
      <c r="RMX43" s="1"/>
      <c r="RMY43" s="1"/>
      <c r="RMZ43" s="1"/>
      <c r="RNA43" s="1"/>
      <c r="RNB43" s="1"/>
      <c r="RNC43" s="1"/>
      <c r="RND43" s="1"/>
      <c r="RNE43" s="1"/>
      <c r="RNF43" s="1"/>
      <c r="RNG43" s="1"/>
      <c r="RNH43" s="1"/>
      <c r="RNI43" s="1"/>
      <c r="RNJ43" s="1"/>
      <c r="RNK43" s="1"/>
      <c r="RNL43" s="1"/>
      <c r="RNM43" s="1"/>
      <c r="RNN43" s="1"/>
      <c r="RNO43" s="1"/>
      <c r="RNP43" s="1"/>
      <c r="RNQ43" s="1"/>
      <c r="RNR43" s="1"/>
      <c r="RNS43" s="1"/>
      <c r="RNT43" s="1"/>
      <c r="RNU43" s="1"/>
      <c r="RNV43" s="1"/>
      <c r="RNW43" s="1"/>
      <c r="RNX43" s="1"/>
      <c r="RNY43" s="1"/>
      <c r="RNZ43" s="1"/>
      <c r="ROA43" s="1"/>
      <c r="ROB43" s="1"/>
      <c r="ROC43" s="1"/>
      <c r="ROD43" s="1"/>
      <c r="ROE43" s="1"/>
      <c r="ROF43" s="1"/>
      <c r="ROG43" s="1"/>
      <c r="ROH43" s="1"/>
      <c r="ROI43" s="1"/>
      <c r="ROJ43" s="1"/>
      <c r="ROK43" s="1"/>
      <c r="ROL43" s="1"/>
      <c r="ROM43" s="1"/>
      <c r="RON43" s="1"/>
      <c r="ROO43" s="1"/>
      <c r="ROP43" s="1"/>
      <c r="ROQ43" s="1"/>
      <c r="ROR43" s="1"/>
      <c r="ROS43" s="1"/>
      <c r="ROT43" s="1"/>
      <c r="ROU43" s="1"/>
      <c r="ROV43" s="1"/>
      <c r="ROW43" s="1"/>
      <c r="ROX43" s="1"/>
      <c r="ROY43" s="1"/>
      <c r="ROZ43" s="1"/>
      <c r="RPA43" s="1"/>
      <c r="RPB43" s="1"/>
      <c r="RPC43" s="1"/>
      <c r="RPD43" s="1"/>
      <c r="RPE43" s="1"/>
      <c r="RPF43" s="1"/>
      <c r="RPG43" s="1"/>
      <c r="RPH43" s="1"/>
      <c r="RPI43" s="1"/>
      <c r="RPJ43" s="1"/>
      <c r="RPK43" s="1"/>
      <c r="RPL43" s="1"/>
      <c r="RPM43" s="1"/>
      <c r="RPN43" s="1"/>
      <c r="RPO43" s="1"/>
      <c r="RPP43" s="1"/>
      <c r="RPQ43" s="1"/>
      <c r="RPR43" s="1"/>
      <c r="RPS43" s="1"/>
      <c r="RPT43" s="1"/>
      <c r="RPU43" s="1"/>
      <c r="RPV43" s="1"/>
      <c r="RPW43" s="1"/>
      <c r="RPX43" s="1"/>
      <c r="RPY43" s="1"/>
      <c r="RPZ43" s="1"/>
      <c r="RQA43" s="1"/>
      <c r="RQB43" s="1"/>
      <c r="RQC43" s="1"/>
      <c r="RQD43" s="1"/>
      <c r="RQE43" s="1"/>
      <c r="RQF43" s="1"/>
      <c r="RQG43" s="1"/>
      <c r="RQH43" s="1"/>
      <c r="RQI43" s="1"/>
      <c r="RQJ43" s="1"/>
      <c r="RQK43" s="1"/>
      <c r="RQL43" s="1"/>
      <c r="RQM43" s="1"/>
      <c r="RQN43" s="1"/>
      <c r="RQO43" s="1"/>
      <c r="RQP43" s="1"/>
      <c r="RQQ43" s="1"/>
      <c r="RQR43" s="1"/>
      <c r="RQS43" s="1"/>
      <c r="RQT43" s="1"/>
      <c r="RQU43" s="1"/>
      <c r="RQV43" s="1"/>
      <c r="RQW43" s="1"/>
      <c r="RQX43" s="1"/>
      <c r="RQY43" s="1"/>
      <c r="RQZ43" s="1"/>
      <c r="RRA43" s="1"/>
      <c r="RRB43" s="1"/>
      <c r="RRC43" s="1"/>
      <c r="RRD43" s="1"/>
      <c r="RRE43" s="1"/>
      <c r="RRF43" s="1"/>
      <c r="RRG43" s="1"/>
      <c r="RRH43" s="1"/>
      <c r="RRI43" s="1"/>
      <c r="RRJ43" s="1"/>
      <c r="RRK43" s="1"/>
      <c r="RRL43" s="1"/>
      <c r="RRM43" s="1"/>
      <c r="RRN43" s="1"/>
      <c r="RRO43" s="1"/>
      <c r="RRP43" s="1"/>
      <c r="RRQ43" s="1"/>
      <c r="RRR43" s="1"/>
      <c r="RRS43" s="1"/>
      <c r="RRT43" s="1"/>
      <c r="RRU43" s="1"/>
      <c r="RRV43" s="1"/>
      <c r="RRW43" s="1"/>
      <c r="RRX43" s="1"/>
      <c r="RRY43" s="1"/>
      <c r="RRZ43" s="1"/>
      <c r="RSA43" s="1"/>
      <c r="RSB43" s="1"/>
      <c r="RSC43" s="1"/>
      <c r="RSD43" s="1"/>
      <c r="RSE43" s="1"/>
      <c r="RSF43" s="1"/>
      <c r="RSG43" s="1"/>
      <c r="RSH43" s="1"/>
      <c r="RSI43" s="1"/>
      <c r="RSJ43" s="1"/>
      <c r="RSK43" s="1"/>
      <c r="RSL43" s="1"/>
      <c r="RSM43" s="1"/>
      <c r="RSN43" s="1"/>
      <c r="RSO43" s="1"/>
      <c r="RSP43" s="1"/>
      <c r="RSQ43" s="1"/>
      <c r="RSR43" s="1"/>
      <c r="RSS43" s="1"/>
      <c r="RST43" s="1"/>
      <c r="RSU43" s="1"/>
      <c r="RSV43" s="1"/>
      <c r="RSW43" s="1"/>
      <c r="RSX43" s="1"/>
      <c r="RSY43" s="1"/>
      <c r="RSZ43" s="1"/>
      <c r="RTA43" s="1"/>
      <c r="RTB43" s="1"/>
      <c r="RTC43" s="1"/>
      <c r="RTD43" s="1"/>
      <c r="RTE43" s="1"/>
      <c r="RTF43" s="1"/>
      <c r="RTG43" s="1"/>
      <c r="RTH43" s="1"/>
      <c r="RTI43" s="1"/>
      <c r="RTJ43" s="1"/>
      <c r="RTK43" s="1"/>
      <c r="RTL43" s="1"/>
      <c r="RTM43" s="1"/>
      <c r="RTN43" s="1"/>
      <c r="RTO43" s="1"/>
      <c r="RTP43" s="1"/>
      <c r="RTQ43" s="1"/>
      <c r="RTR43" s="1"/>
      <c r="RTS43" s="1"/>
      <c r="RTT43" s="1"/>
      <c r="RTU43" s="1"/>
      <c r="RTV43" s="1"/>
      <c r="RTW43" s="1"/>
      <c r="RTX43" s="1"/>
      <c r="RTY43" s="1"/>
      <c r="RTZ43" s="1"/>
      <c r="RUA43" s="1"/>
      <c r="RUB43" s="1"/>
      <c r="RUC43" s="1"/>
      <c r="RUD43" s="1"/>
      <c r="RUE43" s="1"/>
      <c r="RUF43" s="1"/>
      <c r="RUG43" s="1"/>
      <c r="RUH43" s="1"/>
      <c r="RUI43" s="1"/>
      <c r="RUJ43" s="1"/>
      <c r="RUK43" s="1"/>
      <c r="RUL43" s="1"/>
      <c r="RUM43" s="1"/>
      <c r="RUN43" s="1"/>
      <c r="RUO43" s="1"/>
      <c r="RUP43" s="1"/>
      <c r="RUQ43" s="1"/>
      <c r="RUR43" s="1"/>
      <c r="RUS43" s="1"/>
      <c r="RUT43" s="1"/>
      <c r="RUU43" s="1"/>
      <c r="RUV43" s="1"/>
      <c r="RUW43" s="1"/>
      <c r="RUX43" s="1"/>
      <c r="RUY43" s="1"/>
      <c r="RUZ43" s="1"/>
      <c r="RVA43" s="1"/>
      <c r="RVB43" s="1"/>
      <c r="RVC43" s="1"/>
      <c r="RVD43" s="1"/>
      <c r="RVE43" s="1"/>
      <c r="RVF43" s="1"/>
      <c r="RVG43" s="1"/>
      <c r="RVH43" s="1"/>
      <c r="RVI43" s="1"/>
      <c r="RVJ43" s="1"/>
      <c r="RVK43" s="1"/>
      <c r="RVL43" s="1"/>
      <c r="RVM43" s="1"/>
      <c r="RVN43" s="1"/>
      <c r="RVO43" s="1"/>
      <c r="RVP43" s="1"/>
      <c r="RVQ43" s="1"/>
      <c r="RVR43" s="1"/>
      <c r="RVS43" s="1"/>
      <c r="RVT43" s="1"/>
      <c r="RVU43" s="1"/>
      <c r="RVV43" s="1"/>
      <c r="RVW43" s="1"/>
      <c r="RVX43" s="1"/>
      <c r="RVY43" s="1"/>
      <c r="RVZ43" s="1"/>
      <c r="RWA43" s="1"/>
      <c r="RWB43" s="1"/>
      <c r="RWC43" s="1"/>
      <c r="RWD43" s="1"/>
      <c r="RWE43" s="1"/>
      <c r="RWF43" s="1"/>
      <c r="RWG43" s="1"/>
      <c r="RWH43" s="1"/>
      <c r="RWI43" s="1"/>
      <c r="RWJ43" s="1"/>
      <c r="RWK43" s="1"/>
      <c r="RWL43" s="1"/>
      <c r="RWM43" s="1"/>
      <c r="RWN43" s="1"/>
      <c r="RWO43" s="1"/>
      <c r="RWP43" s="1"/>
      <c r="RWQ43" s="1"/>
      <c r="RWR43" s="1"/>
      <c r="RWS43" s="1"/>
      <c r="RWT43" s="1"/>
      <c r="RWU43" s="1"/>
      <c r="RWV43" s="1"/>
      <c r="RWW43" s="1"/>
      <c r="RWX43" s="1"/>
      <c r="RWY43" s="1"/>
      <c r="RWZ43" s="1"/>
      <c r="RXA43" s="1"/>
      <c r="RXB43" s="1"/>
      <c r="RXC43" s="1"/>
      <c r="RXD43" s="1"/>
      <c r="RXE43" s="1"/>
      <c r="RXF43" s="1"/>
      <c r="RXG43" s="1"/>
      <c r="RXH43" s="1"/>
      <c r="RXI43" s="1"/>
      <c r="RXJ43" s="1"/>
      <c r="RXK43" s="1"/>
      <c r="RXL43" s="1"/>
      <c r="RXM43" s="1"/>
      <c r="RXN43" s="1"/>
      <c r="RXO43" s="1"/>
      <c r="RXP43" s="1"/>
      <c r="RXQ43" s="1"/>
      <c r="RXR43" s="1"/>
      <c r="RXS43" s="1"/>
      <c r="RXT43" s="1"/>
      <c r="RXU43" s="1"/>
      <c r="RXV43" s="1"/>
      <c r="RXW43" s="1"/>
      <c r="RXX43" s="1"/>
      <c r="RXY43" s="1"/>
      <c r="RXZ43" s="1"/>
      <c r="RYA43" s="1"/>
      <c r="RYB43" s="1"/>
      <c r="RYC43" s="1"/>
      <c r="RYD43" s="1"/>
      <c r="RYE43" s="1"/>
      <c r="RYF43" s="1"/>
      <c r="RYG43" s="1"/>
      <c r="RYH43" s="1"/>
      <c r="RYI43" s="1"/>
      <c r="RYJ43" s="1"/>
      <c r="RYK43" s="1"/>
      <c r="RYL43" s="1"/>
      <c r="RYM43" s="1"/>
      <c r="RYN43" s="1"/>
      <c r="RYO43" s="1"/>
      <c r="RYP43" s="1"/>
      <c r="RYQ43" s="1"/>
      <c r="RYR43" s="1"/>
      <c r="RYS43" s="1"/>
      <c r="RYT43" s="1"/>
      <c r="RYU43" s="1"/>
      <c r="RYV43" s="1"/>
      <c r="RYW43" s="1"/>
      <c r="RYX43" s="1"/>
      <c r="RYY43" s="1"/>
      <c r="RYZ43" s="1"/>
      <c r="RZA43" s="1"/>
      <c r="RZB43" s="1"/>
      <c r="RZC43" s="1"/>
      <c r="RZD43" s="1"/>
      <c r="RZE43" s="1"/>
      <c r="RZF43" s="1"/>
      <c r="RZG43" s="1"/>
      <c r="RZH43" s="1"/>
      <c r="RZI43" s="1"/>
      <c r="RZJ43" s="1"/>
      <c r="RZK43" s="1"/>
      <c r="RZL43" s="1"/>
      <c r="RZM43" s="1"/>
      <c r="RZN43" s="1"/>
      <c r="RZO43" s="1"/>
      <c r="RZP43" s="1"/>
      <c r="RZQ43" s="1"/>
      <c r="RZR43" s="1"/>
      <c r="RZS43" s="1"/>
      <c r="RZT43" s="1"/>
      <c r="RZU43" s="1"/>
      <c r="RZV43" s="1"/>
      <c r="RZW43" s="1"/>
      <c r="RZX43" s="1"/>
      <c r="RZY43" s="1"/>
      <c r="RZZ43" s="1"/>
      <c r="SAA43" s="1"/>
      <c r="SAB43" s="1"/>
      <c r="SAC43" s="1"/>
      <c r="SAD43" s="1"/>
      <c r="SAE43" s="1"/>
      <c r="SAF43" s="1"/>
      <c r="SAG43" s="1"/>
      <c r="SAH43" s="1"/>
      <c r="SAI43" s="1"/>
      <c r="SAJ43" s="1"/>
      <c r="SAK43" s="1"/>
      <c r="SAL43" s="1"/>
      <c r="SAM43" s="1"/>
      <c r="SAN43" s="1"/>
      <c r="SAO43" s="1"/>
      <c r="SAP43" s="1"/>
      <c r="SAQ43" s="1"/>
      <c r="SAR43" s="1"/>
      <c r="SAS43" s="1"/>
      <c r="SAT43" s="1"/>
      <c r="SAU43" s="1"/>
      <c r="SAV43" s="1"/>
      <c r="SAW43" s="1"/>
      <c r="SAX43" s="1"/>
      <c r="SAY43" s="1"/>
      <c r="SAZ43" s="1"/>
      <c r="SBA43" s="1"/>
      <c r="SBB43" s="1"/>
      <c r="SBC43" s="1"/>
      <c r="SBD43" s="1"/>
      <c r="SBE43" s="1"/>
      <c r="SBF43" s="1"/>
      <c r="SBG43" s="1"/>
      <c r="SBH43" s="1"/>
      <c r="SBI43" s="1"/>
      <c r="SBJ43" s="1"/>
      <c r="SBK43" s="1"/>
      <c r="SBL43" s="1"/>
      <c r="SBM43" s="1"/>
      <c r="SBN43" s="1"/>
      <c r="SBO43" s="1"/>
      <c r="SBP43" s="1"/>
      <c r="SBQ43" s="1"/>
      <c r="SBR43" s="1"/>
      <c r="SBS43" s="1"/>
      <c r="SBT43" s="1"/>
      <c r="SBU43" s="1"/>
      <c r="SBV43" s="1"/>
      <c r="SBW43" s="1"/>
      <c r="SBX43" s="1"/>
      <c r="SBY43" s="1"/>
      <c r="SBZ43" s="1"/>
      <c r="SCA43" s="1"/>
      <c r="SCB43" s="1"/>
      <c r="SCC43" s="1"/>
      <c r="SCD43" s="1"/>
      <c r="SCE43" s="1"/>
      <c r="SCF43" s="1"/>
      <c r="SCG43" s="1"/>
      <c r="SCH43" s="1"/>
      <c r="SCI43" s="1"/>
      <c r="SCJ43" s="1"/>
      <c r="SCK43" s="1"/>
      <c r="SCL43" s="1"/>
      <c r="SCM43" s="1"/>
      <c r="SCN43" s="1"/>
      <c r="SCO43" s="1"/>
      <c r="SCP43" s="1"/>
      <c r="SCQ43" s="1"/>
      <c r="SCR43" s="1"/>
      <c r="SCS43" s="1"/>
      <c r="SCT43" s="1"/>
      <c r="SCU43" s="1"/>
      <c r="SCV43" s="1"/>
      <c r="SCW43" s="1"/>
      <c r="SCX43" s="1"/>
      <c r="SCY43" s="1"/>
      <c r="SCZ43" s="1"/>
      <c r="SDA43" s="1"/>
      <c r="SDB43" s="1"/>
      <c r="SDC43" s="1"/>
      <c r="SDD43" s="1"/>
      <c r="SDE43" s="1"/>
      <c r="SDF43" s="1"/>
      <c r="SDG43" s="1"/>
      <c r="SDH43" s="1"/>
      <c r="SDI43" s="1"/>
      <c r="SDJ43" s="1"/>
      <c r="SDK43" s="1"/>
      <c r="SDL43" s="1"/>
      <c r="SDM43" s="1"/>
      <c r="SDN43" s="1"/>
      <c r="SDO43" s="1"/>
      <c r="SDP43" s="1"/>
      <c r="SDQ43" s="1"/>
      <c r="SDR43" s="1"/>
      <c r="SDS43" s="1"/>
      <c r="SDT43" s="1"/>
      <c r="SDU43" s="1"/>
      <c r="SDV43" s="1"/>
      <c r="SDW43" s="1"/>
      <c r="SDX43" s="1"/>
      <c r="SDY43" s="1"/>
      <c r="SDZ43" s="1"/>
      <c r="SEA43" s="1"/>
      <c r="SEB43" s="1"/>
      <c r="SEC43" s="1"/>
      <c r="SED43" s="1"/>
      <c r="SEE43" s="1"/>
      <c r="SEF43" s="1"/>
      <c r="SEG43" s="1"/>
      <c r="SEH43" s="1"/>
      <c r="SEI43" s="1"/>
      <c r="SEJ43" s="1"/>
      <c r="SEK43" s="1"/>
      <c r="SEL43" s="1"/>
      <c r="SEM43" s="1"/>
      <c r="SEN43" s="1"/>
      <c r="SEO43" s="1"/>
      <c r="SEP43" s="1"/>
      <c r="SEQ43" s="1"/>
      <c r="SER43" s="1"/>
      <c r="SES43" s="1"/>
      <c r="SET43" s="1"/>
      <c r="SEU43" s="1"/>
      <c r="SEV43" s="1"/>
      <c r="SEW43" s="1"/>
      <c r="SEX43" s="1"/>
      <c r="SEY43" s="1"/>
      <c r="SEZ43" s="1"/>
      <c r="SFA43" s="1"/>
      <c r="SFB43" s="1"/>
      <c r="SFC43" s="1"/>
      <c r="SFD43" s="1"/>
      <c r="SFE43" s="1"/>
      <c r="SFF43" s="1"/>
      <c r="SFG43" s="1"/>
      <c r="SFH43" s="1"/>
      <c r="SFI43" s="1"/>
      <c r="SFJ43" s="1"/>
      <c r="SFK43" s="1"/>
      <c r="SFL43" s="1"/>
      <c r="SFM43" s="1"/>
      <c r="SFN43" s="1"/>
      <c r="SFO43" s="1"/>
      <c r="SFP43" s="1"/>
      <c r="SFQ43" s="1"/>
      <c r="SFR43" s="1"/>
      <c r="SFS43" s="1"/>
      <c r="SFT43" s="1"/>
      <c r="SFU43" s="1"/>
      <c r="SFV43" s="1"/>
      <c r="SFW43" s="1"/>
      <c r="SFX43" s="1"/>
      <c r="SFY43" s="1"/>
      <c r="SFZ43" s="1"/>
      <c r="SGA43" s="1"/>
      <c r="SGB43" s="1"/>
      <c r="SGC43" s="1"/>
      <c r="SGD43" s="1"/>
      <c r="SGE43" s="1"/>
      <c r="SGF43" s="1"/>
      <c r="SGG43" s="1"/>
      <c r="SGH43" s="1"/>
      <c r="SGI43" s="1"/>
      <c r="SGJ43" s="1"/>
      <c r="SGK43" s="1"/>
      <c r="SGL43" s="1"/>
      <c r="SGM43" s="1"/>
      <c r="SGN43" s="1"/>
      <c r="SGO43" s="1"/>
      <c r="SGP43" s="1"/>
      <c r="SGQ43" s="1"/>
      <c r="SGR43" s="1"/>
      <c r="SGS43" s="1"/>
      <c r="SGT43" s="1"/>
      <c r="SGU43" s="1"/>
      <c r="SGV43" s="1"/>
      <c r="SGW43" s="1"/>
      <c r="SGX43" s="1"/>
      <c r="SGY43" s="1"/>
      <c r="SGZ43" s="1"/>
      <c r="SHA43" s="1"/>
      <c r="SHB43" s="1"/>
      <c r="SHC43" s="1"/>
      <c r="SHD43" s="1"/>
      <c r="SHE43" s="1"/>
      <c r="SHF43" s="1"/>
      <c r="SHG43" s="1"/>
      <c r="SHH43" s="1"/>
      <c r="SHI43" s="1"/>
      <c r="SHJ43" s="1"/>
      <c r="SHK43" s="1"/>
      <c r="SHL43" s="1"/>
      <c r="SHM43" s="1"/>
      <c r="SHN43" s="1"/>
      <c r="SHO43" s="1"/>
      <c r="SHP43" s="1"/>
      <c r="SHQ43" s="1"/>
      <c r="SHR43" s="1"/>
      <c r="SHS43" s="1"/>
      <c r="SHT43" s="1"/>
      <c r="SHU43" s="1"/>
      <c r="SHV43" s="1"/>
      <c r="SHW43" s="1"/>
      <c r="SHX43" s="1"/>
      <c r="SHY43" s="1"/>
      <c r="SHZ43" s="1"/>
      <c r="SIA43" s="1"/>
      <c r="SIB43" s="1"/>
      <c r="SIC43" s="1"/>
      <c r="SID43" s="1"/>
      <c r="SIE43" s="1"/>
      <c r="SIF43" s="1"/>
      <c r="SIG43" s="1"/>
      <c r="SIH43" s="1"/>
      <c r="SII43" s="1"/>
      <c r="SIJ43" s="1"/>
      <c r="SIK43" s="1"/>
      <c r="SIL43" s="1"/>
      <c r="SIM43" s="1"/>
      <c r="SIN43" s="1"/>
      <c r="SIO43" s="1"/>
      <c r="SIP43" s="1"/>
      <c r="SIQ43" s="1"/>
      <c r="SIR43" s="1"/>
      <c r="SIS43" s="1"/>
      <c r="SIT43" s="1"/>
      <c r="SIU43" s="1"/>
      <c r="SIV43" s="1"/>
      <c r="SIW43" s="1"/>
      <c r="SIX43" s="1"/>
      <c r="SIY43" s="1"/>
      <c r="SIZ43" s="1"/>
      <c r="SJA43" s="1"/>
      <c r="SJB43" s="1"/>
      <c r="SJC43" s="1"/>
      <c r="SJD43" s="1"/>
      <c r="SJE43" s="1"/>
      <c r="SJF43" s="1"/>
      <c r="SJG43" s="1"/>
      <c r="SJH43" s="1"/>
      <c r="SJI43" s="1"/>
      <c r="SJJ43" s="1"/>
      <c r="SJK43" s="1"/>
      <c r="SJL43" s="1"/>
      <c r="SJM43" s="1"/>
      <c r="SJN43" s="1"/>
      <c r="SJO43" s="1"/>
      <c r="SJP43" s="1"/>
      <c r="SJQ43" s="1"/>
      <c r="SJR43" s="1"/>
      <c r="SJS43" s="1"/>
      <c r="SJT43" s="1"/>
      <c r="SJU43" s="1"/>
      <c r="SJV43" s="1"/>
      <c r="SJW43" s="1"/>
      <c r="SJX43" s="1"/>
      <c r="SJY43" s="1"/>
      <c r="SJZ43" s="1"/>
      <c r="SKA43" s="1"/>
      <c r="SKB43" s="1"/>
      <c r="SKC43" s="1"/>
      <c r="SKD43" s="1"/>
      <c r="SKE43" s="1"/>
      <c r="SKF43" s="1"/>
      <c r="SKG43" s="1"/>
      <c r="SKH43" s="1"/>
      <c r="SKI43" s="1"/>
      <c r="SKJ43" s="1"/>
      <c r="SKK43" s="1"/>
      <c r="SKL43" s="1"/>
      <c r="SKM43" s="1"/>
      <c r="SKN43" s="1"/>
      <c r="SKO43" s="1"/>
      <c r="SKP43" s="1"/>
      <c r="SKQ43" s="1"/>
      <c r="SKR43" s="1"/>
      <c r="SKS43" s="1"/>
      <c r="SKT43" s="1"/>
      <c r="SKU43" s="1"/>
      <c r="SKV43" s="1"/>
      <c r="SKW43" s="1"/>
      <c r="SKX43" s="1"/>
      <c r="SKY43" s="1"/>
      <c r="SKZ43" s="1"/>
      <c r="SLA43" s="1"/>
      <c r="SLB43" s="1"/>
      <c r="SLC43" s="1"/>
      <c r="SLD43" s="1"/>
      <c r="SLE43" s="1"/>
      <c r="SLF43" s="1"/>
      <c r="SLG43" s="1"/>
      <c r="SLH43" s="1"/>
      <c r="SLI43" s="1"/>
      <c r="SLJ43" s="1"/>
      <c r="SLK43" s="1"/>
      <c r="SLL43" s="1"/>
      <c r="SLM43" s="1"/>
      <c r="SLN43" s="1"/>
      <c r="SLO43" s="1"/>
      <c r="SLP43" s="1"/>
      <c r="SLQ43" s="1"/>
      <c r="SLR43" s="1"/>
      <c r="SLS43" s="1"/>
      <c r="SLT43" s="1"/>
      <c r="SLU43" s="1"/>
      <c r="SLV43" s="1"/>
      <c r="SLW43" s="1"/>
      <c r="SLX43" s="1"/>
      <c r="SLY43" s="1"/>
      <c r="SLZ43" s="1"/>
      <c r="SMA43" s="1"/>
      <c r="SMB43" s="1"/>
      <c r="SMC43" s="1"/>
      <c r="SMD43" s="1"/>
      <c r="SME43" s="1"/>
      <c r="SMF43" s="1"/>
      <c r="SMG43" s="1"/>
      <c r="SMH43" s="1"/>
      <c r="SMI43" s="1"/>
      <c r="SMJ43" s="1"/>
      <c r="SMK43" s="1"/>
      <c r="SML43" s="1"/>
      <c r="SMM43" s="1"/>
      <c r="SMN43" s="1"/>
      <c r="SMO43" s="1"/>
      <c r="SMP43" s="1"/>
      <c r="SMQ43" s="1"/>
      <c r="SMR43" s="1"/>
      <c r="SMS43" s="1"/>
      <c r="SMT43" s="1"/>
      <c r="SMU43" s="1"/>
      <c r="SMV43" s="1"/>
      <c r="SMW43" s="1"/>
      <c r="SMX43" s="1"/>
      <c r="SMY43" s="1"/>
      <c r="SMZ43" s="1"/>
      <c r="SNA43" s="1"/>
      <c r="SNB43" s="1"/>
      <c r="SNC43" s="1"/>
      <c r="SND43" s="1"/>
      <c r="SNE43" s="1"/>
      <c r="SNF43" s="1"/>
      <c r="SNG43" s="1"/>
      <c r="SNH43" s="1"/>
      <c r="SNI43" s="1"/>
      <c r="SNJ43" s="1"/>
      <c r="SNK43" s="1"/>
      <c r="SNL43" s="1"/>
      <c r="SNM43" s="1"/>
      <c r="SNN43" s="1"/>
      <c r="SNO43" s="1"/>
      <c r="SNP43" s="1"/>
      <c r="SNQ43" s="1"/>
      <c r="SNR43" s="1"/>
      <c r="SNS43" s="1"/>
      <c r="SNT43" s="1"/>
      <c r="SNU43" s="1"/>
      <c r="SNV43" s="1"/>
      <c r="SNW43" s="1"/>
      <c r="SNX43" s="1"/>
      <c r="SNY43" s="1"/>
      <c r="SNZ43" s="1"/>
      <c r="SOA43" s="1"/>
      <c r="SOB43" s="1"/>
      <c r="SOC43" s="1"/>
      <c r="SOD43" s="1"/>
      <c r="SOE43" s="1"/>
      <c r="SOF43" s="1"/>
      <c r="SOG43" s="1"/>
      <c r="SOH43" s="1"/>
      <c r="SOI43" s="1"/>
      <c r="SOJ43" s="1"/>
      <c r="SOK43" s="1"/>
      <c r="SOL43" s="1"/>
      <c r="SOM43" s="1"/>
      <c r="SON43" s="1"/>
      <c r="SOO43" s="1"/>
      <c r="SOP43" s="1"/>
      <c r="SOQ43" s="1"/>
      <c r="SOR43" s="1"/>
      <c r="SOS43" s="1"/>
      <c r="SOT43" s="1"/>
      <c r="SOU43" s="1"/>
      <c r="SOV43" s="1"/>
      <c r="SOW43" s="1"/>
      <c r="SOX43" s="1"/>
      <c r="SOY43" s="1"/>
      <c r="SOZ43" s="1"/>
      <c r="SPA43" s="1"/>
      <c r="SPB43" s="1"/>
      <c r="SPC43" s="1"/>
      <c r="SPD43" s="1"/>
      <c r="SPE43" s="1"/>
      <c r="SPF43" s="1"/>
      <c r="SPG43" s="1"/>
      <c r="SPH43" s="1"/>
      <c r="SPI43" s="1"/>
      <c r="SPJ43" s="1"/>
      <c r="SPK43" s="1"/>
      <c r="SPL43" s="1"/>
      <c r="SPM43" s="1"/>
      <c r="SPN43" s="1"/>
      <c r="SPO43" s="1"/>
      <c r="SPP43" s="1"/>
      <c r="SPQ43" s="1"/>
      <c r="SPR43" s="1"/>
      <c r="SPS43" s="1"/>
      <c r="SPT43" s="1"/>
      <c r="SPU43" s="1"/>
      <c r="SPV43" s="1"/>
      <c r="SPW43" s="1"/>
      <c r="SPX43" s="1"/>
      <c r="SPY43" s="1"/>
      <c r="SPZ43" s="1"/>
      <c r="SQA43" s="1"/>
      <c r="SQB43" s="1"/>
      <c r="SQC43" s="1"/>
      <c r="SQD43" s="1"/>
      <c r="SQE43" s="1"/>
      <c r="SQF43" s="1"/>
      <c r="SQG43" s="1"/>
      <c r="SQH43" s="1"/>
      <c r="SQI43" s="1"/>
      <c r="SQJ43" s="1"/>
      <c r="SQK43" s="1"/>
      <c r="SQL43" s="1"/>
      <c r="SQM43" s="1"/>
      <c r="SQN43" s="1"/>
      <c r="SQO43" s="1"/>
      <c r="SQP43" s="1"/>
      <c r="SQQ43" s="1"/>
      <c r="SQR43" s="1"/>
      <c r="SQS43" s="1"/>
      <c r="SQT43" s="1"/>
      <c r="SQU43" s="1"/>
      <c r="SQV43" s="1"/>
      <c r="SQW43" s="1"/>
      <c r="SQX43" s="1"/>
      <c r="SQY43" s="1"/>
      <c r="SQZ43" s="1"/>
      <c r="SRA43" s="1"/>
      <c r="SRB43" s="1"/>
      <c r="SRC43" s="1"/>
      <c r="SRD43" s="1"/>
      <c r="SRE43" s="1"/>
      <c r="SRF43" s="1"/>
      <c r="SRG43" s="1"/>
      <c r="SRH43" s="1"/>
      <c r="SRI43" s="1"/>
      <c r="SRJ43" s="1"/>
      <c r="SRK43" s="1"/>
      <c r="SRL43" s="1"/>
      <c r="SRM43" s="1"/>
      <c r="SRN43" s="1"/>
      <c r="SRO43" s="1"/>
      <c r="SRP43" s="1"/>
      <c r="SRQ43" s="1"/>
      <c r="SRR43" s="1"/>
      <c r="SRS43" s="1"/>
      <c r="SRT43" s="1"/>
      <c r="SRU43" s="1"/>
      <c r="SRV43" s="1"/>
      <c r="SRW43" s="1"/>
      <c r="SRX43" s="1"/>
      <c r="SRY43" s="1"/>
      <c r="SRZ43" s="1"/>
      <c r="SSA43" s="1"/>
      <c r="SSB43" s="1"/>
      <c r="SSC43" s="1"/>
      <c r="SSD43" s="1"/>
      <c r="SSE43" s="1"/>
      <c r="SSF43" s="1"/>
      <c r="SSG43" s="1"/>
      <c r="SSH43" s="1"/>
      <c r="SSI43" s="1"/>
      <c r="SSJ43" s="1"/>
      <c r="SSK43" s="1"/>
      <c r="SSL43" s="1"/>
      <c r="SSM43" s="1"/>
      <c r="SSN43" s="1"/>
      <c r="SSO43" s="1"/>
      <c r="SSP43" s="1"/>
      <c r="SSQ43" s="1"/>
      <c r="SSR43" s="1"/>
      <c r="SSS43" s="1"/>
      <c r="SST43" s="1"/>
      <c r="SSU43" s="1"/>
      <c r="SSV43" s="1"/>
      <c r="SSW43" s="1"/>
      <c r="SSX43" s="1"/>
      <c r="SSY43" s="1"/>
      <c r="SSZ43" s="1"/>
      <c r="STA43" s="1"/>
      <c r="STB43" s="1"/>
      <c r="STC43" s="1"/>
      <c r="STD43" s="1"/>
      <c r="STE43" s="1"/>
      <c r="STF43" s="1"/>
      <c r="STG43" s="1"/>
      <c r="STH43" s="1"/>
      <c r="STI43" s="1"/>
      <c r="STJ43" s="1"/>
      <c r="STK43" s="1"/>
      <c r="STL43" s="1"/>
      <c r="STM43" s="1"/>
      <c r="STN43" s="1"/>
      <c r="STO43" s="1"/>
      <c r="STP43" s="1"/>
      <c r="STQ43" s="1"/>
      <c r="STR43" s="1"/>
      <c r="STS43" s="1"/>
      <c r="STT43" s="1"/>
      <c r="STU43" s="1"/>
      <c r="STV43" s="1"/>
      <c r="STW43" s="1"/>
      <c r="STX43" s="1"/>
      <c r="STY43" s="1"/>
      <c r="STZ43" s="1"/>
      <c r="SUA43" s="1"/>
      <c r="SUB43" s="1"/>
      <c r="SUC43" s="1"/>
      <c r="SUD43" s="1"/>
      <c r="SUE43" s="1"/>
      <c r="SUF43" s="1"/>
      <c r="SUG43" s="1"/>
      <c r="SUH43" s="1"/>
      <c r="SUI43" s="1"/>
      <c r="SUJ43" s="1"/>
      <c r="SUK43" s="1"/>
      <c r="SUL43" s="1"/>
      <c r="SUM43" s="1"/>
      <c r="SUN43" s="1"/>
      <c r="SUO43" s="1"/>
      <c r="SUP43" s="1"/>
      <c r="SUQ43" s="1"/>
      <c r="SUR43" s="1"/>
      <c r="SUS43" s="1"/>
      <c r="SUT43" s="1"/>
      <c r="SUU43" s="1"/>
      <c r="SUV43" s="1"/>
      <c r="SUW43" s="1"/>
      <c r="SUX43" s="1"/>
      <c r="SUY43" s="1"/>
      <c r="SUZ43" s="1"/>
      <c r="SVA43" s="1"/>
      <c r="SVB43" s="1"/>
      <c r="SVC43" s="1"/>
      <c r="SVD43" s="1"/>
      <c r="SVE43" s="1"/>
      <c r="SVF43" s="1"/>
      <c r="SVG43" s="1"/>
      <c r="SVH43" s="1"/>
      <c r="SVI43" s="1"/>
      <c r="SVJ43" s="1"/>
      <c r="SVK43" s="1"/>
      <c r="SVL43" s="1"/>
      <c r="SVM43" s="1"/>
      <c r="SVN43" s="1"/>
      <c r="SVO43" s="1"/>
      <c r="SVP43" s="1"/>
      <c r="SVQ43" s="1"/>
      <c r="SVR43" s="1"/>
      <c r="SVS43" s="1"/>
      <c r="SVT43" s="1"/>
      <c r="SVU43" s="1"/>
      <c r="SVV43" s="1"/>
      <c r="SVW43" s="1"/>
      <c r="SVX43" s="1"/>
      <c r="SVY43" s="1"/>
      <c r="SVZ43" s="1"/>
      <c r="SWA43" s="1"/>
      <c r="SWB43" s="1"/>
      <c r="SWC43" s="1"/>
      <c r="SWD43" s="1"/>
      <c r="SWE43" s="1"/>
      <c r="SWF43" s="1"/>
      <c r="SWG43" s="1"/>
      <c r="SWH43" s="1"/>
      <c r="SWI43" s="1"/>
      <c r="SWJ43" s="1"/>
      <c r="SWK43" s="1"/>
      <c r="SWL43" s="1"/>
      <c r="SWM43" s="1"/>
      <c r="SWN43" s="1"/>
      <c r="SWO43" s="1"/>
      <c r="SWP43" s="1"/>
      <c r="SWQ43" s="1"/>
      <c r="SWR43" s="1"/>
      <c r="SWS43" s="1"/>
      <c r="SWT43" s="1"/>
      <c r="SWU43" s="1"/>
      <c r="SWV43" s="1"/>
      <c r="SWW43" s="1"/>
      <c r="SWX43" s="1"/>
      <c r="SWY43" s="1"/>
      <c r="SWZ43" s="1"/>
      <c r="SXA43" s="1"/>
      <c r="SXB43" s="1"/>
      <c r="SXC43" s="1"/>
      <c r="SXD43" s="1"/>
      <c r="SXE43" s="1"/>
      <c r="SXF43" s="1"/>
      <c r="SXG43" s="1"/>
      <c r="SXH43" s="1"/>
      <c r="SXI43" s="1"/>
      <c r="SXJ43" s="1"/>
      <c r="SXK43" s="1"/>
      <c r="SXL43" s="1"/>
      <c r="SXM43" s="1"/>
      <c r="SXN43" s="1"/>
      <c r="SXO43" s="1"/>
      <c r="SXP43" s="1"/>
      <c r="SXQ43" s="1"/>
      <c r="SXR43" s="1"/>
      <c r="SXS43" s="1"/>
      <c r="SXT43" s="1"/>
      <c r="SXU43" s="1"/>
      <c r="SXV43" s="1"/>
      <c r="SXW43" s="1"/>
      <c r="SXX43" s="1"/>
      <c r="SXY43" s="1"/>
      <c r="SXZ43" s="1"/>
      <c r="SYA43" s="1"/>
      <c r="SYB43" s="1"/>
      <c r="SYC43" s="1"/>
      <c r="SYD43" s="1"/>
      <c r="SYE43" s="1"/>
      <c r="SYF43" s="1"/>
      <c r="SYG43" s="1"/>
      <c r="SYH43" s="1"/>
      <c r="SYI43" s="1"/>
      <c r="SYJ43" s="1"/>
      <c r="SYK43" s="1"/>
      <c r="SYL43" s="1"/>
      <c r="SYM43" s="1"/>
      <c r="SYN43" s="1"/>
      <c r="SYO43" s="1"/>
      <c r="SYP43" s="1"/>
      <c r="SYQ43" s="1"/>
      <c r="SYR43" s="1"/>
      <c r="SYS43" s="1"/>
      <c r="SYT43" s="1"/>
      <c r="SYU43" s="1"/>
      <c r="SYV43" s="1"/>
      <c r="SYW43" s="1"/>
      <c r="SYX43" s="1"/>
      <c r="SYY43" s="1"/>
      <c r="SYZ43" s="1"/>
      <c r="SZA43" s="1"/>
      <c r="SZB43" s="1"/>
      <c r="SZC43" s="1"/>
      <c r="SZD43" s="1"/>
      <c r="SZE43" s="1"/>
      <c r="SZF43" s="1"/>
      <c r="SZG43" s="1"/>
      <c r="SZH43" s="1"/>
      <c r="SZI43" s="1"/>
      <c r="SZJ43" s="1"/>
      <c r="SZK43" s="1"/>
      <c r="SZL43" s="1"/>
      <c r="SZM43" s="1"/>
      <c r="SZN43" s="1"/>
      <c r="SZO43" s="1"/>
      <c r="SZP43" s="1"/>
      <c r="SZQ43" s="1"/>
      <c r="SZR43" s="1"/>
      <c r="SZS43" s="1"/>
      <c r="SZT43" s="1"/>
      <c r="SZU43" s="1"/>
      <c r="SZV43" s="1"/>
      <c r="SZW43" s="1"/>
      <c r="SZX43" s="1"/>
      <c r="SZY43" s="1"/>
      <c r="SZZ43" s="1"/>
      <c r="TAA43" s="1"/>
      <c r="TAB43" s="1"/>
      <c r="TAC43" s="1"/>
      <c r="TAD43" s="1"/>
      <c r="TAE43" s="1"/>
      <c r="TAF43" s="1"/>
      <c r="TAG43" s="1"/>
      <c r="TAH43" s="1"/>
      <c r="TAI43" s="1"/>
      <c r="TAJ43" s="1"/>
      <c r="TAK43" s="1"/>
      <c r="TAL43" s="1"/>
      <c r="TAM43" s="1"/>
      <c r="TAN43" s="1"/>
      <c r="TAO43" s="1"/>
      <c r="TAP43" s="1"/>
      <c r="TAQ43" s="1"/>
      <c r="TAR43" s="1"/>
      <c r="TAS43" s="1"/>
      <c r="TAT43" s="1"/>
      <c r="TAU43" s="1"/>
      <c r="TAV43" s="1"/>
      <c r="TAW43" s="1"/>
      <c r="TAX43" s="1"/>
      <c r="TAY43" s="1"/>
      <c r="TAZ43" s="1"/>
      <c r="TBA43" s="1"/>
      <c r="TBB43" s="1"/>
      <c r="TBC43" s="1"/>
      <c r="TBD43" s="1"/>
      <c r="TBE43" s="1"/>
      <c r="TBF43" s="1"/>
      <c r="TBG43" s="1"/>
      <c r="TBH43" s="1"/>
      <c r="TBI43" s="1"/>
      <c r="TBJ43" s="1"/>
      <c r="TBK43" s="1"/>
      <c r="TBL43" s="1"/>
      <c r="TBM43" s="1"/>
      <c r="TBN43" s="1"/>
      <c r="TBO43" s="1"/>
      <c r="TBP43" s="1"/>
      <c r="TBQ43" s="1"/>
      <c r="TBR43" s="1"/>
      <c r="TBS43" s="1"/>
      <c r="TBT43" s="1"/>
      <c r="TBU43" s="1"/>
      <c r="TBV43" s="1"/>
      <c r="TBW43" s="1"/>
      <c r="TBX43" s="1"/>
      <c r="TBY43" s="1"/>
      <c r="TBZ43" s="1"/>
      <c r="TCA43" s="1"/>
      <c r="TCB43" s="1"/>
      <c r="TCC43" s="1"/>
      <c r="TCD43" s="1"/>
      <c r="TCE43" s="1"/>
      <c r="TCF43" s="1"/>
      <c r="TCG43" s="1"/>
      <c r="TCH43" s="1"/>
      <c r="TCI43" s="1"/>
      <c r="TCJ43" s="1"/>
      <c r="TCK43" s="1"/>
      <c r="TCL43" s="1"/>
      <c r="TCM43" s="1"/>
      <c r="TCN43" s="1"/>
      <c r="TCO43" s="1"/>
      <c r="TCP43" s="1"/>
      <c r="TCQ43" s="1"/>
      <c r="TCR43" s="1"/>
      <c r="TCS43" s="1"/>
      <c r="TCT43" s="1"/>
      <c r="TCU43" s="1"/>
      <c r="TCV43" s="1"/>
      <c r="TCW43" s="1"/>
      <c r="TCX43" s="1"/>
      <c r="TCY43" s="1"/>
      <c r="TCZ43" s="1"/>
      <c r="TDA43" s="1"/>
      <c r="TDB43" s="1"/>
      <c r="TDC43" s="1"/>
      <c r="TDD43" s="1"/>
      <c r="TDE43" s="1"/>
      <c r="TDF43" s="1"/>
      <c r="TDG43" s="1"/>
      <c r="TDH43" s="1"/>
      <c r="TDI43" s="1"/>
      <c r="TDJ43" s="1"/>
      <c r="TDK43" s="1"/>
      <c r="TDL43" s="1"/>
      <c r="TDM43" s="1"/>
      <c r="TDN43" s="1"/>
      <c r="TDO43" s="1"/>
      <c r="TDP43" s="1"/>
      <c r="TDQ43" s="1"/>
      <c r="TDR43" s="1"/>
      <c r="TDS43" s="1"/>
      <c r="TDT43" s="1"/>
      <c r="TDU43" s="1"/>
      <c r="TDV43" s="1"/>
      <c r="TDW43" s="1"/>
      <c r="TDX43" s="1"/>
      <c r="TDY43" s="1"/>
      <c r="TDZ43" s="1"/>
      <c r="TEA43" s="1"/>
      <c r="TEB43" s="1"/>
      <c r="TEC43" s="1"/>
      <c r="TED43" s="1"/>
      <c r="TEE43" s="1"/>
      <c r="TEF43" s="1"/>
      <c r="TEG43" s="1"/>
      <c r="TEH43" s="1"/>
      <c r="TEI43" s="1"/>
      <c r="TEJ43" s="1"/>
      <c r="TEK43" s="1"/>
      <c r="TEL43" s="1"/>
      <c r="TEM43" s="1"/>
      <c r="TEN43" s="1"/>
      <c r="TEO43" s="1"/>
      <c r="TEP43" s="1"/>
      <c r="TEQ43" s="1"/>
      <c r="TER43" s="1"/>
      <c r="TES43" s="1"/>
      <c r="TET43" s="1"/>
      <c r="TEU43" s="1"/>
      <c r="TEV43" s="1"/>
      <c r="TEW43" s="1"/>
      <c r="TEX43" s="1"/>
      <c r="TEY43" s="1"/>
      <c r="TEZ43" s="1"/>
      <c r="TFA43" s="1"/>
      <c r="TFB43" s="1"/>
      <c r="TFC43" s="1"/>
      <c r="TFD43" s="1"/>
      <c r="TFE43" s="1"/>
      <c r="TFF43" s="1"/>
      <c r="TFG43" s="1"/>
      <c r="TFH43" s="1"/>
      <c r="TFI43" s="1"/>
      <c r="TFJ43" s="1"/>
      <c r="TFK43" s="1"/>
      <c r="TFL43" s="1"/>
      <c r="TFM43" s="1"/>
      <c r="TFN43" s="1"/>
      <c r="TFO43" s="1"/>
      <c r="TFP43" s="1"/>
      <c r="TFQ43" s="1"/>
      <c r="TFR43" s="1"/>
      <c r="TFS43" s="1"/>
      <c r="TFT43" s="1"/>
      <c r="TFU43" s="1"/>
      <c r="TFV43" s="1"/>
      <c r="TFW43" s="1"/>
      <c r="TFX43" s="1"/>
      <c r="TFY43" s="1"/>
      <c r="TFZ43" s="1"/>
      <c r="TGA43" s="1"/>
      <c r="TGB43" s="1"/>
      <c r="TGC43" s="1"/>
      <c r="TGD43" s="1"/>
      <c r="TGE43" s="1"/>
      <c r="TGF43" s="1"/>
      <c r="TGG43" s="1"/>
      <c r="TGH43" s="1"/>
      <c r="TGI43" s="1"/>
      <c r="TGJ43" s="1"/>
      <c r="TGK43" s="1"/>
      <c r="TGL43" s="1"/>
      <c r="TGM43" s="1"/>
      <c r="TGN43" s="1"/>
      <c r="TGO43" s="1"/>
      <c r="TGP43" s="1"/>
      <c r="TGQ43" s="1"/>
      <c r="TGR43" s="1"/>
      <c r="TGS43" s="1"/>
      <c r="TGT43" s="1"/>
      <c r="TGU43" s="1"/>
      <c r="TGV43" s="1"/>
      <c r="TGW43" s="1"/>
      <c r="TGX43" s="1"/>
      <c r="TGY43" s="1"/>
      <c r="TGZ43" s="1"/>
      <c r="THA43" s="1"/>
      <c r="THB43" s="1"/>
      <c r="THC43" s="1"/>
      <c r="THD43" s="1"/>
      <c r="THE43" s="1"/>
      <c r="THF43" s="1"/>
      <c r="THG43" s="1"/>
      <c r="THH43" s="1"/>
      <c r="THI43" s="1"/>
      <c r="THJ43" s="1"/>
      <c r="THK43" s="1"/>
      <c r="THL43" s="1"/>
      <c r="THM43" s="1"/>
      <c r="THN43" s="1"/>
      <c r="THO43" s="1"/>
      <c r="THP43" s="1"/>
      <c r="THQ43" s="1"/>
      <c r="THR43" s="1"/>
      <c r="THS43" s="1"/>
      <c r="THT43" s="1"/>
      <c r="THU43" s="1"/>
      <c r="THV43" s="1"/>
      <c r="THW43" s="1"/>
      <c r="THX43" s="1"/>
      <c r="THY43" s="1"/>
      <c r="THZ43" s="1"/>
      <c r="TIA43" s="1"/>
      <c r="TIB43" s="1"/>
      <c r="TIC43" s="1"/>
      <c r="TID43" s="1"/>
      <c r="TIE43" s="1"/>
      <c r="TIF43" s="1"/>
      <c r="TIG43" s="1"/>
      <c r="TIH43" s="1"/>
      <c r="TII43" s="1"/>
      <c r="TIJ43" s="1"/>
      <c r="TIK43" s="1"/>
      <c r="TIL43" s="1"/>
      <c r="TIM43" s="1"/>
      <c r="TIN43" s="1"/>
      <c r="TIO43" s="1"/>
      <c r="TIP43" s="1"/>
      <c r="TIQ43" s="1"/>
      <c r="TIR43" s="1"/>
      <c r="TIS43" s="1"/>
      <c r="TIT43" s="1"/>
      <c r="TIU43" s="1"/>
      <c r="TIV43" s="1"/>
      <c r="TIW43" s="1"/>
      <c r="TIX43" s="1"/>
      <c r="TIY43" s="1"/>
      <c r="TIZ43" s="1"/>
      <c r="TJA43" s="1"/>
      <c r="TJB43" s="1"/>
      <c r="TJC43" s="1"/>
      <c r="TJD43" s="1"/>
      <c r="TJE43" s="1"/>
      <c r="TJF43" s="1"/>
      <c r="TJG43" s="1"/>
      <c r="TJH43" s="1"/>
      <c r="TJI43" s="1"/>
      <c r="TJJ43" s="1"/>
      <c r="TJK43" s="1"/>
      <c r="TJL43" s="1"/>
      <c r="TJM43" s="1"/>
      <c r="TJN43" s="1"/>
      <c r="TJO43" s="1"/>
      <c r="TJP43" s="1"/>
      <c r="TJQ43" s="1"/>
      <c r="TJR43" s="1"/>
      <c r="TJS43" s="1"/>
      <c r="TJT43" s="1"/>
      <c r="TJU43" s="1"/>
      <c r="TJV43" s="1"/>
      <c r="TJW43" s="1"/>
      <c r="TJX43" s="1"/>
      <c r="TJY43" s="1"/>
      <c r="TJZ43" s="1"/>
      <c r="TKA43" s="1"/>
      <c r="TKB43" s="1"/>
      <c r="TKC43" s="1"/>
      <c r="TKD43" s="1"/>
      <c r="TKE43" s="1"/>
      <c r="TKF43" s="1"/>
      <c r="TKG43" s="1"/>
      <c r="TKH43" s="1"/>
      <c r="TKI43" s="1"/>
      <c r="TKJ43" s="1"/>
      <c r="TKK43" s="1"/>
      <c r="TKL43" s="1"/>
      <c r="TKM43" s="1"/>
      <c r="TKN43" s="1"/>
      <c r="TKO43" s="1"/>
      <c r="TKP43" s="1"/>
      <c r="TKQ43" s="1"/>
      <c r="TKR43" s="1"/>
      <c r="TKS43" s="1"/>
      <c r="TKT43" s="1"/>
      <c r="TKU43" s="1"/>
      <c r="TKV43" s="1"/>
      <c r="TKW43" s="1"/>
      <c r="TKX43" s="1"/>
      <c r="TKY43" s="1"/>
      <c r="TKZ43" s="1"/>
      <c r="TLA43" s="1"/>
      <c r="TLB43" s="1"/>
      <c r="TLC43" s="1"/>
      <c r="TLD43" s="1"/>
      <c r="TLE43" s="1"/>
      <c r="TLF43" s="1"/>
      <c r="TLG43" s="1"/>
      <c r="TLH43" s="1"/>
      <c r="TLI43" s="1"/>
      <c r="TLJ43" s="1"/>
      <c r="TLK43" s="1"/>
      <c r="TLL43" s="1"/>
      <c r="TLM43" s="1"/>
      <c r="TLN43" s="1"/>
      <c r="TLO43" s="1"/>
      <c r="TLP43" s="1"/>
      <c r="TLQ43" s="1"/>
      <c r="TLR43" s="1"/>
      <c r="TLS43" s="1"/>
      <c r="TLT43" s="1"/>
      <c r="TLU43" s="1"/>
      <c r="TLV43" s="1"/>
      <c r="TLW43" s="1"/>
      <c r="TLX43" s="1"/>
      <c r="TLY43" s="1"/>
      <c r="TLZ43" s="1"/>
      <c r="TMA43" s="1"/>
      <c r="TMB43" s="1"/>
      <c r="TMC43" s="1"/>
      <c r="TMD43" s="1"/>
      <c r="TME43" s="1"/>
      <c r="TMF43" s="1"/>
      <c r="TMG43" s="1"/>
      <c r="TMH43" s="1"/>
      <c r="TMI43" s="1"/>
      <c r="TMJ43" s="1"/>
      <c r="TMK43" s="1"/>
      <c r="TML43" s="1"/>
      <c r="TMM43" s="1"/>
      <c r="TMN43" s="1"/>
      <c r="TMO43" s="1"/>
      <c r="TMP43" s="1"/>
      <c r="TMQ43" s="1"/>
      <c r="TMR43" s="1"/>
      <c r="TMS43" s="1"/>
      <c r="TMT43" s="1"/>
      <c r="TMU43" s="1"/>
      <c r="TMV43" s="1"/>
      <c r="TMW43" s="1"/>
      <c r="TMX43" s="1"/>
      <c r="TMY43" s="1"/>
      <c r="TMZ43" s="1"/>
      <c r="TNA43" s="1"/>
      <c r="TNB43" s="1"/>
      <c r="TNC43" s="1"/>
      <c r="TND43" s="1"/>
      <c r="TNE43" s="1"/>
      <c r="TNF43" s="1"/>
      <c r="TNG43" s="1"/>
      <c r="TNH43" s="1"/>
      <c r="TNI43" s="1"/>
      <c r="TNJ43" s="1"/>
      <c r="TNK43" s="1"/>
      <c r="TNL43" s="1"/>
      <c r="TNM43" s="1"/>
      <c r="TNN43" s="1"/>
      <c r="TNO43" s="1"/>
      <c r="TNP43" s="1"/>
      <c r="TNQ43" s="1"/>
      <c r="TNR43" s="1"/>
      <c r="TNS43" s="1"/>
      <c r="TNT43" s="1"/>
      <c r="TNU43" s="1"/>
      <c r="TNV43" s="1"/>
      <c r="TNW43" s="1"/>
      <c r="TNX43" s="1"/>
      <c r="TNY43" s="1"/>
      <c r="TNZ43" s="1"/>
      <c r="TOA43" s="1"/>
      <c r="TOB43" s="1"/>
      <c r="TOC43" s="1"/>
      <c r="TOD43" s="1"/>
      <c r="TOE43" s="1"/>
      <c r="TOF43" s="1"/>
      <c r="TOG43" s="1"/>
      <c r="TOH43" s="1"/>
      <c r="TOI43" s="1"/>
      <c r="TOJ43" s="1"/>
      <c r="TOK43" s="1"/>
      <c r="TOL43" s="1"/>
      <c r="TOM43" s="1"/>
      <c r="TON43" s="1"/>
      <c r="TOO43" s="1"/>
      <c r="TOP43" s="1"/>
      <c r="TOQ43" s="1"/>
      <c r="TOR43" s="1"/>
      <c r="TOS43" s="1"/>
      <c r="TOT43" s="1"/>
      <c r="TOU43" s="1"/>
      <c r="TOV43" s="1"/>
      <c r="TOW43" s="1"/>
      <c r="TOX43" s="1"/>
      <c r="TOY43" s="1"/>
      <c r="TOZ43" s="1"/>
      <c r="TPA43" s="1"/>
      <c r="TPB43" s="1"/>
      <c r="TPC43" s="1"/>
      <c r="TPD43" s="1"/>
      <c r="TPE43" s="1"/>
      <c r="TPF43" s="1"/>
      <c r="TPG43" s="1"/>
      <c r="TPH43" s="1"/>
      <c r="TPI43" s="1"/>
      <c r="TPJ43" s="1"/>
      <c r="TPK43" s="1"/>
      <c r="TPL43" s="1"/>
      <c r="TPM43" s="1"/>
      <c r="TPN43" s="1"/>
      <c r="TPO43" s="1"/>
      <c r="TPP43" s="1"/>
      <c r="TPQ43" s="1"/>
      <c r="TPR43" s="1"/>
      <c r="TPS43" s="1"/>
      <c r="TPT43" s="1"/>
      <c r="TPU43" s="1"/>
      <c r="TPV43" s="1"/>
      <c r="TPW43" s="1"/>
      <c r="TPX43" s="1"/>
      <c r="TPY43" s="1"/>
      <c r="TPZ43" s="1"/>
      <c r="TQA43" s="1"/>
      <c r="TQB43" s="1"/>
      <c r="TQC43" s="1"/>
      <c r="TQD43" s="1"/>
      <c r="TQE43" s="1"/>
      <c r="TQF43" s="1"/>
      <c r="TQG43" s="1"/>
      <c r="TQH43" s="1"/>
      <c r="TQI43" s="1"/>
      <c r="TQJ43" s="1"/>
      <c r="TQK43" s="1"/>
      <c r="TQL43" s="1"/>
      <c r="TQM43" s="1"/>
      <c r="TQN43" s="1"/>
      <c r="TQO43" s="1"/>
      <c r="TQP43" s="1"/>
      <c r="TQQ43" s="1"/>
      <c r="TQR43" s="1"/>
      <c r="TQS43" s="1"/>
      <c r="TQT43" s="1"/>
      <c r="TQU43" s="1"/>
      <c r="TQV43" s="1"/>
      <c r="TQW43" s="1"/>
      <c r="TQX43" s="1"/>
      <c r="TQY43" s="1"/>
      <c r="TQZ43" s="1"/>
      <c r="TRA43" s="1"/>
      <c r="TRB43" s="1"/>
      <c r="TRC43" s="1"/>
      <c r="TRD43" s="1"/>
      <c r="TRE43" s="1"/>
      <c r="TRF43" s="1"/>
      <c r="TRG43" s="1"/>
      <c r="TRH43" s="1"/>
      <c r="TRI43" s="1"/>
      <c r="TRJ43" s="1"/>
      <c r="TRK43" s="1"/>
      <c r="TRL43" s="1"/>
      <c r="TRM43" s="1"/>
      <c r="TRN43" s="1"/>
      <c r="TRO43" s="1"/>
      <c r="TRP43" s="1"/>
      <c r="TRQ43" s="1"/>
      <c r="TRR43" s="1"/>
      <c r="TRS43" s="1"/>
      <c r="TRT43" s="1"/>
      <c r="TRU43" s="1"/>
      <c r="TRV43" s="1"/>
      <c r="TRW43" s="1"/>
      <c r="TRX43" s="1"/>
      <c r="TRY43" s="1"/>
      <c r="TRZ43" s="1"/>
      <c r="TSA43" s="1"/>
      <c r="TSB43" s="1"/>
      <c r="TSC43" s="1"/>
      <c r="TSD43" s="1"/>
      <c r="TSE43" s="1"/>
      <c r="TSF43" s="1"/>
      <c r="TSG43" s="1"/>
      <c r="TSH43" s="1"/>
      <c r="TSI43" s="1"/>
      <c r="TSJ43" s="1"/>
      <c r="TSK43" s="1"/>
      <c r="TSL43" s="1"/>
      <c r="TSM43" s="1"/>
      <c r="TSN43" s="1"/>
      <c r="TSO43" s="1"/>
      <c r="TSP43" s="1"/>
      <c r="TSQ43" s="1"/>
      <c r="TSR43" s="1"/>
      <c r="TSS43" s="1"/>
      <c r="TST43" s="1"/>
      <c r="TSU43" s="1"/>
      <c r="TSV43" s="1"/>
      <c r="TSW43" s="1"/>
      <c r="TSX43" s="1"/>
      <c r="TSY43" s="1"/>
      <c r="TSZ43" s="1"/>
      <c r="TTA43" s="1"/>
      <c r="TTB43" s="1"/>
      <c r="TTC43" s="1"/>
      <c r="TTD43" s="1"/>
      <c r="TTE43" s="1"/>
      <c r="TTF43" s="1"/>
      <c r="TTG43" s="1"/>
      <c r="TTH43" s="1"/>
      <c r="TTI43" s="1"/>
      <c r="TTJ43" s="1"/>
      <c r="TTK43" s="1"/>
      <c r="TTL43" s="1"/>
      <c r="TTM43" s="1"/>
      <c r="TTN43" s="1"/>
      <c r="TTO43" s="1"/>
      <c r="TTP43" s="1"/>
      <c r="TTQ43" s="1"/>
      <c r="TTR43" s="1"/>
      <c r="TTS43" s="1"/>
      <c r="TTT43" s="1"/>
      <c r="TTU43" s="1"/>
      <c r="TTV43" s="1"/>
      <c r="TTW43" s="1"/>
      <c r="TTX43" s="1"/>
      <c r="TTY43" s="1"/>
      <c r="TTZ43" s="1"/>
      <c r="TUA43" s="1"/>
      <c r="TUB43" s="1"/>
      <c r="TUC43" s="1"/>
      <c r="TUD43" s="1"/>
      <c r="TUE43" s="1"/>
      <c r="TUF43" s="1"/>
      <c r="TUG43" s="1"/>
      <c r="TUH43" s="1"/>
      <c r="TUI43" s="1"/>
      <c r="TUJ43" s="1"/>
      <c r="TUK43" s="1"/>
      <c r="TUL43" s="1"/>
      <c r="TUM43" s="1"/>
      <c r="TUN43" s="1"/>
      <c r="TUO43" s="1"/>
      <c r="TUP43" s="1"/>
      <c r="TUQ43" s="1"/>
      <c r="TUR43" s="1"/>
      <c r="TUS43" s="1"/>
      <c r="TUT43" s="1"/>
      <c r="TUU43" s="1"/>
      <c r="TUV43" s="1"/>
      <c r="TUW43" s="1"/>
      <c r="TUX43" s="1"/>
      <c r="TUY43" s="1"/>
      <c r="TUZ43" s="1"/>
      <c r="TVA43" s="1"/>
      <c r="TVB43" s="1"/>
      <c r="TVC43" s="1"/>
      <c r="TVD43" s="1"/>
      <c r="TVE43" s="1"/>
      <c r="TVF43" s="1"/>
      <c r="TVG43" s="1"/>
      <c r="TVH43" s="1"/>
      <c r="TVI43" s="1"/>
      <c r="TVJ43" s="1"/>
      <c r="TVK43" s="1"/>
      <c r="TVL43" s="1"/>
      <c r="TVM43" s="1"/>
      <c r="TVN43" s="1"/>
      <c r="TVO43" s="1"/>
      <c r="TVP43" s="1"/>
      <c r="TVQ43" s="1"/>
      <c r="TVR43" s="1"/>
      <c r="TVS43" s="1"/>
      <c r="TVT43" s="1"/>
      <c r="TVU43" s="1"/>
      <c r="TVV43" s="1"/>
      <c r="TVW43" s="1"/>
      <c r="TVX43" s="1"/>
      <c r="TVY43" s="1"/>
      <c r="TVZ43" s="1"/>
      <c r="TWA43" s="1"/>
      <c r="TWB43" s="1"/>
      <c r="TWC43" s="1"/>
      <c r="TWD43" s="1"/>
      <c r="TWE43" s="1"/>
      <c r="TWF43" s="1"/>
      <c r="TWG43" s="1"/>
      <c r="TWH43" s="1"/>
      <c r="TWI43" s="1"/>
      <c r="TWJ43" s="1"/>
      <c r="TWK43" s="1"/>
      <c r="TWL43" s="1"/>
      <c r="TWM43" s="1"/>
      <c r="TWN43" s="1"/>
      <c r="TWO43" s="1"/>
      <c r="TWP43" s="1"/>
      <c r="TWQ43" s="1"/>
      <c r="TWR43" s="1"/>
      <c r="TWS43" s="1"/>
      <c r="TWT43" s="1"/>
      <c r="TWU43" s="1"/>
      <c r="TWV43" s="1"/>
      <c r="TWW43" s="1"/>
      <c r="TWX43" s="1"/>
      <c r="TWY43" s="1"/>
      <c r="TWZ43" s="1"/>
      <c r="TXA43" s="1"/>
      <c r="TXB43" s="1"/>
      <c r="TXC43" s="1"/>
      <c r="TXD43" s="1"/>
      <c r="TXE43" s="1"/>
      <c r="TXF43" s="1"/>
      <c r="TXG43" s="1"/>
      <c r="TXH43" s="1"/>
      <c r="TXI43" s="1"/>
      <c r="TXJ43" s="1"/>
      <c r="TXK43" s="1"/>
      <c r="TXL43" s="1"/>
      <c r="TXM43" s="1"/>
      <c r="TXN43" s="1"/>
      <c r="TXO43" s="1"/>
      <c r="TXP43" s="1"/>
      <c r="TXQ43" s="1"/>
      <c r="TXR43" s="1"/>
      <c r="TXS43" s="1"/>
      <c r="TXT43" s="1"/>
      <c r="TXU43" s="1"/>
      <c r="TXV43" s="1"/>
      <c r="TXW43" s="1"/>
      <c r="TXX43" s="1"/>
      <c r="TXY43" s="1"/>
      <c r="TXZ43" s="1"/>
      <c r="TYA43" s="1"/>
      <c r="TYB43" s="1"/>
      <c r="TYC43" s="1"/>
      <c r="TYD43" s="1"/>
      <c r="TYE43" s="1"/>
      <c r="TYF43" s="1"/>
      <c r="TYG43" s="1"/>
      <c r="TYH43" s="1"/>
      <c r="TYI43" s="1"/>
      <c r="TYJ43" s="1"/>
      <c r="TYK43" s="1"/>
      <c r="TYL43" s="1"/>
      <c r="TYM43" s="1"/>
      <c r="TYN43" s="1"/>
      <c r="TYO43" s="1"/>
      <c r="TYP43" s="1"/>
      <c r="TYQ43" s="1"/>
      <c r="TYR43" s="1"/>
      <c r="TYS43" s="1"/>
      <c r="TYT43" s="1"/>
      <c r="TYU43" s="1"/>
      <c r="TYV43" s="1"/>
      <c r="TYW43" s="1"/>
      <c r="TYX43" s="1"/>
      <c r="TYY43" s="1"/>
      <c r="TYZ43" s="1"/>
      <c r="TZA43" s="1"/>
      <c r="TZB43" s="1"/>
      <c r="TZC43" s="1"/>
      <c r="TZD43" s="1"/>
      <c r="TZE43" s="1"/>
      <c r="TZF43" s="1"/>
      <c r="TZG43" s="1"/>
      <c r="TZH43" s="1"/>
      <c r="TZI43" s="1"/>
      <c r="TZJ43" s="1"/>
      <c r="TZK43" s="1"/>
      <c r="TZL43" s="1"/>
      <c r="TZM43" s="1"/>
      <c r="TZN43" s="1"/>
      <c r="TZO43" s="1"/>
      <c r="TZP43" s="1"/>
      <c r="TZQ43" s="1"/>
      <c r="TZR43" s="1"/>
      <c r="TZS43" s="1"/>
      <c r="TZT43" s="1"/>
      <c r="TZU43" s="1"/>
      <c r="TZV43" s="1"/>
      <c r="TZW43" s="1"/>
      <c r="TZX43" s="1"/>
      <c r="TZY43" s="1"/>
      <c r="TZZ43" s="1"/>
      <c r="UAA43" s="1"/>
      <c r="UAB43" s="1"/>
      <c r="UAC43" s="1"/>
      <c r="UAD43" s="1"/>
      <c r="UAE43" s="1"/>
      <c r="UAF43" s="1"/>
      <c r="UAG43" s="1"/>
      <c r="UAH43" s="1"/>
      <c r="UAI43" s="1"/>
      <c r="UAJ43" s="1"/>
      <c r="UAK43" s="1"/>
      <c r="UAL43" s="1"/>
      <c r="UAM43" s="1"/>
      <c r="UAN43" s="1"/>
      <c r="UAO43" s="1"/>
      <c r="UAP43" s="1"/>
      <c r="UAQ43" s="1"/>
      <c r="UAR43" s="1"/>
      <c r="UAS43" s="1"/>
      <c r="UAT43" s="1"/>
      <c r="UAU43" s="1"/>
      <c r="UAV43" s="1"/>
      <c r="UAW43" s="1"/>
      <c r="UAX43" s="1"/>
      <c r="UAY43" s="1"/>
      <c r="UAZ43" s="1"/>
      <c r="UBA43" s="1"/>
      <c r="UBB43" s="1"/>
      <c r="UBC43" s="1"/>
      <c r="UBD43" s="1"/>
      <c r="UBE43" s="1"/>
      <c r="UBF43" s="1"/>
      <c r="UBG43" s="1"/>
      <c r="UBH43" s="1"/>
      <c r="UBI43" s="1"/>
      <c r="UBJ43" s="1"/>
      <c r="UBK43" s="1"/>
      <c r="UBL43" s="1"/>
      <c r="UBM43" s="1"/>
      <c r="UBN43" s="1"/>
      <c r="UBO43" s="1"/>
      <c r="UBP43" s="1"/>
      <c r="UBQ43" s="1"/>
      <c r="UBR43" s="1"/>
      <c r="UBS43" s="1"/>
      <c r="UBT43" s="1"/>
      <c r="UBU43" s="1"/>
      <c r="UBV43" s="1"/>
      <c r="UBW43" s="1"/>
      <c r="UBX43" s="1"/>
      <c r="UBY43" s="1"/>
      <c r="UBZ43" s="1"/>
      <c r="UCA43" s="1"/>
      <c r="UCB43" s="1"/>
      <c r="UCC43" s="1"/>
      <c r="UCD43" s="1"/>
      <c r="UCE43" s="1"/>
      <c r="UCF43" s="1"/>
      <c r="UCG43" s="1"/>
      <c r="UCH43" s="1"/>
      <c r="UCI43" s="1"/>
      <c r="UCJ43" s="1"/>
      <c r="UCK43" s="1"/>
      <c r="UCL43" s="1"/>
      <c r="UCM43" s="1"/>
      <c r="UCN43" s="1"/>
      <c r="UCO43" s="1"/>
      <c r="UCP43" s="1"/>
      <c r="UCQ43" s="1"/>
      <c r="UCR43" s="1"/>
      <c r="UCS43" s="1"/>
      <c r="UCT43" s="1"/>
      <c r="UCU43" s="1"/>
      <c r="UCV43" s="1"/>
      <c r="UCW43" s="1"/>
      <c r="UCX43" s="1"/>
      <c r="UCY43" s="1"/>
      <c r="UCZ43" s="1"/>
      <c r="UDA43" s="1"/>
      <c r="UDB43" s="1"/>
      <c r="UDC43" s="1"/>
      <c r="UDD43" s="1"/>
      <c r="UDE43" s="1"/>
      <c r="UDF43" s="1"/>
      <c r="UDG43" s="1"/>
      <c r="UDH43" s="1"/>
      <c r="UDI43" s="1"/>
      <c r="UDJ43" s="1"/>
      <c r="UDK43" s="1"/>
      <c r="UDL43" s="1"/>
      <c r="UDM43" s="1"/>
      <c r="UDN43" s="1"/>
      <c r="UDO43" s="1"/>
      <c r="UDP43" s="1"/>
      <c r="UDQ43" s="1"/>
      <c r="UDR43" s="1"/>
      <c r="UDS43" s="1"/>
      <c r="UDT43" s="1"/>
      <c r="UDU43" s="1"/>
      <c r="UDV43" s="1"/>
      <c r="UDW43" s="1"/>
      <c r="UDX43" s="1"/>
      <c r="UDY43" s="1"/>
      <c r="UDZ43" s="1"/>
      <c r="UEA43" s="1"/>
      <c r="UEB43" s="1"/>
      <c r="UEC43" s="1"/>
      <c r="UED43" s="1"/>
      <c r="UEE43" s="1"/>
      <c r="UEF43" s="1"/>
      <c r="UEG43" s="1"/>
      <c r="UEH43" s="1"/>
      <c r="UEI43" s="1"/>
      <c r="UEJ43" s="1"/>
      <c r="UEK43" s="1"/>
      <c r="UEL43" s="1"/>
      <c r="UEM43" s="1"/>
      <c r="UEN43" s="1"/>
      <c r="UEO43" s="1"/>
      <c r="UEP43" s="1"/>
      <c r="UEQ43" s="1"/>
      <c r="UER43" s="1"/>
      <c r="UES43" s="1"/>
      <c r="UET43" s="1"/>
      <c r="UEU43" s="1"/>
      <c r="UEV43" s="1"/>
      <c r="UEW43" s="1"/>
      <c r="UEX43" s="1"/>
      <c r="UEY43" s="1"/>
      <c r="UEZ43" s="1"/>
      <c r="UFA43" s="1"/>
      <c r="UFB43" s="1"/>
      <c r="UFC43" s="1"/>
      <c r="UFD43" s="1"/>
      <c r="UFE43" s="1"/>
      <c r="UFF43" s="1"/>
      <c r="UFG43" s="1"/>
      <c r="UFH43" s="1"/>
      <c r="UFI43" s="1"/>
      <c r="UFJ43" s="1"/>
      <c r="UFK43" s="1"/>
      <c r="UFL43" s="1"/>
      <c r="UFM43" s="1"/>
      <c r="UFN43" s="1"/>
      <c r="UFO43" s="1"/>
      <c r="UFP43" s="1"/>
      <c r="UFQ43" s="1"/>
      <c r="UFR43" s="1"/>
      <c r="UFS43" s="1"/>
      <c r="UFT43" s="1"/>
      <c r="UFU43" s="1"/>
      <c r="UFV43" s="1"/>
      <c r="UFW43" s="1"/>
      <c r="UFX43" s="1"/>
      <c r="UFY43" s="1"/>
      <c r="UFZ43" s="1"/>
      <c r="UGA43" s="1"/>
      <c r="UGB43" s="1"/>
      <c r="UGC43" s="1"/>
      <c r="UGD43" s="1"/>
      <c r="UGE43" s="1"/>
      <c r="UGF43" s="1"/>
      <c r="UGG43" s="1"/>
      <c r="UGH43" s="1"/>
      <c r="UGI43" s="1"/>
      <c r="UGJ43" s="1"/>
      <c r="UGK43" s="1"/>
      <c r="UGL43" s="1"/>
      <c r="UGM43" s="1"/>
      <c r="UGN43" s="1"/>
      <c r="UGO43" s="1"/>
      <c r="UGP43" s="1"/>
      <c r="UGQ43" s="1"/>
      <c r="UGR43" s="1"/>
      <c r="UGS43" s="1"/>
      <c r="UGT43" s="1"/>
      <c r="UGU43" s="1"/>
      <c r="UGV43" s="1"/>
      <c r="UGW43" s="1"/>
      <c r="UGX43" s="1"/>
      <c r="UGY43" s="1"/>
      <c r="UGZ43" s="1"/>
      <c r="UHA43" s="1"/>
      <c r="UHB43" s="1"/>
      <c r="UHC43" s="1"/>
      <c r="UHD43" s="1"/>
      <c r="UHE43" s="1"/>
      <c r="UHF43" s="1"/>
      <c r="UHG43" s="1"/>
      <c r="UHH43" s="1"/>
      <c r="UHI43" s="1"/>
      <c r="UHJ43" s="1"/>
      <c r="UHK43" s="1"/>
      <c r="UHL43" s="1"/>
      <c r="UHM43" s="1"/>
      <c r="UHN43" s="1"/>
      <c r="UHO43" s="1"/>
      <c r="UHP43" s="1"/>
      <c r="UHQ43" s="1"/>
      <c r="UHR43" s="1"/>
      <c r="UHS43" s="1"/>
      <c r="UHT43" s="1"/>
      <c r="UHU43" s="1"/>
      <c r="UHV43" s="1"/>
      <c r="UHW43" s="1"/>
      <c r="UHX43" s="1"/>
      <c r="UHY43" s="1"/>
      <c r="UHZ43" s="1"/>
      <c r="UIA43" s="1"/>
      <c r="UIB43" s="1"/>
      <c r="UIC43" s="1"/>
      <c r="UID43" s="1"/>
      <c r="UIE43" s="1"/>
      <c r="UIF43" s="1"/>
      <c r="UIG43" s="1"/>
      <c r="UIH43" s="1"/>
      <c r="UII43" s="1"/>
      <c r="UIJ43" s="1"/>
      <c r="UIK43" s="1"/>
      <c r="UIL43" s="1"/>
      <c r="UIM43" s="1"/>
      <c r="UIN43" s="1"/>
      <c r="UIO43" s="1"/>
      <c r="UIP43" s="1"/>
      <c r="UIQ43" s="1"/>
      <c r="UIR43" s="1"/>
      <c r="UIS43" s="1"/>
      <c r="UIT43" s="1"/>
      <c r="UIU43" s="1"/>
      <c r="UIV43" s="1"/>
      <c r="UIW43" s="1"/>
      <c r="UIX43" s="1"/>
      <c r="UIY43" s="1"/>
      <c r="UIZ43" s="1"/>
      <c r="UJA43" s="1"/>
      <c r="UJB43" s="1"/>
      <c r="UJC43" s="1"/>
      <c r="UJD43" s="1"/>
      <c r="UJE43" s="1"/>
      <c r="UJF43" s="1"/>
      <c r="UJG43" s="1"/>
      <c r="UJH43" s="1"/>
      <c r="UJI43" s="1"/>
      <c r="UJJ43" s="1"/>
      <c r="UJK43" s="1"/>
      <c r="UJL43" s="1"/>
      <c r="UJM43" s="1"/>
      <c r="UJN43" s="1"/>
      <c r="UJO43" s="1"/>
      <c r="UJP43" s="1"/>
      <c r="UJQ43" s="1"/>
      <c r="UJR43" s="1"/>
      <c r="UJS43" s="1"/>
      <c r="UJT43" s="1"/>
      <c r="UJU43" s="1"/>
      <c r="UJV43" s="1"/>
      <c r="UJW43" s="1"/>
      <c r="UJX43" s="1"/>
      <c r="UJY43" s="1"/>
      <c r="UJZ43" s="1"/>
      <c r="UKA43" s="1"/>
      <c r="UKB43" s="1"/>
      <c r="UKC43" s="1"/>
      <c r="UKD43" s="1"/>
      <c r="UKE43" s="1"/>
      <c r="UKF43" s="1"/>
      <c r="UKG43" s="1"/>
      <c r="UKH43" s="1"/>
      <c r="UKI43" s="1"/>
      <c r="UKJ43" s="1"/>
      <c r="UKK43" s="1"/>
      <c r="UKL43" s="1"/>
      <c r="UKM43" s="1"/>
      <c r="UKN43" s="1"/>
      <c r="UKO43" s="1"/>
      <c r="UKP43" s="1"/>
      <c r="UKQ43" s="1"/>
      <c r="UKR43" s="1"/>
      <c r="UKS43" s="1"/>
      <c r="UKT43" s="1"/>
      <c r="UKU43" s="1"/>
      <c r="UKV43" s="1"/>
      <c r="UKW43" s="1"/>
      <c r="UKX43" s="1"/>
      <c r="UKY43" s="1"/>
      <c r="UKZ43" s="1"/>
      <c r="ULA43" s="1"/>
      <c r="ULB43" s="1"/>
      <c r="ULC43" s="1"/>
      <c r="ULD43" s="1"/>
      <c r="ULE43" s="1"/>
      <c r="ULF43" s="1"/>
      <c r="ULG43" s="1"/>
      <c r="ULH43" s="1"/>
      <c r="ULI43" s="1"/>
      <c r="ULJ43" s="1"/>
      <c r="ULK43" s="1"/>
      <c r="ULL43" s="1"/>
      <c r="ULM43" s="1"/>
      <c r="ULN43" s="1"/>
      <c r="ULO43" s="1"/>
      <c r="ULP43" s="1"/>
      <c r="ULQ43" s="1"/>
      <c r="ULR43" s="1"/>
      <c r="ULS43" s="1"/>
      <c r="ULT43" s="1"/>
      <c r="ULU43" s="1"/>
      <c r="ULV43" s="1"/>
      <c r="ULW43" s="1"/>
      <c r="ULX43" s="1"/>
      <c r="ULY43" s="1"/>
      <c r="ULZ43" s="1"/>
      <c r="UMA43" s="1"/>
      <c r="UMB43" s="1"/>
      <c r="UMC43" s="1"/>
      <c r="UMD43" s="1"/>
      <c r="UME43" s="1"/>
      <c r="UMF43" s="1"/>
      <c r="UMG43" s="1"/>
      <c r="UMH43" s="1"/>
      <c r="UMI43" s="1"/>
      <c r="UMJ43" s="1"/>
      <c r="UMK43" s="1"/>
      <c r="UML43" s="1"/>
      <c r="UMM43" s="1"/>
      <c r="UMN43" s="1"/>
      <c r="UMO43" s="1"/>
      <c r="UMP43" s="1"/>
      <c r="UMQ43" s="1"/>
      <c r="UMR43" s="1"/>
      <c r="UMS43" s="1"/>
      <c r="UMT43" s="1"/>
      <c r="UMU43" s="1"/>
      <c r="UMV43" s="1"/>
      <c r="UMW43" s="1"/>
      <c r="UMX43" s="1"/>
      <c r="UMY43" s="1"/>
      <c r="UMZ43" s="1"/>
      <c r="UNA43" s="1"/>
      <c r="UNB43" s="1"/>
      <c r="UNC43" s="1"/>
      <c r="UND43" s="1"/>
      <c r="UNE43" s="1"/>
      <c r="UNF43" s="1"/>
      <c r="UNG43" s="1"/>
      <c r="UNH43" s="1"/>
      <c r="UNI43" s="1"/>
      <c r="UNJ43" s="1"/>
      <c r="UNK43" s="1"/>
      <c r="UNL43" s="1"/>
      <c r="UNM43" s="1"/>
      <c r="UNN43" s="1"/>
      <c r="UNO43" s="1"/>
      <c r="UNP43" s="1"/>
      <c r="UNQ43" s="1"/>
      <c r="UNR43" s="1"/>
      <c r="UNS43" s="1"/>
      <c r="UNT43" s="1"/>
      <c r="UNU43" s="1"/>
      <c r="UNV43" s="1"/>
      <c r="UNW43" s="1"/>
      <c r="UNX43" s="1"/>
      <c r="UNY43" s="1"/>
      <c r="UNZ43" s="1"/>
      <c r="UOA43" s="1"/>
      <c r="UOB43" s="1"/>
      <c r="UOC43" s="1"/>
      <c r="UOD43" s="1"/>
      <c r="UOE43" s="1"/>
      <c r="UOF43" s="1"/>
      <c r="UOG43" s="1"/>
      <c r="UOH43" s="1"/>
      <c r="UOI43" s="1"/>
      <c r="UOJ43" s="1"/>
      <c r="UOK43" s="1"/>
      <c r="UOL43" s="1"/>
      <c r="UOM43" s="1"/>
      <c r="UON43" s="1"/>
      <c r="UOO43" s="1"/>
      <c r="UOP43" s="1"/>
      <c r="UOQ43" s="1"/>
      <c r="UOR43" s="1"/>
      <c r="UOS43" s="1"/>
      <c r="UOT43" s="1"/>
      <c r="UOU43" s="1"/>
      <c r="UOV43" s="1"/>
      <c r="UOW43" s="1"/>
      <c r="UOX43" s="1"/>
      <c r="UOY43" s="1"/>
      <c r="UOZ43" s="1"/>
      <c r="UPA43" s="1"/>
      <c r="UPB43" s="1"/>
      <c r="UPC43" s="1"/>
      <c r="UPD43" s="1"/>
      <c r="UPE43" s="1"/>
      <c r="UPF43" s="1"/>
      <c r="UPG43" s="1"/>
      <c r="UPH43" s="1"/>
      <c r="UPI43" s="1"/>
      <c r="UPJ43" s="1"/>
      <c r="UPK43" s="1"/>
      <c r="UPL43" s="1"/>
      <c r="UPM43" s="1"/>
      <c r="UPN43" s="1"/>
      <c r="UPO43" s="1"/>
      <c r="UPP43" s="1"/>
      <c r="UPQ43" s="1"/>
      <c r="UPR43" s="1"/>
      <c r="UPS43" s="1"/>
      <c r="UPT43" s="1"/>
      <c r="UPU43" s="1"/>
      <c r="UPV43" s="1"/>
      <c r="UPW43" s="1"/>
      <c r="UPX43" s="1"/>
      <c r="UPY43" s="1"/>
      <c r="UPZ43" s="1"/>
      <c r="UQA43" s="1"/>
      <c r="UQB43" s="1"/>
      <c r="UQC43" s="1"/>
      <c r="UQD43" s="1"/>
      <c r="UQE43" s="1"/>
      <c r="UQF43" s="1"/>
      <c r="UQG43" s="1"/>
      <c r="UQH43" s="1"/>
      <c r="UQI43" s="1"/>
      <c r="UQJ43" s="1"/>
      <c r="UQK43" s="1"/>
      <c r="UQL43" s="1"/>
      <c r="UQM43" s="1"/>
      <c r="UQN43" s="1"/>
      <c r="UQO43" s="1"/>
      <c r="UQP43" s="1"/>
      <c r="UQQ43" s="1"/>
      <c r="UQR43" s="1"/>
      <c r="UQS43" s="1"/>
      <c r="UQT43" s="1"/>
      <c r="UQU43" s="1"/>
      <c r="UQV43" s="1"/>
      <c r="UQW43" s="1"/>
      <c r="UQX43" s="1"/>
      <c r="UQY43" s="1"/>
      <c r="UQZ43" s="1"/>
      <c r="URA43" s="1"/>
      <c r="URB43" s="1"/>
      <c r="URC43" s="1"/>
      <c r="URD43" s="1"/>
      <c r="URE43" s="1"/>
      <c r="URF43" s="1"/>
      <c r="URG43" s="1"/>
      <c r="URH43" s="1"/>
      <c r="URI43" s="1"/>
      <c r="URJ43" s="1"/>
      <c r="URK43" s="1"/>
      <c r="URL43" s="1"/>
      <c r="URM43" s="1"/>
      <c r="URN43" s="1"/>
      <c r="URO43" s="1"/>
      <c r="URP43" s="1"/>
      <c r="URQ43" s="1"/>
      <c r="URR43" s="1"/>
      <c r="URS43" s="1"/>
      <c r="URT43" s="1"/>
      <c r="URU43" s="1"/>
      <c r="URV43" s="1"/>
      <c r="URW43" s="1"/>
      <c r="URX43" s="1"/>
      <c r="URY43" s="1"/>
      <c r="URZ43" s="1"/>
      <c r="USA43" s="1"/>
      <c r="USB43" s="1"/>
      <c r="USC43" s="1"/>
      <c r="USD43" s="1"/>
      <c r="USE43" s="1"/>
      <c r="USF43" s="1"/>
      <c r="USG43" s="1"/>
      <c r="USH43" s="1"/>
      <c r="USI43" s="1"/>
      <c r="USJ43" s="1"/>
      <c r="USK43" s="1"/>
      <c r="USL43" s="1"/>
      <c r="USM43" s="1"/>
      <c r="USN43" s="1"/>
      <c r="USO43" s="1"/>
      <c r="USP43" s="1"/>
      <c r="USQ43" s="1"/>
      <c r="USR43" s="1"/>
      <c r="USS43" s="1"/>
      <c r="UST43" s="1"/>
      <c r="USU43" s="1"/>
      <c r="USV43" s="1"/>
      <c r="USW43" s="1"/>
      <c r="USX43" s="1"/>
      <c r="USY43" s="1"/>
      <c r="USZ43" s="1"/>
      <c r="UTA43" s="1"/>
      <c r="UTB43" s="1"/>
      <c r="UTC43" s="1"/>
      <c r="UTD43" s="1"/>
      <c r="UTE43" s="1"/>
      <c r="UTF43" s="1"/>
      <c r="UTG43" s="1"/>
      <c r="UTH43" s="1"/>
      <c r="UTI43" s="1"/>
      <c r="UTJ43" s="1"/>
      <c r="UTK43" s="1"/>
      <c r="UTL43" s="1"/>
      <c r="UTM43" s="1"/>
      <c r="UTN43" s="1"/>
      <c r="UTO43" s="1"/>
      <c r="UTP43" s="1"/>
      <c r="UTQ43" s="1"/>
      <c r="UTR43" s="1"/>
      <c r="UTS43" s="1"/>
      <c r="UTT43" s="1"/>
      <c r="UTU43" s="1"/>
      <c r="UTV43" s="1"/>
      <c r="UTW43" s="1"/>
      <c r="UTX43" s="1"/>
      <c r="UTY43" s="1"/>
      <c r="UTZ43" s="1"/>
      <c r="UUA43" s="1"/>
      <c r="UUB43" s="1"/>
      <c r="UUC43" s="1"/>
      <c r="UUD43" s="1"/>
      <c r="UUE43" s="1"/>
      <c r="UUF43" s="1"/>
      <c r="UUG43" s="1"/>
      <c r="UUH43" s="1"/>
      <c r="UUI43" s="1"/>
      <c r="UUJ43" s="1"/>
      <c r="UUK43" s="1"/>
      <c r="UUL43" s="1"/>
      <c r="UUM43" s="1"/>
      <c r="UUN43" s="1"/>
      <c r="UUO43" s="1"/>
      <c r="UUP43" s="1"/>
      <c r="UUQ43" s="1"/>
      <c r="UUR43" s="1"/>
      <c r="UUS43" s="1"/>
      <c r="UUT43" s="1"/>
      <c r="UUU43" s="1"/>
      <c r="UUV43" s="1"/>
      <c r="UUW43" s="1"/>
      <c r="UUX43" s="1"/>
      <c r="UUY43" s="1"/>
      <c r="UUZ43" s="1"/>
      <c r="UVA43" s="1"/>
      <c r="UVB43" s="1"/>
      <c r="UVC43" s="1"/>
      <c r="UVD43" s="1"/>
      <c r="UVE43" s="1"/>
      <c r="UVF43" s="1"/>
      <c r="UVG43" s="1"/>
      <c r="UVH43" s="1"/>
      <c r="UVI43" s="1"/>
      <c r="UVJ43" s="1"/>
      <c r="UVK43" s="1"/>
      <c r="UVL43" s="1"/>
      <c r="UVM43" s="1"/>
      <c r="UVN43" s="1"/>
      <c r="UVO43" s="1"/>
      <c r="UVP43" s="1"/>
      <c r="UVQ43" s="1"/>
      <c r="UVR43" s="1"/>
      <c r="UVS43" s="1"/>
      <c r="UVT43" s="1"/>
      <c r="UVU43" s="1"/>
      <c r="UVV43" s="1"/>
      <c r="UVW43" s="1"/>
      <c r="UVX43" s="1"/>
      <c r="UVY43" s="1"/>
      <c r="UVZ43" s="1"/>
      <c r="UWA43" s="1"/>
      <c r="UWB43" s="1"/>
      <c r="UWC43" s="1"/>
      <c r="UWD43" s="1"/>
      <c r="UWE43" s="1"/>
      <c r="UWF43" s="1"/>
      <c r="UWG43" s="1"/>
      <c r="UWH43" s="1"/>
      <c r="UWI43" s="1"/>
      <c r="UWJ43" s="1"/>
      <c r="UWK43" s="1"/>
      <c r="UWL43" s="1"/>
      <c r="UWM43" s="1"/>
      <c r="UWN43" s="1"/>
      <c r="UWO43" s="1"/>
      <c r="UWP43" s="1"/>
      <c r="UWQ43" s="1"/>
      <c r="UWR43" s="1"/>
      <c r="UWS43" s="1"/>
      <c r="UWT43" s="1"/>
      <c r="UWU43" s="1"/>
      <c r="UWV43" s="1"/>
      <c r="UWW43" s="1"/>
      <c r="UWX43" s="1"/>
      <c r="UWY43" s="1"/>
      <c r="UWZ43" s="1"/>
      <c r="UXA43" s="1"/>
      <c r="UXB43" s="1"/>
      <c r="UXC43" s="1"/>
      <c r="UXD43" s="1"/>
      <c r="UXE43" s="1"/>
      <c r="UXF43" s="1"/>
      <c r="UXG43" s="1"/>
      <c r="UXH43" s="1"/>
      <c r="UXI43" s="1"/>
      <c r="UXJ43" s="1"/>
      <c r="UXK43" s="1"/>
      <c r="UXL43" s="1"/>
      <c r="UXM43" s="1"/>
      <c r="UXN43" s="1"/>
      <c r="UXO43" s="1"/>
      <c r="UXP43" s="1"/>
      <c r="UXQ43" s="1"/>
      <c r="UXR43" s="1"/>
      <c r="UXS43" s="1"/>
      <c r="UXT43" s="1"/>
      <c r="UXU43" s="1"/>
      <c r="UXV43" s="1"/>
      <c r="UXW43" s="1"/>
      <c r="UXX43" s="1"/>
      <c r="UXY43" s="1"/>
      <c r="UXZ43" s="1"/>
      <c r="UYA43" s="1"/>
      <c r="UYB43" s="1"/>
      <c r="UYC43" s="1"/>
      <c r="UYD43" s="1"/>
      <c r="UYE43" s="1"/>
      <c r="UYF43" s="1"/>
      <c r="UYG43" s="1"/>
      <c r="UYH43" s="1"/>
      <c r="UYI43" s="1"/>
      <c r="UYJ43" s="1"/>
      <c r="UYK43" s="1"/>
      <c r="UYL43" s="1"/>
      <c r="UYM43" s="1"/>
      <c r="UYN43" s="1"/>
      <c r="UYO43" s="1"/>
      <c r="UYP43" s="1"/>
      <c r="UYQ43" s="1"/>
      <c r="UYR43" s="1"/>
      <c r="UYS43" s="1"/>
      <c r="UYT43" s="1"/>
      <c r="UYU43" s="1"/>
      <c r="UYV43" s="1"/>
      <c r="UYW43" s="1"/>
      <c r="UYX43" s="1"/>
      <c r="UYY43" s="1"/>
      <c r="UYZ43" s="1"/>
      <c r="UZA43" s="1"/>
      <c r="UZB43" s="1"/>
      <c r="UZC43" s="1"/>
      <c r="UZD43" s="1"/>
      <c r="UZE43" s="1"/>
      <c r="UZF43" s="1"/>
      <c r="UZG43" s="1"/>
      <c r="UZH43" s="1"/>
      <c r="UZI43" s="1"/>
      <c r="UZJ43" s="1"/>
      <c r="UZK43" s="1"/>
      <c r="UZL43" s="1"/>
      <c r="UZM43" s="1"/>
      <c r="UZN43" s="1"/>
      <c r="UZO43" s="1"/>
      <c r="UZP43" s="1"/>
      <c r="UZQ43" s="1"/>
      <c r="UZR43" s="1"/>
      <c r="UZS43" s="1"/>
      <c r="UZT43" s="1"/>
      <c r="UZU43" s="1"/>
      <c r="UZV43" s="1"/>
      <c r="UZW43" s="1"/>
      <c r="UZX43" s="1"/>
      <c r="UZY43" s="1"/>
      <c r="UZZ43" s="1"/>
      <c r="VAA43" s="1"/>
      <c r="VAB43" s="1"/>
      <c r="VAC43" s="1"/>
      <c r="VAD43" s="1"/>
      <c r="VAE43" s="1"/>
      <c r="VAF43" s="1"/>
      <c r="VAG43" s="1"/>
      <c r="VAH43" s="1"/>
      <c r="VAI43" s="1"/>
      <c r="VAJ43" s="1"/>
      <c r="VAK43" s="1"/>
      <c r="VAL43" s="1"/>
      <c r="VAM43" s="1"/>
      <c r="VAN43" s="1"/>
      <c r="VAO43" s="1"/>
      <c r="VAP43" s="1"/>
      <c r="VAQ43" s="1"/>
      <c r="VAR43" s="1"/>
      <c r="VAS43" s="1"/>
      <c r="VAT43" s="1"/>
      <c r="VAU43" s="1"/>
      <c r="VAV43" s="1"/>
      <c r="VAW43" s="1"/>
      <c r="VAX43" s="1"/>
      <c r="VAY43" s="1"/>
      <c r="VAZ43" s="1"/>
      <c r="VBA43" s="1"/>
      <c r="VBB43" s="1"/>
      <c r="VBC43" s="1"/>
      <c r="VBD43" s="1"/>
      <c r="VBE43" s="1"/>
      <c r="VBF43" s="1"/>
      <c r="VBG43" s="1"/>
      <c r="VBH43" s="1"/>
      <c r="VBI43" s="1"/>
      <c r="VBJ43" s="1"/>
      <c r="VBK43" s="1"/>
      <c r="VBL43" s="1"/>
      <c r="VBM43" s="1"/>
      <c r="VBN43" s="1"/>
      <c r="VBO43" s="1"/>
      <c r="VBP43" s="1"/>
      <c r="VBQ43" s="1"/>
      <c r="VBR43" s="1"/>
      <c r="VBS43" s="1"/>
      <c r="VBT43" s="1"/>
      <c r="VBU43" s="1"/>
      <c r="VBV43" s="1"/>
      <c r="VBW43" s="1"/>
      <c r="VBX43" s="1"/>
      <c r="VBY43" s="1"/>
      <c r="VBZ43" s="1"/>
      <c r="VCA43" s="1"/>
      <c r="VCB43" s="1"/>
      <c r="VCC43" s="1"/>
      <c r="VCD43" s="1"/>
      <c r="VCE43" s="1"/>
      <c r="VCF43" s="1"/>
      <c r="VCG43" s="1"/>
      <c r="VCH43" s="1"/>
      <c r="VCI43" s="1"/>
      <c r="VCJ43" s="1"/>
      <c r="VCK43" s="1"/>
      <c r="VCL43" s="1"/>
      <c r="VCM43" s="1"/>
      <c r="VCN43" s="1"/>
      <c r="VCO43" s="1"/>
      <c r="VCP43" s="1"/>
      <c r="VCQ43" s="1"/>
      <c r="VCR43" s="1"/>
      <c r="VCS43" s="1"/>
      <c r="VCT43" s="1"/>
      <c r="VCU43" s="1"/>
      <c r="VCV43" s="1"/>
      <c r="VCW43" s="1"/>
      <c r="VCX43" s="1"/>
      <c r="VCY43" s="1"/>
      <c r="VCZ43" s="1"/>
      <c r="VDA43" s="1"/>
      <c r="VDB43" s="1"/>
      <c r="VDC43" s="1"/>
      <c r="VDD43" s="1"/>
      <c r="VDE43" s="1"/>
      <c r="VDF43" s="1"/>
      <c r="VDG43" s="1"/>
      <c r="VDH43" s="1"/>
      <c r="VDI43" s="1"/>
      <c r="VDJ43" s="1"/>
      <c r="VDK43" s="1"/>
      <c r="VDL43" s="1"/>
      <c r="VDM43" s="1"/>
      <c r="VDN43" s="1"/>
      <c r="VDO43" s="1"/>
      <c r="VDP43" s="1"/>
      <c r="VDQ43" s="1"/>
      <c r="VDR43" s="1"/>
      <c r="VDS43" s="1"/>
      <c r="VDT43" s="1"/>
      <c r="VDU43" s="1"/>
      <c r="VDV43" s="1"/>
      <c r="VDW43" s="1"/>
      <c r="VDX43" s="1"/>
      <c r="VDY43" s="1"/>
      <c r="VDZ43" s="1"/>
      <c r="VEA43" s="1"/>
      <c r="VEB43" s="1"/>
      <c r="VEC43" s="1"/>
      <c r="VED43" s="1"/>
      <c r="VEE43" s="1"/>
      <c r="VEF43" s="1"/>
      <c r="VEG43" s="1"/>
      <c r="VEH43" s="1"/>
      <c r="VEI43" s="1"/>
      <c r="VEJ43" s="1"/>
      <c r="VEK43" s="1"/>
      <c r="VEL43" s="1"/>
      <c r="VEM43" s="1"/>
      <c r="VEN43" s="1"/>
      <c r="VEO43" s="1"/>
      <c r="VEP43" s="1"/>
      <c r="VEQ43" s="1"/>
      <c r="VER43" s="1"/>
      <c r="VES43" s="1"/>
      <c r="VET43" s="1"/>
      <c r="VEU43" s="1"/>
      <c r="VEV43" s="1"/>
      <c r="VEW43" s="1"/>
      <c r="VEX43" s="1"/>
      <c r="VEY43" s="1"/>
      <c r="VEZ43" s="1"/>
      <c r="VFA43" s="1"/>
      <c r="VFB43" s="1"/>
      <c r="VFC43" s="1"/>
      <c r="VFD43" s="1"/>
      <c r="VFE43" s="1"/>
      <c r="VFF43" s="1"/>
      <c r="VFG43" s="1"/>
      <c r="VFH43" s="1"/>
      <c r="VFI43" s="1"/>
      <c r="VFJ43" s="1"/>
      <c r="VFK43" s="1"/>
      <c r="VFL43" s="1"/>
      <c r="VFM43" s="1"/>
      <c r="VFN43" s="1"/>
      <c r="VFO43" s="1"/>
      <c r="VFP43" s="1"/>
      <c r="VFQ43" s="1"/>
      <c r="VFR43" s="1"/>
      <c r="VFS43" s="1"/>
      <c r="VFT43" s="1"/>
      <c r="VFU43" s="1"/>
      <c r="VFV43" s="1"/>
      <c r="VFW43" s="1"/>
      <c r="VFX43" s="1"/>
      <c r="VFY43" s="1"/>
      <c r="VFZ43" s="1"/>
      <c r="VGA43" s="1"/>
      <c r="VGB43" s="1"/>
      <c r="VGC43" s="1"/>
      <c r="VGD43" s="1"/>
      <c r="VGE43" s="1"/>
      <c r="VGF43" s="1"/>
      <c r="VGG43" s="1"/>
      <c r="VGH43" s="1"/>
      <c r="VGI43" s="1"/>
      <c r="VGJ43" s="1"/>
      <c r="VGK43" s="1"/>
      <c r="VGL43" s="1"/>
      <c r="VGM43" s="1"/>
      <c r="VGN43" s="1"/>
      <c r="VGO43" s="1"/>
      <c r="VGP43" s="1"/>
      <c r="VGQ43" s="1"/>
      <c r="VGR43" s="1"/>
      <c r="VGS43" s="1"/>
      <c r="VGT43" s="1"/>
      <c r="VGU43" s="1"/>
      <c r="VGV43" s="1"/>
      <c r="VGW43" s="1"/>
      <c r="VGX43" s="1"/>
      <c r="VGY43" s="1"/>
      <c r="VGZ43" s="1"/>
      <c r="VHA43" s="1"/>
      <c r="VHB43" s="1"/>
      <c r="VHC43" s="1"/>
      <c r="VHD43" s="1"/>
      <c r="VHE43" s="1"/>
      <c r="VHF43" s="1"/>
      <c r="VHG43" s="1"/>
      <c r="VHH43" s="1"/>
      <c r="VHI43" s="1"/>
      <c r="VHJ43" s="1"/>
      <c r="VHK43" s="1"/>
      <c r="VHL43" s="1"/>
      <c r="VHM43" s="1"/>
      <c r="VHN43" s="1"/>
      <c r="VHO43" s="1"/>
      <c r="VHP43" s="1"/>
      <c r="VHQ43" s="1"/>
      <c r="VHR43" s="1"/>
      <c r="VHS43" s="1"/>
      <c r="VHT43" s="1"/>
      <c r="VHU43" s="1"/>
      <c r="VHV43" s="1"/>
      <c r="VHW43" s="1"/>
      <c r="VHX43" s="1"/>
      <c r="VHY43" s="1"/>
      <c r="VHZ43" s="1"/>
      <c r="VIA43" s="1"/>
      <c r="VIB43" s="1"/>
      <c r="VIC43" s="1"/>
      <c r="VID43" s="1"/>
      <c r="VIE43" s="1"/>
      <c r="VIF43" s="1"/>
      <c r="VIG43" s="1"/>
      <c r="VIH43" s="1"/>
      <c r="VII43" s="1"/>
      <c r="VIJ43" s="1"/>
      <c r="VIK43" s="1"/>
      <c r="VIL43" s="1"/>
      <c r="VIM43" s="1"/>
      <c r="VIN43" s="1"/>
      <c r="VIO43" s="1"/>
      <c r="VIP43" s="1"/>
      <c r="VIQ43" s="1"/>
      <c r="VIR43" s="1"/>
      <c r="VIS43" s="1"/>
      <c r="VIT43" s="1"/>
      <c r="VIU43" s="1"/>
      <c r="VIV43" s="1"/>
      <c r="VIW43" s="1"/>
      <c r="VIX43" s="1"/>
      <c r="VIY43" s="1"/>
      <c r="VIZ43" s="1"/>
      <c r="VJA43" s="1"/>
      <c r="VJB43" s="1"/>
      <c r="VJC43" s="1"/>
      <c r="VJD43" s="1"/>
      <c r="VJE43" s="1"/>
      <c r="VJF43" s="1"/>
      <c r="VJG43" s="1"/>
      <c r="VJH43" s="1"/>
      <c r="VJI43" s="1"/>
      <c r="VJJ43" s="1"/>
      <c r="VJK43" s="1"/>
      <c r="VJL43" s="1"/>
      <c r="VJM43" s="1"/>
      <c r="VJN43" s="1"/>
      <c r="VJO43" s="1"/>
      <c r="VJP43" s="1"/>
      <c r="VJQ43" s="1"/>
      <c r="VJR43" s="1"/>
      <c r="VJS43" s="1"/>
      <c r="VJT43" s="1"/>
      <c r="VJU43" s="1"/>
      <c r="VJV43" s="1"/>
      <c r="VJW43" s="1"/>
      <c r="VJX43" s="1"/>
      <c r="VJY43" s="1"/>
      <c r="VJZ43" s="1"/>
      <c r="VKA43" s="1"/>
      <c r="VKB43" s="1"/>
      <c r="VKC43" s="1"/>
      <c r="VKD43" s="1"/>
      <c r="VKE43" s="1"/>
      <c r="VKF43" s="1"/>
      <c r="VKG43" s="1"/>
      <c r="VKH43" s="1"/>
      <c r="VKI43" s="1"/>
      <c r="VKJ43" s="1"/>
      <c r="VKK43" s="1"/>
      <c r="VKL43" s="1"/>
      <c r="VKM43" s="1"/>
      <c r="VKN43" s="1"/>
      <c r="VKO43" s="1"/>
      <c r="VKP43" s="1"/>
      <c r="VKQ43" s="1"/>
      <c r="VKR43" s="1"/>
      <c r="VKS43" s="1"/>
      <c r="VKT43" s="1"/>
      <c r="VKU43" s="1"/>
      <c r="VKV43" s="1"/>
      <c r="VKW43" s="1"/>
      <c r="VKX43" s="1"/>
      <c r="VKY43" s="1"/>
      <c r="VKZ43" s="1"/>
      <c r="VLA43" s="1"/>
      <c r="VLB43" s="1"/>
      <c r="VLC43" s="1"/>
      <c r="VLD43" s="1"/>
      <c r="VLE43" s="1"/>
      <c r="VLF43" s="1"/>
      <c r="VLG43" s="1"/>
      <c r="VLH43" s="1"/>
      <c r="VLI43" s="1"/>
      <c r="VLJ43" s="1"/>
      <c r="VLK43" s="1"/>
      <c r="VLL43" s="1"/>
      <c r="VLM43" s="1"/>
      <c r="VLN43" s="1"/>
      <c r="VLO43" s="1"/>
      <c r="VLP43" s="1"/>
      <c r="VLQ43" s="1"/>
      <c r="VLR43" s="1"/>
      <c r="VLS43" s="1"/>
      <c r="VLT43" s="1"/>
      <c r="VLU43" s="1"/>
      <c r="VLV43" s="1"/>
      <c r="VLW43" s="1"/>
      <c r="VLX43" s="1"/>
      <c r="VLY43" s="1"/>
      <c r="VLZ43" s="1"/>
      <c r="VMA43" s="1"/>
      <c r="VMB43" s="1"/>
      <c r="VMC43" s="1"/>
      <c r="VMD43" s="1"/>
      <c r="VME43" s="1"/>
      <c r="VMF43" s="1"/>
      <c r="VMG43" s="1"/>
      <c r="VMH43" s="1"/>
      <c r="VMI43" s="1"/>
      <c r="VMJ43" s="1"/>
      <c r="VMK43" s="1"/>
      <c r="VML43" s="1"/>
      <c r="VMM43" s="1"/>
      <c r="VMN43" s="1"/>
      <c r="VMO43" s="1"/>
      <c r="VMP43" s="1"/>
      <c r="VMQ43" s="1"/>
      <c r="VMR43" s="1"/>
      <c r="VMS43" s="1"/>
      <c r="VMT43" s="1"/>
      <c r="VMU43" s="1"/>
      <c r="VMV43" s="1"/>
      <c r="VMW43" s="1"/>
      <c r="VMX43" s="1"/>
      <c r="VMY43" s="1"/>
      <c r="VMZ43" s="1"/>
      <c r="VNA43" s="1"/>
      <c r="VNB43" s="1"/>
      <c r="VNC43" s="1"/>
      <c r="VND43" s="1"/>
      <c r="VNE43" s="1"/>
      <c r="VNF43" s="1"/>
      <c r="VNG43" s="1"/>
      <c r="VNH43" s="1"/>
      <c r="VNI43" s="1"/>
      <c r="VNJ43" s="1"/>
      <c r="VNK43" s="1"/>
      <c r="VNL43" s="1"/>
      <c r="VNM43" s="1"/>
      <c r="VNN43" s="1"/>
      <c r="VNO43" s="1"/>
      <c r="VNP43" s="1"/>
      <c r="VNQ43" s="1"/>
      <c r="VNR43" s="1"/>
      <c r="VNS43" s="1"/>
      <c r="VNT43" s="1"/>
      <c r="VNU43" s="1"/>
      <c r="VNV43" s="1"/>
      <c r="VNW43" s="1"/>
      <c r="VNX43" s="1"/>
      <c r="VNY43" s="1"/>
      <c r="VNZ43" s="1"/>
      <c r="VOA43" s="1"/>
      <c r="VOB43" s="1"/>
      <c r="VOC43" s="1"/>
      <c r="VOD43" s="1"/>
      <c r="VOE43" s="1"/>
      <c r="VOF43" s="1"/>
      <c r="VOG43" s="1"/>
      <c r="VOH43" s="1"/>
      <c r="VOI43" s="1"/>
      <c r="VOJ43" s="1"/>
      <c r="VOK43" s="1"/>
      <c r="VOL43" s="1"/>
      <c r="VOM43" s="1"/>
      <c r="VON43" s="1"/>
      <c r="VOO43" s="1"/>
      <c r="VOP43" s="1"/>
      <c r="VOQ43" s="1"/>
      <c r="VOR43" s="1"/>
      <c r="VOS43" s="1"/>
      <c r="VOT43" s="1"/>
      <c r="VOU43" s="1"/>
      <c r="VOV43" s="1"/>
      <c r="VOW43" s="1"/>
      <c r="VOX43" s="1"/>
      <c r="VOY43" s="1"/>
      <c r="VOZ43" s="1"/>
      <c r="VPA43" s="1"/>
      <c r="VPB43" s="1"/>
      <c r="VPC43" s="1"/>
      <c r="VPD43" s="1"/>
      <c r="VPE43" s="1"/>
      <c r="VPF43" s="1"/>
      <c r="VPG43" s="1"/>
      <c r="VPH43" s="1"/>
      <c r="VPI43" s="1"/>
      <c r="VPJ43" s="1"/>
      <c r="VPK43" s="1"/>
      <c r="VPL43" s="1"/>
      <c r="VPM43" s="1"/>
      <c r="VPN43" s="1"/>
      <c r="VPO43" s="1"/>
      <c r="VPP43" s="1"/>
      <c r="VPQ43" s="1"/>
      <c r="VPR43" s="1"/>
      <c r="VPS43" s="1"/>
      <c r="VPT43" s="1"/>
      <c r="VPU43" s="1"/>
      <c r="VPV43" s="1"/>
      <c r="VPW43" s="1"/>
      <c r="VPX43" s="1"/>
      <c r="VPY43" s="1"/>
      <c r="VPZ43" s="1"/>
      <c r="VQA43" s="1"/>
      <c r="VQB43" s="1"/>
      <c r="VQC43" s="1"/>
      <c r="VQD43" s="1"/>
      <c r="VQE43" s="1"/>
      <c r="VQF43" s="1"/>
      <c r="VQG43" s="1"/>
      <c r="VQH43" s="1"/>
      <c r="VQI43" s="1"/>
      <c r="VQJ43" s="1"/>
      <c r="VQK43" s="1"/>
      <c r="VQL43" s="1"/>
      <c r="VQM43" s="1"/>
      <c r="VQN43" s="1"/>
      <c r="VQO43" s="1"/>
      <c r="VQP43" s="1"/>
      <c r="VQQ43" s="1"/>
      <c r="VQR43" s="1"/>
      <c r="VQS43" s="1"/>
      <c r="VQT43" s="1"/>
      <c r="VQU43" s="1"/>
      <c r="VQV43" s="1"/>
      <c r="VQW43" s="1"/>
      <c r="VQX43" s="1"/>
      <c r="VQY43" s="1"/>
      <c r="VQZ43" s="1"/>
      <c r="VRA43" s="1"/>
      <c r="VRB43" s="1"/>
      <c r="VRC43" s="1"/>
      <c r="VRD43" s="1"/>
      <c r="VRE43" s="1"/>
      <c r="VRF43" s="1"/>
      <c r="VRG43" s="1"/>
      <c r="VRH43" s="1"/>
      <c r="VRI43" s="1"/>
      <c r="VRJ43" s="1"/>
      <c r="VRK43" s="1"/>
      <c r="VRL43" s="1"/>
      <c r="VRM43" s="1"/>
      <c r="VRN43" s="1"/>
      <c r="VRO43" s="1"/>
      <c r="VRP43" s="1"/>
      <c r="VRQ43" s="1"/>
      <c r="VRR43" s="1"/>
      <c r="VRS43" s="1"/>
      <c r="VRT43" s="1"/>
      <c r="VRU43" s="1"/>
      <c r="VRV43" s="1"/>
      <c r="VRW43" s="1"/>
      <c r="VRX43" s="1"/>
      <c r="VRY43" s="1"/>
      <c r="VRZ43" s="1"/>
      <c r="VSA43" s="1"/>
      <c r="VSB43" s="1"/>
      <c r="VSC43" s="1"/>
      <c r="VSD43" s="1"/>
      <c r="VSE43" s="1"/>
      <c r="VSF43" s="1"/>
      <c r="VSG43" s="1"/>
      <c r="VSH43" s="1"/>
      <c r="VSI43" s="1"/>
      <c r="VSJ43" s="1"/>
      <c r="VSK43" s="1"/>
      <c r="VSL43" s="1"/>
      <c r="VSM43" s="1"/>
      <c r="VSN43" s="1"/>
      <c r="VSO43" s="1"/>
      <c r="VSP43" s="1"/>
      <c r="VSQ43" s="1"/>
    </row>
    <row r="44" spans="2:15383" s="3" customFormat="1" ht="20.100000000000001" customHeight="1">
      <c r="D44" s="18"/>
      <c r="E44" s="25"/>
      <c r="F44" s="23"/>
      <c r="G44" s="23"/>
      <c r="H44" s="23"/>
      <c r="I44" s="23"/>
      <c r="J44" s="23"/>
      <c r="K44" s="23"/>
      <c r="L44" s="23"/>
      <c r="M44" s="23"/>
      <c r="N44" s="23"/>
      <c r="O44" s="23"/>
      <c r="P44" s="23"/>
      <c r="Q44" s="23"/>
      <c r="R44" s="23"/>
      <c r="S44" s="23"/>
      <c r="T44" s="23"/>
      <c r="U44" s="23"/>
      <c r="V44" s="691" t="str">
        <f>HYPERLINK("#'統一伝票価格表データ'!A1","統一伝票価格表データ")</f>
        <v>統一伝票価格表データ</v>
      </c>
      <c r="W44" s="691"/>
      <c r="X44" s="691"/>
      <c r="Y44" s="691"/>
      <c r="Z44" s="691"/>
      <c r="AA44" s="691"/>
      <c r="AB44" s="691"/>
      <c r="AC44" s="691"/>
      <c r="AD44" s="691"/>
      <c r="AE44" s="691"/>
      <c r="AF44" s="691"/>
      <c r="AG44" s="691"/>
      <c r="AH44" s="691"/>
      <c r="AI44" s="691"/>
      <c r="AJ44" s="691"/>
      <c r="AK44" s="691"/>
      <c r="AL44" s="691"/>
      <c r="AM44" s="691"/>
      <c r="AN44" s="29"/>
      <c r="AO44" s="29"/>
      <c r="AP44" s="29"/>
      <c r="AQ44" s="29"/>
      <c r="AR44" s="29"/>
      <c r="AS44" s="27"/>
      <c r="AT44" s="28"/>
      <c r="AU44" s="28"/>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row>
    <row r="45" spans="2:15383" s="3" customFormat="1" ht="20.100000000000001" customHeight="1">
      <c r="D45" s="18"/>
      <c r="E45" s="25"/>
      <c r="F45" s="23"/>
      <c r="G45" s="23"/>
      <c r="H45" s="23"/>
      <c r="I45" s="23"/>
      <c r="J45" s="23"/>
      <c r="K45" s="23"/>
      <c r="L45" s="23"/>
      <c r="M45" s="23"/>
      <c r="N45" s="23"/>
      <c r="O45" s="23"/>
      <c r="P45" s="23"/>
      <c r="Q45" s="23"/>
      <c r="R45" s="23"/>
      <c r="S45" s="23"/>
      <c r="T45" s="23"/>
      <c r="U45" s="23"/>
      <c r="V45" s="691" t="str">
        <f>HYPERLINK("#'統一伝票規格データ'!A1","統一伝票規格データ")</f>
        <v>統一伝票規格データ</v>
      </c>
      <c r="W45" s="691"/>
      <c r="X45" s="691"/>
      <c r="Y45" s="691"/>
      <c r="Z45" s="691"/>
      <c r="AA45" s="691"/>
      <c r="AB45" s="691"/>
      <c r="AC45" s="691"/>
      <c r="AD45" s="691"/>
      <c r="AE45" s="691"/>
      <c r="AF45" s="691"/>
      <c r="AG45" s="691"/>
      <c r="AH45" s="691"/>
      <c r="AI45" s="691"/>
      <c r="AJ45" s="691"/>
      <c r="AK45" s="691"/>
      <c r="AL45" s="691"/>
      <c r="AM45" s="691"/>
      <c r="AN45" s="26"/>
      <c r="AO45" s="26"/>
      <c r="AP45" s="26"/>
      <c r="AQ45" s="26"/>
      <c r="AR45" s="26"/>
      <c r="AS45" s="24"/>
      <c r="AV45" s="1"/>
    </row>
    <row r="46" spans="2:15383" ht="20.100000000000001" customHeight="1">
      <c r="B46" s="3"/>
      <c r="C46" s="3"/>
      <c r="D46" s="18"/>
      <c r="E46" s="25"/>
      <c r="F46" s="23"/>
      <c r="G46" s="23"/>
      <c r="H46" s="23"/>
      <c r="I46" s="23"/>
      <c r="J46" s="23"/>
      <c r="K46" s="23"/>
      <c r="L46" s="23"/>
      <c r="M46" s="23"/>
      <c r="N46" s="23"/>
      <c r="O46" s="23"/>
      <c r="P46" s="23"/>
      <c r="Q46" s="23"/>
      <c r="R46" s="23"/>
      <c r="S46" s="23"/>
      <c r="T46" s="23"/>
      <c r="U46" s="23"/>
      <c r="V46" s="26"/>
      <c r="W46" s="23"/>
      <c r="X46" s="23"/>
      <c r="Y46" s="23"/>
      <c r="Z46" s="23"/>
      <c r="AA46" s="23"/>
      <c r="AB46" s="23"/>
      <c r="AC46" s="23"/>
      <c r="AD46" s="23"/>
      <c r="AE46" s="23"/>
      <c r="AF46" s="23"/>
      <c r="AG46" s="23"/>
      <c r="AH46" s="23"/>
      <c r="AI46" s="23"/>
      <c r="AJ46" s="23"/>
      <c r="AK46" s="23"/>
      <c r="AL46" s="23"/>
      <c r="AM46" s="23"/>
      <c r="AN46" s="23"/>
      <c r="AO46" s="23"/>
      <c r="AP46" s="23"/>
      <c r="AQ46" s="23"/>
      <c r="AR46" s="23"/>
      <c r="AS46" s="27"/>
      <c r="AT46" s="28"/>
      <c r="AU46" s="3"/>
    </row>
    <row r="47" spans="2:15383" ht="20.100000000000001" customHeight="1">
      <c r="B47" s="3"/>
      <c r="C47" s="3"/>
      <c r="D47" s="18"/>
      <c r="E47" s="19" t="s">
        <v>10</v>
      </c>
      <c r="F47" s="26"/>
      <c r="G47" s="26"/>
      <c r="H47" s="26"/>
      <c r="I47" s="26"/>
      <c r="J47" s="26"/>
      <c r="K47" s="26"/>
      <c r="L47" s="26"/>
      <c r="M47" s="26"/>
      <c r="N47" s="26"/>
      <c r="O47" s="26"/>
      <c r="P47" s="26"/>
      <c r="Q47" s="26"/>
      <c r="R47" s="26"/>
      <c r="S47" s="26"/>
      <c r="T47" s="26"/>
      <c r="U47" s="26"/>
      <c r="V47" s="23"/>
      <c r="W47" s="26"/>
      <c r="X47" s="26"/>
      <c r="Y47" s="26"/>
      <c r="Z47" s="26"/>
      <c r="AA47" s="26"/>
      <c r="AB47" s="26"/>
      <c r="AC47" s="26"/>
      <c r="AD47" s="26"/>
      <c r="AE47" s="26"/>
      <c r="AF47" s="26"/>
      <c r="AG47" s="26"/>
      <c r="AH47" s="26"/>
      <c r="AI47" s="26"/>
      <c r="AJ47" s="26"/>
      <c r="AK47" s="26"/>
      <c r="AL47" s="26"/>
      <c r="AM47" s="26"/>
      <c r="AN47" s="26"/>
      <c r="AO47" s="26"/>
      <c r="AP47" s="26"/>
      <c r="AQ47" s="26"/>
      <c r="AR47" s="26"/>
      <c r="AS47" s="27"/>
      <c r="AT47" s="28"/>
      <c r="AU47" s="3"/>
    </row>
    <row r="48" spans="2:15383" ht="20.100000000000001" customHeight="1">
      <c r="B48" s="3"/>
      <c r="C48" s="3"/>
      <c r="D48" s="18"/>
      <c r="E48" s="19"/>
      <c r="F48" s="26"/>
      <c r="G48" s="26"/>
      <c r="H48" s="26"/>
      <c r="I48" s="26"/>
      <c r="J48" s="26"/>
      <c r="K48" s="26"/>
      <c r="L48" s="26"/>
      <c r="M48" s="26"/>
      <c r="N48" s="26"/>
      <c r="O48" s="26"/>
      <c r="P48" s="26"/>
      <c r="Q48" s="26"/>
      <c r="R48" s="26"/>
      <c r="S48" s="26"/>
      <c r="T48" s="26"/>
      <c r="U48" s="26"/>
      <c r="V48" s="691" t="str">
        <f>HYPERLINK("#'サブスクリプションデータ'!A1","サブスクリプションデータ")</f>
        <v>サブスクリプションデータ</v>
      </c>
      <c r="W48" s="691"/>
      <c r="X48" s="691"/>
      <c r="Y48" s="691"/>
      <c r="Z48" s="691"/>
      <c r="AA48" s="691"/>
      <c r="AB48" s="691"/>
      <c r="AC48" s="691"/>
      <c r="AD48" s="691"/>
      <c r="AE48" s="691"/>
      <c r="AF48" s="691"/>
      <c r="AG48" s="691"/>
      <c r="AH48" s="691"/>
      <c r="AI48" s="691"/>
      <c r="AJ48" s="691"/>
      <c r="AK48" s="691"/>
      <c r="AL48" s="691"/>
      <c r="AM48" s="691"/>
      <c r="AN48" s="26"/>
      <c r="AO48" s="26"/>
      <c r="AP48" s="26"/>
      <c r="AQ48" s="26"/>
      <c r="AR48" s="26"/>
      <c r="AS48" s="27"/>
      <c r="AT48" s="28"/>
      <c r="AU48" s="3"/>
    </row>
    <row r="49" spans="2:15383" s="3" customFormat="1" ht="20.100000000000001" customHeight="1">
      <c r="D49" s="18"/>
      <c r="E49" s="25"/>
      <c r="F49" s="23"/>
      <c r="G49" s="23"/>
      <c r="H49" s="23"/>
      <c r="I49" s="23"/>
      <c r="J49" s="23"/>
      <c r="K49" s="23"/>
      <c r="L49" s="23"/>
      <c r="M49" s="23"/>
      <c r="N49" s="23"/>
      <c r="O49" s="23"/>
      <c r="P49" s="23"/>
      <c r="Q49" s="23"/>
      <c r="R49" s="23"/>
      <c r="S49" s="23"/>
      <c r="T49" s="23"/>
      <c r="U49" s="23"/>
      <c r="V49" s="691" t="str">
        <f>HYPERLINK("#'見積書データ'!A1","見積書データ")</f>
        <v>見積書データ</v>
      </c>
      <c r="W49" s="691"/>
      <c r="X49" s="691"/>
      <c r="Y49" s="691"/>
      <c r="Z49" s="691"/>
      <c r="AA49" s="691"/>
      <c r="AB49" s="691"/>
      <c r="AC49" s="691"/>
      <c r="AD49" s="691"/>
      <c r="AE49" s="691"/>
      <c r="AF49" s="691"/>
      <c r="AG49" s="691"/>
      <c r="AH49" s="691"/>
      <c r="AI49" s="691"/>
      <c r="AJ49" s="691"/>
      <c r="AK49" s="691"/>
      <c r="AL49" s="691"/>
      <c r="AM49" s="691"/>
      <c r="AN49" s="20"/>
      <c r="AO49" s="20"/>
      <c r="AP49" s="20"/>
      <c r="AQ49" s="20"/>
      <c r="AR49" s="20"/>
      <c r="AS49" s="24"/>
    </row>
    <row r="50" spans="2:15383" s="3" customFormat="1" ht="20.100000000000001" customHeight="1">
      <c r="D50" s="18"/>
      <c r="E50" s="25"/>
      <c r="F50" s="23"/>
      <c r="G50" s="23"/>
      <c r="H50" s="23"/>
      <c r="I50" s="23"/>
      <c r="J50" s="23"/>
      <c r="K50" s="23"/>
      <c r="L50" s="23"/>
      <c r="M50" s="23"/>
      <c r="N50" s="23"/>
      <c r="O50" s="23"/>
      <c r="P50" s="23"/>
      <c r="Q50" s="23"/>
      <c r="R50" s="23"/>
      <c r="S50" s="23"/>
      <c r="T50" s="23"/>
      <c r="U50" s="23"/>
      <c r="V50" s="691" t="str">
        <f>HYPERLINK("#'受注伝票データ'!A1","受注伝票データ")</f>
        <v>受注伝票データ</v>
      </c>
      <c r="W50" s="691"/>
      <c r="X50" s="691"/>
      <c r="Y50" s="691"/>
      <c r="Z50" s="691"/>
      <c r="AA50" s="691"/>
      <c r="AB50" s="691"/>
      <c r="AC50" s="691"/>
      <c r="AD50" s="691"/>
      <c r="AE50" s="691"/>
      <c r="AF50" s="691"/>
      <c r="AG50" s="691"/>
      <c r="AH50" s="691"/>
      <c r="AI50" s="691"/>
      <c r="AJ50" s="691"/>
      <c r="AK50" s="691"/>
      <c r="AL50" s="691"/>
      <c r="AM50" s="691"/>
      <c r="AN50" s="20"/>
      <c r="AO50" s="20"/>
      <c r="AP50" s="20"/>
      <c r="AQ50" s="20"/>
      <c r="AR50" s="20"/>
      <c r="AS50" s="24"/>
    </row>
    <row r="51" spans="2:15383" s="3" customFormat="1" ht="20.100000000000001" customHeight="1">
      <c r="D51" s="18"/>
      <c r="E51" s="25"/>
      <c r="F51" s="23"/>
      <c r="G51" s="23"/>
      <c r="H51" s="23"/>
      <c r="I51" s="23"/>
      <c r="J51" s="23"/>
      <c r="K51" s="23"/>
      <c r="L51" s="23"/>
      <c r="M51" s="23"/>
      <c r="N51" s="23"/>
      <c r="O51" s="23"/>
      <c r="P51" s="23"/>
      <c r="Q51" s="23"/>
      <c r="R51" s="23"/>
      <c r="S51" s="23"/>
      <c r="T51" s="23"/>
      <c r="U51" s="23"/>
      <c r="V51" s="691" t="str">
        <f>HYPERLINK("#'売上伝票データ'!A1","売上伝票データ")</f>
        <v>売上伝票データ</v>
      </c>
      <c r="W51" s="691"/>
      <c r="X51" s="691"/>
      <c r="Y51" s="691"/>
      <c r="Z51" s="691"/>
      <c r="AA51" s="691"/>
      <c r="AB51" s="691"/>
      <c r="AC51" s="691"/>
      <c r="AD51" s="691"/>
      <c r="AE51" s="691"/>
      <c r="AF51" s="691"/>
      <c r="AG51" s="691"/>
      <c r="AH51" s="691"/>
      <c r="AI51" s="691"/>
      <c r="AJ51" s="691"/>
      <c r="AK51" s="691"/>
      <c r="AL51" s="691"/>
      <c r="AM51" s="691"/>
      <c r="AN51" s="29"/>
      <c r="AO51" s="29"/>
      <c r="AP51" s="29"/>
      <c r="AQ51" s="29"/>
      <c r="AR51" s="29"/>
      <c r="AS51" s="27"/>
      <c r="AT51" s="28"/>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c r="ODE51" s="1"/>
      <c r="ODF51" s="1"/>
      <c r="ODG51" s="1"/>
      <c r="ODH51" s="1"/>
      <c r="ODI51" s="1"/>
      <c r="ODJ51" s="1"/>
      <c r="ODK51" s="1"/>
      <c r="ODL51" s="1"/>
      <c r="ODM51" s="1"/>
      <c r="ODN51" s="1"/>
      <c r="ODO51" s="1"/>
      <c r="ODP51" s="1"/>
      <c r="ODQ51" s="1"/>
      <c r="ODR51" s="1"/>
      <c r="ODS51" s="1"/>
      <c r="ODT51" s="1"/>
      <c r="ODU51" s="1"/>
      <c r="ODV51" s="1"/>
      <c r="ODW51" s="1"/>
      <c r="ODX51" s="1"/>
      <c r="ODY51" s="1"/>
      <c r="ODZ51" s="1"/>
      <c r="OEA51" s="1"/>
      <c r="OEB51" s="1"/>
      <c r="OEC51" s="1"/>
      <c r="OED51" s="1"/>
      <c r="OEE51" s="1"/>
      <c r="OEF51" s="1"/>
      <c r="OEG51" s="1"/>
      <c r="OEH51" s="1"/>
      <c r="OEI51" s="1"/>
      <c r="OEJ51" s="1"/>
      <c r="OEK51" s="1"/>
      <c r="OEL51" s="1"/>
      <c r="OEM51" s="1"/>
      <c r="OEN51" s="1"/>
      <c r="OEO51" s="1"/>
      <c r="OEP51" s="1"/>
      <c r="OEQ51" s="1"/>
      <c r="OER51" s="1"/>
      <c r="OES51" s="1"/>
      <c r="OET51" s="1"/>
      <c r="OEU51" s="1"/>
      <c r="OEV51" s="1"/>
      <c r="OEW51" s="1"/>
      <c r="OEX51" s="1"/>
      <c r="OEY51" s="1"/>
      <c r="OEZ51" s="1"/>
      <c r="OFA51" s="1"/>
      <c r="OFB51" s="1"/>
      <c r="OFC51" s="1"/>
      <c r="OFD51" s="1"/>
      <c r="OFE51" s="1"/>
      <c r="OFF51" s="1"/>
      <c r="OFG51" s="1"/>
      <c r="OFH51" s="1"/>
      <c r="OFI51" s="1"/>
      <c r="OFJ51" s="1"/>
      <c r="OFK51" s="1"/>
      <c r="OFL51" s="1"/>
      <c r="OFM51" s="1"/>
      <c r="OFN51" s="1"/>
      <c r="OFO51" s="1"/>
      <c r="OFP51" s="1"/>
      <c r="OFQ51" s="1"/>
      <c r="OFR51" s="1"/>
      <c r="OFS51" s="1"/>
      <c r="OFT51" s="1"/>
      <c r="OFU51" s="1"/>
      <c r="OFV51" s="1"/>
      <c r="OFW51" s="1"/>
      <c r="OFX51" s="1"/>
      <c r="OFY51" s="1"/>
      <c r="OFZ51" s="1"/>
      <c r="OGA51" s="1"/>
      <c r="OGB51" s="1"/>
      <c r="OGC51" s="1"/>
      <c r="OGD51" s="1"/>
      <c r="OGE51" s="1"/>
      <c r="OGF51" s="1"/>
      <c r="OGG51" s="1"/>
      <c r="OGH51" s="1"/>
      <c r="OGI51" s="1"/>
      <c r="OGJ51" s="1"/>
      <c r="OGK51" s="1"/>
      <c r="OGL51" s="1"/>
      <c r="OGM51" s="1"/>
      <c r="OGN51" s="1"/>
      <c r="OGO51" s="1"/>
      <c r="OGP51" s="1"/>
      <c r="OGQ51" s="1"/>
      <c r="OGR51" s="1"/>
      <c r="OGS51" s="1"/>
      <c r="OGT51" s="1"/>
      <c r="OGU51" s="1"/>
      <c r="OGV51" s="1"/>
      <c r="OGW51" s="1"/>
      <c r="OGX51" s="1"/>
      <c r="OGY51" s="1"/>
      <c r="OGZ51" s="1"/>
      <c r="OHA51" s="1"/>
      <c r="OHB51" s="1"/>
      <c r="OHC51" s="1"/>
      <c r="OHD51" s="1"/>
      <c r="OHE51" s="1"/>
      <c r="OHF51" s="1"/>
      <c r="OHG51" s="1"/>
      <c r="OHH51" s="1"/>
      <c r="OHI51" s="1"/>
      <c r="OHJ51" s="1"/>
      <c r="OHK51" s="1"/>
      <c r="OHL51" s="1"/>
      <c r="OHM51" s="1"/>
      <c r="OHN51" s="1"/>
      <c r="OHO51" s="1"/>
      <c r="OHP51" s="1"/>
      <c r="OHQ51" s="1"/>
      <c r="OHR51" s="1"/>
      <c r="OHS51" s="1"/>
      <c r="OHT51" s="1"/>
      <c r="OHU51" s="1"/>
      <c r="OHV51" s="1"/>
      <c r="OHW51" s="1"/>
      <c r="OHX51" s="1"/>
      <c r="OHY51" s="1"/>
      <c r="OHZ51" s="1"/>
      <c r="OIA51" s="1"/>
      <c r="OIB51" s="1"/>
      <c r="OIC51" s="1"/>
      <c r="OID51" s="1"/>
      <c r="OIE51" s="1"/>
      <c r="OIF51" s="1"/>
      <c r="OIG51" s="1"/>
      <c r="OIH51" s="1"/>
      <c r="OII51" s="1"/>
      <c r="OIJ51" s="1"/>
      <c r="OIK51" s="1"/>
      <c r="OIL51" s="1"/>
      <c r="OIM51" s="1"/>
      <c r="OIN51" s="1"/>
      <c r="OIO51" s="1"/>
      <c r="OIP51" s="1"/>
      <c r="OIQ51" s="1"/>
      <c r="OIR51" s="1"/>
      <c r="OIS51" s="1"/>
      <c r="OIT51" s="1"/>
      <c r="OIU51" s="1"/>
      <c r="OIV51" s="1"/>
      <c r="OIW51" s="1"/>
      <c r="OIX51" s="1"/>
      <c r="OIY51" s="1"/>
      <c r="OIZ51" s="1"/>
      <c r="OJA51" s="1"/>
      <c r="OJB51" s="1"/>
      <c r="OJC51" s="1"/>
      <c r="OJD51" s="1"/>
      <c r="OJE51" s="1"/>
      <c r="OJF51" s="1"/>
      <c r="OJG51" s="1"/>
      <c r="OJH51" s="1"/>
      <c r="OJI51" s="1"/>
      <c r="OJJ51" s="1"/>
      <c r="OJK51" s="1"/>
      <c r="OJL51" s="1"/>
      <c r="OJM51" s="1"/>
      <c r="OJN51" s="1"/>
      <c r="OJO51" s="1"/>
      <c r="OJP51" s="1"/>
      <c r="OJQ51" s="1"/>
      <c r="OJR51" s="1"/>
      <c r="OJS51" s="1"/>
      <c r="OJT51" s="1"/>
      <c r="OJU51" s="1"/>
      <c r="OJV51" s="1"/>
      <c r="OJW51" s="1"/>
      <c r="OJX51" s="1"/>
      <c r="OJY51" s="1"/>
      <c r="OJZ51" s="1"/>
      <c r="OKA51" s="1"/>
      <c r="OKB51" s="1"/>
      <c r="OKC51" s="1"/>
      <c r="OKD51" s="1"/>
      <c r="OKE51" s="1"/>
      <c r="OKF51" s="1"/>
      <c r="OKG51" s="1"/>
      <c r="OKH51" s="1"/>
      <c r="OKI51" s="1"/>
      <c r="OKJ51" s="1"/>
      <c r="OKK51" s="1"/>
      <c r="OKL51" s="1"/>
      <c r="OKM51" s="1"/>
      <c r="OKN51" s="1"/>
      <c r="OKO51" s="1"/>
      <c r="OKP51" s="1"/>
      <c r="OKQ51" s="1"/>
      <c r="OKR51" s="1"/>
      <c r="OKS51" s="1"/>
      <c r="OKT51" s="1"/>
      <c r="OKU51" s="1"/>
      <c r="OKV51" s="1"/>
      <c r="OKW51" s="1"/>
      <c r="OKX51" s="1"/>
      <c r="OKY51" s="1"/>
      <c r="OKZ51" s="1"/>
      <c r="OLA51" s="1"/>
      <c r="OLB51" s="1"/>
      <c r="OLC51" s="1"/>
      <c r="OLD51" s="1"/>
      <c r="OLE51" s="1"/>
      <c r="OLF51" s="1"/>
      <c r="OLG51" s="1"/>
      <c r="OLH51" s="1"/>
      <c r="OLI51" s="1"/>
      <c r="OLJ51" s="1"/>
      <c r="OLK51" s="1"/>
      <c r="OLL51" s="1"/>
      <c r="OLM51" s="1"/>
      <c r="OLN51" s="1"/>
      <c r="OLO51" s="1"/>
      <c r="OLP51" s="1"/>
      <c r="OLQ51" s="1"/>
      <c r="OLR51" s="1"/>
      <c r="OLS51" s="1"/>
      <c r="OLT51" s="1"/>
      <c r="OLU51" s="1"/>
      <c r="OLV51" s="1"/>
      <c r="OLW51" s="1"/>
      <c r="OLX51" s="1"/>
      <c r="OLY51" s="1"/>
      <c r="OLZ51" s="1"/>
      <c r="OMA51" s="1"/>
      <c r="OMB51" s="1"/>
      <c r="OMC51" s="1"/>
      <c r="OMD51" s="1"/>
      <c r="OME51" s="1"/>
      <c r="OMF51" s="1"/>
      <c r="OMG51" s="1"/>
      <c r="OMH51" s="1"/>
      <c r="OMI51" s="1"/>
      <c r="OMJ51" s="1"/>
      <c r="OMK51" s="1"/>
      <c r="OML51" s="1"/>
      <c r="OMM51" s="1"/>
      <c r="OMN51" s="1"/>
      <c r="OMO51" s="1"/>
      <c r="OMP51" s="1"/>
      <c r="OMQ51" s="1"/>
      <c r="OMR51" s="1"/>
      <c r="OMS51" s="1"/>
      <c r="OMT51" s="1"/>
      <c r="OMU51" s="1"/>
      <c r="OMV51" s="1"/>
      <c r="OMW51" s="1"/>
      <c r="OMX51" s="1"/>
      <c r="OMY51" s="1"/>
      <c r="OMZ51" s="1"/>
      <c r="ONA51" s="1"/>
      <c r="ONB51" s="1"/>
      <c r="ONC51" s="1"/>
      <c r="OND51" s="1"/>
      <c r="ONE51" s="1"/>
      <c r="ONF51" s="1"/>
      <c r="ONG51" s="1"/>
      <c r="ONH51" s="1"/>
      <c r="ONI51" s="1"/>
      <c r="ONJ51" s="1"/>
      <c r="ONK51" s="1"/>
      <c r="ONL51" s="1"/>
      <c r="ONM51" s="1"/>
      <c r="ONN51" s="1"/>
      <c r="ONO51" s="1"/>
      <c r="ONP51" s="1"/>
      <c r="ONQ51" s="1"/>
      <c r="ONR51" s="1"/>
      <c r="ONS51" s="1"/>
      <c r="ONT51" s="1"/>
      <c r="ONU51" s="1"/>
      <c r="ONV51" s="1"/>
      <c r="ONW51" s="1"/>
      <c r="ONX51" s="1"/>
      <c r="ONY51" s="1"/>
      <c r="ONZ51" s="1"/>
      <c r="OOA51" s="1"/>
      <c r="OOB51" s="1"/>
      <c r="OOC51" s="1"/>
      <c r="OOD51" s="1"/>
      <c r="OOE51" s="1"/>
      <c r="OOF51" s="1"/>
      <c r="OOG51" s="1"/>
      <c r="OOH51" s="1"/>
      <c r="OOI51" s="1"/>
      <c r="OOJ51" s="1"/>
      <c r="OOK51" s="1"/>
      <c r="OOL51" s="1"/>
      <c r="OOM51" s="1"/>
      <c r="OON51" s="1"/>
      <c r="OOO51" s="1"/>
      <c r="OOP51" s="1"/>
      <c r="OOQ51" s="1"/>
      <c r="OOR51" s="1"/>
      <c r="OOS51" s="1"/>
      <c r="OOT51" s="1"/>
      <c r="OOU51" s="1"/>
      <c r="OOV51" s="1"/>
      <c r="OOW51" s="1"/>
      <c r="OOX51" s="1"/>
      <c r="OOY51" s="1"/>
      <c r="OOZ51" s="1"/>
      <c r="OPA51" s="1"/>
      <c r="OPB51" s="1"/>
      <c r="OPC51" s="1"/>
      <c r="OPD51" s="1"/>
      <c r="OPE51" s="1"/>
      <c r="OPF51" s="1"/>
      <c r="OPG51" s="1"/>
      <c r="OPH51" s="1"/>
      <c r="OPI51" s="1"/>
      <c r="OPJ51" s="1"/>
      <c r="OPK51" s="1"/>
      <c r="OPL51" s="1"/>
      <c r="OPM51" s="1"/>
      <c r="OPN51" s="1"/>
      <c r="OPO51" s="1"/>
      <c r="OPP51" s="1"/>
      <c r="OPQ51" s="1"/>
      <c r="OPR51" s="1"/>
      <c r="OPS51" s="1"/>
      <c r="OPT51" s="1"/>
      <c r="OPU51" s="1"/>
      <c r="OPV51" s="1"/>
      <c r="OPW51" s="1"/>
      <c r="OPX51" s="1"/>
      <c r="OPY51" s="1"/>
      <c r="OPZ51" s="1"/>
      <c r="OQA51" s="1"/>
      <c r="OQB51" s="1"/>
      <c r="OQC51" s="1"/>
      <c r="OQD51" s="1"/>
      <c r="OQE51" s="1"/>
      <c r="OQF51" s="1"/>
      <c r="OQG51" s="1"/>
      <c r="OQH51" s="1"/>
      <c r="OQI51" s="1"/>
      <c r="OQJ51" s="1"/>
      <c r="OQK51" s="1"/>
      <c r="OQL51" s="1"/>
      <c r="OQM51" s="1"/>
      <c r="OQN51" s="1"/>
      <c r="OQO51" s="1"/>
      <c r="OQP51" s="1"/>
      <c r="OQQ51" s="1"/>
      <c r="OQR51" s="1"/>
      <c r="OQS51" s="1"/>
      <c r="OQT51" s="1"/>
      <c r="OQU51" s="1"/>
      <c r="OQV51" s="1"/>
      <c r="OQW51" s="1"/>
      <c r="OQX51" s="1"/>
      <c r="OQY51" s="1"/>
      <c r="OQZ51" s="1"/>
      <c r="ORA51" s="1"/>
      <c r="ORB51" s="1"/>
      <c r="ORC51" s="1"/>
      <c r="ORD51" s="1"/>
      <c r="ORE51" s="1"/>
      <c r="ORF51" s="1"/>
      <c r="ORG51" s="1"/>
      <c r="ORH51" s="1"/>
      <c r="ORI51" s="1"/>
      <c r="ORJ51" s="1"/>
      <c r="ORK51" s="1"/>
      <c r="ORL51" s="1"/>
      <c r="ORM51" s="1"/>
      <c r="ORN51" s="1"/>
      <c r="ORO51" s="1"/>
      <c r="ORP51" s="1"/>
      <c r="ORQ51" s="1"/>
      <c r="ORR51" s="1"/>
      <c r="ORS51" s="1"/>
      <c r="ORT51" s="1"/>
      <c r="ORU51" s="1"/>
      <c r="ORV51" s="1"/>
      <c r="ORW51" s="1"/>
      <c r="ORX51" s="1"/>
      <c r="ORY51" s="1"/>
      <c r="ORZ51" s="1"/>
      <c r="OSA51" s="1"/>
      <c r="OSB51" s="1"/>
      <c r="OSC51" s="1"/>
      <c r="OSD51" s="1"/>
      <c r="OSE51" s="1"/>
      <c r="OSF51" s="1"/>
      <c r="OSG51" s="1"/>
      <c r="OSH51" s="1"/>
      <c r="OSI51" s="1"/>
      <c r="OSJ51" s="1"/>
      <c r="OSK51" s="1"/>
      <c r="OSL51" s="1"/>
      <c r="OSM51" s="1"/>
      <c r="OSN51" s="1"/>
      <c r="OSO51" s="1"/>
      <c r="OSP51" s="1"/>
      <c r="OSQ51" s="1"/>
      <c r="OSR51" s="1"/>
      <c r="OSS51" s="1"/>
      <c r="OST51" s="1"/>
      <c r="OSU51" s="1"/>
      <c r="OSV51" s="1"/>
      <c r="OSW51" s="1"/>
      <c r="OSX51" s="1"/>
      <c r="OSY51" s="1"/>
      <c r="OSZ51" s="1"/>
      <c r="OTA51" s="1"/>
      <c r="OTB51" s="1"/>
      <c r="OTC51" s="1"/>
      <c r="OTD51" s="1"/>
      <c r="OTE51" s="1"/>
      <c r="OTF51" s="1"/>
      <c r="OTG51" s="1"/>
      <c r="OTH51" s="1"/>
      <c r="OTI51" s="1"/>
      <c r="OTJ51" s="1"/>
      <c r="OTK51" s="1"/>
      <c r="OTL51" s="1"/>
      <c r="OTM51" s="1"/>
      <c r="OTN51" s="1"/>
      <c r="OTO51" s="1"/>
      <c r="OTP51" s="1"/>
      <c r="OTQ51" s="1"/>
      <c r="OTR51" s="1"/>
      <c r="OTS51" s="1"/>
      <c r="OTT51" s="1"/>
      <c r="OTU51" s="1"/>
      <c r="OTV51" s="1"/>
      <c r="OTW51" s="1"/>
      <c r="OTX51" s="1"/>
      <c r="OTY51" s="1"/>
      <c r="OTZ51" s="1"/>
      <c r="OUA51" s="1"/>
      <c r="OUB51" s="1"/>
      <c r="OUC51" s="1"/>
      <c r="OUD51" s="1"/>
      <c r="OUE51" s="1"/>
      <c r="OUF51" s="1"/>
      <c r="OUG51" s="1"/>
      <c r="OUH51" s="1"/>
      <c r="OUI51" s="1"/>
      <c r="OUJ51" s="1"/>
      <c r="OUK51" s="1"/>
      <c r="OUL51" s="1"/>
      <c r="OUM51" s="1"/>
      <c r="OUN51" s="1"/>
      <c r="OUO51" s="1"/>
      <c r="OUP51" s="1"/>
      <c r="OUQ51" s="1"/>
      <c r="OUR51" s="1"/>
      <c r="OUS51" s="1"/>
      <c r="OUT51" s="1"/>
      <c r="OUU51" s="1"/>
      <c r="OUV51" s="1"/>
      <c r="OUW51" s="1"/>
      <c r="OUX51" s="1"/>
      <c r="OUY51" s="1"/>
      <c r="OUZ51" s="1"/>
      <c r="OVA51" s="1"/>
      <c r="OVB51" s="1"/>
      <c r="OVC51" s="1"/>
      <c r="OVD51" s="1"/>
      <c r="OVE51" s="1"/>
      <c r="OVF51" s="1"/>
      <c r="OVG51" s="1"/>
      <c r="OVH51" s="1"/>
      <c r="OVI51" s="1"/>
      <c r="OVJ51" s="1"/>
      <c r="OVK51" s="1"/>
      <c r="OVL51" s="1"/>
      <c r="OVM51" s="1"/>
      <c r="OVN51" s="1"/>
      <c r="OVO51" s="1"/>
      <c r="OVP51" s="1"/>
      <c r="OVQ51" s="1"/>
      <c r="OVR51" s="1"/>
      <c r="OVS51" s="1"/>
      <c r="OVT51" s="1"/>
      <c r="OVU51" s="1"/>
      <c r="OVV51" s="1"/>
      <c r="OVW51" s="1"/>
      <c r="OVX51" s="1"/>
      <c r="OVY51" s="1"/>
      <c r="OVZ51" s="1"/>
      <c r="OWA51" s="1"/>
      <c r="OWB51" s="1"/>
      <c r="OWC51" s="1"/>
      <c r="OWD51" s="1"/>
      <c r="OWE51" s="1"/>
      <c r="OWF51" s="1"/>
      <c r="OWG51" s="1"/>
      <c r="OWH51" s="1"/>
      <c r="OWI51" s="1"/>
      <c r="OWJ51" s="1"/>
      <c r="OWK51" s="1"/>
      <c r="OWL51" s="1"/>
      <c r="OWM51" s="1"/>
      <c r="OWN51" s="1"/>
      <c r="OWO51" s="1"/>
      <c r="OWP51" s="1"/>
      <c r="OWQ51" s="1"/>
      <c r="OWR51" s="1"/>
      <c r="OWS51" s="1"/>
      <c r="OWT51" s="1"/>
      <c r="OWU51" s="1"/>
      <c r="OWV51" s="1"/>
      <c r="OWW51" s="1"/>
      <c r="OWX51" s="1"/>
      <c r="OWY51" s="1"/>
      <c r="OWZ51" s="1"/>
      <c r="OXA51" s="1"/>
      <c r="OXB51" s="1"/>
      <c r="OXC51" s="1"/>
      <c r="OXD51" s="1"/>
      <c r="OXE51" s="1"/>
      <c r="OXF51" s="1"/>
      <c r="OXG51" s="1"/>
      <c r="OXH51" s="1"/>
      <c r="OXI51" s="1"/>
      <c r="OXJ51" s="1"/>
      <c r="OXK51" s="1"/>
      <c r="OXL51" s="1"/>
      <c r="OXM51" s="1"/>
      <c r="OXN51" s="1"/>
      <c r="OXO51" s="1"/>
      <c r="OXP51" s="1"/>
      <c r="OXQ51" s="1"/>
      <c r="OXR51" s="1"/>
      <c r="OXS51" s="1"/>
      <c r="OXT51" s="1"/>
      <c r="OXU51" s="1"/>
      <c r="OXV51" s="1"/>
      <c r="OXW51" s="1"/>
      <c r="OXX51" s="1"/>
      <c r="OXY51" s="1"/>
      <c r="OXZ51" s="1"/>
      <c r="OYA51" s="1"/>
      <c r="OYB51" s="1"/>
      <c r="OYC51" s="1"/>
      <c r="OYD51" s="1"/>
      <c r="OYE51" s="1"/>
      <c r="OYF51" s="1"/>
      <c r="OYG51" s="1"/>
      <c r="OYH51" s="1"/>
      <c r="OYI51" s="1"/>
      <c r="OYJ51" s="1"/>
      <c r="OYK51" s="1"/>
      <c r="OYL51" s="1"/>
      <c r="OYM51" s="1"/>
      <c r="OYN51" s="1"/>
      <c r="OYO51" s="1"/>
      <c r="OYP51" s="1"/>
      <c r="OYQ51" s="1"/>
      <c r="OYR51" s="1"/>
      <c r="OYS51" s="1"/>
      <c r="OYT51" s="1"/>
      <c r="OYU51" s="1"/>
      <c r="OYV51" s="1"/>
      <c r="OYW51" s="1"/>
      <c r="OYX51" s="1"/>
      <c r="OYY51" s="1"/>
      <c r="OYZ51" s="1"/>
      <c r="OZA51" s="1"/>
      <c r="OZB51" s="1"/>
      <c r="OZC51" s="1"/>
      <c r="OZD51" s="1"/>
      <c r="OZE51" s="1"/>
      <c r="OZF51" s="1"/>
      <c r="OZG51" s="1"/>
      <c r="OZH51" s="1"/>
      <c r="OZI51" s="1"/>
      <c r="OZJ51" s="1"/>
      <c r="OZK51" s="1"/>
      <c r="OZL51" s="1"/>
      <c r="OZM51" s="1"/>
      <c r="OZN51" s="1"/>
      <c r="OZO51" s="1"/>
      <c r="OZP51" s="1"/>
      <c r="OZQ51" s="1"/>
      <c r="OZR51" s="1"/>
      <c r="OZS51" s="1"/>
      <c r="OZT51" s="1"/>
      <c r="OZU51" s="1"/>
      <c r="OZV51" s="1"/>
      <c r="OZW51" s="1"/>
      <c r="OZX51" s="1"/>
      <c r="OZY51" s="1"/>
      <c r="OZZ51" s="1"/>
      <c r="PAA51" s="1"/>
      <c r="PAB51" s="1"/>
      <c r="PAC51" s="1"/>
      <c r="PAD51" s="1"/>
      <c r="PAE51" s="1"/>
      <c r="PAF51" s="1"/>
      <c r="PAG51" s="1"/>
      <c r="PAH51" s="1"/>
      <c r="PAI51" s="1"/>
      <c r="PAJ51" s="1"/>
      <c r="PAK51" s="1"/>
      <c r="PAL51" s="1"/>
      <c r="PAM51" s="1"/>
      <c r="PAN51" s="1"/>
      <c r="PAO51" s="1"/>
      <c r="PAP51" s="1"/>
      <c r="PAQ51" s="1"/>
      <c r="PAR51" s="1"/>
      <c r="PAS51" s="1"/>
      <c r="PAT51" s="1"/>
      <c r="PAU51" s="1"/>
      <c r="PAV51" s="1"/>
      <c r="PAW51" s="1"/>
      <c r="PAX51" s="1"/>
      <c r="PAY51" s="1"/>
      <c r="PAZ51" s="1"/>
      <c r="PBA51" s="1"/>
      <c r="PBB51" s="1"/>
      <c r="PBC51" s="1"/>
      <c r="PBD51" s="1"/>
      <c r="PBE51" s="1"/>
      <c r="PBF51" s="1"/>
      <c r="PBG51" s="1"/>
      <c r="PBH51" s="1"/>
      <c r="PBI51" s="1"/>
      <c r="PBJ51" s="1"/>
      <c r="PBK51" s="1"/>
      <c r="PBL51" s="1"/>
      <c r="PBM51" s="1"/>
      <c r="PBN51" s="1"/>
      <c r="PBO51" s="1"/>
      <c r="PBP51" s="1"/>
      <c r="PBQ51" s="1"/>
      <c r="PBR51" s="1"/>
      <c r="PBS51" s="1"/>
      <c r="PBT51" s="1"/>
      <c r="PBU51" s="1"/>
      <c r="PBV51" s="1"/>
      <c r="PBW51" s="1"/>
      <c r="PBX51" s="1"/>
      <c r="PBY51" s="1"/>
      <c r="PBZ51" s="1"/>
      <c r="PCA51" s="1"/>
      <c r="PCB51" s="1"/>
      <c r="PCC51" s="1"/>
      <c r="PCD51" s="1"/>
      <c r="PCE51" s="1"/>
      <c r="PCF51" s="1"/>
      <c r="PCG51" s="1"/>
      <c r="PCH51" s="1"/>
      <c r="PCI51" s="1"/>
      <c r="PCJ51" s="1"/>
      <c r="PCK51" s="1"/>
      <c r="PCL51" s="1"/>
      <c r="PCM51" s="1"/>
      <c r="PCN51" s="1"/>
      <c r="PCO51" s="1"/>
      <c r="PCP51" s="1"/>
      <c r="PCQ51" s="1"/>
      <c r="PCR51" s="1"/>
      <c r="PCS51" s="1"/>
      <c r="PCT51" s="1"/>
      <c r="PCU51" s="1"/>
      <c r="PCV51" s="1"/>
      <c r="PCW51" s="1"/>
      <c r="PCX51" s="1"/>
      <c r="PCY51" s="1"/>
      <c r="PCZ51" s="1"/>
      <c r="PDA51" s="1"/>
      <c r="PDB51" s="1"/>
      <c r="PDC51" s="1"/>
      <c r="PDD51" s="1"/>
      <c r="PDE51" s="1"/>
      <c r="PDF51" s="1"/>
      <c r="PDG51" s="1"/>
      <c r="PDH51" s="1"/>
      <c r="PDI51" s="1"/>
      <c r="PDJ51" s="1"/>
      <c r="PDK51" s="1"/>
      <c r="PDL51" s="1"/>
      <c r="PDM51" s="1"/>
      <c r="PDN51" s="1"/>
      <c r="PDO51" s="1"/>
      <c r="PDP51" s="1"/>
      <c r="PDQ51" s="1"/>
      <c r="PDR51" s="1"/>
      <c r="PDS51" s="1"/>
      <c r="PDT51" s="1"/>
      <c r="PDU51" s="1"/>
      <c r="PDV51" s="1"/>
      <c r="PDW51" s="1"/>
      <c r="PDX51" s="1"/>
      <c r="PDY51" s="1"/>
      <c r="PDZ51" s="1"/>
      <c r="PEA51" s="1"/>
      <c r="PEB51" s="1"/>
      <c r="PEC51" s="1"/>
      <c r="PED51" s="1"/>
      <c r="PEE51" s="1"/>
      <c r="PEF51" s="1"/>
      <c r="PEG51" s="1"/>
      <c r="PEH51" s="1"/>
      <c r="PEI51" s="1"/>
      <c r="PEJ51" s="1"/>
      <c r="PEK51" s="1"/>
      <c r="PEL51" s="1"/>
      <c r="PEM51" s="1"/>
      <c r="PEN51" s="1"/>
      <c r="PEO51" s="1"/>
      <c r="PEP51" s="1"/>
      <c r="PEQ51" s="1"/>
      <c r="PER51" s="1"/>
      <c r="PES51" s="1"/>
      <c r="PET51" s="1"/>
      <c r="PEU51" s="1"/>
      <c r="PEV51" s="1"/>
      <c r="PEW51" s="1"/>
      <c r="PEX51" s="1"/>
      <c r="PEY51" s="1"/>
      <c r="PEZ51" s="1"/>
      <c r="PFA51" s="1"/>
      <c r="PFB51" s="1"/>
      <c r="PFC51" s="1"/>
      <c r="PFD51" s="1"/>
      <c r="PFE51" s="1"/>
      <c r="PFF51" s="1"/>
      <c r="PFG51" s="1"/>
      <c r="PFH51" s="1"/>
      <c r="PFI51" s="1"/>
      <c r="PFJ51" s="1"/>
      <c r="PFK51" s="1"/>
      <c r="PFL51" s="1"/>
      <c r="PFM51" s="1"/>
      <c r="PFN51" s="1"/>
      <c r="PFO51" s="1"/>
      <c r="PFP51" s="1"/>
      <c r="PFQ51" s="1"/>
      <c r="PFR51" s="1"/>
      <c r="PFS51" s="1"/>
      <c r="PFT51" s="1"/>
      <c r="PFU51" s="1"/>
      <c r="PFV51" s="1"/>
      <c r="PFW51" s="1"/>
      <c r="PFX51" s="1"/>
      <c r="PFY51" s="1"/>
      <c r="PFZ51" s="1"/>
      <c r="PGA51" s="1"/>
      <c r="PGB51" s="1"/>
      <c r="PGC51" s="1"/>
      <c r="PGD51" s="1"/>
      <c r="PGE51" s="1"/>
      <c r="PGF51" s="1"/>
      <c r="PGG51" s="1"/>
      <c r="PGH51" s="1"/>
      <c r="PGI51" s="1"/>
      <c r="PGJ51" s="1"/>
      <c r="PGK51" s="1"/>
      <c r="PGL51" s="1"/>
      <c r="PGM51" s="1"/>
      <c r="PGN51" s="1"/>
      <c r="PGO51" s="1"/>
      <c r="PGP51" s="1"/>
      <c r="PGQ51" s="1"/>
      <c r="PGR51" s="1"/>
      <c r="PGS51" s="1"/>
      <c r="PGT51" s="1"/>
      <c r="PGU51" s="1"/>
      <c r="PGV51" s="1"/>
      <c r="PGW51" s="1"/>
      <c r="PGX51" s="1"/>
      <c r="PGY51" s="1"/>
      <c r="PGZ51" s="1"/>
      <c r="PHA51" s="1"/>
      <c r="PHB51" s="1"/>
      <c r="PHC51" s="1"/>
      <c r="PHD51" s="1"/>
      <c r="PHE51" s="1"/>
      <c r="PHF51" s="1"/>
      <c r="PHG51" s="1"/>
      <c r="PHH51" s="1"/>
      <c r="PHI51" s="1"/>
      <c r="PHJ51" s="1"/>
      <c r="PHK51" s="1"/>
      <c r="PHL51" s="1"/>
      <c r="PHM51" s="1"/>
      <c r="PHN51" s="1"/>
      <c r="PHO51" s="1"/>
      <c r="PHP51" s="1"/>
      <c r="PHQ51" s="1"/>
      <c r="PHR51" s="1"/>
      <c r="PHS51" s="1"/>
      <c r="PHT51" s="1"/>
      <c r="PHU51" s="1"/>
      <c r="PHV51" s="1"/>
      <c r="PHW51" s="1"/>
      <c r="PHX51" s="1"/>
      <c r="PHY51" s="1"/>
      <c r="PHZ51" s="1"/>
      <c r="PIA51" s="1"/>
      <c r="PIB51" s="1"/>
      <c r="PIC51" s="1"/>
      <c r="PID51" s="1"/>
      <c r="PIE51" s="1"/>
      <c r="PIF51" s="1"/>
      <c r="PIG51" s="1"/>
      <c r="PIH51" s="1"/>
      <c r="PII51" s="1"/>
      <c r="PIJ51" s="1"/>
      <c r="PIK51" s="1"/>
      <c r="PIL51" s="1"/>
      <c r="PIM51" s="1"/>
      <c r="PIN51" s="1"/>
      <c r="PIO51" s="1"/>
      <c r="PIP51" s="1"/>
      <c r="PIQ51" s="1"/>
      <c r="PIR51" s="1"/>
      <c r="PIS51" s="1"/>
      <c r="PIT51" s="1"/>
      <c r="PIU51" s="1"/>
      <c r="PIV51" s="1"/>
      <c r="PIW51" s="1"/>
      <c r="PIX51" s="1"/>
      <c r="PIY51" s="1"/>
      <c r="PIZ51" s="1"/>
      <c r="PJA51" s="1"/>
      <c r="PJB51" s="1"/>
      <c r="PJC51" s="1"/>
      <c r="PJD51" s="1"/>
      <c r="PJE51" s="1"/>
      <c r="PJF51" s="1"/>
      <c r="PJG51" s="1"/>
      <c r="PJH51" s="1"/>
      <c r="PJI51" s="1"/>
      <c r="PJJ51" s="1"/>
      <c r="PJK51" s="1"/>
      <c r="PJL51" s="1"/>
      <c r="PJM51" s="1"/>
      <c r="PJN51" s="1"/>
      <c r="PJO51" s="1"/>
      <c r="PJP51" s="1"/>
      <c r="PJQ51" s="1"/>
      <c r="PJR51" s="1"/>
      <c r="PJS51" s="1"/>
      <c r="PJT51" s="1"/>
      <c r="PJU51" s="1"/>
      <c r="PJV51" s="1"/>
      <c r="PJW51" s="1"/>
      <c r="PJX51" s="1"/>
      <c r="PJY51" s="1"/>
      <c r="PJZ51" s="1"/>
      <c r="PKA51" s="1"/>
      <c r="PKB51" s="1"/>
      <c r="PKC51" s="1"/>
      <c r="PKD51" s="1"/>
      <c r="PKE51" s="1"/>
      <c r="PKF51" s="1"/>
      <c r="PKG51" s="1"/>
      <c r="PKH51" s="1"/>
      <c r="PKI51" s="1"/>
      <c r="PKJ51" s="1"/>
      <c r="PKK51" s="1"/>
      <c r="PKL51" s="1"/>
      <c r="PKM51" s="1"/>
      <c r="PKN51" s="1"/>
      <c r="PKO51" s="1"/>
      <c r="PKP51" s="1"/>
      <c r="PKQ51" s="1"/>
      <c r="PKR51" s="1"/>
      <c r="PKS51" s="1"/>
      <c r="PKT51" s="1"/>
      <c r="PKU51" s="1"/>
      <c r="PKV51" s="1"/>
      <c r="PKW51" s="1"/>
      <c r="PKX51" s="1"/>
      <c r="PKY51" s="1"/>
      <c r="PKZ51" s="1"/>
      <c r="PLA51" s="1"/>
      <c r="PLB51" s="1"/>
      <c r="PLC51" s="1"/>
      <c r="PLD51" s="1"/>
      <c r="PLE51" s="1"/>
      <c r="PLF51" s="1"/>
      <c r="PLG51" s="1"/>
      <c r="PLH51" s="1"/>
      <c r="PLI51" s="1"/>
      <c r="PLJ51" s="1"/>
      <c r="PLK51" s="1"/>
      <c r="PLL51" s="1"/>
      <c r="PLM51" s="1"/>
      <c r="PLN51" s="1"/>
      <c r="PLO51" s="1"/>
      <c r="PLP51" s="1"/>
      <c r="PLQ51" s="1"/>
      <c r="PLR51" s="1"/>
      <c r="PLS51" s="1"/>
      <c r="PLT51" s="1"/>
      <c r="PLU51" s="1"/>
      <c r="PLV51" s="1"/>
      <c r="PLW51" s="1"/>
      <c r="PLX51" s="1"/>
      <c r="PLY51" s="1"/>
      <c r="PLZ51" s="1"/>
      <c r="PMA51" s="1"/>
      <c r="PMB51" s="1"/>
      <c r="PMC51" s="1"/>
      <c r="PMD51" s="1"/>
      <c r="PME51" s="1"/>
      <c r="PMF51" s="1"/>
      <c r="PMG51" s="1"/>
      <c r="PMH51" s="1"/>
      <c r="PMI51" s="1"/>
      <c r="PMJ51" s="1"/>
      <c r="PMK51" s="1"/>
      <c r="PML51" s="1"/>
      <c r="PMM51" s="1"/>
      <c r="PMN51" s="1"/>
      <c r="PMO51" s="1"/>
      <c r="PMP51" s="1"/>
      <c r="PMQ51" s="1"/>
      <c r="PMR51" s="1"/>
      <c r="PMS51" s="1"/>
      <c r="PMT51" s="1"/>
      <c r="PMU51" s="1"/>
      <c r="PMV51" s="1"/>
      <c r="PMW51" s="1"/>
      <c r="PMX51" s="1"/>
      <c r="PMY51" s="1"/>
      <c r="PMZ51" s="1"/>
      <c r="PNA51" s="1"/>
      <c r="PNB51" s="1"/>
      <c r="PNC51" s="1"/>
      <c r="PND51" s="1"/>
      <c r="PNE51" s="1"/>
      <c r="PNF51" s="1"/>
      <c r="PNG51" s="1"/>
      <c r="PNH51" s="1"/>
      <c r="PNI51" s="1"/>
      <c r="PNJ51" s="1"/>
      <c r="PNK51" s="1"/>
      <c r="PNL51" s="1"/>
      <c r="PNM51" s="1"/>
      <c r="PNN51" s="1"/>
      <c r="PNO51" s="1"/>
      <c r="PNP51" s="1"/>
      <c r="PNQ51" s="1"/>
      <c r="PNR51" s="1"/>
      <c r="PNS51" s="1"/>
      <c r="PNT51" s="1"/>
      <c r="PNU51" s="1"/>
      <c r="PNV51" s="1"/>
      <c r="PNW51" s="1"/>
      <c r="PNX51" s="1"/>
      <c r="PNY51" s="1"/>
      <c r="PNZ51" s="1"/>
      <c r="POA51" s="1"/>
      <c r="POB51" s="1"/>
      <c r="POC51" s="1"/>
      <c r="POD51" s="1"/>
      <c r="POE51" s="1"/>
      <c r="POF51" s="1"/>
      <c r="POG51" s="1"/>
      <c r="POH51" s="1"/>
      <c r="POI51" s="1"/>
      <c r="POJ51" s="1"/>
      <c r="POK51" s="1"/>
      <c r="POL51" s="1"/>
      <c r="POM51" s="1"/>
      <c r="PON51" s="1"/>
      <c r="POO51" s="1"/>
      <c r="POP51" s="1"/>
      <c r="POQ51" s="1"/>
      <c r="POR51" s="1"/>
      <c r="POS51" s="1"/>
      <c r="POT51" s="1"/>
      <c r="POU51" s="1"/>
      <c r="POV51" s="1"/>
      <c r="POW51" s="1"/>
      <c r="POX51" s="1"/>
      <c r="POY51" s="1"/>
      <c r="POZ51" s="1"/>
      <c r="PPA51" s="1"/>
      <c r="PPB51" s="1"/>
      <c r="PPC51" s="1"/>
      <c r="PPD51" s="1"/>
      <c r="PPE51" s="1"/>
      <c r="PPF51" s="1"/>
      <c r="PPG51" s="1"/>
      <c r="PPH51" s="1"/>
      <c r="PPI51" s="1"/>
      <c r="PPJ51" s="1"/>
      <c r="PPK51" s="1"/>
      <c r="PPL51" s="1"/>
      <c r="PPM51" s="1"/>
      <c r="PPN51" s="1"/>
      <c r="PPO51" s="1"/>
      <c r="PPP51" s="1"/>
      <c r="PPQ51" s="1"/>
      <c r="PPR51" s="1"/>
      <c r="PPS51" s="1"/>
      <c r="PPT51" s="1"/>
      <c r="PPU51" s="1"/>
      <c r="PPV51" s="1"/>
      <c r="PPW51" s="1"/>
      <c r="PPX51" s="1"/>
      <c r="PPY51" s="1"/>
      <c r="PPZ51" s="1"/>
      <c r="PQA51" s="1"/>
      <c r="PQB51" s="1"/>
      <c r="PQC51" s="1"/>
      <c r="PQD51" s="1"/>
      <c r="PQE51" s="1"/>
      <c r="PQF51" s="1"/>
      <c r="PQG51" s="1"/>
      <c r="PQH51" s="1"/>
      <c r="PQI51" s="1"/>
      <c r="PQJ51" s="1"/>
      <c r="PQK51" s="1"/>
      <c r="PQL51" s="1"/>
      <c r="PQM51" s="1"/>
      <c r="PQN51" s="1"/>
      <c r="PQO51" s="1"/>
      <c r="PQP51" s="1"/>
      <c r="PQQ51" s="1"/>
      <c r="PQR51" s="1"/>
      <c r="PQS51" s="1"/>
      <c r="PQT51" s="1"/>
      <c r="PQU51" s="1"/>
      <c r="PQV51" s="1"/>
      <c r="PQW51" s="1"/>
      <c r="PQX51" s="1"/>
      <c r="PQY51" s="1"/>
      <c r="PQZ51" s="1"/>
      <c r="PRA51" s="1"/>
      <c r="PRB51" s="1"/>
      <c r="PRC51" s="1"/>
      <c r="PRD51" s="1"/>
      <c r="PRE51" s="1"/>
      <c r="PRF51" s="1"/>
      <c r="PRG51" s="1"/>
      <c r="PRH51" s="1"/>
      <c r="PRI51" s="1"/>
      <c r="PRJ51" s="1"/>
      <c r="PRK51" s="1"/>
      <c r="PRL51" s="1"/>
      <c r="PRM51" s="1"/>
      <c r="PRN51" s="1"/>
      <c r="PRO51" s="1"/>
      <c r="PRP51" s="1"/>
      <c r="PRQ51" s="1"/>
      <c r="PRR51" s="1"/>
      <c r="PRS51" s="1"/>
      <c r="PRT51" s="1"/>
      <c r="PRU51" s="1"/>
      <c r="PRV51" s="1"/>
      <c r="PRW51" s="1"/>
      <c r="PRX51" s="1"/>
      <c r="PRY51" s="1"/>
      <c r="PRZ51" s="1"/>
      <c r="PSA51" s="1"/>
      <c r="PSB51" s="1"/>
      <c r="PSC51" s="1"/>
      <c r="PSD51" s="1"/>
      <c r="PSE51" s="1"/>
      <c r="PSF51" s="1"/>
      <c r="PSG51" s="1"/>
      <c r="PSH51" s="1"/>
      <c r="PSI51" s="1"/>
      <c r="PSJ51" s="1"/>
      <c r="PSK51" s="1"/>
      <c r="PSL51" s="1"/>
      <c r="PSM51" s="1"/>
      <c r="PSN51" s="1"/>
      <c r="PSO51" s="1"/>
      <c r="PSP51" s="1"/>
      <c r="PSQ51" s="1"/>
      <c r="PSR51" s="1"/>
      <c r="PSS51" s="1"/>
      <c r="PST51" s="1"/>
      <c r="PSU51" s="1"/>
      <c r="PSV51" s="1"/>
      <c r="PSW51" s="1"/>
      <c r="PSX51" s="1"/>
      <c r="PSY51" s="1"/>
      <c r="PSZ51" s="1"/>
      <c r="PTA51" s="1"/>
      <c r="PTB51" s="1"/>
      <c r="PTC51" s="1"/>
      <c r="PTD51" s="1"/>
      <c r="PTE51" s="1"/>
      <c r="PTF51" s="1"/>
      <c r="PTG51" s="1"/>
      <c r="PTH51" s="1"/>
      <c r="PTI51" s="1"/>
      <c r="PTJ51" s="1"/>
      <c r="PTK51" s="1"/>
      <c r="PTL51" s="1"/>
      <c r="PTM51" s="1"/>
      <c r="PTN51" s="1"/>
      <c r="PTO51" s="1"/>
      <c r="PTP51" s="1"/>
      <c r="PTQ51" s="1"/>
      <c r="PTR51" s="1"/>
      <c r="PTS51" s="1"/>
      <c r="PTT51" s="1"/>
      <c r="PTU51" s="1"/>
      <c r="PTV51" s="1"/>
      <c r="PTW51" s="1"/>
      <c r="PTX51" s="1"/>
      <c r="PTY51" s="1"/>
      <c r="PTZ51" s="1"/>
      <c r="PUA51" s="1"/>
      <c r="PUB51" s="1"/>
      <c r="PUC51" s="1"/>
      <c r="PUD51" s="1"/>
      <c r="PUE51" s="1"/>
      <c r="PUF51" s="1"/>
      <c r="PUG51" s="1"/>
      <c r="PUH51" s="1"/>
      <c r="PUI51" s="1"/>
      <c r="PUJ51" s="1"/>
      <c r="PUK51" s="1"/>
      <c r="PUL51" s="1"/>
      <c r="PUM51" s="1"/>
      <c r="PUN51" s="1"/>
      <c r="PUO51" s="1"/>
      <c r="PUP51" s="1"/>
      <c r="PUQ51" s="1"/>
      <c r="PUR51" s="1"/>
      <c r="PUS51" s="1"/>
      <c r="PUT51" s="1"/>
      <c r="PUU51" s="1"/>
      <c r="PUV51" s="1"/>
      <c r="PUW51" s="1"/>
      <c r="PUX51" s="1"/>
      <c r="PUY51" s="1"/>
      <c r="PUZ51" s="1"/>
      <c r="PVA51" s="1"/>
      <c r="PVB51" s="1"/>
      <c r="PVC51" s="1"/>
      <c r="PVD51" s="1"/>
      <c r="PVE51" s="1"/>
      <c r="PVF51" s="1"/>
      <c r="PVG51" s="1"/>
      <c r="PVH51" s="1"/>
      <c r="PVI51" s="1"/>
      <c r="PVJ51" s="1"/>
      <c r="PVK51" s="1"/>
      <c r="PVL51" s="1"/>
      <c r="PVM51" s="1"/>
      <c r="PVN51" s="1"/>
      <c r="PVO51" s="1"/>
      <c r="PVP51" s="1"/>
      <c r="PVQ51" s="1"/>
      <c r="PVR51" s="1"/>
      <c r="PVS51" s="1"/>
      <c r="PVT51" s="1"/>
      <c r="PVU51" s="1"/>
      <c r="PVV51" s="1"/>
      <c r="PVW51" s="1"/>
      <c r="PVX51" s="1"/>
      <c r="PVY51" s="1"/>
      <c r="PVZ51" s="1"/>
      <c r="PWA51" s="1"/>
      <c r="PWB51" s="1"/>
      <c r="PWC51" s="1"/>
      <c r="PWD51" s="1"/>
      <c r="PWE51" s="1"/>
      <c r="PWF51" s="1"/>
      <c r="PWG51" s="1"/>
      <c r="PWH51" s="1"/>
      <c r="PWI51" s="1"/>
      <c r="PWJ51" s="1"/>
      <c r="PWK51" s="1"/>
      <c r="PWL51" s="1"/>
      <c r="PWM51" s="1"/>
      <c r="PWN51" s="1"/>
      <c r="PWO51" s="1"/>
      <c r="PWP51" s="1"/>
      <c r="PWQ51" s="1"/>
      <c r="PWR51" s="1"/>
      <c r="PWS51" s="1"/>
      <c r="PWT51" s="1"/>
      <c r="PWU51" s="1"/>
      <c r="PWV51" s="1"/>
      <c r="PWW51" s="1"/>
      <c r="PWX51" s="1"/>
      <c r="PWY51" s="1"/>
      <c r="PWZ51" s="1"/>
      <c r="PXA51" s="1"/>
      <c r="PXB51" s="1"/>
      <c r="PXC51" s="1"/>
      <c r="PXD51" s="1"/>
      <c r="PXE51" s="1"/>
      <c r="PXF51" s="1"/>
      <c r="PXG51" s="1"/>
      <c r="PXH51" s="1"/>
      <c r="PXI51" s="1"/>
      <c r="PXJ51" s="1"/>
      <c r="PXK51" s="1"/>
      <c r="PXL51" s="1"/>
      <c r="PXM51" s="1"/>
      <c r="PXN51" s="1"/>
      <c r="PXO51" s="1"/>
      <c r="PXP51" s="1"/>
      <c r="PXQ51" s="1"/>
      <c r="PXR51" s="1"/>
      <c r="PXS51" s="1"/>
      <c r="PXT51" s="1"/>
      <c r="PXU51" s="1"/>
      <c r="PXV51" s="1"/>
      <c r="PXW51" s="1"/>
      <c r="PXX51" s="1"/>
      <c r="PXY51" s="1"/>
      <c r="PXZ51" s="1"/>
      <c r="PYA51" s="1"/>
      <c r="PYB51" s="1"/>
      <c r="PYC51" s="1"/>
      <c r="PYD51" s="1"/>
      <c r="PYE51" s="1"/>
      <c r="PYF51" s="1"/>
      <c r="PYG51" s="1"/>
      <c r="PYH51" s="1"/>
      <c r="PYI51" s="1"/>
      <c r="PYJ51" s="1"/>
      <c r="PYK51" s="1"/>
      <c r="PYL51" s="1"/>
      <c r="PYM51" s="1"/>
      <c r="PYN51" s="1"/>
      <c r="PYO51" s="1"/>
      <c r="PYP51" s="1"/>
      <c r="PYQ51" s="1"/>
      <c r="PYR51" s="1"/>
      <c r="PYS51" s="1"/>
      <c r="PYT51" s="1"/>
      <c r="PYU51" s="1"/>
      <c r="PYV51" s="1"/>
      <c r="PYW51" s="1"/>
      <c r="PYX51" s="1"/>
      <c r="PYY51" s="1"/>
      <c r="PYZ51" s="1"/>
      <c r="PZA51" s="1"/>
      <c r="PZB51" s="1"/>
      <c r="PZC51" s="1"/>
      <c r="PZD51" s="1"/>
      <c r="PZE51" s="1"/>
      <c r="PZF51" s="1"/>
      <c r="PZG51" s="1"/>
      <c r="PZH51" s="1"/>
      <c r="PZI51" s="1"/>
      <c r="PZJ51" s="1"/>
      <c r="PZK51" s="1"/>
      <c r="PZL51" s="1"/>
      <c r="PZM51" s="1"/>
      <c r="PZN51" s="1"/>
      <c r="PZO51" s="1"/>
      <c r="PZP51" s="1"/>
      <c r="PZQ51" s="1"/>
      <c r="PZR51" s="1"/>
      <c r="PZS51" s="1"/>
      <c r="PZT51" s="1"/>
      <c r="PZU51" s="1"/>
      <c r="PZV51" s="1"/>
      <c r="PZW51" s="1"/>
      <c r="PZX51" s="1"/>
      <c r="PZY51" s="1"/>
      <c r="PZZ51" s="1"/>
      <c r="QAA51" s="1"/>
      <c r="QAB51" s="1"/>
      <c r="QAC51" s="1"/>
      <c r="QAD51" s="1"/>
      <c r="QAE51" s="1"/>
      <c r="QAF51" s="1"/>
      <c r="QAG51" s="1"/>
      <c r="QAH51" s="1"/>
      <c r="QAI51" s="1"/>
      <c r="QAJ51" s="1"/>
      <c r="QAK51" s="1"/>
      <c r="QAL51" s="1"/>
      <c r="QAM51" s="1"/>
      <c r="QAN51" s="1"/>
      <c r="QAO51" s="1"/>
      <c r="QAP51" s="1"/>
      <c r="QAQ51" s="1"/>
      <c r="QAR51" s="1"/>
      <c r="QAS51" s="1"/>
      <c r="QAT51" s="1"/>
      <c r="QAU51" s="1"/>
      <c r="QAV51" s="1"/>
      <c r="QAW51" s="1"/>
      <c r="QAX51" s="1"/>
      <c r="QAY51" s="1"/>
      <c r="QAZ51" s="1"/>
      <c r="QBA51" s="1"/>
      <c r="QBB51" s="1"/>
      <c r="QBC51" s="1"/>
      <c r="QBD51" s="1"/>
      <c r="QBE51" s="1"/>
      <c r="QBF51" s="1"/>
      <c r="QBG51" s="1"/>
      <c r="QBH51" s="1"/>
      <c r="QBI51" s="1"/>
      <c r="QBJ51" s="1"/>
      <c r="QBK51" s="1"/>
      <c r="QBL51" s="1"/>
      <c r="QBM51" s="1"/>
      <c r="QBN51" s="1"/>
      <c r="QBO51" s="1"/>
      <c r="QBP51" s="1"/>
      <c r="QBQ51" s="1"/>
      <c r="QBR51" s="1"/>
      <c r="QBS51" s="1"/>
      <c r="QBT51" s="1"/>
      <c r="QBU51" s="1"/>
      <c r="QBV51" s="1"/>
      <c r="QBW51" s="1"/>
      <c r="QBX51" s="1"/>
      <c r="QBY51" s="1"/>
      <c r="QBZ51" s="1"/>
      <c r="QCA51" s="1"/>
      <c r="QCB51" s="1"/>
      <c r="QCC51" s="1"/>
      <c r="QCD51" s="1"/>
      <c r="QCE51" s="1"/>
      <c r="QCF51" s="1"/>
      <c r="QCG51" s="1"/>
      <c r="QCH51" s="1"/>
      <c r="QCI51" s="1"/>
      <c r="QCJ51" s="1"/>
      <c r="QCK51" s="1"/>
      <c r="QCL51" s="1"/>
      <c r="QCM51" s="1"/>
      <c r="QCN51" s="1"/>
      <c r="QCO51" s="1"/>
      <c r="QCP51" s="1"/>
      <c r="QCQ51" s="1"/>
      <c r="QCR51" s="1"/>
      <c r="QCS51" s="1"/>
      <c r="QCT51" s="1"/>
      <c r="QCU51" s="1"/>
      <c r="QCV51" s="1"/>
      <c r="QCW51" s="1"/>
      <c r="QCX51" s="1"/>
      <c r="QCY51" s="1"/>
      <c r="QCZ51" s="1"/>
      <c r="QDA51" s="1"/>
      <c r="QDB51" s="1"/>
      <c r="QDC51" s="1"/>
      <c r="QDD51" s="1"/>
      <c r="QDE51" s="1"/>
      <c r="QDF51" s="1"/>
      <c r="QDG51" s="1"/>
      <c r="QDH51" s="1"/>
      <c r="QDI51" s="1"/>
      <c r="QDJ51" s="1"/>
      <c r="QDK51" s="1"/>
      <c r="QDL51" s="1"/>
      <c r="QDM51" s="1"/>
      <c r="QDN51" s="1"/>
      <c r="QDO51" s="1"/>
      <c r="QDP51" s="1"/>
      <c r="QDQ51" s="1"/>
      <c r="QDR51" s="1"/>
      <c r="QDS51" s="1"/>
      <c r="QDT51" s="1"/>
      <c r="QDU51" s="1"/>
      <c r="QDV51" s="1"/>
      <c r="QDW51" s="1"/>
      <c r="QDX51" s="1"/>
      <c r="QDY51" s="1"/>
      <c r="QDZ51" s="1"/>
      <c r="QEA51" s="1"/>
      <c r="QEB51" s="1"/>
      <c r="QEC51" s="1"/>
      <c r="QED51" s="1"/>
      <c r="QEE51" s="1"/>
      <c r="QEF51" s="1"/>
      <c r="QEG51" s="1"/>
      <c r="QEH51" s="1"/>
      <c r="QEI51" s="1"/>
      <c r="QEJ51" s="1"/>
      <c r="QEK51" s="1"/>
      <c r="QEL51" s="1"/>
      <c r="QEM51" s="1"/>
      <c r="QEN51" s="1"/>
      <c r="QEO51" s="1"/>
      <c r="QEP51" s="1"/>
      <c r="QEQ51" s="1"/>
      <c r="QER51" s="1"/>
      <c r="QES51" s="1"/>
      <c r="QET51" s="1"/>
      <c r="QEU51" s="1"/>
      <c r="QEV51" s="1"/>
      <c r="QEW51" s="1"/>
      <c r="QEX51" s="1"/>
      <c r="QEY51" s="1"/>
      <c r="QEZ51" s="1"/>
      <c r="QFA51" s="1"/>
      <c r="QFB51" s="1"/>
      <c r="QFC51" s="1"/>
      <c r="QFD51" s="1"/>
      <c r="QFE51" s="1"/>
      <c r="QFF51" s="1"/>
      <c r="QFG51" s="1"/>
      <c r="QFH51" s="1"/>
      <c r="QFI51" s="1"/>
      <c r="QFJ51" s="1"/>
      <c r="QFK51" s="1"/>
      <c r="QFL51" s="1"/>
      <c r="QFM51" s="1"/>
      <c r="QFN51" s="1"/>
      <c r="QFO51" s="1"/>
      <c r="QFP51" s="1"/>
      <c r="QFQ51" s="1"/>
      <c r="QFR51" s="1"/>
      <c r="QFS51" s="1"/>
      <c r="QFT51" s="1"/>
      <c r="QFU51" s="1"/>
      <c r="QFV51" s="1"/>
      <c r="QFW51" s="1"/>
      <c r="QFX51" s="1"/>
      <c r="QFY51" s="1"/>
      <c r="QFZ51" s="1"/>
      <c r="QGA51" s="1"/>
      <c r="QGB51" s="1"/>
      <c r="QGC51" s="1"/>
      <c r="QGD51" s="1"/>
      <c r="QGE51" s="1"/>
      <c r="QGF51" s="1"/>
      <c r="QGG51" s="1"/>
      <c r="QGH51" s="1"/>
      <c r="QGI51" s="1"/>
      <c r="QGJ51" s="1"/>
      <c r="QGK51" s="1"/>
      <c r="QGL51" s="1"/>
      <c r="QGM51" s="1"/>
      <c r="QGN51" s="1"/>
      <c r="QGO51" s="1"/>
      <c r="QGP51" s="1"/>
      <c r="QGQ51" s="1"/>
      <c r="QGR51" s="1"/>
      <c r="QGS51" s="1"/>
      <c r="QGT51" s="1"/>
      <c r="QGU51" s="1"/>
      <c r="QGV51" s="1"/>
      <c r="QGW51" s="1"/>
      <c r="QGX51" s="1"/>
      <c r="QGY51" s="1"/>
      <c r="QGZ51" s="1"/>
      <c r="QHA51" s="1"/>
      <c r="QHB51" s="1"/>
      <c r="QHC51" s="1"/>
      <c r="QHD51" s="1"/>
      <c r="QHE51" s="1"/>
      <c r="QHF51" s="1"/>
      <c r="QHG51" s="1"/>
      <c r="QHH51" s="1"/>
      <c r="QHI51" s="1"/>
      <c r="QHJ51" s="1"/>
      <c r="QHK51" s="1"/>
      <c r="QHL51" s="1"/>
      <c r="QHM51" s="1"/>
      <c r="QHN51" s="1"/>
      <c r="QHO51" s="1"/>
      <c r="QHP51" s="1"/>
      <c r="QHQ51" s="1"/>
      <c r="QHR51" s="1"/>
      <c r="QHS51" s="1"/>
      <c r="QHT51" s="1"/>
      <c r="QHU51" s="1"/>
      <c r="QHV51" s="1"/>
      <c r="QHW51" s="1"/>
      <c r="QHX51" s="1"/>
      <c r="QHY51" s="1"/>
      <c r="QHZ51" s="1"/>
      <c r="QIA51" s="1"/>
      <c r="QIB51" s="1"/>
      <c r="QIC51" s="1"/>
      <c r="QID51" s="1"/>
      <c r="QIE51" s="1"/>
      <c r="QIF51" s="1"/>
      <c r="QIG51" s="1"/>
      <c r="QIH51" s="1"/>
      <c r="QII51" s="1"/>
      <c r="QIJ51" s="1"/>
      <c r="QIK51" s="1"/>
      <c r="QIL51" s="1"/>
      <c r="QIM51" s="1"/>
      <c r="QIN51" s="1"/>
      <c r="QIO51" s="1"/>
      <c r="QIP51" s="1"/>
      <c r="QIQ51" s="1"/>
      <c r="QIR51" s="1"/>
      <c r="QIS51" s="1"/>
      <c r="QIT51" s="1"/>
      <c r="QIU51" s="1"/>
      <c r="QIV51" s="1"/>
      <c r="QIW51" s="1"/>
      <c r="QIX51" s="1"/>
      <c r="QIY51" s="1"/>
      <c r="QIZ51" s="1"/>
      <c r="QJA51" s="1"/>
      <c r="QJB51" s="1"/>
      <c r="QJC51" s="1"/>
      <c r="QJD51" s="1"/>
      <c r="QJE51" s="1"/>
      <c r="QJF51" s="1"/>
      <c r="QJG51" s="1"/>
      <c r="QJH51" s="1"/>
      <c r="QJI51" s="1"/>
      <c r="QJJ51" s="1"/>
      <c r="QJK51" s="1"/>
      <c r="QJL51" s="1"/>
      <c r="QJM51" s="1"/>
      <c r="QJN51" s="1"/>
      <c r="QJO51" s="1"/>
      <c r="QJP51" s="1"/>
      <c r="QJQ51" s="1"/>
      <c r="QJR51" s="1"/>
      <c r="QJS51" s="1"/>
      <c r="QJT51" s="1"/>
      <c r="QJU51" s="1"/>
      <c r="QJV51" s="1"/>
      <c r="QJW51" s="1"/>
      <c r="QJX51" s="1"/>
      <c r="QJY51" s="1"/>
      <c r="QJZ51" s="1"/>
      <c r="QKA51" s="1"/>
      <c r="QKB51" s="1"/>
      <c r="QKC51" s="1"/>
      <c r="QKD51" s="1"/>
      <c r="QKE51" s="1"/>
      <c r="QKF51" s="1"/>
      <c r="QKG51" s="1"/>
      <c r="QKH51" s="1"/>
      <c r="QKI51" s="1"/>
      <c r="QKJ51" s="1"/>
      <c r="QKK51" s="1"/>
      <c r="QKL51" s="1"/>
      <c r="QKM51" s="1"/>
      <c r="QKN51" s="1"/>
      <c r="QKO51" s="1"/>
      <c r="QKP51" s="1"/>
      <c r="QKQ51" s="1"/>
      <c r="QKR51" s="1"/>
      <c r="QKS51" s="1"/>
      <c r="QKT51" s="1"/>
      <c r="QKU51" s="1"/>
      <c r="QKV51" s="1"/>
      <c r="QKW51" s="1"/>
      <c r="QKX51" s="1"/>
      <c r="QKY51" s="1"/>
      <c r="QKZ51" s="1"/>
      <c r="QLA51" s="1"/>
      <c r="QLB51" s="1"/>
      <c r="QLC51" s="1"/>
      <c r="QLD51" s="1"/>
      <c r="QLE51" s="1"/>
      <c r="QLF51" s="1"/>
      <c r="QLG51" s="1"/>
      <c r="QLH51" s="1"/>
      <c r="QLI51" s="1"/>
      <c r="QLJ51" s="1"/>
      <c r="QLK51" s="1"/>
      <c r="QLL51" s="1"/>
      <c r="QLM51" s="1"/>
      <c r="QLN51" s="1"/>
      <c r="QLO51" s="1"/>
      <c r="QLP51" s="1"/>
      <c r="QLQ51" s="1"/>
      <c r="QLR51" s="1"/>
      <c r="QLS51" s="1"/>
      <c r="QLT51" s="1"/>
      <c r="QLU51" s="1"/>
      <c r="QLV51" s="1"/>
      <c r="QLW51" s="1"/>
      <c r="QLX51" s="1"/>
      <c r="QLY51" s="1"/>
      <c r="QLZ51" s="1"/>
      <c r="QMA51" s="1"/>
      <c r="QMB51" s="1"/>
      <c r="QMC51" s="1"/>
      <c r="QMD51" s="1"/>
      <c r="QME51" s="1"/>
      <c r="QMF51" s="1"/>
      <c r="QMG51" s="1"/>
      <c r="QMH51" s="1"/>
      <c r="QMI51" s="1"/>
      <c r="QMJ51" s="1"/>
      <c r="QMK51" s="1"/>
      <c r="QML51" s="1"/>
      <c r="QMM51" s="1"/>
      <c r="QMN51" s="1"/>
      <c r="QMO51" s="1"/>
      <c r="QMP51" s="1"/>
      <c r="QMQ51" s="1"/>
      <c r="QMR51" s="1"/>
      <c r="QMS51" s="1"/>
      <c r="QMT51" s="1"/>
      <c r="QMU51" s="1"/>
      <c r="QMV51" s="1"/>
      <c r="QMW51" s="1"/>
      <c r="QMX51" s="1"/>
      <c r="QMY51" s="1"/>
      <c r="QMZ51" s="1"/>
      <c r="QNA51" s="1"/>
      <c r="QNB51" s="1"/>
      <c r="QNC51" s="1"/>
      <c r="QND51" s="1"/>
      <c r="QNE51" s="1"/>
      <c r="QNF51" s="1"/>
      <c r="QNG51" s="1"/>
      <c r="QNH51" s="1"/>
      <c r="QNI51" s="1"/>
      <c r="QNJ51" s="1"/>
      <c r="QNK51" s="1"/>
      <c r="QNL51" s="1"/>
      <c r="QNM51" s="1"/>
      <c r="QNN51" s="1"/>
      <c r="QNO51" s="1"/>
      <c r="QNP51" s="1"/>
      <c r="QNQ51" s="1"/>
      <c r="QNR51" s="1"/>
      <c r="QNS51" s="1"/>
      <c r="QNT51" s="1"/>
      <c r="QNU51" s="1"/>
      <c r="QNV51" s="1"/>
      <c r="QNW51" s="1"/>
      <c r="QNX51" s="1"/>
      <c r="QNY51" s="1"/>
      <c r="QNZ51" s="1"/>
      <c r="QOA51" s="1"/>
      <c r="QOB51" s="1"/>
      <c r="QOC51" s="1"/>
      <c r="QOD51" s="1"/>
      <c r="QOE51" s="1"/>
      <c r="QOF51" s="1"/>
      <c r="QOG51" s="1"/>
      <c r="QOH51" s="1"/>
      <c r="QOI51" s="1"/>
      <c r="QOJ51" s="1"/>
      <c r="QOK51" s="1"/>
      <c r="QOL51" s="1"/>
      <c r="QOM51" s="1"/>
      <c r="QON51" s="1"/>
      <c r="QOO51" s="1"/>
      <c r="QOP51" s="1"/>
      <c r="QOQ51" s="1"/>
      <c r="QOR51" s="1"/>
      <c r="QOS51" s="1"/>
      <c r="QOT51" s="1"/>
      <c r="QOU51" s="1"/>
      <c r="QOV51" s="1"/>
      <c r="QOW51" s="1"/>
      <c r="QOX51" s="1"/>
      <c r="QOY51" s="1"/>
      <c r="QOZ51" s="1"/>
      <c r="QPA51" s="1"/>
      <c r="QPB51" s="1"/>
      <c r="QPC51" s="1"/>
      <c r="QPD51" s="1"/>
      <c r="QPE51" s="1"/>
      <c r="QPF51" s="1"/>
      <c r="QPG51" s="1"/>
      <c r="QPH51" s="1"/>
      <c r="QPI51" s="1"/>
      <c r="QPJ51" s="1"/>
      <c r="QPK51" s="1"/>
      <c r="QPL51" s="1"/>
      <c r="QPM51" s="1"/>
      <c r="QPN51" s="1"/>
      <c r="QPO51" s="1"/>
      <c r="QPP51" s="1"/>
      <c r="QPQ51" s="1"/>
      <c r="QPR51" s="1"/>
      <c r="QPS51" s="1"/>
      <c r="QPT51" s="1"/>
      <c r="QPU51" s="1"/>
      <c r="QPV51" s="1"/>
      <c r="QPW51" s="1"/>
      <c r="QPX51" s="1"/>
      <c r="QPY51" s="1"/>
      <c r="QPZ51" s="1"/>
      <c r="QQA51" s="1"/>
      <c r="QQB51" s="1"/>
      <c r="QQC51" s="1"/>
      <c r="QQD51" s="1"/>
      <c r="QQE51" s="1"/>
      <c r="QQF51" s="1"/>
      <c r="QQG51" s="1"/>
      <c r="QQH51" s="1"/>
      <c r="QQI51" s="1"/>
      <c r="QQJ51" s="1"/>
      <c r="QQK51" s="1"/>
      <c r="QQL51" s="1"/>
      <c r="QQM51" s="1"/>
      <c r="QQN51" s="1"/>
      <c r="QQO51" s="1"/>
      <c r="QQP51" s="1"/>
      <c r="QQQ51" s="1"/>
      <c r="QQR51" s="1"/>
      <c r="QQS51" s="1"/>
      <c r="QQT51" s="1"/>
      <c r="QQU51" s="1"/>
      <c r="QQV51" s="1"/>
      <c r="QQW51" s="1"/>
      <c r="QQX51" s="1"/>
      <c r="QQY51" s="1"/>
      <c r="QQZ51" s="1"/>
      <c r="QRA51" s="1"/>
      <c r="QRB51" s="1"/>
      <c r="QRC51" s="1"/>
      <c r="QRD51" s="1"/>
      <c r="QRE51" s="1"/>
      <c r="QRF51" s="1"/>
      <c r="QRG51" s="1"/>
      <c r="QRH51" s="1"/>
      <c r="QRI51" s="1"/>
      <c r="QRJ51" s="1"/>
      <c r="QRK51" s="1"/>
      <c r="QRL51" s="1"/>
      <c r="QRM51" s="1"/>
      <c r="QRN51" s="1"/>
      <c r="QRO51" s="1"/>
      <c r="QRP51" s="1"/>
      <c r="QRQ51" s="1"/>
      <c r="QRR51" s="1"/>
      <c r="QRS51" s="1"/>
      <c r="QRT51" s="1"/>
      <c r="QRU51" s="1"/>
      <c r="QRV51" s="1"/>
      <c r="QRW51" s="1"/>
      <c r="QRX51" s="1"/>
      <c r="QRY51" s="1"/>
      <c r="QRZ51" s="1"/>
      <c r="QSA51" s="1"/>
      <c r="QSB51" s="1"/>
      <c r="QSC51" s="1"/>
      <c r="QSD51" s="1"/>
      <c r="QSE51" s="1"/>
      <c r="QSF51" s="1"/>
      <c r="QSG51" s="1"/>
      <c r="QSH51" s="1"/>
      <c r="QSI51" s="1"/>
      <c r="QSJ51" s="1"/>
      <c r="QSK51" s="1"/>
      <c r="QSL51" s="1"/>
      <c r="QSM51" s="1"/>
      <c r="QSN51" s="1"/>
      <c r="QSO51" s="1"/>
      <c r="QSP51" s="1"/>
      <c r="QSQ51" s="1"/>
      <c r="QSR51" s="1"/>
      <c r="QSS51" s="1"/>
      <c r="QST51" s="1"/>
      <c r="QSU51" s="1"/>
      <c r="QSV51" s="1"/>
      <c r="QSW51" s="1"/>
      <c r="QSX51" s="1"/>
      <c r="QSY51" s="1"/>
      <c r="QSZ51" s="1"/>
      <c r="QTA51" s="1"/>
      <c r="QTB51" s="1"/>
      <c r="QTC51" s="1"/>
      <c r="QTD51" s="1"/>
      <c r="QTE51" s="1"/>
      <c r="QTF51" s="1"/>
      <c r="QTG51" s="1"/>
      <c r="QTH51" s="1"/>
      <c r="QTI51" s="1"/>
      <c r="QTJ51" s="1"/>
      <c r="QTK51" s="1"/>
      <c r="QTL51" s="1"/>
      <c r="QTM51" s="1"/>
      <c r="QTN51" s="1"/>
      <c r="QTO51" s="1"/>
      <c r="QTP51" s="1"/>
      <c r="QTQ51" s="1"/>
      <c r="QTR51" s="1"/>
      <c r="QTS51" s="1"/>
      <c r="QTT51" s="1"/>
      <c r="QTU51" s="1"/>
      <c r="QTV51" s="1"/>
      <c r="QTW51" s="1"/>
      <c r="QTX51" s="1"/>
      <c r="QTY51" s="1"/>
      <c r="QTZ51" s="1"/>
      <c r="QUA51" s="1"/>
      <c r="QUB51" s="1"/>
      <c r="QUC51" s="1"/>
      <c r="QUD51" s="1"/>
      <c r="QUE51" s="1"/>
      <c r="QUF51" s="1"/>
      <c r="QUG51" s="1"/>
      <c r="QUH51" s="1"/>
      <c r="QUI51" s="1"/>
      <c r="QUJ51" s="1"/>
      <c r="QUK51" s="1"/>
      <c r="QUL51" s="1"/>
      <c r="QUM51" s="1"/>
      <c r="QUN51" s="1"/>
      <c r="QUO51" s="1"/>
      <c r="QUP51" s="1"/>
      <c r="QUQ51" s="1"/>
      <c r="QUR51" s="1"/>
      <c r="QUS51" s="1"/>
      <c r="QUT51" s="1"/>
      <c r="QUU51" s="1"/>
      <c r="QUV51" s="1"/>
      <c r="QUW51" s="1"/>
      <c r="QUX51" s="1"/>
      <c r="QUY51" s="1"/>
      <c r="QUZ51" s="1"/>
      <c r="QVA51" s="1"/>
      <c r="QVB51" s="1"/>
      <c r="QVC51" s="1"/>
      <c r="QVD51" s="1"/>
      <c r="QVE51" s="1"/>
      <c r="QVF51" s="1"/>
      <c r="QVG51" s="1"/>
      <c r="QVH51" s="1"/>
      <c r="QVI51" s="1"/>
      <c r="QVJ51" s="1"/>
      <c r="QVK51" s="1"/>
      <c r="QVL51" s="1"/>
      <c r="QVM51" s="1"/>
      <c r="QVN51" s="1"/>
      <c r="QVO51" s="1"/>
      <c r="QVP51" s="1"/>
      <c r="QVQ51" s="1"/>
      <c r="QVR51" s="1"/>
      <c r="QVS51" s="1"/>
      <c r="QVT51" s="1"/>
      <c r="QVU51" s="1"/>
      <c r="QVV51" s="1"/>
      <c r="QVW51" s="1"/>
      <c r="QVX51" s="1"/>
      <c r="QVY51" s="1"/>
      <c r="QVZ51" s="1"/>
      <c r="QWA51" s="1"/>
      <c r="QWB51" s="1"/>
      <c r="QWC51" s="1"/>
      <c r="QWD51" s="1"/>
      <c r="QWE51" s="1"/>
      <c r="QWF51" s="1"/>
      <c r="QWG51" s="1"/>
      <c r="QWH51" s="1"/>
      <c r="QWI51" s="1"/>
      <c r="QWJ51" s="1"/>
      <c r="QWK51" s="1"/>
      <c r="QWL51" s="1"/>
      <c r="QWM51" s="1"/>
      <c r="QWN51" s="1"/>
      <c r="QWO51" s="1"/>
      <c r="QWP51" s="1"/>
      <c r="QWQ51" s="1"/>
      <c r="QWR51" s="1"/>
      <c r="QWS51" s="1"/>
      <c r="QWT51" s="1"/>
      <c r="QWU51" s="1"/>
      <c r="QWV51" s="1"/>
      <c r="QWW51" s="1"/>
      <c r="QWX51" s="1"/>
      <c r="QWY51" s="1"/>
      <c r="QWZ51" s="1"/>
      <c r="QXA51" s="1"/>
      <c r="QXB51" s="1"/>
      <c r="QXC51" s="1"/>
      <c r="QXD51" s="1"/>
      <c r="QXE51" s="1"/>
      <c r="QXF51" s="1"/>
      <c r="QXG51" s="1"/>
      <c r="QXH51" s="1"/>
      <c r="QXI51" s="1"/>
      <c r="QXJ51" s="1"/>
      <c r="QXK51" s="1"/>
      <c r="QXL51" s="1"/>
      <c r="QXM51" s="1"/>
      <c r="QXN51" s="1"/>
      <c r="QXO51" s="1"/>
      <c r="QXP51" s="1"/>
      <c r="QXQ51" s="1"/>
      <c r="QXR51" s="1"/>
      <c r="QXS51" s="1"/>
      <c r="QXT51" s="1"/>
      <c r="QXU51" s="1"/>
      <c r="QXV51" s="1"/>
      <c r="QXW51" s="1"/>
      <c r="QXX51" s="1"/>
      <c r="QXY51" s="1"/>
      <c r="QXZ51" s="1"/>
      <c r="QYA51" s="1"/>
      <c r="QYB51" s="1"/>
      <c r="QYC51" s="1"/>
      <c r="QYD51" s="1"/>
      <c r="QYE51" s="1"/>
      <c r="QYF51" s="1"/>
      <c r="QYG51" s="1"/>
      <c r="QYH51" s="1"/>
      <c r="QYI51" s="1"/>
      <c r="QYJ51" s="1"/>
      <c r="QYK51" s="1"/>
      <c r="QYL51" s="1"/>
      <c r="QYM51" s="1"/>
      <c r="QYN51" s="1"/>
      <c r="QYO51" s="1"/>
      <c r="QYP51" s="1"/>
      <c r="QYQ51" s="1"/>
      <c r="QYR51" s="1"/>
      <c r="QYS51" s="1"/>
      <c r="QYT51" s="1"/>
      <c r="QYU51" s="1"/>
      <c r="QYV51" s="1"/>
      <c r="QYW51" s="1"/>
      <c r="QYX51" s="1"/>
      <c r="QYY51" s="1"/>
      <c r="QYZ51" s="1"/>
      <c r="QZA51" s="1"/>
      <c r="QZB51" s="1"/>
      <c r="QZC51" s="1"/>
      <c r="QZD51" s="1"/>
      <c r="QZE51" s="1"/>
      <c r="QZF51" s="1"/>
      <c r="QZG51" s="1"/>
      <c r="QZH51" s="1"/>
      <c r="QZI51" s="1"/>
      <c r="QZJ51" s="1"/>
      <c r="QZK51" s="1"/>
      <c r="QZL51" s="1"/>
      <c r="QZM51" s="1"/>
      <c r="QZN51" s="1"/>
      <c r="QZO51" s="1"/>
      <c r="QZP51" s="1"/>
      <c r="QZQ51" s="1"/>
      <c r="QZR51" s="1"/>
      <c r="QZS51" s="1"/>
      <c r="QZT51" s="1"/>
      <c r="QZU51" s="1"/>
      <c r="QZV51" s="1"/>
      <c r="QZW51" s="1"/>
      <c r="QZX51" s="1"/>
      <c r="QZY51" s="1"/>
      <c r="QZZ51" s="1"/>
      <c r="RAA51" s="1"/>
      <c r="RAB51" s="1"/>
      <c r="RAC51" s="1"/>
      <c r="RAD51" s="1"/>
      <c r="RAE51" s="1"/>
      <c r="RAF51" s="1"/>
      <c r="RAG51" s="1"/>
      <c r="RAH51" s="1"/>
      <c r="RAI51" s="1"/>
      <c r="RAJ51" s="1"/>
      <c r="RAK51" s="1"/>
      <c r="RAL51" s="1"/>
      <c r="RAM51" s="1"/>
      <c r="RAN51" s="1"/>
      <c r="RAO51" s="1"/>
      <c r="RAP51" s="1"/>
      <c r="RAQ51" s="1"/>
      <c r="RAR51" s="1"/>
      <c r="RAS51" s="1"/>
      <c r="RAT51" s="1"/>
      <c r="RAU51" s="1"/>
      <c r="RAV51" s="1"/>
      <c r="RAW51" s="1"/>
      <c r="RAX51" s="1"/>
      <c r="RAY51" s="1"/>
      <c r="RAZ51" s="1"/>
      <c r="RBA51" s="1"/>
      <c r="RBB51" s="1"/>
      <c r="RBC51" s="1"/>
      <c r="RBD51" s="1"/>
      <c r="RBE51" s="1"/>
      <c r="RBF51" s="1"/>
      <c r="RBG51" s="1"/>
      <c r="RBH51" s="1"/>
      <c r="RBI51" s="1"/>
      <c r="RBJ51" s="1"/>
      <c r="RBK51" s="1"/>
      <c r="RBL51" s="1"/>
      <c r="RBM51" s="1"/>
      <c r="RBN51" s="1"/>
      <c r="RBO51" s="1"/>
      <c r="RBP51" s="1"/>
      <c r="RBQ51" s="1"/>
      <c r="RBR51" s="1"/>
      <c r="RBS51" s="1"/>
      <c r="RBT51" s="1"/>
      <c r="RBU51" s="1"/>
      <c r="RBV51" s="1"/>
      <c r="RBW51" s="1"/>
      <c r="RBX51" s="1"/>
      <c r="RBY51" s="1"/>
      <c r="RBZ51" s="1"/>
      <c r="RCA51" s="1"/>
      <c r="RCB51" s="1"/>
      <c r="RCC51" s="1"/>
      <c r="RCD51" s="1"/>
      <c r="RCE51" s="1"/>
      <c r="RCF51" s="1"/>
      <c r="RCG51" s="1"/>
      <c r="RCH51" s="1"/>
      <c r="RCI51" s="1"/>
      <c r="RCJ51" s="1"/>
      <c r="RCK51" s="1"/>
      <c r="RCL51" s="1"/>
      <c r="RCM51" s="1"/>
      <c r="RCN51" s="1"/>
      <c r="RCO51" s="1"/>
      <c r="RCP51" s="1"/>
      <c r="RCQ51" s="1"/>
      <c r="RCR51" s="1"/>
      <c r="RCS51" s="1"/>
      <c r="RCT51" s="1"/>
      <c r="RCU51" s="1"/>
      <c r="RCV51" s="1"/>
      <c r="RCW51" s="1"/>
      <c r="RCX51" s="1"/>
      <c r="RCY51" s="1"/>
      <c r="RCZ51" s="1"/>
      <c r="RDA51" s="1"/>
      <c r="RDB51" s="1"/>
      <c r="RDC51" s="1"/>
      <c r="RDD51" s="1"/>
      <c r="RDE51" s="1"/>
      <c r="RDF51" s="1"/>
      <c r="RDG51" s="1"/>
      <c r="RDH51" s="1"/>
      <c r="RDI51" s="1"/>
      <c r="RDJ51" s="1"/>
      <c r="RDK51" s="1"/>
      <c r="RDL51" s="1"/>
      <c r="RDM51" s="1"/>
      <c r="RDN51" s="1"/>
      <c r="RDO51" s="1"/>
      <c r="RDP51" s="1"/>
      <c r="RDQ51" s="1"/>
      <c r="RDR51" s="1"/>
      <c r="RDS51" s="1"/>
      <c r="RDT51" s="1"/>
      <c r="RDU51" s="1"/>
      <c r="RDV51" s="1"/>
      <c r="RDW51" s="1"/>
      <c r="RDX51" s="1"/>
      <c r="RDY51" s="1"/>
      <c r="RDZ51" s="1"/>
      <c r="REA51" s="1"/>
      <c r="REB51" s="1"/>
      <c r="REC51" s="1"/>
      <c r="RED51" s="1"/>
      <c r="REE51" s="1"/>
      <c r="REF51" s="1"/>
      <c r="REG51" s="1"/>
      <c r="REH51" s="1"/>
      <c r="REI51" s="1"/>
      <c r="REJ51" s="1"/>
      <c r="REK51" s="1"/>
      <c r="REL51" s="1"/>
      <c r="REM51" s="1"/>
      <c r="REN51" s="1"/>
      <c r="REO51" s="1"/>
      <c r="REP51" s="1"/>
      <c r="REQ51" s="1"/>
      <c r="RER51" s="1"/>
      <c r="RES51" s="1"/>
      <c r="RET51" s="1"/>
      <c r="REU51" s="1"/>
      <c r="REV51" s="1"/>
      <c r="REW51" s="1"/>
      <c r="REX51" s="1"/>
      <c r="REY51" s="1"/>
      <c r="REZ51" s="1"/>
      <c r="RFA51" s="1"/>
      <c r="RFB51" s="1"/>
      <c r="RFC51" s="1"/>
      <c r="RFD51" s="1"/>
      <c r="RFE51" s="1"/>
      <c r="RFF51" s="1"/>
      <c r="RFG51" s="1"/>
      <c r="RFH51" s="1"/>
      <c r="RFI51" s="1"/>
      <c r="RFJ51" s="1"/>
      <c r="RFK51" s="1"/>
      <c r="RFL51" s="1"/>
      <c r="RFM51" s="1"/>
      <c r="RFN51" s="1"/>
      <c r="RFO51" s="1"/>
      <c r="RFP51" s="1"/>
      <c r="RFQ51" s="1"/>
      <c r="RFR51" s="1"/>
      <c r="RFS51" s="1"/>
      <c r="RFT51" s="1"/>
      <c r="RFU51" s="1"/>
      <c r="RFV51" s="1"/>
      <c r="RFW51" s="1"/>
      <c r="RFX51" s="1"/>
      <c r="RFY51" s="1"/>
      <c r="RFZ51" s="1"/>
      <c r="RGA51" s="1"/>
      <c r="RGB51" s="1"/>
      <c r="RGC51" s="1"/>
      <c r="RGD51" s="1"/>
      <c r="RGE51" s="1"/>
      <c r="RGF51" s="1"/>
      <c r="RGG51" s="1"/>
      <c r="RGH51" s="1"/>
      <c r="RGI51" s="1"/>
      <c r="RGJ51" s="1"/>
      <c r="RGK51" s="1"/>
      <c r="RGL51" s="1"/>
      <c r="RGM51" s="1"/>
      <c r="RGN51" s="1"/>
      <c r="RGO51" s="1"/>
      <c r="RGP51" s="1"/>
      <c r="RGQ51" s="1"/>
      <c r="RGR51" s="1"/>
      <c r="RGS51" s="1"/>
      <c r="RGT51" s="1"/>
      <c r="RGU51" s="1"/>
      <c r="RGV51" s="1"/>
      <c r="RGW51" s="1"/>
      <c r="RGX51" s="1"/>
      <c r="RGY51" s="1"/>
      <c r="RGZ51" s="1"/>
      <c r="RHA51" s="1"/>
      <c r="RHB51" s="1"/>
      <c r="RHC51" s="1"/>
      <c r="RHD51" s="1"/>
      <c r="RHE51" s="1"/>
      <c r="RHF51" s="1"/>
      <c r="RHG51" s="1"/>
      <c r="RHH51" s="1"/>
      <c r="RHI51" s="1"/>
      <c r="RHJ51" s="1"/>
      <c r="RHK51" s="1"/>
      <c r="RHL51" s="1"/>
      <c r="RHM51" s="1"/>
      <c r="RHN51" s="1"/>
      <c r="RHO51" s="1"/>
      <c r="RHP51" s="1"/>
      <c r="RHQ51" s="1"/>
      <c r="RHR51" s="1"/>
      <c r="RHS51" s="1"/>
      <c r="RHT51" s="1"/>
      <c r="RHU51" s="1"/>
      <c r="RHV51" s="1"/>
      <c r="RHW51" s="1"/>
      <c r="RHX51" s="1"/>
      <c r="RHY51" s="1"/>
      <c r="RHZ51" s="1"/>
      <c r="RIA51" s="1"/>
      <c r="RIB51" s="1"/>
      <c r="RIC51" s="1"/>
      <c r="RID51" s="1"/>
      <c r="RIE51" s="1"/>
      <c r="RIF51" s="1"/>
      <c r="RIG51" s="1"/>
      <c r="RIH51" s="1"/>
      <c r="RII51" s="1"/>
      <c r="RIJ51" s="1"/>
      <c r="RIK51" s="1"/>
      <c r="RIL51" s="1"/>
      <c r="RIM51" s="1"/>
      <c r="RIN51" s="1"/>
      <c r="RIO51" s="1"/>
      <c r="RIP51" s="1"/>
      <c r="RIQ51" s="1"/>
      <c r="RIR51" s="1"/>
      <c r="RIS51" s="1"/>
      <c r="RIT51" s="1"/>
      <c r="RIU51" s="1"/>
      <c r="RIV51" s="1"/>
      <c r="RIW51" s="1"/>
      <c r="RIX51" s="1"/>
      <c r="RIY51" s="1"/>
      <c r="RIZ51" s="1"/>
      <c r="RJA51" s="1"/>
      <c r="RJB51" s="1"/>
      <c r="RJC51" s="1"/>
      <c r="RJD51" s="1"/>
      <c r="RJE51" s="1"/>
      <c r="RJF51" s="1"/>
      <c r="RJG51" s="1"/>
      <c r="RJH51" s="1"/>
      <c r="RJI51" s="1"/>
      <c r="RJJ51" s="1"/>
      <c r="RJK51" s="1"/>
      <c r="RJL51" s="1"/>
      <c r="RJM51" s="1"/>
      <c r="RJN51" s="1"/>
      <c r="RJO51" s="1"/>
      <c r="RJP51" s="1"/>
      <c r="RJQ51" s="1"/>
      <c r="RJR51" s="1"/>
      <c r="RJS51" s="1"/>
      <c r="RJT51" s="1"/>
      <c r="RJU51" s="1"/>
      <c r="RJV51" s="1"/>
      <c r="RJW51" s="1"/>
      <c r="RJX51" s="1"/>
      <c r="RJY51" s="1"/>
      <c r="RJZ51" s="1"/>
      <c r="RKA51" s="1"/>
      <c r="RKB51" s="1"/>
      <c r="RKC51" s="1"/>
      <c r="RKD51" s="1"/>
      <c r="RKE51" s="1"/>
      <c r="RKF51" s="1"/>
      <c r="RKG51" s="1"/>
      <c r="RKH51" s="1"/>
      <c r="RKI51" s="1"/>
      <c r="RKJ51" s="1"/>
      <c r="RKK51" s="1"/>
      <c r="RKL51" s="1"/>
      <c r="RKM51" s="1"/>
      <c r="RKN51" s="1"/>
      <c r="RKO51" s="1"/>
      <c r="RKP51" s="1"/>
      <c r="RKQ51" s="1"/>
      <c r="RKR51" s="1"/>
      <c r="RKS51" s="1"/>
      <c r="RKT51" s="1"/>
      <c r="RKU51" s="1"/>
      <c r="RKV51" s="1"/>
      <c r="RKW51" s="1"/>
      <c r="RKX51" s="1"/>
      <c r="RKY51" s="1"/>
      <c r="RKZ51" s="1"/>
      <c r="RLA51" s="1"/>
      <c r="RLB51" s="1"/>
      <c r="RLC51" s="1"/>
      <c r="RLD51" s="1"/>
      <c r="RLE51" s="1"/>
      <c r="RLF51" s="1"/>
      <c r="RLG51" s="1"/>
      <c r="RLH51" s="1"/>
      <c r="RLI51" s="1"/>
      <c r="RLJ51" s="1"/>
      <c r="RLK51" s="1"/>
      <c r="RLL51" s="1"/>
      <c r="RLM51" s="1"/>
      <c r="RLN51" s="1"/>
      <c r="RLO51" s="1"/>
      <c r="RLP51" s="1"/>
      <c r="RLQ51" s="1"/>
      <c r="RLR51" s="1"/>
      <c r="RLS51" s="1"/>
      <c r="RLT51" s="1"/>
      <c r="RLU51" s="1"/>
      <c r="RLV51" s="1"/>
      <c r="RLW51" s="1"/>
      <c r="RLX51" s="1"/>
      <c r="RLY51" s="1"/>
      <c r="RLZ51" s="1"/>
      <c r="RMA51" s="1"/>
      <c r="RMB51" s="1"/>
      <c r="RMC51" s="1"/>
      <c r="RMD51" s="1"/>
      <c r="RME51" s="1"/>
      <c r="RMF51" s="1"/>
      <c r="RMG51" s="1"/>
      <c r="RMH51" s="1"/>
      <c r="RMI51" s="1"/>
      <c r="RMJ51" s="1"/>
      <c r="RMK51" s="1"/>
      <c r="RML51" s="1"/>
      <c r="RMM51" s="1"/>
      <c r="RMN51" s="1"/>
      <c r="RMO51" s="1"/>
      <c r="RMP51" s="1"/>
      <c r="RMQ51" s="1"/>
      <c r="RMR51" s="1"/>
      <c r="RMS51" s="1"/>
      <c r="RMT51" s="1"/>
      <c r="RMU51" s="1"/>
      <c r="RMV51" s="1"/>
      <c r="RMW51" s="1"/>
      <c r="RMX51" s="1"/>
      <c r="RMY51" s="1"/>
      <c r="RMZ51" s="1"/>
      <c r="RNA51" s="1"/>
      <c r="RNB51" s="1"/>
      <c r="RNC51" s="1"/>
      <c r="RND51" s="1"/>
      <c r="RNE51" s="1"/>
      <c r="RNF51" s="1"/>
      <c r="RNG51" s="1"/>
      <c r="RNH51" s="1"/>
      <c r="RNI51" s="1"/>
      <c r="RNJ51" s="1"/>
      <c r="RNK51" s="1"/>
      <c r="RNL51" s="1"/>
      <c r="RNM51" s="1"/>
      <c r="RNN51" s="1"/>
      <c r="RNO51" s="1"/>
      <c r="RNP51" s="1"/>
      <c r="RNQ51" s="1"/>
      <c r="RNR51" s="1"/>
      <c r="RNS51" s="1"/>
      <c r="RNT51" s="1"/>
      <c r="RNU51" s="1"/>
      <c r="RNV51" s="1"/>
      <c r="RNW51" s="1"/>
      <c r="RNX51" s="1"/>
      <c r="RNY51" s="1"/>
      <c r="RNZ51" s="1"/>
      <c r="ROA51" s="1"/>
      <c r="ROB51" s="1"/>
      <c r="ROC51" s="1"/>
      <c r="ROD51" s="1"/>
      <c r="ROE51" s="1"/>
      <c r="ROF51" s="1"/>
      <c r="ROG51" s="1"/>
      <c r="ROH51" s="1"/>
      <c r="ROI51" s="1"/>
      <c r="ROJ51" s="1"/>
      <c r="ROK51" s="1"/>
      <c r="ROL51" s="1"/>
      <c r="ROM51" s="1"/>
      <c r="RON51" s="1"/>
      <c r="ROO51" s="1"/>
      <c r="ROP51" s="1"/>
      <c r="ROQ51" s="1"/>
      <c r="ROR51" s="1"/>
      <c r="ROS51" s="1"/>
      <c r="ROT51" s="1"/>
      <c r="ROU51" s="1"/>
      <c r="ROV51" s="1"/>
      <c r="ROW51" s="1"/>
      <c r="ROX51" s="1"/>
      <c r="ROY51" s="1"/>
      <c r="ROZ51" s="1"/>
      <c r="RPA51" s="1"/>
      <c r="RPB51" s="1"/>
      <c r="RPC51" s="1"/>
      <c r="RPD51" s="1"/>
      <c r="RPE51" s="1"/>
      <c r="RPF51" s="1"/>
      <c r="RPG51" s="1"/>
      <c r="RPH51" s="1"/>
      <c r="RPI51" s="1"/>
      <c r="RPJ51" s="1"/>
      <c r="RPK51" s="1"/>
      <c r="RPL51" s="1"/>
      <c r="RPM51" s="1"/>
      <c r="RPN51" s="1"/>
      <c r="RPO51" s="1"/>
      <c r="RPP51" s="1"/>
      <c r="RPQ51" s="1"/>
      <c r="RPR51" s="1"/>
      <c r="RPS51" s="1"/>
      <c r="RPT51" s="1"/>
      <c r="RPU51" s="1"/>
      <c r="RPV51" s="1"/>
      <c r="RPW51" s="1"/>
      <c r="RPX51" s="1"/>
      <c r="RPY51" s="1"/>
      <c r="RPZ51" s="1"/>
      <c r="RQA51" s="1"/>
      <c r="RQB51" s="1"/>
      <c r="RQC51" s="1"/>
      <c r="RQD51" s="1"/>
      <c r="RQE51" s="1"/>
      <c r="RQF51" s="1"/>
      <c r="RQG51" s="1"/>
      <c r="RQH51" s="1"/>
      <c r="RQI51" s="1"/>
      <c r="RQJ51" s="1"/>
      <c r="RQK51" s="1"/>
      <c r="RQL51" s="1"/>
      <c r="RQM51" s="1"/>
      <c r="RQN51" s="1"/>
      <c r="RQO51" s="1"/>
      <c r="RQP51" s="1"/>
      <c r="RQQ51" s="1"/>
      <c r="RQR51" s="1"/>
      <c r="RQS51" s="1"/>
      <c r="RQT51" s="1"/>
      <c r="RQU51" s="1"/>
      <c r="RQV51" s="1"/>
      <c r="RQW51" s="1"/>
      <c r="RQX51" s="1"/>
      <c r="RQY51" s="1"/>
      <c r="RQZ51" s="1"/>
      <c r="RRA51" s="1"/>
      <c r="RRB51" s="1"/>
      <c r="RRC51" s="1"/>
      <c r="RRD51" s="1"/>
      <c r="RRE51" s="1"/>
      <c r="RRF51" s="1"/>
      <c r="RRG51" s="1"/>
      <c r="RRH51" s="1"/>
      <c r="RRI51" s="1"/>
      <c r="RRJ51" s="1"/>
      <c r="RRK51" s="1"/>
      <c r="RRL51" s="1"/>
      <c r="RRM51" s="1"/>
      <c r="RRN51" s="1"/>
      <c r="RRO51" s="1"/>
      <c r="RRP51" s="1"/>
      <c r="RRQ51" s="1"/>
      <c r="RRR51" s="1"/>
      <c r="RRS51" s="1"/>
      <c r="RRT51" s="1"/>
      <c r="RRU51" s="1"/>
      <c r="RRV51" s="1"/>
      <c r="RRW51" s="1"/>
      <c r="RRX51" s="1"/>
      <c r="RRY51" s="1"/>
      <c r="RRZ51" s="1"/>
      <c r="RSA51" s="1"/>
      <c r="RSB51" s="1"/>
      <c r="RSC51" s="1"/>
      <c r="RSD51" s="1"/>
      <c r="RSE51" s="1"/>
      <c r="RSF51" s="1"/>
      <c r="RSG51" s="1"/>
      <c r="RSH51" s="1"/>
      <c r="RSI51" s="1"/>
      <c r="RSJ51" s="1"/>
      <c r="RSK51" s="1"/>
      <c r="RSL51" s="1"/>
      <c r="RSM51" s="1"/>
      <c r="RSN51" s="1"/>
      <c r="RSO51" s="1"/>
      <c r="RSP51" s="1"/>
      <c r="RSQ51" s="1"/>
      <c r="RSR51" s="1"/>
      <c r="RSS51" s="1"/>
      <c r="RST51" s="1"/>
      <c r="RSU51" s="1"/>
      <c r="RSV51" s="1"/>
      <c r="RSW51" s="1"/>
      <c r="RSX51" s="1"/>
      <c r="RSY51" s="1"/>
      <c r="RSZ51" s="1"/>
      <c r="RTA51" s="1"/>
      <c r="RTB51" s="1"/>
      <c r="RTC51" s="1"/>
      <c r="RTD51" s="1"/>
      <c r="RTE51" s="1"/>
      <c r="RTF51" s="1"/>
      <c r="RTG51" s="1"/>
      <c r="RTH51" s="1"/>
      <c r="RTI51" s="1"/>
      <c r="RTJ51" s="1"/>
      <c r="RTK51" s="1"/>
      <c r="RTL51" s="1"/>
      <c r="RTM51" s="1"/>
      <c r="RTN51" s="1"/>
      <c r="RTO51" s="1"/>
      <c r="RTP51" s="1"/>
      <c r="RTQ51" s="1"/>
      <c r="RTR51" s="1"/>
      <c r="RTS51" s="1"/>
      <c r="RTT51" s="1"/>
      <c r="RTU51" s="1"/>
      <c r="RTV51" s="1"/>
      <c r="RTW51" s="1"/>
      <c r="RTX51" s="1"/>
      <c r="RTY51" s="1"/>
      <c r="RTZ51" s="1"/>
      <c r="RUA51" s="1"/>
      <c r="RUB51" s="1"/>
      <c r="RUC51" s="1"/>
      <c r="RUD51" s="1"/>
      <c r="RUE51" s="1"/>
      <c r="RUF51" s="1"/>
      <c r="RUG51" s="1"/>
      <c r="RUH51" s="1"/>
      <c r="RUI51" s="1"/>
      <c r="RUJ51" s="1"/>
      <c r="RUK51" s="1"/>
      <c r="RUL51" s="1"/>
      <c r="RUM51" s="1"/>
      <c r="RUN51" s="1"/>
      <c r="RUO51" s="1"/>
      <c r="RUP51" s="1"/>
      <c r="RUQ51" s="1"/>
      <c r="RUR51" s="1"/>
      <c r="RUS51" s="1"/>
      <c r="RUT51" s="1"/>
      <c r="RUU51" s="1"/>
      <c r="RUV51" s="1"/>
      <c r="RUW51" s="1"/>
      <c r="RUX51" s="1"/>
      <c r="RUY51" s="1"/>
      <c r="RUZ51" s="1"/>
      <c r="RVA51" s="1"/>
      <c r="RVB51" s="1"/>
      <c r="RVC51" s="1"/>
      <c r="RVD51" s="1"/>
      <c r="RVE51" s="1"/>
      <c r="RVF51" s="1"/>
      <c r="RVG51" s="1"/>
      <c r="RVH51" s="1"/>
      <c r="RVI51" s="1"/>
      <c r="RVJ51" s="1"/>
      <c r="RVK51" s="1"/>
      <c r="RVL51" s="1"/>
      <c r="RVM51" s="1"/>
      <c r="RVN51" s="1"/>
      <c r="RVO51" s="1"/>
      <c r="RVP51" s="1"/>
      <c r="RVQ51" s="1"/>
      <c r="RVR51" s="1"/>
      <c r="RVS51" s="1"/>
      <c r="RVT51" s="1"/>
      <c r="RVU51" s="1"/>
      <c r="RVV51" s="1"/>
      <c r="RVW51" s="1"/>
      <c r="RVX51" s="1"/>
      <c r="RVY51" s="1"/>
      <c r="RVZ51" s="1"/>
      <c r="RWA51" s="1"/>
      <c r="RWB51" s="1"/>
      <c r="RWC51" s="1"/>
      <c r="RWD51" s="1"/>
      <c r="RWE51" s="1"/>
      <c r="RWF51" s="1"/>
      <c r="RWG51" s="1"/>
      <c r="RWH51" s="1"/>
      <c r="RWI51" s="1"/>
      <c r="RWJ51" s="1"/>
      <c r="RWK51" s="1"/>
      <c r="RWL51" s="1"/>
      <c r="RWM51" s="1"/>
      <c r="RWN51" s="1"/>
      <c r="RWO51" s="1"/>
      <c r="RWP51" s="1"/>
      <c r="RWQ51" s="1"/>
      <c r="RWR51" s="1"/>
      <c r="RWS51" s="1"/>
      <c r="RWT51" s="1"/>
      <c r="RWU51" s="1"/>
      <c r="RWV51" s="1"/>
      <c r="RWW51" s="1"/>
      <c r="RWX51" s="1"/>
      <c r="RWY51" s="1"/>
      <c r="RWZ51" s="1"/>
      <c r="RXA51" s="1"/>
      <c r="RXB51" s="1"/>
      <c r="RXC51" s="1"/>
      <c r="RXD51" s="1"/>
      <c r="RXE51" s="1"/>
      <c r="RXF51" s="1"/>
      <c r="RXG51" s="1"/>
      <c r="RXH51" s="1"/>
      <c r="RXI51" s="1"/>
      <c r="RXJ51" s="1"/>
      <c r="RXK51" s="1"/>
      <c r="RXL51" s="1"/>
      <c r="RXM51" s="1"/>
      <c r="RXN51" s="1"/>
      <c r="RXO51" s="1"/>
      <c r="RXP51" s="1"/>
      <c r="RXQ51" s="1"/>
      <c r="RXR51" s="1"/>
      <c r="RXS51" s="1"/>
      <c r="RXT51" s="1"/>
      <c r="RXU51" s="1"/>
      <c r="RXV51" s="1"/>
      <c r="RXW51" s="1"/>
      <c r="RXX51" s="1"/>
      <c r="RXY51" s="1"/>
      <c r="RXZ51" s="1"/>
      <c r="RYA51" s="1"/>
      <c r="RYB51" s="1"/>
      <c r="RYC51" s="1"/>
      <c r="RYD51" s="1"/>
      <c r="RYE51" s="1"/>
      <c r="RYF51" s="1"/>
      <c r="RYG51" s="1"/>
      <c r="RYH51" s="1"/>
      <c r="RYI51" s="1"/>
      <c r="RYJ51" s="1"/>
      <c r="RYK51" s="1"/>
      <c r="RYL51" s="1"/>
      <c r="RYM51" s="1"/>
      <c r="RYN51" s="1"/>
      <c r="RYO51" s="1"/>
      <c r="RYP51" s="1"/>
      <c r="RYQ51" s="1"/>
      <c r="RYR51" s="1"/>
      <c r="RYS51" s="1"/>
      <c r="RYT51" s="1"/>
      <c r="RYU51" s="1"/>
      <c r="RYV51" s="1"/>
      <c r="RYW51" s="1"/>
      <c r="RYX51" s="1"/>
      <c r="RYY51" s="1"/>
      <c r="RYZ51" s="1"/>
      <c r="RZA51" s="1"/>
      <c r="RZB51" s="1"/>
      <c r="RZC51" s="1"/>
      <c r="RZD51" s="1"/>
      <c r="RZE51" s="1"/>
      <c r="RZF51" s="1"/>
      <c r="RZG51" s="1"/>
      <c r="RZH51" s="1"/>
      <c r="RZI51" s="1"/>
      <c r="RZJ51" s="1"/>
      <c r="RZK51" s="1"/>
      <c r="RZL51" s="1"/>
      <c r="RZM51" s="1"/>
      <c r="RZN51" s="1"/>
      <c r="RZO51" s="1"/>
      <c r="RZP51" s="1"/>
      <c r="RZQ51" s="1"/>
      <c r="RZR51" s="1"/>
      <c r="RZS51" s="1"/>
      <c r="RZT51" s="1"/>
      <c r="RZU51" s="1"/>
      <c r="RZV51" s="1"/>
      <c r="RZW51" s="1"/>
      <c r="RZX51" s="1"/>
      <c r="RZY51" s="1"/>
      <c r="RZZ51" s="1"/>
      <c r="SAA51" s="1"/>
      <c r="SAB51" s="1"/>
      <c r="SAC51" s="1"/>
      <c r="SAD51" s="1"/>
      <c r="SAE51" s="1"/>
      <c r="SAF51" s="1"/>
      <c r="SAG51" s="1"/>
      <c r="SAH51" s="1"/>
      <c r="SAI51" s="1"/>
      <c r="SAJ51" s="1"/>
      <c r="SAK51" s="1"/>
      <c r="SAL51" s="1"/>
      <c r="SAM51" s="1"/>
      <c r="SAN51" s="1"/>
      <c r="SAO51" s="1"/>
      <c r="SAP51" s="1"/>
      <c r="SAQ51" s="1"/>
      <c r="SAR51" s="1"/>
      <c r="SAS51" s="1"/>
      <c r="SAT51" s="1"/>
      <c r="SAU51" s="1"/>
      <c r="SAV51" s="1"/>
      <c r="SAW51" s="1"/>
      <c r="SAX51" s="1"/>
      <c r="SAY51" s="1"/>
      <c r="SAZ51" s="1"/>
      <c r="SBA51" s="1"/>
      <c r="SBB51" s="1"/>
      <c r="SBC51" s="1"/>
      <c r="SBD51" s="1"/>
      <c r="SBE51" s="1"/>
      <c r="SBF51" s="1"/>
      <c r="SBG51" s="1"/>
      <c r="SBH51" s="1"/>
      <c r="SBI51" s="1"/>
      <c r="SBJ51" s="1"/>
      <c r="SBK51" s="1"/>
      <c r="SBL51" s="1"/>
      <c r="SBM51" s="1"/>
      <c r="SBN51" s="1"/>
      <c r="SBO51" s="1"/>
      <c r="SBP51" s="1"/>
      <c r="SBQ51" s="1"/>
      <c r="SBR51" s="1"/>
      <c r="SBS51" s="1"/>
      <c r="SBT51" s="1"/>
      <c r="SBU51" s="1"/>
      <c r="SBV51" s="1"/>
      <c r="SBW51" s="1"/>
      <c r="SBX51" s="1"/>
      <c r="SBY51" s="1"/>
      <c r="SBZ51" s="1"/>
      <c r="SCA51" s="1"/>
      <c r="SCB51" s="1"/>
      <c r="SCC51" s="1"/>
      <c r="SCD51" s="1"/>
      <c r="SCE51" s="1"/>
      <c r="SCF51" s="1"/>
      <c r="SCG51" s="1"/>
      <c r="SCH51" s="1"/>
      <c r="SCI51" s="1"/>
      <c r="SCJ51" s="1"/>
      <c r="SCK51" s="1"/>
      <c r="SCL51" s="1"/>
      <c r="SCM51" s="1"/>
      <c r="SCN51" s="1"/>
      <c r="SCO51" s="1"/>
      <c r="SCP51" s="1"/>
      <c r="SCQ51" s="1"/>
      <c r="SCR51" s="1"/>
      <c r="SCS51" s="1"/>
      <c r="SCT51" s="1"/>
      <c r="SCU51" s="1"/>
      <c r="SCV51" s="1"/>
      <c r="SCW51" s="1"/>
      <c r="SCX51" s="1"/>
      <c r="SCY51" s="1"/>
      <c r="SCZ51" s="1"/>
      <c r="SDA51" s="1"/>
      <c r="SDB51" s="1"/>
      <c r="SDC51" s="1"/>
      <c r="SDD51" s="1"/>
      <c r="SDE51" s="1"/>
      <c r="SDF51" s="1"/>
      <c r="SDG51" s="1"/>
      <c r="SDH51" s="1"/>
      <c r="SDI51" s="1"/>
      <c r="SDJ51" s="1"/>
      <c r="SDK51" s="1"/>
      <c r="SDL51" s="1"/>
      <c r="SDM51" s="1"/>
      <c r="SDN51" s="1"/>
      <c r="SDO51" s="1"/>
      <c r="SDP51" s="1"/>
      <c r="SDQ51" s="1"/>
      <c r="SDR51" s="1"/>
      <c r="SDS51" s="1"/>
      <c r="SDT51" s="1"/>
      <c r="SDU51" s="1"/>
      <c r="SDV51" s="1"/>
      <c r="SDW51" s="1"/>
      <c r="SDX51" s="1"/>
      <c r="SDY51" s="1"/>
      <c r="SDZ51" s="1"/>
      <c r="SEA51" s="1"/>
      <c r="SEB51" s="1"/>
      <c r="SEC51" s="1"/>
      <c r="SED51" s="1"/>
      <c r="SEE51" s="1"/>
      <c r="SEF51" s="1"/>
      <c r="SEG51" s="1"/>
      <c r="SEH51" s="1"/>
      <c r="SEI51" s="1"/>
      <c r="SEJ51" s="1"/>
      <c r="SEK51" s="1"/>
      <c r="SEL51" s="1"/>
      <c r="SEM51" s="1"/>
      <c r="SEN51" s="1"/>
      <c r="SEO51" s="1"/>
      <c r="SEP51" s="1"/>
      <c r="SEQ51" s="1"/>
      <c r="SER51" s="1"/>
      <c r="SES51" s="1"/>
      <c r="SET51" s="1"/>
      <c r="SEU51" s="1"/>
      <c r="SEV51" s="1"/>
      <c r="SEW51" s="1"/>
      <c r="SEX51" s="1"/>
      <c r="SEY51" s="1"/>
      <c r="SEZ51" s="1"/>
      <c r="SFA51" s="1"/>
      <c r="SFB51" s="1"/>
      <c r="SFC51" s="1"/>
      <c r="SFD51" s="1"/>
      <c r="SFE51" s="1"/>
      <c r="SFF51" s="1"/>
      <c r="SFG51" s="1"/>
      <c r="SFH51" s="1"/>
      <c r="SFI51" s="1"/>
      <c r="SFJ51" s="1"/>
      <c r="SFK51" s="1"/>
      <c r="SFL51" s="1"/>
      <c r="SFM51" s="1"/>
      <c r="SFN51" s="1"/>
      <c r="SFO51" s="1"/>
      <c r="SFP51" s="1"/>
      <c r="SFQ51" s="1"/>
      <c r="SFR51" s="1"/>
      <c r="SFS51" s="1"/>
      <c r="SFT51" s="1"/>
      <c r="SFU51" s="1"/>
      <c r="SFV51" s="1"/>
      <c r="SFW51" s="1"/>
      <c r="SFX51" s="1"/>
      <c r="SFY51" s="1"/>
      <c r="SFZ51" s="1"/>
      <c r="SGA51" s="1"/>
      <c r="SGB51" s="1"/>
      <c r="SGC51" s="1"/>
      <c r="SGD51" s="1"/>
      <c r="SGE51" s="1"/>
      <c r="SGF51" s="1"/>
      <c r="SGG51" s="1"/>
      <c r="SGH51" s="1"/>
      <c r="SGI51" s="1"/>
      <c r="SGJ51" s="1"/>
      <c r="SGK51" s="1"/>
      <c r="SGL51" s="1"/>
      <c r="SGM51" s="1"/>
      <c r="SGN51" s="1"/>
      <c r="SGO51" s="1"/>
      <c r="SGP51" s="1"/>
      <c r="SGQ51" s="1"/>
      <c r="SGR51" s="1"/>
      <c r="SGS51" s="1"/>
      <c r="SGT51" s="1"/>
      <c r="SGU51" s="1"/>
      <c r="SGV51" s="1"/>
      <c r="SGW51" s="1"/>
      <c r="SGX51" s="1"/>
      <c r="SGY51" s="1"/>
      <c r="SGZ51" s="1"/>
      <c r="SHA51" s="1"/>
      <c r="SHB51" s="1"/>
      <c r="SHC51" s="1"/>
      <c r="SHD51" s="1"/>
      <c r="SHE51" s="1"/>
      <c r="SHF51" s="1"/>
      <c r="SHG51" s="1"/>
      <c r="SHH51" s="1"/>
      <c r="SHI51" s="1"/>
      <c r="SHJ51" s="1"/>
      <c r="SHK51" s="1"/>
      <c r="SHL51" s="1"/>
      <c r="SHM51" s="1"/>
      <c r="SHN51" s="1"/>
      <c r="SHO51" s="1"/>
      <c r="SHP51" s="1"/>
      <c r="SHQ51" s="1"/>
      <c r="SHR51" s="1"/>
      <c r="SHS51" s="1"/>
      <c r="SHT51" s="1"/>
      <c r="SHU51" s="1"/>
      <c r="SHV51" s="1"/>
      <c r="SHW51" s="1"/>
      <c r="SHX51" s="1"/>
      <c r="SHY51" s="1"/>
      <c r="SHZ51" s="1"/>
      <c r="SIA51" s="1"/>
      <c r="SIB51" s="1"/>
      <c r="SIC51" s="1"/>
      <c r="SID51" s="1"/>
      <c r="SIE51" s="1"/>
      <c r="SIF51" s="1"/>
      <c r="SIG51" s="1"/>
      <c r="SIH51" s="1"/>
      <c r="SII51" s="1"/>
      <c r="SIJ51" s="1"/>
      <c r="SIK51" s="1"/>
      <c r="SIL51" s="1"/>
      <c r="SIM51" s="1"/>
      <c r="SIN51" s="1"/>
      <c r="SIO51" s="1"/>
      <c r="SIP51" s="1"/>
      <c r="SIQ51" s="1"/>
      <c r="SIR51" s="1"/>
      <c r="SIS51" s="1"/>
      <c r="SIT51" s="1"/>
      <c r="SIU51" s="1"/>
      <c r="SIV51" s="1"/>
      <c r="SIW51" s="1"/>
      <c r="SIX51" s="1"/>
      <c r="SIY51" s="1"/>
      <c r="SIZ51" s="1"/>
      <c r="SJA51" s="1"/>
      <c r="SJB51" s="1"/>
      <c r="SJC51" s="1"/>
      <c r="SJD51" s="1"/>
      <c r="SJE51" s="1"/>
      <c r="SJF51" s="1"/>
      <c r="SJG51" s="1"/>
      <c r="SJH51" s="1"/>
      <c r="SJI51" s="1"/>
      <c r="SJJ51" s="1"/>
      <c r="SJK51" s="1"/>
      <c r="SJL51" s="1"/>
      <c r="SJM51" s="1"/>
      <c r="SJN51" s="1"/>
      <c r="SJO51" s="1"/>
      <c r="SJP51" s="1"/>
      <c r="SJQ51" s="1"/>
      <c r="SJR51" s="1"/>
      <c r="SJS51" s="1"/>
      <c r="SJT51" s="1"/>
      <c r="SJU51" s="1"/>
      <c r="SJV51" s="1"/>
      <c r="SJW51" s="1"/>
      <c r="SJX51" s="1"/>
      <c r="SJY51" s="1"/>
      <c r="SJZ51" s="1"/>
      <c r="SKA51" s="1"/>
      <c r="SKB51" s="1"/>
      <c r="SKC51" s="1"/>
      <c r="SKD51" s="1"/>
      <c r="SKE51" s="1"/>
      <c r="SKF51" s="1"/>
      <c r="SKG51" s="1"/>
      <c r="SKH51" s="1"/>
      <c r="SKI51" s="1"/>
      <c r="SKJ51" s="1"/>
      <c r="SKK51" s="1"/>
      <c r="SKL51" s="1"/>
      <c r="SKM51" s="1"/>
      <c r="SKN51" s="1"/>
      <c r="SKO51" s="1"/>
      <c r="SKP51" s="1"/>
      <c r="SKQ51" s="1"/>
      <c r="SKR51" s="1"/>
      <c r="SKS51" s="1"/>
      <c r="SKT51" s="1"/>
      <c r="SKU51" s="1"/>
      <c r="SKV51" s="1"/>
      <c r="SKW51" s="1"/>
      <c r="SKX51" s="1"/>
      <c r="SKY51" s="1"/>
      <c r="SKZ51" s="1"/>
      <c r="SLA51" s="1"/>
      <c r="SLB51" s="1"/>
      <c r="SLC51" s="1"/>
      <c r="SLD51" s="1"/>
      <c r="SLE51" s="1"/>
      <c r="SLF51" s="1"/>
      <c r="SLG51" s="1"/>
      <c r="SLH51" s="1"/>
      <c r="SLI51" s="1"/>
      <c r="SLJ51" s="1"/>
      <c r="SLK51" s="1"/>
      <c r="SLL51" s="1"/>
      <c r="SLM51" s="1"/>
      <c r="SLN51" s="1"/>
      <c r="SLO51" s="1"/>
      <c r="SLP51" s="1"/>
      <c r="SLQ51" s="1"/>
      <c r="SLR51" s="1"/>
      <c r="SLS51" s="1"/>
      <c r="SLT51" s="1"/>
      <c r="SLU51" s="1"/>
      <c r="SLV51" s="1"/>
      <c r="SLW51" s="1"/>
      <c r="SLX51" s="1"/>
      <c r="SLY51" s="1"/>
      <c r="SLZ51" s="1"/>
      <c r="SMA51" s="1"/>
      <c r="SMB51" s="1"/>
      <c r="SMC51" s="1"/>
      <c r="SMD51" s="1"/>
      <c r="SME51" s="1"/>
      <c r="SMF51" s="1"/>
      <c r="SMG51" s="1"/>
      <c r="SMH51" s="1"/>
      <c r="SMI51" s="1"/>
      <c r="SMJ51" s="1"/>
      <c r="SMK51" s="1"/>
      <c r="SML51" s="1"/>
      <c r="SMM51" s="1"/>
      <c r="SMN51" s="1"/>
      <c r="SMO51" s="1"/>
      <c r="SMP51" s="1"/>
      <c r="SMQ51" s="1"/>
      <c r="SMR51" s="1"/>
      <c r="SMS51" s="1"/>
      <c r="SMT51" s="1"/>
      <c r="SMU51" s="1"/>
      <c r="SMV51" s="1"/>
      <c r="SMW51" s="1"/>
      <c r="SMX51" s="1"/>
      <c r="SMY51" s="1"/>
      <c r="SMZ51" s="1"/>
      <c r="SNA51" s="1"/>
      <c r="SNB51" s="1"/>
      <c r="SNC51" s="1"/>
      <c r="SND51" s="1"/>
      <c r="SNE51" s="1"/>
      <c r="SNF51" s="1"/>
      <c r="SNG51" s="1"/>
      <c r="SNH51" s="1"/>
      <c r="SNI51" s="1"/>
      <c r="SNJ51" s="1"/>
      <c r="SNK51" s="1"/>
      <c r="SNL51" s="1"/>
      <c r="SNM51" s="1"/>
      <c r="SNN51" s="1"/>
      <c r="SNO51" s="1"/>
      <c r="SNP51" s="1"/>
      <c r="SNQ51" s="1"/>
      <c r="SNR51" s="1"/>
      <c r="SNS51" s="1"/>
      <c r="SNT51" s="1"/>
      <c r="SNU51" s="1"/>
      <c r="SNV51" s="1"/>
      <c r="SNW51" s="1"/>
      <c r="SNX51" s="1"/>
      <c r="SNY51" s="1"/>
      <c r="SNZ51" s="1"/>
      <c r="SOA51" s="1"/>
      <c r="SOB51" s="1"/>
      <c r="SOC51" s="1"/>
      <c r="SOD51" s="1"/>
      <c r="SOE51" s="1"/>
      <c r="SOF51" s="1"/>
      <c r="SOG51" s="1"/>
      <c r="SOH51" s="1"/>
      <c r="SOI51" s="1"/>
      <c r="SOJ51" s="1"/>
      <c r="SOK51" s="1"/>
      <c r="SOL51" s="1"/>
      <c r="SOM51" s="1"/>
      <c r="SON51" s="1"/>
      <c r="SOO51" s="1"/>
      <c r="SOP51" s="1"/>
      <c r="SOQ51" s="1"/>
      <c r="SOR51" s="1"/>
      <c r="SOS51" s="1"/>
      <c r="SOT51" s="1"/>
      <c r="SOU51" s="1"/>
      <c r="SOV51" s="1"/>
      <c r="SOW51" s="1"/>
      <c r="SOX51" s="1"/>
      <c r="SOY51" s="1"/>
      <c r="SOZ51" s="1"/>
      <c r="SPA51" s="1"/>
      <c r="SPB51" s="1"/>
      <c r="SPC51" s="1"/>
      <c r="SPD51" s="1"/>
      <c r="SPE51" s="1"/>
      <c r="SPF51" s="1"/>
      <c r="SPG51" s="1"/>
      <c r="SPH51" s="1"/>
      <c r="SPI51" s="1"/>
      <c r="SPJ51" s="1"/>
      <c r="SPK51" s="1"/>
      <c r="SPL51" s="1"/>
      <c r="SPM51" s="1"/>
      <c r="SPN51" s="1"/>
      <c r="SPO51" s="1"/>
      <c r="SPP51" s="1"/>
      <c r="SPQ51" s="1"/>
      <c r="SPR51" s="1"/>
      <c r="SPS51" s="1"/>
      <c r="SPT51" s="1"/>
      <c r="SPU51" s="1"/>
      <c r="SPV51" s="1"/>
      <c r="SPW51" s="1"/>
      <c r="SPX51" s="1"/>
      <c r="SPY51" s="1"/>
      <c r="SPZ51" s="1"/>
      <c r="SQA51" s="1"/>
      <c r="SQB51" s="1"/>
      <c r="SQC51" s="1"/>
      <c r="SQD51" s="1"/>
      <c r="SQE51" s="1"/>
      <c r="SQF51" s="1"/>
      <c r="SQG51" s="1"/>
      <c r="SQH51" s="1"/>
      <c r="SQI51" s="1"/>
      <c r="SQJ51" s="1"/>
      <c r="SQK51" s="1"/>
      <c r="SQL51" s="1"/>
      <c r="SQM51" s="1"/>
      <c r="SQN51" s="1"/>
      <c r="SQO51" s="1"/>
      <c r="SQP51" s="1"/>
      <c r="SQQ51" s="1"/>
      <c r="SQR51" s="1"/>
      <c r="SQS51" s="1"/>
      <c r="SQT51" s="1"/>
      <c r="SQU51" s="1"/>
      <c r="SQV51" s="1"/>
      <c r="SQW51" s="1"/>
      <c r="SQX51" s="1"/>
      <c r="SQY51" s="1"/>
      <c r="SQZ51" s="1"/>
      <c r="SRA51" s="1"/>
      <c r="SRB51" s="1"/>
      <c r="SRC51" s="1"/>
      <c r="SRD51" s="1"/>
      <c r="SRE51" s="1"/>
      <c r="SRF51" s="1"/>
      <c r="SRG51" s="1"/>
      <c r="SRH51" s="1"/>
      <c r="SRI51" s="1"/>
      <c r="SRJ51" s="1"/>
      <c r="SRK51" s="1"/>
      <c r="SRL51" s="1"/>
      <c r="SRM51" s="1"/>
      <c r="SRN51" s="1"/>
      <c r="SRO51" s="1"/>
      <c r="SRP51" s="1"/>
      <c r="SRQ51" s="1"/>
      <c r="SRR51" s="1"/>
      <c r="SRS51" s="1"/>
      <c r="SRT51" s="1"/>
      <c r="SRU51" s="1"/>
      <c r="SRV51" s="1"/>
      <c r="SRW51" s="1"/>
      <c r="SRX51" s="1"/>
      <c r="SRY51" s="1"/>
      <c r="SRZ51" s="1"/>
      <c r="SSA51" s="1"/>
      <c r="SSB51" s="1"/>
      <c r="SSC51" s="1"/>
      <c r="SSD51" s="1"/>
      <c r="SSE51" s="1"/>
      <c r="SSF51" s="1"/>
      <c r="SSG51" s="1"/>
      <c r="SSH51" s="1"/>
      <c r="SSI51" s="1"/>
      <c r="SSJ51" s="1"/>
      <c r="SSK51" s="1"/>
      <c r="SSL51" s="1"/>
      <c r="SSM51" s="1"/>
      <c r="SSN51" s="1"/>
      <c r="SSO51" s="1"/>
      <c r="SSP51" s="1"/>
      <c r="SSQ51" s="1"/>
      <c r="SSR51" s="1"/>
      <c r="SSS51" s="1"/>
      <c r="SST51" s="1"/>
      <c r="SSU51" s="1"/>
      <c r="SSV51" s="1"/>
      <c r="SSW51" s="1"/>
      <c r="SSX51" s="1"/>
      <c r="SSY51" s="1"/>
      <c r="SSZ51" s="1"/>
      <c r="STA51" s="1"/>
      <c r="STB51" s="1"/>
      <c r="STC51" s="1"/>
      <c r="STD51" s="1"/>
      <c r="STE51" s="1"/>
      <c r="STF51" s="1"/>
      <c r="STG51" s="1"/>
      <c r="STH51" s="1"/>
      <c r="STI51" s="1"/>
      <c r="STJ51" s="1"/>
      <c r="STK51" s="1"/>
      <c r="STL51" s="1"/>
      <c r="STM51" s="1"/>
      <c r="STN51" s="1"/>
      <c r="STO51" s="1"/>
      <c r="STP51" s="1"/>
      <c r="STQ51" s="1"/>
      <c r="STR51" s="1"/>
      <c r="STS51" s="1"/>
      <c r="STT51" s="1"/>
      <c r="STU51" s="1"/>
      <c r="STV51" s="1"/>
      <c r="STW51" s="1"/>
      <c r="STX51" s="1"/>
      <c r="STY51" s="1"/>
      <c r="STZ51" s="1"/>
      <c r="SUA51" s="1"/>
      <c r="SUB51" s="1"/>
      <c r="SUC51" s="1"/>
      <c r="SUD51" s="1"/>
      <c r="SUE51" s="1"/>
      <c r="SUF51" s="1"/>
      <c r="SUG51" s="1"/>
      <c r="SUH51" s="1"/>
      <c r="SUI51" s="1"/>
      <c r="SUJ51" s="1"/>
      <c r="SUK51" s="1"/>
      <c r="SUL51" s="1"/>
      <c r="SUM51" s="1"/>
      <c r="SUN51" s="1"/>
      <c r="SUO51" s="1"/>
      <c r="SUP51" s="1"/>
      <c r="SUQ51" s="1"/>
      <c r="SUR51" s="1"/>
      <c r="SUS51" s="1"/>
      <c r="SUT51" s="1"/>
      <c r="SUU51" s="1"/>
      <c r="SUV51" s="1"/>
      <c r="SUW51" s="1"/>
      <c r="SUX51" s="1"/>
      <c r="SUY51" s="1"/>
      <c r="SUZ51" s="1"/>
      <c r="SVA51" s="1"/>
      <c r="SVB51" s="1"/>
      <c r="SVC51" s="1"/>
      <c r="SVD51" s="1"/>
      <c r="SVE51" s="1"/>
      <c r="SVF51" s="1"/>
      <c r="SVG51" s="1"/>
      <c r="SVH51" s="1"/>
      <c r="SVI51" s="1"/>
      <c r="SVJ51" s="1"/>
      <c r="SVK51" s="1"/>
      <c r="SVL51" s="1"/>
      <c r="SVM51" s="1"/>
      <c r="SVN51" s="1"/>
      <c r="SVO51" s="1"/>
      <c r="SVP51" s="1"/>
      <c r="SVQ51" s="1"/>
      <c r="SVR51" s="1"/>
      <c r="SVS51" s="1"/>
      <c r="SVT51" s="1"/>
      <c r="SVU51" s="1"/>
      <c r="SVV51" s="1"/>
      <c r="SVW51" s="1"/>
      <c r="SVX51" s="1"/>
      <c r="SVY51" s="1"/>
      <c r="SVZ51" s="1"/>
      <c r="SWA51" s="1"/>
      <c r="SWB51" s="1"/>
      <c r="SWC51" s="1"/>
      <c r="SWD51" s="1"/>
      <c r="SWE51" s="1"/>
      <c r="SWF51" s="1"/>
      <c r="SWG51" s="1"/>
      <c r="SWH51" s="1"/>
      <c r="SWI51" s="1"/>
      <c r="SWJ51" s="1"/>
      <c r="SWK51" s="1"/>
      <c r="SWL51" s="1"/>
      <c r="SWM51" s="1"/>
      <c r="SWN51" s="1"/>
      <c r="SWO51" s="1"/>
      <c r="SWP51" s="1"/>
      <c r="SWQ51" s="1"/>
      <c r="SWR51" s="1"/>
      <c r="SWS51" s="1"/>
      <c r="SWT51" s="1"/>
      <c r="SWU51" s="1"/>
      <c r="SWV51" s="1"/>
      <c r="SWW51" s="1"/>
      <c r="SWX51" s="1"/>
      <c r="SWY51" s="1"/>
      <c r="SWZ51" s="1"/>
      <c r="SXA51" s="1"/>
      <c r="SXB51" s="1"/>
      <c r="SXC51" s="1"/>
      <c r="SXD51" s="1"/>
      <c r="SXE51" s="1"/>
      <c r="SXF51" s="1"/>
      <c r="SXG51" s="1"/>
      <c r="SXH51" s="1"/>
      <c r="SXI51" s="1"/>
      <c r="SXJ51" s="1"/>
      <c r="SXK51" s="1"/>
      <c r="SXL51" s="1"/>
      <c r="SXM51" s="1"/>
      <c r="SXN51" s="1"/>
      <c r="SXO51" s="1"/>
      <c r="SXP51" s="1"/>
      <c r="SXQ51" s="1"/>
      <c r="SXR51" s="1"/>
      <c r="SXS51" s="1"/>
      <c r="SXT51" s="1"/>
      <c r="SXU51" s="1"/>
      <c r="SXV51" s="1"/>
      <c r="SXW51" s="1"/>
      <c r="SXX51" s="1"/>
      <c r="SXY51" s="1"/>
      <c r="SXZ51" s="1"/>
      <c r="SYA51" s="1"/>
      <c r="SYB51" s="1"/>
      <c r="SYC51" s="1"/>
      <c r="SYD51" s="1"/>
      <c r="SYE51" s="1"/>
      <c r="SYF51" s="1"/>
      <c r="SYG51" s="1"/>
      <c r="SYH51" s="1"/>
      <c r="SYI51" s="1"/>
      <c r="SYJ51" s="1"/>
      <c r="SYK51" s="1"/>
      <c r="SYL51" s="1"/>
      <c r="SYM51" s="1"/>
      <c r="SYN51" s="1"/>
      <c r="SYO51" s="1"/>
      <c r="SYP51" s="1"/>
      <c r="SYQ51" s="1"/>
      <c r="SYR51" s="1"/>
      <c r="SYS51" s="1"/>
      <c r="SYT51" s="1"/>
      <c r="SYU51" s="1"/>
      <c r="SYV51" s="1"/>
      <c r="SYW51" s="1"/>
      <c r="SYX51" s="1"/>
      <c r="SYY51" s="1"/>
      <c r="SYZ51" s="1"/>
      <c r="SZA51" s="1"/>
      <c r="SZB51" s="1"/>
      <c r="SZC51" s="1"/>
      <c r="SZD51" s="1"/>
      <c r="SZE51" s="1"/>
      <c r="SZF51" s="1"/>
      <c r="SZG51" s="1"/>
      <c r="SZH51" s="1"/>
      <c r="SZI51" s="1"/>
      <c r="SZJ51" s="1"/>
      <c r="SZK51" s="1"/>
      <c r="SZL51" s="1"/>
      <c r="SZM51" s="1"/>
      <c r="SZN51" s="1"/>
      <c r="SZO51" s="1"/>
      <c r="SZP51" s="1"/>
      <c r="SZQ51" s="1"/>
      <c r="SZR51" s="1"/>
      <c r="SZS51" s="1"/>
      <c r="SZT51" s="1"/>
      <c r="SZU51" s="1"/>
      <c r="SZV51" s="1"/>
      <c r="SZW51" s="1"/>
      <c r="SZX51" s="1"/>
      <c r="SZY51" s="1"/>
      <c r="SZZ51" s="1"/>
      <c r="TAA51" s="1"/>
      <c r="TAB51" s="1"/>
      <c r="TAC51" s="1"/>
      <c r="TAD51" s="1"/>
      <c r="TAE51" s="1"/>
      <c r="TAF51" s="1"/>
      <c r="TAG51" s="1"/>
      <c r="TAH51" s="1"/>
      <c r="TAI51" s="1"/>
      <c r="TAJ51" s="1"/>
      <c r="TAK51" s="1"/>
      <c r="TAL51" s="1"/>
      <c r="TAM51" s="1"/>
      <c r="TAN51" s="1"/>
      <c r="TAO51" s="1"/>
      <c r="TAP51" s="1"/>
      <c r="TAQ51" s="1"/>
      <c r="TAR51" s="1"/>
      <c r="TAS51" s="1"/>
      <c r="TAT51" s="1"/>
      <c r="TAU51" s="1"/>
      <c r="TAV51" s="1"/>
      <c r="TAW51" s="1"/>
      <c r="TAX51" s="1"/>
      <c r="TAY51" s="1"/>
      <c r="TAZ51" s="1"/>
      <c r="TBA51" s="1"/>
      <c r="TBB51" s="1"/>
      <c r="TBC51" s="1"/>
      <c r="TBD51" s="1"/>
      <c r="TBE51" s="1"/>
      <c r="TBF51" s="1"/>
      <c r="TBG51" s="1"/>
      <c r="TBH51" s="1"/>
      <c r="TBI51" s="1"/>
      <c r="TBJ51" s="1"/>
      <c r="TBK51" s="1"/>
      <c r="TBL51" s="1"/>
      <c r="TBM51" s="1"/>
      <c r="TBN51" s="1"/>
      <c r="TBO51" s="1"/>
      <c r="TBP51" s="1"/>
      <c r="TBQ51" s="1"/>
      <c r="TBR51" s="1"/>
      <c r="TBS51" s="1"/>
      <c r="TBT51" s="1"/>
      <c r="TBU51" s="1"/>
      <c r="TBV51" s="1"/>
      <c r="TBW51" s="1"/>
      <c r="TBX51" s="1"/>
      <c r="TBY51" s="1"/>
      <c r="TBZ51" s="1"/>
      <c r="TCA51" s="1"/>
      <c r="TCB51" s="1"/>
      <c r="TCC51" s="1"/>
      <c r="TCD51" s="1"/>
      <c r="TCE51" s="1"/>
      <c r="TCF51" s="1"/>
      <c r="TCG51" s="1"/>
      <c r="TCH51" s="1"/>
      <c r="TCI51" s="1"/>
      <c r="TCJ51" s="1"/>
      <c r="TCK51" s="1"/>
      <c r="TCL51" s="1"/>
      <c r="TCM51" s="1"/>
      <c r="TCN51" s="1"/>
      <c r="TCO51" s="1"/>
      <c r="TCP51" s="1"/>
      <c r="TCQ51" s="1"/>
      <c r="TCR51" s="1"/>
      <c r="TCS51" s="1"/>
      <c r="TCT51" s="1"/>
      <c r="TCU51" s="1"/>
      <c r="TCV51" s="1"/>
      <c r="TCW51" s="1"/>
      <c r="TCX51" s="1"/>
      <c r="TCY51" s="1"/>
      <c r="TCZ51" s="1"/>
      <c r="TDA51" s="1"/>
      <c r="TDB51" s="1"/>
      <c r="TDC51" s="1"/>
      <c r="TDD51" s="1"/>
      <c r="TDE51" s="1"/>
      <c r="TDF51" s="1"/>
      <c r="TDG51" s="1"/>
      <c r="TDH51" s="1"/>
      <c r="TDI51" s="1"/>
      <c r="TDJ51" s="1"/>
      <c r="TDK51" s="1"/>
      <c r="TDL51" s="1"/>
      <c r="TDM51" s="1"/>
      <c r="TDN51" s="1"/>
      <c r="TDO51" s="1"/>
      <c r="TDP51" s="1"/>
      <c r="TDQ51" s="1"/>
      <c r="TDR51" s="1"/>
      <c r="TDS51" s="1"/>
      <c r="TDT51" s="1"/>
      <c r="TDU51" s="1"/>
      <c r="TDV51" s="1"/>
      <c r="TDW51" s="1"/>
      <c r="TDX51" s="1"/>
      <c r="TDY51" s="1"/>
      <c r="TDZ51" s="1"/>
      <c r="TEA51" s="1"/>
      <c r="TEB51" s="1"/>
      <c r="TEC51" s="1"/>
      <c r="TED51" s="1"/>
      <c r="TEE51" s="1"/>
      <c r="TEF51" s="1"/>
      <c r="TEG51" s="1"/>
      <c r="TEH51" s="1"/>
      <c r="TEI51" s="1"/>
      <c r="TEJ51" s="1"/>
      <c r="TEK51" s="1"/>
      <c r="TEL51" s="1"/>
      <c r="TEM51" s="1"/>
      <c r="TEN51" s="1"/>
      <c r="TEO51" s="1"/>
      <c r="TEP51" s="1"/>
      <c r="TEQ51" s="1"/>
      <c r="TER51" s="1"/>
      <c r="TES51" s="1"/>
      <c r="TET51" s="1"/>
      <c r="TEU51" s="1"/>
      <c r="TEV51" s="1"/>
      <c r="TEW51" s="1"/>
      <c r="TEX51" s="1"/>
      <c r="TEY51" s="1"/>
      <c r="TEZ51" s="1"/>
      <c r="TFA51" s="1"/>
      <c r="TFB51" s="1"/>
      <c r="TFC51" s="1"/>
      <c r="TFD51" s="1"/>
      <c r="TFE51" s="1"/>
      <c r="TFF51" s="1"/>
      <c r="TFG51" s="1"/>
      <c r="TFH51" s="1"/>
      <c r="TFI51" s="1"/>
      <c r="TFJ51" s="1"/>
      <c r="TFK51" s="1"/>
      <c r="TFL51" s="1"/>
      <c r="TFM51" s="1"/>
      <c r="TFN51" s="1"/>
      <c r="TFO51" s="1"/>
      <c r="TFP51" s="1"/>
      <c r="TFQ51" s="1"/>
      <c r="TFR51" s="1"/>
      <c r="TFS51" s="1"/>
      <c r="TFT51" s="1"/>
      <c r="TFU51" s="1"/>
      <c r="TFV51" s="1"/>
      <c r="TFW51" s="1"/>
      <c r="TFX51" s="1"/>
      <c r="TFY51" s="1"/>
      <c r="TFZ51" s="1"/>
      <c r="TGA51" s="1"/>
      <c r="TGB51" s="1"/>
      <c r="TGC51" s="1"/>
      <c r="TGD51" s="1"/>
      <c r="TGE51" s="1"/>
      <c r="TGF51" s="1"/>
      <c r="TGG51" s="1"/>
      <c r="TGH51" s="1"/>
      <c r="TGI51" s="1"/>
      <c r="TGJ51" s="1"/>
      <c r="TGK51" s="1"/>
      <c r="TGL51" s="1"/>
      <c r="TGM51" s="1"/>
      <c r="TGN51" s="1"/>
      <c r="TGO51" s="1"/>
      <c r="TGP51" s="1"/>
      <c r="TGQ51" s="1"/>
      <c r="TGR51" s="1"/>
      <c r="TGS51" s="1"/>
      <c r="TGT51" s="1"/>
      <c r="TGU51" s="1"/>
      <c r="TGV51" s="1"/>
      <c r="TGW51" s="1"/>
      <c r="TGX51" s="1"/>
      <c r="TGY51" s="1"/>
      <c r="TGZ51" s="1"/>
      <c r="THA51" s="1"/>
      <c r="THB51" s="1"/>
      <c r="THC51" s="1"/>
      <c r="THD51" s="1"/>
      <c r="THE51" s="1"/>
      <c r="THF51" s="1"/>
      <c r="THG51" s="1"/>
      <c r="THH51" s="1"/>
      <c r="THI51" s="1"/>
      <c r="THJ51" s="1"/>
      <c r="THK51" s="1"/>
      <c r="THL51" s="1"/>
      <c r="THM51" s="1"/>
      <c r="THN51" s="1"/>
      <c r="THO51" s="1"/>
      <c r="THP51" s="1"/>
      <c r="THQ51" s="1"/>
      <c r="THR51" s="1"/>
      <c r="THS51" s="1"/>
      <c r="THT51" s="1"/>
      <c r="THU51" s="1"/>
      <c r="THV51" s="1"/>
      <c r="THW51" s="1"/>
      <c r="THX51" s="1"/>
      <c r="THY51" s="1"/>
      <c r="THZ51" s="1"/>
      <c r="TIA51" s="1"/>
      <c r="TIB51" s="1"/>
      <c r="TIC51" s="1"/>
      <c r="TID51" s="1"/>
      <c r="TIE51" s="1"/>
      <c r="TIF51" s="1"/>
      <c r="TIG51" s="1"/>
      <c r="TIH51" s="1"/>
      <c r="TII51" s="1"/>
      <c r="TIJ51" s="1"/>
      <c r="TIK51" s="1"/>
      <c r="TIL51" s="1"/>
      <c r="TIM51" s="1"/>
      <c r="TIN51" s="1"/>
      <c r="TIO51" s="1"/>
      <c r="TIP51" s="1"/>
      <c r="TIQ51" s="1"/>
      <c r="TIR51" s="1"/>
      <c r="TIS51" s="1"/>
      <c r="TIT51" s="1"/>
      <c r="TIU51" s="1"/>
      <c r="TIV51" s="1"/>
      <c r="TIW51" s="1"/>
      <c r="TIX51" s="1"/>
      <c r="TIY51" s="1"/>
      <c r="TIZ51" s="1"/>
      <c r="TJA51" s="1"/>
      <c r="TJB51" s="1"/>
      <c r="TJC51" s="1"/>
      <c r="TJD51" s="1"/>
      <c r="TJE51" s="1"/>
      <c r="TJF51" s="1"/>
      <c r="TJG51" s="1"/>
      <c r="TJH51" s="1"/>
      <c r="TJI51" s="1"/>
      <c r="TJJ51" s="1"/>
      <c r="TJK51" s="1"/>
      <c r="TJL51" s="1"/>
      <c r="TJM51" s="1"/>
      <c r="TJN51" s="1"/>
      <c r="TJO51" s="1"/>
      <c r="TJP51" s="1"/>
      <c r="TJQ51" s="1"/>
      <c r="TJR51" s="1"/>
      <c r="TJS51" s="1"/>
      <c r="TJT51" s="1"/>
      <c r="TJU51" s="1"/>
      <c r="TJV51" s="1"/>
      <c r="TJW51" s="1"/>
      <c r="TJX51" s="1"/>
      <c r="TJY51" s="1"/>
      <c r="TJZ51" s="1"/>
      <c r="TKA51" s="1"/>
      <c r="TKB51" s="1"/>
      <c r="TKC51" s="1"/>
      <c r="TKD51" s="1"/>
      <c r="TKE51" s="1"/>
      <c r="TKF51" s="1"/>
      <c r="TKG51" s="1"/>
      <c r="TKH51" s="1"/>
      <c r="TKI51" s="1"/>
      <c r="TKJ51" s="1"/>
      <c r="TKK51" s="1"/>
      <c r="TKL51" s="1"/>
      <c r="TKM51" s="1"/>
      <c r="TKN51" s="1"/>
      <c r="TKO51" s="1"/>
      <c r="TKP51" s="1"/>
      <c r="TKQ51" s="1"/>
      <c r="TKR51" s="1"/>
      <c r="TKS51" s="1"/>
      <c r="TKT51" s="1"/>
      <c r="TKU51" s="1"/>
      <c r="TKV51" s="1"/>
      <c r="TKW51" s="1"/>
      <c r="TKX51" s="1"/>
      <c r="TKY51" s="1"/>
      <c r="TKZ51" s="1"/>
      <c r="TLA51" s="1"/>
      <c r="TLB51" s="1"/>
      <c r="TLC51" s="1"/>
      <c r="TLD51" s="1"/>
      <c r="TLE51" s="1"/>
      <c r="TLF51" s="1"/>
      <c r="TLG51" s="1"/>
      <c r="TLH51" s="1"/>
      <c r="TLI51" s="1"/>
      <c r="TLJ51" s="1"/>
      <c r="TLK51" s="1"/>
      <c r="TLL51" s="1"/>
      <c r="TLM51" s="1"/>
      <c r="TLN51" s="1"/>
      <c r="TLO51" s="1"/>
      <c r="TLP51" s="1"/>
      <c r="TLQ51" s="1"/>
      <c r="TLR51" s="1"/>
      <c r="TLS51" s="1"/>
      <c r="TLT51" s="1"/>
      <c r="TLU51" s="1"/>
      <c r="TLV51" s="1"/>
      <c r="TLW51" s="1"/>
      <c r="TLX51" s="1"/>
      <c r="TLY51" s="1"/>
      <c r="TLZ51" s="1"/>
      <c r="TMA51" s="1"/>
      <c r="TMB51" s="1"/>
      <c r="TMC51" s="1"/>
      <c r="TMD51" s="1"/>
      <c r="TME51" s="1"/>
      <c r="TMF51" s="1"/>
      <c r="TMG51" s="1"/>
      <c r="TMH51" s="1"/>
      <c r="TMI51" s="1"/>
      <c r="TMJ51" s="1"/>
      <c r="TMK51" s="1"/>
      <c r="TML51" s="1"/>
      <c r="TMM51" s="1"/>
      <c r="TMN51" s="1"/>
      <c r="TMO51" s="1"/>
      <c r="TMP51" s="1"/>
      <c r="TMQ51" s="1"/>
      <c r="TMR51" s="1"/>
      <c r="TMS51" s="1"/>
      <c r="TMT51" s="1"/>
      <c r="TMU51" s="1"/>
      <c r="TMV51" s="1"/>
      <c r="TMW51" s="1"/>
      <c r="TMX51" s="1"/>
      <c r="TMY51" s="1"/>
      <c r="TMZ51" s="1"/>
      <c r="TNA51" s="1"/>
      <c r="TNB51" s="1"/>
      <c r="TNC51" s="1"/>
      <c r="TND51" s="1"/>
      <c r="TNE51" s="1"/>
      <c r="TNF51" s="1"/>
      <c r="TNG51" s="1"/>
      <c r="TNH51" s="1"/>
      <c r="TNI51" s="1"/>
      <c r="TNJ51" s="1"/>
      <c r="TNK51" s="1"/>
      <c r="TNL51" s="1"/>
      <c r="TNM51" s="1"/>
      <c r="TNN51" s="1"/>
      <c r="TNO51" s="1"/>
      <c r="TNP51" s="1"/>
      <c r="TNQ51" s="1"/>
      <c r="TNR51" s="1"/>
      <c r="TNS51" s="1"/>
      <c r="TNT51" s="1"/>
      <c r="TNU51" s="1"/>
      <c r="TNV51" s="1"/>
      <c r="TNW51" s="1"/>
      <c r="TNX51" s="1"/>
      <c r="TNY51" s="1"/>
      <c r="TNZ51" s="1"/>
      <c r="TOA51" s="1"/>
      <c r="TOB51" s="1"/>
      <c r="TOC51" s="1"/>
      <c r="TOD51" s="1"/>
      <c r="TOE51" s="1"/>
      <c r="TOF51" s="1"/>
      <c r="TOG51" s="1"/>
      <c r="TOH51" s="1"/>
      <c r="TOI51" s="1"/>
      <c r="TOJ51" s="1"/>
      <c r="TOK51" s="1"/>
      <c r="TOL51" s="1"/>
      <c r="TOM51" s="1"/>
      <c r="TON51" s="1"/>
      <c r="TOO51" s="1"/>
      <c r="TOP51" s="1"/>
      <c r="TOQ51" s="1"/>
      <c r="TOR51" s="1"/>
      <c r="TOS51" s="1"/>
      <c r="TOT51" s="1"/>
      <c r="TOU51" s="1"/>
      <c r="TOV51" s="1"/>
      <c r="TOW51" s="1"/>
      <c r="TOX51" s="1"/>
      <c r="TOY51" s="1"/>
      <c r="TOZ51" s="1"/>
      <c r="TPA51" s="1"/>
      <c r="TPB51" s="1"/>
      <c r="TPC51" s="1"/>
      <c r="TPD51" s="1"/>
      <c r="TPE51" s="1"/>
      <c r="TPF51" s="1"/>
      <c r="TPG51" s="1"/>
      <c r="TPH51" s="1"/>
      <c r="TPI51" s="1"/>
      <c r="TPJ51" s="1"/>
      <c r="TPK51" s="1"/>
      <c r="TPL51" s="1"/>
      <c r="TPM51" s="1"/>
      <c r="TPN51" s="1"/>
      <c r="TPO51" s="1"/>
      <c r="TPP51" s="1"/>
      <c r="TPQ51" s="1"/>
      <c r="TPR51" s="1"/>
      <c r="TPS51" s="1"/>
      <c r="TPT51" s="1"/>
      <c r="TPU51" s="1"/>
      <c r="TPV51" s="1"/>
      <c r="TPW51" s="1"/>
      <c r="TPX51" s="1"/>
      <c r="TPY51" s="1"/>
      <c r="TPZ51" s="1"/>
      <c r="TQA51" s="1"/>
      <c r="TQB51" s="1"/>
      <c r="TQC51" s="1"/>
      <c r="TQD51" s="1"/>
      <c r="TQE51" s="1"/>
      <c r="TQF51" s="1"/>
      <c r="TQG51" s="1"/>
      <c r="TQH51" s="1"/>
      <c r="TQI51" s="1"/>
      <c r="TQJ51" s="1"/>
      <c r="TQK51" s="1"/>
      <c r="TQL51" s="1"/>
      <c r="TQM51" s="1"/>
      <c r="TQN51" s="1"/>
      <c r="TQO51" s="1"/>
      <c r="TQP51" s="1"/>
      <c r="TQQ51" s="1"/>
      <c r="TQR51" s="1"/>
      <c r="TQS51" s="1"/>
      <c r="TQT51" s="1"/>
      <c r="TQU51" s="1"/>
      <c r="TQV51" s="1"/>
      <c r="TQW51" s="1"/>
      <c r="TQX51" s="1"/>
      <c r="TQY51" s="1"/>
      <c r="TQZ51" s="1"/>
      <c r="TRA51" s="1"/>
      <c r="TRB51" s="1"/>
      <c r="TRC51" s="1"/>
      <c r="TRD51" s="1"/>
      <c r="TRE51" s="1"/>
      <c r="TRF51" s="1"/>
      <c r="TRG51" s="1"/>
      <c r="TRH51" s="1"/>
      <c r="TRI51" s="1"/>
      <c r="TRJ51" s="1"/>
      <c r="TRK51" s="1"/>
      <c r="TRL51" s="1"/>
      <c r="TRM51" s="1"/>
      <c r="TRN51" s="1"/>
      <c r="TRO51" s="1"/>
      <c r="TRP51" s="1"/>
      <c r="TRQ51" s="1"/>
      <c r="TRR51" s="1"/>
      <c r="TRS51" s="1"/>
      <c r="TRT51" s="1"/>
      <c r="TRU51" s="1"/>
      <c r="TRV51" s="1"/>
      <c r="TRW51" s="1"/>
      <c r="TRX51" s="1"/>
      <c r="TRY51" s="1"/>
      <c r="TRZ51" s="1"/>
      <c r="TSA51" s="1"/>
      <c r="TSB51" s="1"/>
      <c r="TSC51" s="1"/>
      <c r="TSD51" s="1"/>
      <c r="TSE51" s="1"/>
      <c r="TSF51" s="1"/>
      <c r="TSG51" s="1"/>
      <c r="TSH51" s="1"/>
      <c r="TSI51" s="1"/>
      <c r="TSJ51" s="1"/>
      <c r="TSK51" s="1"/>
      <c r="TSL51" s="1"/>
      <c r="TSM51" s="1"/>
      <c r="TSN51" s="1"/>
      <c r="TSO51" s="1"/>
      <c r="TSP51" s="1"/>
      <c r="TSQ51" s="1"/>
      <c r="TSR51" s="1"/>
      <c r="TSS51" s="1"/>
      <c r="TST51" s="1"/>
      <c r="TSU51" s="1"/>
      <c r="TSV51" s="1"/>
      <c r="TSW51" s="1"/>
      <c r="TSX51" s="1"/>
      <c r="TSY51" s="1"/>
      <c r="TSZ51" s="1"/>
      <c r="TTA51" s="1"/>
      <c r="TTB51" s="1"/>
      <c r="TTC51" s="1"/>
      <c r="TTD51" s="1"/>
      <c r="TTE51" s="1"/>
      <c r="TTF51" s="1"/>
      <c r="TTG51" s="1"/>
      <c r="TTH51" s="1"/>
      <c r="TTI51" s="1"/>
      <c r="TTJ51" s="1"/>
      <c r="TTK51" s="1"/>
      <c r="TTL51" s="1"/>
      <c r="TTM51" s="1"/>
      <c r="TTN51" s="1"/>
      <c r="TTO51" s="1"/>
      <c r="TTP51" s="1"/>
      <c r="TTQ51" s="1"/>
      <c r="TTR51" s="1"/>
      <c r="TTS51" s="1"/>
      <c r="TTT51" s="1"/>
      <c r="TTU51" s="1"/>
      <c r="TTV51" s="1"/>
      <c r="TTW51" s="1"/>
      <c r="TTX51" s="1"/>
      <c r="TTY51" s="1"/>
      <c r="TTZ51" s="1"/>
      <c r="TUA51" s="1"/>
      <c r="TUB51" s="1"/>
      <c r="TUC51" s="1"/>
      <c r="TUD51" s="1"/>
      <c r="TUE51" s="1"/>
      <c r="TUF51" s="1"/>
      <c r="TUG51" s="1"/>
      <c r="TUH51" s="1"/>
      <c r="TUI51" s="1"/>
      <c r="TUJ51" s="1"/>
      <c r="TUK51" s="1"/>
      <c r="TUL51" s="1"/>
      <c r="TUM51" s="1"/>
      <c r="TUN51" s="1"/>
      <c r="TUO51" s="1"/>
      <c r="TUP51" s="1"/>
      <c r="TUQ51" s="1"/>
      <c r="TUR51" s="1"/>
      <c r="TUS51" s="1"/>
      <c r="TUT51" s="1"/>
      <c r="TUU51" s="1"/>
      <c r="TUV51" s="1"/>
      <c r="TUW51" s="1"/>
      <c r="TUX51" s="1"/>
      <c r="TUY51" s="1"/>
      <c r="TUZ51" s="1"/>
      <c r="TVA51" s="1"/>
      <c r="TVB51" s="1"/>
      <c r="TVC51" s="1"/>
      <c r="TVD51" s="1"/>
      <c r="TVE51" s="1"/>
      <c r="TVF51" s="1"/>
      <c r="TVG51" s="1"/>
      <c r="TVH51" s="1"/>
      <c r="TVI51" s="1"/>
      <c r="TVJ51" s="1"/>
      <c r="TVK51" s="1"/>
      <c r="TVL51" s="1"/>
      <c r="TVM51" s="1"/>
      <c r="TVN51" s="1"/>
      <c r="TVO51" s="1"/>
      <c r="TVP51" s="1"/>
      <c r="TVQ51" s="1"/>
      <c r="TVR51" s="1"/>
      <c r="TVS51" s="1"/>
      <c r="TVT51" s="1"/>
      <c r="TVU51" s="1"/>
      <c r="TVV51" s="1"/>
      <c r="TVW51" s="1"/>
      <c r="TVX51" s="1"/>
      <c r="TVY51" s="1"/>
      <c r="TVZ51" s="1"/>
      <c r="TWA51" s="1"/>
      <c r="TWB51" s="1"/>
      <c r="TWC51" s="1"/>
      <c r="TWD51" s="1"/>
      <c r="TWE51" s="1"/>
      <c r="TWF51" s="1"/>
      <c r="TWG51" s="1"/>
      <c r="TWH51" s="1"/>
      <c r="TWI51" s="1"/>
      <c r="TWJ51" s="1"/>
      <c r="TWK51" s="1"/>
      <c r="TWL51" s="1"/>
      <c r="TWM51" s="1"/>
      <c r="TWN51" s="1"/>
      <c r="TWO51" s="1"/>
      <c r="TWP51" s="1"/>
      <c r="TWQ51" s="1"/>
      <c r="TWR51" s="1"/>
      <c r="TWS51" s="1"/>
      <c r="TWT51" s="1"/>
      <c r="TWU51" s="1"/>
      <c r="TWV51" s="1"/>
      <c r="TWW51" s="1"/>
      <c r="TWX51" s="1"/>
      <c r="TWY51" s="1"/>
      <c r="TWZ51" s="1"/>
      <c r="TXA51" s="1"/>
      <c r="TXB51" s="1"/>
      <c r="TXC51" s="1"/>
      <c r="TXD51" s="1"/>
      <c r="TXE51" s="1"/>
      <c r="TXF51" s="1"/>
      <c r="TXG51" s="1"/>
      <c r="TXH51" s="1"/>
      <c r="TXI51" s="1"/>
      <c r="TXJ51" s="1"/>
      <c r="TXK51" s="1"/>
      <c r="TXL51" s="1"/>
      <c r="TXM51" s="1"/>
      <c r="TXN51" s="1"/>
      <c r="TXO51" s="1"/>
      <c r="TXP51" s="1"/>
      <c r="TXQ51" s="1"/>
      <c r="TXR51" s="1"/>
      <c r="TXS51" s="1"/>
      <c r="TXT51" s="1"/>
      <c r="TXU51" s="1"/>
      <c r="TXV51" s="1"/>
      <c r="TXW51" s="1"/>
      <c r="TXX51" s="1"/>
      <c r="TXY51" s="1"/>
      <c r="TXZ51" s="1"/>
      <c r="TYA51" s="1"/>
      <c r="TYB51" s="1"/>
      <c r="TYC51" s="1"/>
      <c r="TYD51" s="1"/>
      <c r="TYE51" s="1"/>
      <c r="TYF51" s="1"/>
      <c r="TYG51" s="1"/>
      <c r="TYH51" s="1"/>
      <c r="TYI51" s="1"/>
      <c r="TYJ51" s="1"/>
      <c r="TYK51" s="1"/>
      <c r="TYL51" s="1"/>
      <c r="TYM51" s="1"/>
      <c r="TYN51" s="1"/>
      <c r="TYO51" s="1"/>
      <c r="TYP51" s="1"/>
      <c r="TYQ51" s="1"/>
      <c r="TYR51" s="1"/>
      <c r="TYS51" s="1"/>
      <c r="TYT51" s="1"/>
      <c r="TYU51" s="1"/>
      <c r="TYV51" s="1"/>
      <c r="TYW51" s="1"/>
      <c r="TYX51" s="1"/>
      <c r="TYY51" s="1"/>
      <c r="TYZ51" s="1"/>
      <c r="TZA51" s="1"/>
      <c r="TZB51" s="1"/>
      <c r="TZC51" s="1"/>
      <c r="TZD51" s="1"/>
      <c r="TZE51" s="1"/>
      <c r="TZF51" s="1"/>
      <c r="TZG51" s="1"/>
      <c r="TZH51" s="1"/>
      <c r="TZI51" s="1"/>
      <c r="TZJ51" s="1"/>
      <c r="TZK51" s="1"/>
      <c r="TZL51" s="1"/>
      <c r="TZM51" s="1"/>
      <c r="TZN51" s="1"/>
      <c r="TZO51" s="1"/>
      <c r="TZP51" s="1"/>
      <c r="TZQ51" s="1"/>
      <c r="TZR51" s="1"/>
      <c r="TZS51" s="1"/>
      <c r="TZT51" s="1"/>
      <c r="TZU51" s="1"/>
      <c r="TZV51" s="1"/>
      <c r="TZW51" s="1"/>
      <c r="TZX51" s="1"/>
      <c r="TZY51" s="1"/>
      <c r="TZZ51" s="1"/>
      <c r="UAA51" s="1"/>
      <c r="UAB51" s="1"/>
      <c r="UAC51" s="1"/>
      <c r="UAD51" s="1"/>
      <c r="UAE51" s="1"/>
      <c r="UAF51" s="1"/>
      <c r="UAG51" s="1"/>
      <c r="UAH51" s="1"/>
      <c r="UAI51" s="1"/>
      <c r="UAJ51" s="1"/>
      <c r="UAK51" s="1"/>
      <c r="UAL51" s="1"/>
      <c r="UAM51" s="1"/>
      <c r="UAN51" s="1"/>
      <c r="UAO51" s="1"/>
      <c r="UAP51" s="1"/>
      <c r="UAQ51" s="1"/>
      <c r="UAR51" s="1"/>
      <c r="UAS51" s="1"/>
      <c r="UAT51" s="1"/>
      <c r="UAU51" s="1"/>
      <c r="UAV51" s="1"/>
      <c r="UAW51" s="1"/>
      <c r="UAX51" s="1"/>
      <c r="UAY51" s="1"/>
      <c r="UAZ51" s="1"/>
      <c r="UBA51" s="1"/>
      <c r="UBB51" s="1"/>
      <c r="UBC51" s="1"/>
      <c r="UBD51" s="1"/>
      <c r="UBE51" s="1"/>
      <c r="UBF51" s="1"/>
      <c r="UBG51" s="1"/>
      <c r="UBH51" s="1"/>
      <c r="UBI51" s="1"/>
      <c r="UBJ51" s="1"/>
      <c r="UBK51" s="1"/>
      <c r="UBL51" s="1"/>
      <c r="UBM51" s="1"/>
      <c r="UBN51" s="1"/>
      <c r="UBO51" s="1"/>
      <c r="UBP51" s="1"/>
      <c r="UBQ51" s="1"/>
      <c r="UBR51" s="1"/>
      <c r="UBS51" s="1"/>
      <c r="UBT51" s="1"/>
      <c r="UBU51" s="1"/>
      <c r="UBV51" s="1"/>
      <c r="UBW51" s="1"/>
      <c r="UBX51" s="1"/>
      <c r="UBY51" s="1"/>
      <c r="UBZ51" s="1"/>
      <c r="UCA51" s="1"/>
      <c r="UCB51" s="1"/>
      <c r="UCC51" s="1"/>
      <c r="UCD51" s="1"/>
      <c r="UCE51" s="1"/>
      <c r="UCF51" s="1"/>
      <c r="UCG51" s="1"/>
      <c r="UCH51" s="1"/>
      <c r="UCI51" s="1"/>
      <c r="UCJ51" s="1"/>
      <c r="UCK51" s="1"/>
      <c r="UCL51" s="1"/>
      <c r="UCM51" s="1"/>
      <c r="UCN51" s="1"/>
      <c r="UCO51" s="1"/>
      <c r="UCP51" s="1"/>
      <c r="UCQ51" s="1"/>
      <c r="UCR51" s="1"/>
      <c r="UCS51" s="1"/>
      <c r="UCT51" s="1"/>
      <c r="UCU51" s="1"/>
      <c r="UCV51" s="1"/>
      <c r="UCW51" s="1"/>
      <c r="UCX51" s="1"/>
      <c r="UCY51" s="1"/>
      <c r="UCZ51" s="1"/>
      <c r="UDA51" s="1"/>
      <c r="UDB51" s="1"/>
      <c r="UDC51" s="1"/>
      <c r="UDD51" s="1"/>
      <c r="UDE51" s="1"/>
      <c r="UDF51" s="1"/>
      <c r="UDG51" s="1"/>
      <c r="UDH51" s="1"/>
      <c r="UDI51" s="1"/>
      <c r="UDJ51" s="1"/>
      <c r="UDK51" s="1"/>
      <c r="UDL51" s="1"/>
      <c r="UDM51" s="1"/>
      <c r="UDN51" s="1"/>
      <c r="UDO51" s="1"/>
      <c r="UDP51" s="1"/>
      <c r="UDQ51" s="1"/>
      <c r="UDR51" s="1"/>
      <c r="UDS51" s="1"/>
      <c r="UDT51" s="1"/>
      <c r="UDU51" s="1"/>
      <c r="UDV51" s="1"/>
      <c r="UDW51" s="1"/>
      <c r="UDX51" s="1"/>
      <c r="UDY51" s="1"/>
      <c r="UDZ51" s="1"/>
      <c r="UEA51" s="1"/>
      <c r="UEB51" s="1"/>
      <c r="UEC51" s="1"/>
      <c r="UED51" s="1"/>
      <c r="UEE51" s="1"/>
      <c r="UEF51" s="1"/>
      <c r="UEG51" s="1"/>
      <c r="UEH51" s="1"/>
      <c r="UEI51" s="1"/>
      <c r="UEJ51" s="1"/>
      <c r="UEK51" s="1"/>
      <c r="UEL51" s="1"/>
      <c r="UEM51" s="1"/>
      <c r="UEN51" s="1"/>
      <c r="UEO51" s="1"/>
      <c r="UEP51" s="1"/>
      <c r="UEQ51" s="1"/>
      <c r="UER51" s="1"/>
      <c r="UES51" s="1"/>
      <c r="UET51" s="1"/>
      <c r="UEU51" s="1"/>
      <c r="UEV51" s="1"/>
      <c r="UEW51" s="1"/>
      <c r="UEX51" s="1"/>
      <c r="UEY51" s="1"/>
      <c r="UEZ51" s="1"/>
      <c r="UFA51" s="1"/>
      <c r="UFB51" s="1"/>
      <c r="UFC51" s="1"/>
      <c r="UFD51" s="1"/>
      <c r="UFE51" s="1"/>
      <c r="UFF51" s="1"/>
      <c r="UFG51" s="1"/>
      <c r="UFH51" s="1"/>
      <c r="UFI51" s="1"/>
      <c r="UFJ51" s="1"/>
      <c r="UFK51" s="1"/>
      <c r="UFL51" s="1"/>
      <c r="UFM51" s="1"/>
      <c r="UFN51" s="1"/>
      <c r="UFO51" s="1"/>
      <c r="UFP51" s="1"/>
      <c r="UFQ51" s="1"/>
      <c r="UFR51" s="1"/>
      <c r="UFS51" s="1"/>
      <c r="UFT51" s="1"/>
      <c r="UFU51" s="1"/>
      <c r="UFV51" s="1"/>
      <c r="UFW51" s="1"/>
      <c r="UFX51" s="1"/>
      <c r="UFY51" s="1"/>
      <c r="UFZ51" s="1"/>
      <c r="UGA51" s="1"/>
      <c r="UGB51" s="1"/>
      <c r="UGC51" s="1"/>
      <c r="UGD51" s="1"/>
      <c r="UGE51" s="1"/>
      <c r="UGF51" s="1"/>
      <c r="UGG51" s="1"/>
      <c r="UGH51" s="1"/>
      <c r="UGI51" s="1"/>
      <c r="UGJ51" s="1"/>
      <c r="UGK51" s="1"/>
      <c r="UGL51" s="1"/>
      <c r="UGM51" s="1"/>
      <c r="UGN51" s="1"/>
      <c r="UGO51" s="1"/>
      <c r="UGP51" s="1"/>
      <c r="UGQ51" s="1"/>
      <c r="UGR51" s="1"/>
      <c r="UGS51" s="1"/>
      <c r="UGT51" s="1"/>
      <c r="UGU51" s="1"/>
      <c r="UGV51" s="1"/>
      <c r="UGW51" s="1"/>
      <c r="UGX51" s="1"/>
      <c r="UGY51" s="1"/>
      <c r="UGZ51" s="1"/>
      <c r="UHA51" s="1"/>
      <c r="UHB51" s="1"/>
      <c r="UHC51" s="1"/>
      <c r="UHD51" s="1"/>
      <c r="UHE51" s="1"/>
      <c r="UHF51" s="1"/>
      <c r="UHG51" s="1"/>
      <c r="UHH51" s="1"/>
      <c r="UHI51" s="1"/>
      <c r="UHJ51" s="1"/>
      <c r="UHK51" s="1"/>
      <c r="UHL51" s="1"/>
      <c r="UHM51" s="1"/>
      <c r="UHN51" s="1"/>
      <c r="UHO51" s="1"/>
      <c r="UHP51" s="1"/>
      <c r="UHQ51" s="1"/>
      <c r="UHR51" s="1"/>
      <c r="UHS51" s="1"/>
      <c r="UHT51" s="1"/>
      <c r="UHU51" s="1"/>
      <c r="UHV51" s="1"/>
      <c r="UHW51" s="1"/>
      <c r="UHX51" s="1"/>
      <c r="UHY51" s="1"/>
      <c r="UHZ51" s="1"/>
      <c r="UIA51" s="1"/>
      <c r="UIB51" s="1"/>
      <c r="UIC51" s="1"/>
      <c r="UID51" s="1"/>
      <c r="UIE51" s="1"/>
      <c r="UIF51" s="1"/>
      <c r="UIG51" s="1"/>
      <c r="UIH51" s="1"/>
      <c r="UII51" s="1"/>
      <c r="UIJ51" s="1"/>
      <c r="UIK51" s="1"/>
      <c r="UIL51" s="1"/>
      <c r="UIM51" s="1"/>
      <c r="UIN51" s="1"/>
      <c r="UIO51" s="1"/>
      <c r="UIP51" s="1"/>
      <c r="UIQ51" s="1"/>
      <c r="UIR51" s="1"/>
      <c r="UIS51" s="1"/>
      <c r="UIT51" s="1"/>
      <c r="UIU51" s="1"/>
      <c r="UIV51" s="1"/>
      <c r="UIW51" s="1"/>
      <c r="UIX51" s="1"/>
      <c r="UIY51" s="1"/>
      <c r="UIZ51" s="1"/>
      <c r="UJA51" s="1"/>
      <c r="UJB51" s="1"/>
      <c r="UJC51" s="1"/>
      <c r="UJD51" s="1"/>
      <c r="UJE51" s="1"/>
      <c r="UJF51" s="1"/>
      <c r="UJG51" s="1"/>
      <c r="UJH51" s="1"/>
      <c r="UJI51" s="1"/>
      <c r="UJJ51" s="1"/>
      <c r="UJK51" s="1"/>
      <c r="UJL51" s="1"/>
      <c r="UJM51" s="1"/>
      <c r="UJN51" s="1"/>
      <c r="UJO51" s="1"/>
      <c r="UJP51" s="1"/>
      <c r="UJQ51" s="1"/>
      <c r="UJR51" s="1"/>
      <c r="UJS51" s="1"/>
      <c r="UJT51" s="1"/>
      <c r="UJU51" s="1"/>
      <c r="UJV51" s="1"/>
      <c r="UJW51" s="1"/>
      <c r="UJX51" s="1"/>
      <c r="UJY51" s="1"/>
      <c r="UJZ51" s="1"/>
      <c r="UKA51" s="1"/>
      <c r="UKB51" s="1"/>
      <c r="UKC51" s="1"/>
      <c r="UKD51" s="1"/>
      <c r="UKE51" s="1"/>
      <c r="UKF51" s="1"/>
      <c r="UKG51" s="1"/>
      <c r="UKH51" s="1"/>
      <c r="UKI51" s="1"/>
      <c r="UKJ51" s="1"/>
      <c r="UKK51" s="1"/>
      <c r="UKL51" s="1"/>
      <c r="UKM51" s="1"/>
      <c r="UKN51" s="1"/>
      <c r="UKO51" s="1"/>
      <c r="UKP51" s="1"/>
      <c r="UKQ51" s="1"/>
      <c r="UKR51" s="1"/>
      <c r="UKS51" s="1"/>
      <c r="UKT51" s="1"/>
      <c r="UKU51" s="1"/>
      <c r="UKV51" s="1"/>
      <c r="UKW51" s="1"/>
      <c r="UKX51" s="1"/>
      <c r="UKY51" s="1"/>
      <c r="UKZ51" s="1"/>
      <c r="ULA51" s="1"/>
      <c r="ULB51" s="1"/>
      <c r="ULC51" s="1"/>
      <c r="ULD51" s="1"/>
      <c r="ULE51" s="1"/>
      <c r="ULF51" s="1"/>
      <c r="ULG51" s="1"/>
      <c r="ULH51" s="1"/>
      <c r="ULI51" s="1"/>
      <c r="ULJ51" s="1"/>
      <c r="ULK51" s="1"/>
      <c r="ULL51" s="1"/>
      <c r="ULM51" s="1"/>
      <c r="ULN51" s="1"/>
      <c r="ULO51" s="1"/>
      <c r="ULP51" s="1"/>
      <c r="ULQ51" s="1"/>
      <c r="ULR51" s="1"/>
      <c r="ULS51" s="1"/>
      <c r="ULT51" s="1"/>
      <c r="ULU51" s="1"/>
      <c r="ULV51" s="1"/>
      <c r="ULW51" s="1"/>
      <c r="ULX51" s="1"/>
      <c r="ULY51" s="1"/>
      <c r="ULZ51" s="1"/>
      <c r="UMA51" s="1"/>
      <c r="UMB51" s="1"/>
      <c r="UMC51" s="1"/>
      <c r="UMD51" s="1"/>
      <c r="UME51" s="1"/>
      <c r="UMF51" s="1"/>
      <c r="UMG51" s="1"/>
      <c r="UMH51" s="1"/>
      <c r="UMI51" s="1"/>
      <c r="UMJ51" s="1"/>
      <c r="UMK51" s="1"/>
      <c r="UML51" s="1"/>
      <c r="UMM51" s="1"/>
      <c r="UMN51" s="1"/>
      <c r="UMO51" s="1"/>
      <c r="UMP51" s="1"/>
      <c r="UMQ51" s="1"/>
      <c r="UMR51" s="1"/>
      <c r="UMS51" s="1"/>
      <c r="UMT51" s="1"/>
      <c r="UMU51" s="1"/>
      <c r="UMV51" s="1"/>
      <c r="UMW51" s="1"/>
      <c r="UMX51" s="1"/>
      <c r="UMY51" s="1"/>
      <c r="UMZ51" s="1"/>
      <c r="UNA51" s="1"/>
      <c r="UNB51" s="1"/>
      <c r="UNC51" s="1"/>
      <c r="UND51" s="1"/>
      <c r="UNE51" s="1"/>
      <c r="UNF51" s="1"/>
      <c r="UNG51" s="1"/>
      <c r="UNH51" s="1"/>
      <c r="UNI51" s="1"/>
      <c r="UNJ51" s="1"/>
      <c r="UNK51" s="1"/>
      <c r="UNL51" s="1"/>
      <c r="UNM51" s="1"/>
      <c r="UNN51" s="1"/>
      <c r="UNO51" s="1"/>
      <c r="UNP51" s="1"/>
      <c r="UNQ51" s="1"/>
      <c r="UNR51" s="1"/>
      <c r="UNS51" s="1"/>
      <c r="UNT51" s="1"/>
      <c r="UNU51" s="1"/>
      <c r="UNV51" s="1"/>
      <c r="UNW51" s="1"/>
      <c r="UNX51" s="1"/>
      <c r="UNY51" s="1"/>
      <c r="UNZ51" s="1"/>
      <c r="UOA51" s="1"/>
      <c r="UOB51" s="1"/>
      <c r="UOC51" s="1"/>
      <c r="UOD51" s="1"/>
      <c r="UOE51" s="1"/>
      <c r="UOF51" s="1"/>
      <c r="UOG51" s="1"/>
      <c r="UOH51" s="1"/>
      <c r="UOI51" s="1"/>
      <c r="UOJ51" s="1"/>
      <c r="UOK51" s="1"/>
      <c r="UOL51" s="1"/>
      <c r="UOM51" s="1"/>
      <c r="UON51" s="1"/>
      <c r="UOO51" s="1"/>
      <c r="UOP51" s="1"/>
      <c r="UOQ51" s="1"/>
      <c r="UOR51" s="1"/>
      <c r="UOS51" s="1"/>
      <c r="UOT51" s="1"/>
      <c r="UOU51" s="1"/>
      <c r="UOV51" s="1"/>
      <c r="UOW51" s="1"/>
      <c r="UOX51" s="1"/>
      <c r="UOY51" s="1"/>
      <c r="UOZ51" s="1"/>
      <c r="UPA51" s="1"/>
      <c r="UPB51" s="1"/>
      <c r="UPC51" s="1"/>
      <c r="UPD51" s="1"/>
      <c r="UPE51" s="1"/>
      <c r="UPF51" s="1"/>
      <c r="UPG51" s="1"/>
      <c r="UPH51" s="1"/>
      <c r="UPI51" s="1"/>
      <c r="UPJ51" s="1"/>
      <c r="UPK51" s="1"/>
      <c r="UPL51" s="1"/>
      <c r="UPM51" s="1"/>
      <c r="UPN51" s="1"/>
      <c r="UPO51" s="1"/>
      <c r="UPP51" s="1"/>
      <c r="UPQ51" s="1"/>
      <c r="UPR51" s="1"/>
      <c r="UPS51" s="1"/>
      <c r="UPT51" s="1"/>
      <c r="UPU51" s="1"/>
      <c r="UPV51" s="1"/>
      <c r="UPW51" s="1"/>
      <c r="UPX51" s="1"/>
      <c r="UPY51" s="1"/>
      <c r="UPZ51" s="1"/>
      <c r="UQA51" s="1"/>
      <c r="UQB51" s="1"/>
      <c r="UQC51" s="1"/>
      <c r="UQD51" s="1"/>
      <c r="UQE51" s="1"/>
      <c r="UQF51" s="1"/>
      <c r="UQG51" s="1"/>
      <c r="UQH51" s="1"/>
      <c r="UQI51" s="1"/>
      <c r="UQJ51" s="1"/>
      <c r="UQK51" s="1"/>
      <c r="UQL51" s="1"/>
      <c r="UQM51" s="1"/>
      <c r="UQN51" s="1"/>
      <c r="UQO51" s="1"/>
      <c r="UQP51" s="1"/>
      <c r="UQQ51" s="1"/>
      <c r="UQR51" s="1"/>
      <c r="UQS51" s="1"/>
      <c r="UQT51" s="1"/>
      <c r="UQU51" s="1"/>
      <c r="UQV51" s="1"/>
      <c r="UQW51" s="1"/>
      <c r="UQX51" s="1"/>
      <c r="UQY51" s="1"/>
      <c r="UQZ51" s="1"/>
      <c r="URA51" s="1"/>
      <c r="URB51" s="1"/>
      <c r="URC51" s="1"/>
      <c r="URD51" s="1"/>
      <c r="URE51" s="1"/>
      <c r="URF51" s="1"/>
      <c r="URG51" s="1"/>
      <c r="URH51" s="1"/>
      <c r="URI51" s="1"/>
      <c r="URJ51" s="1"/>
      <c r="URK51" s="1"/>
      <c r="URL51" s="1"/>
      <c r="URM51" s="1"/>
      <c r="URN51" s="1"/>
      <c r="URO51" s="1"/>
      <c r="URP51" s="1"/>
      <c r="URQ51" s="1"/>
      <c r="URR51" s="1"/>
      <c r="URS51" s="1"/>
      <c r="URT51" s="1"/>
      <c r="URU51" s="1"/>
      <c r="URV51" s="1"/>
      <c r="URW51" s="1"/>
      <c r="URX51" s="1"/>
      <c r="URY51" s="1"/>
      <c r="URZ51" s="1"/>
      <c r="USA51" s="1"/>
      <c r="USB51" s="1"/>
      <c r="USC51" s="1"/>
      <c r="USD51" s="1"/>
      <c r="USE51" s="1"/>
      <c r="USF51" s="1"/>
      <c r="USG51" s="1"/>
      <c r="USH51" s="1"/>
      <c r="USI51" s="1"/>
      <c r="USJ51" s="1"/>
      <c r="USK51" s="1"/>
      <c r="USL51" s="1"/>
      <c r="USM51" s="1"/>
      <c r="USN51" s="1"/>
      <c r="USO51" s="1"/>
      <c r="USP51" s="1"/>
      <c r="USQ51" s="1"/>
      <c r="USR51" s="1"/>
      <c r="USS51" s="1"/>
      <c r="UST51" s="1"/>
      <c r="USU51" s="1"/>
      <c r="USV51" s="1"/>
      <c r="USW51" s="1"/>
      <c r="USX51" s="1"/>
      <c r="USY51" s="1"/>
      <c r="USZ51" s="1"/>
      <c r="UTA51" s="1"/>
      <c r="UTB51" s="1"/>
      <c r="UTC51" s="1"/>
      <c r="UTD51" s="1"/>
      <c r="UTE51" s="1"/>
      <c r="UTF51" s="1"/>
      <c r="UTG51" s="1"/>
      <c r="UTH51" s="1"/>
      <c r="UTI51" s="1"/>
      <c r="UTJ51" s="1"/>
      <c r="UTK51" s="1"/>
      <c r="UTL51" s="1"/>
      <c r="UTM51" s="1"/>
      <c r="UTN51" s="1"/>
      <c r="UTO51" s="1"/>
      <c r="UTP51" s="1"/>
      <c r="UTQ51" s="1"/>
      <c r="UTR51" s="1"/>
      <c r="UTS51" s="1"/>
      <c r="UTT51" s="1"/>
      <c r="UTU51" s="1"/>
      <c r="UTV51" s="1"/>
      <c r="UTW51" s="1"/>
      <c r="UTX51" s="1"/>
      <c r="UTY51" s="1"/>
      <c r="UTZ51" s="1"/>
      <c r="UUA51" s="1"/>
      <c r="UUB51" s="1"/>
      <c r="UUC51" s="1"/>
      <c r="UUD51" s="1"/>
      <c r="UUE51" s="1"/>
      <c r="UUF51" s="1"/>
      <c r="UUG51" s="1"/>
      <c r="UUH51" s="1"/>
      <c r="UUI51" s="1"/>
      <c r="UUJ51" s="1"/>
      <c r="UUK51" s="1"/>
      <c r="UUL51" s="1"/>
      <c r="UUM51" s="1"/>
      <c r="UUN51" s="1"/>
      <c r="UUO51" s="1"/>
      <c r="UUP51" s="1"/>
      <c r="UUQ51" s="1"/>
      <c r="UUR51" s="1"/>
      <c r="UUS51" s="1"/>
      <c r="UUT51" s="1"/>
      <c r="UUU51" s="1"/>
      <c r="UUV51" s="1"/>
      <c r="UUW51" s="1"/>
      <c r="UUX51" s="1"/>
      <c r="UUY51" s="1"/>
      <c r="UUZ51" s="1"/>
      <c r="UVA51" s="1"/>
      <c r="UVB51" s="1"/>
      <c r="UVC51" s="1"/>
      <c r="UVD51" s="1"/>
      <c r="UVE51" s="1"/>
      <c r="UVF51" s="1"/>
      <c r="UVG51" s="1"/>
      <c r="UVH51" s="1"/>
      <c r="UVI51" s="1"/>
      <c r="UVJ51" s="1"/>
      <c r="UVK51" s="1"/>
      <c r="UVL51" s="1"/>
      <c r="UVM51" s="1"/>
      <c r="UVN51" s="1"/>
      <c r="UVO51" s="1"/>
      <c r="UVP51" s="1"/>
      <c r="UVQ51" s="1"/>
      <c r="UVR51" s="1"/>
      <c r="UVS51" s="1"/>
      <c r="UVT51" s="1"/>
      <c r="UVU51" s="1"/>
      <c r="UVV51" s="1"/>
      <c r="UVW51" s="1"/>
      <c r="UVX51" s="1"/>
      <c r="UVY51" s="1"/>
      <c r="UVZ51" s="1"/>
      <c r="UWA51" s="1"/>
      <c r="UWB51" s="1"/>
      <c r="UWC51" s="1"/>
      <c r="UWD51" s="1"/>
      <c r="UWE51" s="1"/>
      <c r="UWF51" s="1"/>
      <c r="UWG51" s="1"/>
      <c r="UWH51" s="1"/>
      <c r="UWI51" s="1"/>
      <c r="UWJ51" s="1"/>
      <c r="UWK51" s="1"/>
      <c r="UWL51" s="1"/>
      <c r="UWM51" s="1"/>
      <c r="UWN51" s="1"/>
      <c r="UWO51" s="1"/>
      <c r="UWP51" s="1"/>
      <c r="UWQ51" s="1"/>
      <c r="UWR51" s="1"/>
      <c r="UWS51" s="1"/>
      <c r="UWT51" s="1"/>
      <c r="UWU51" s="1"/>
      <c r="UWV51" s="1"/>
      <c r="UWW51" s="1"/>
      <c r="UWX51" s="1"/>
      <c r="UWY51" s="1"/>
      <c r="UWZ51" s="1"/>
      <c r="UXA51" s="1"/>
      <c r="UXB51" s="1"/>
      <c r="UXC51" s="1"/>
      <c r="UXD51" s="1"/>
      <c r="UXE51" s="1"/>
      <c r="UXF51" s="1"/>
      <c r="UXG51" s="1"/>
      <c r="UXH51" s="1"/>
      <c r="UXI51" s="1"/>
      <c r="UXJ51" s="1"/>
      <c r="UXK51" s="1"/>
      <c r="UXL51" s="1"/>
      <c r="UXM51" s="1"/>
      <c r="UXN51" s="1"/>
      <c r="UXO51" s="1"/>
      <c r="UXP51" s="1"/>
      <c r="UXQ51" s="1"/>
      <c r="UXR51" s="1"/>
      <c r="UXS51" s="1"/>
      <c r="UXT51" s="1"/>
      <c r="UXU51" s="1"/>
      <c r="UXV51" s="1"/>
      <c r="UXW51" s="1"/>
      <c r="UXX51" s="1"/>
      <c r="UXY51" s="1"/>
      <c r="UXZ51" s="1"/>
      <c r="UYA51" s="1"/>
      <c r="UYB51" s="1"/>
      <c r="UYC51" s="1"/>
      <c r="UYD51" s="1"/>
      <c r="UYE51" s="1"/>
      <c r="UYF51" s="1"/>
      <c r="UYG51" s="1"/>
      <c r="UYH51" s="1"/>
      <c r="UYI51" s="1"/>
      <c r="UYJ51" s="1"/>
      <c r="UYK51" s="1"/>
      <c r="UYL51" s="1"/>
      <c r="UYM51" s="1"/>
      <c r="UYN51" s="1"/>
      <c r="UYO51" s="1"/>
      <c r="UYP51" s="1"/>
      <c r="UYQ51" s="1"/>
      <c r="UYR51" s="1"/>
      <c r="UYS51" s="1"/>
      <c r="UYT51" s="1"/>
      <c r="UYU51" s="1"/>
      <c r="UYV51" s="1"/>
      <c r="UYW51" s="1"/>
      <c r="UYX51" s="1"/>
      <c r="UYY51" s="1"/>
      <c r="UYZ51" s="1"/>
      <c r="UZA51" s="1"/>
      <c r="UZB51" s="1"/>
      <c r="UZC51" s="1"/>
      <c r="UZD51" s="1"/>
      <c r="UZE51" s="1"/>
      <c r="UZF51" s="1"/>
      <c r="UZG51" s="1"/>
      <c r="UZH51" s="1"/>
      <c r="UZI51" s="1"/>
      <c r="UZJ51" s="1"/>
      <c r="UZK51" s="1"/>
      <c r="UZL51" s="1"/>
      <c r="UZM51" s="1"/>
      <c r="UZN51" s="1"/>
      <c r="UZO51" s="1"/>
      <c r="UZP51" s="1"/>
      <c r="UZQ51" s="1"/>
      <c r="UZR51" s="1"/>
      <c r="UZS51" s="1"/>
      <c r="UZT51" s="1"/>
      <c r="UZU51" s="1"/>
      <c r="UZV51" s="1"/>
      <c r="UZW51" s="1"/>
      <c r="UZX51" s="1"/>
      <c r="UZY51" s="1"/>
      <c r="UZZ51" s="1"/>
      <c r="VAA51" s="1"/>
      <c r="VAB51" s="1"/>
      <c r="VAC51" s="1"/>
      <c r="VAD51" s="1"/>
      <c r="VAE51" s="1"/>
      <c r="VAF51" s="1"/>
      <c r="VAG51" s="1"/>
      <c r="VAH51" s="1"/>
      <c r="VAI51" s="1"/>
      <c r="VAJ51" s="1"/>
      <c r="VAK51" s="1"/>
      <c r="VAL51" s="1"/>
      <c r="VAM51" s="1"/>
      <c r="VAN51" s="1"/>
      <c r="VAO51" s="1"/>
      <c r="VAP51" s="1"/>
      <c r="VAQ51" s="1"/>
      <c r="VAR51" s="1"/>
      <c r="VAS51" s="1"/>
      <c r="VAT51" s="1"/>
      <c r="VAU51" s="1"/>
      <c r="VAV51" s="1"/>
      <c r="VAW51" s="1"/>
      <c r="VAX51" s="1"/>
      <c r="VAY51" s="1"/>
      <c r="VAZ51" s="1"/>
      <c r="VBA51" s="1"/>
      <c r="VBB51" s="1"/>
      <c r="VBC51" s="1"/>
      <c r="VBD51" s="1"/>
      <c r="VBE51" s="1"/>
      <c r="VBF51" s="1"/>
      <c r="VBG51" s="1"/>
      <c r="VBH51" s="1"/>
      <c r="VBI51" s="1"/>
      <c r="VBJ51" s="1"/>
      <c r="VBK51" s="1"/>
      <c r="VBL51" s="1"/>
      <c r="VBM51" s="1"/>
      <c r="VBN51" s="1"/>
      <c r="VBO51" s="1"/>
      <c r="VBP51" s="1"/>
      <c r="VBQ51" s="1"/>
      <c r="VBR51" s="1"/>
      <c r="VBS51" s="1"/>
      <c r="VBT51" s="1"/>
      <c r="VBU51" s="1"/>
      <c r="VBV51" s="1"/>
      <c r="VBW51" s="1"/>
      <c r="VBX51" s="1"/>
      <c r="VBY51" s="1"/>
      <c r="VBZ51" s="1"/>
      <c r="VCA51" s="1"/>
      <c r="VCB51" s="1"/>
      <c r="VCC51" s="1"/>
      <c r="VCD51" s="1"/>
      <c r="VCE51" s="1"/>
      <c r="VCF51" s="1"/>
      <c r="VCG51" s="1"/>
      <c r="VCH51" s="1"/>
      <c r="VCI51" s="1"/>
      <c r="VCJ51" s="1"/>
      <c r="VCK51" s="1"/>
      <c r="VCL51" s="1"/>
      <c r="VCM51" s="1"/>
      <c r="VCN51" s="1"/>
      <c r="VCO51" s="1"/>
      <c r="VCP51" s="1"/>
      <c r="VCQ51" s="1"/>
      <c r="VCR51" s="1"/>
      <c r="VCS51" s="1"/>
      <c r="VCT51" s="1"/>
      <c r="VCU51" s="1"/>
      <c r="VCV51" s="1"/>
      <c r="VCW51" s="1"/>
      <c r="VCX51" s="1"/>
      <c r="VCY51" s="1"/>
      <c r="VCZ51" s="1"/>
      <c r="VDA51" s="1"/>
      <c r="VDB51" s="1"/>
      <c r="VDC51" s="1"/>
      <c r="VDD51" s="1"/>
      <c r="VDE51" s="1"/>
      <c r="VDF51" s="1"/>
      <c r="VDG51" s="1"/>
      <c r="VDH51" s="1"/>
      <c r="VDI51" s="1"/>
      <c r="VDJ51" s="1"/>
      <c r="VDK51" s="1"/>
      <c r="VDL51" s="1"/>
      <c r="VDM51" s="1"/>
      <c r="VDN51" s="1"/>
      <c r="VDO51" s="1"/>
      <c r="VDP51" s="1"/>
      <c r="VDQ51" s="1"/>
      <c r="VDR51" s="1"/>
      <c r="VDS51" s="1"/>
      <c r="VDT51" s="1"/>
      <c r="VDU51" s="1"/>
      <c r="VDV51" s="1"/>
      <c r="VDW51" s="1"/>
      <c r="VDX51" s="1"/>
      <c r="VDY51" s="1"/>
      <c r="VDZ51" s="1"/>
      <c r="VEA51" s="1"/>
      <c r="VEB51" s="1"/>
      <c r="VEC51" s="1"/>
      <c r="VED51" s="1"/>
      <c r="VEE51" s="1"/>
      <c r="VEF51" s="1"/>
      <c r="VEG51" s="1"/>
      <c r="VEH51" s="1"/>
      <c r="VEI51" s="1"/>
      <c r="VEJ51" s="1"/>
      <c r="VEK51" s="1"/>
      <c r="VEL51" s="1"/>
      <c r="VEM51" s="1"/>
      <c r="VEN51" s="1"/>
      <c r="VEO51" s="1"/>
      <c r="VEP51" s="1"/>
      <c r="VEQ51" s="1"/>
      <c r="VER51" s="1"/>
      <c r="VES51" s="1"/>
      <c r="VET51" s="1"/>
      <c r="VEU51" s="1"/>
      <c r="VEV51" s="1"/>
      <c r="VEW51" s="1"/>
      <c r="VEX51" s="1"/>
      <c r="VEY51" s="1"/>
      <c r="VEZ51" s="1"/>
      <c r="VFA51" s="1"/>
      <c r="VFB51" s="1"/>
      <c r="VFC51" s="1"/>
      <c r="VFD51" s="1"/>
      <c r="VFE51" s="1"/>
      <c r="VFF51" s="1"/>
      <c r="VFG51" s="1"/>
      <c r="VFH51" s="1"/>
      <c r="VFI51" s="1"/>
      <c r="VFJ51" s="1"/>
      <c r="VFK51" s="1"/>
      <c r="VFL51" s="1"/>
      <c r="VFM51" s="1"/>
      <c r="VFN51" s="1"/>
      <c r="VFO51" s="1"/>
      <c r="VFP51" s="1"/>
      <c r="VFQ51" s="1"/>
      <c r="VFR51" s="1"/>
      <c r="VFS51" s="1"/>
      <c r="VFT51" s="1"/>
      <c r="VFU51" s="1"/>
      <c r="VFV51" s="1"/>
      <c r="VFW51" s="1"/>
      <c r="VFX51" s="1"/>
      <c r="VFY51" s="1"/>
      <c r="VFZ51" s="1"/>
      <c r="VGA51" s="1"/>
      <c r="VGB51" s="1"/>
      <c r="VGC51" s="1"/>
      <c r="VGD51" s="1"/>
      <c r="VGE51" s="1"/>
      <c r="VGF51" s="1"/>
      <c r="VGG51" s="1"/>
      <c r="VGH51" s="1"/>
      <c r="VGI51" s="1"/>
      <c r="VGJ51" s="1"/>
      <c r="VGK51" s="1"/>
      <c r="VGL51" s="1"/>
      <c r="VGM51" s="1"/>
      <c r="VGN51" s="1"/>
      <c r="VGO51" s="1"/>
      <c r="VGP51" s="1"/>
      <c r="VGQ51" s="1"/>
      <c r="VGR51" s="1"/>
      <c r="VGS51" s="1"/>
      <c r="VGT51" s="1"/>
      <c r="VGU51" s="1"/>
      <c r="VGV51" s="1"/>
      <c r="VGW51" s="1"/>
      <c r="VGX51" s="1"/>
      <c r="VGY51" s="1"/>
      <c r="VGZ51" s="1"/>
      <c r="VHA51" s="1"/>
      <c r="VHB51" s="1"/>
      <c r="VHC51" s="1"/>
      <c r="VHD51" s="1"/>
      <c r="VHE51" s="1"/>
      <c r="VHF51" s="1"/>
      <c r="VHG51" s="1"/>
      <c r="VHH51" s="1"/>
      <c r="VHI51" s="1"/>
      <c r="VHJ51" s="1"/>
      <c r="VHK51" s="1"/>
      <c r="VHL51" s="1"/>
      <c r="VHM51" s="1"/>
      <c r="VHN51" s="1"/>
      <c r="VHO51" s="1"/>
      <c r="VHP51" s="1"/>
      <c r="VHQ51" s="1"/>
      <c r="VHR51" s="1"/>
      <c r="VHS51" s="1"/>
      <c r="VHT51" s="1"/>
      <c r="VHU51" s="1"/>
      <c r="VHV51" s="1"/>
      <c r="VHW51" s="1"/>
      <c r="VHX51" s="1"/>
      <c r="VHY51" s="1"/>
      <c r="VHZ51" s="1"/>
      <c r="VIA51" s="1"/>
      <c r="VIB51" s="1"/>
      <c r="VIC51" s="1"/>
      <c r="VID51" s="1"/>
      <c r="VIE51" s="1"/>
      <c r="VIF51" s="1"/>
      <c r="VIG51" s="1"/>
      <c r="VIH51" s="1"/>
      <c r="VII51" s="1"/>
      <c r="VIJ51" s="1"/>
      <c r="VIK51" s="1"/>
      <c r="VIL51" s="1"/>
      <c r="VIM51" s="1"/>
      <c r="VIN51" s="1"/>
      <c r="VIO51" s="1"/>
      <c r="VIP51" s="1"/>
      <c r="VIQ51" s="1"/>
      <c r="VIR51" s="1"/>
      <c r="VIS51" s="1"/>
      <c r="VIT51" s="1"/>
      <c r="VIU51" s="1"/>
      <c r="VIV51" s="1"/>
      <c r="VIW51" s="1"/>
      <c r="VIX51" s="1"/>
      <c r="VIY51" s="1"/>
      <c r="VIZ51" s="1"/>
      <c r="VJA51" s="1"/>
      <c r="VJB51" s="1"/>
      <c r="VJC51" s="1"/>
      <c r="VJD51" s="1"/>
      <c r="VJE51" s="1"/>
      <c r="VJF51" s="1"/>
      <c r="VJG51" s="1"/>
      <c r="VJH51" s="1"/>
      <c r="VJI51" s="1"/>
      <c r="VJJ51" s="1"/>
      <c r="VJK51" s="1"/>
      <c r="VJL51" s="1"/>
      <c r="VJM51" s="1"/>
      <c r="VJN51" s="1"/>
      <c r="VJO51" s="1"/>
      <c r="VJP51" s="1"/>
      <c r="VJQ51" s="1"/>
      <c r="VJR51" s="1"/>
      <c r="VJS51" s="1"/>
      <c r="VJT51" s="1"/>
      <c r="VJU51" s="1"/>
      <c r="VJV51" s="1"/>
      <c r="VJW51" s="1"/>
      <c r="VJX51" s="1"/>
      <c r="VJY51" s="1"/>
      <c r="VJZ51" s="1"/>
      <c r="VKA51" s="1"/>
      <c r="VKB51" s="1"/>
      <c r="VKC51" s="1"/>
      <c r="VKD51" s="1"/>
      <c r="VKE51" s="1"/>
      <c r="VKF51" s="1"/>
      <c r="VKG51" s="1"/>
      <c r="VKH51" s="1"/>
      <c r="VKI51" s="1"/>
      <c r="VKJ51" s="1"/>
      <c r="VKK51" s="1"/>
      <c r="VKL51" s="1"/>
      <c r="VKM51" s="1"/>
      <c r="VKN51" s="1"/>
      <c r="VKO51" s="1"/>
      <c r="VKP51" s="1"/>
      <c r="VKQ51" s="1"/>
      <c r="VKR51" s="1"/>
      <c r="VKS51" s="1"/>
      <c r="VKT51" s="1"/>
      <c r="VKU51" s="1"/>
      <c r="VKV51" s="1"/>
      <c r="VKW51" s="1"/>
      <c r="VKX51" s="1"/>
      <c r="VKY51" s="1"/>
      <c r="VKZ51" s="1"/>
      <c r="VLA51" s="1"/>
      <c r="VLB51" s="1"/>
      <c r="VLC51" s="1"/>
      <c r="VLD51" s="1"/>
      <c r="VLE51" s="1"/>
      <c r="VLF51" s="1"/>
      <c r="VLG51" s="1"/>
      <c r="VLH51" s="1"/>
      <c r="VLI51" s="1"/>
      <c r="VLJ51" s="1"/>
      <c r="VLK51" s="1"/>
      <c r="VLL51" s="1"/>
      <c r="VLM51" s="1"/>
      <c r="VLN51" s="1"/>
      <c r="VLO51" s="1"/>
      <c r="VLP51" s="1"/>
      <c r="VLQ51" s="1"/>
      <c r="VLR51" s="1"/>
      <c r="VLS51" s="1"/>
      <c r="VLT51" s="1"/>
      <c r="VLU51" s="1"/>
      <c r="VLV51" s="1"/>
      <c r="VLW51" s="1"/>
      <c r="VLX51" s="1"/>
      <c r="VLY51" s="1"/>
      <c r="VLZ51" s="1"/>
      <c r="VMA51" s="1"/>
      <c r="VMB51" s="1"/>
      <c r="VMC51" s="1"/>
      <c r="VMD51" s="1"/>
      <c r="VME51" s="1"/>
      <c r="VMF51" s="1"/>
      <c r="VMG51" s="1"/>
      <c r="VMH51" s="1"/>
      <c r="VMI51" s="1"/>
      <c r="VMJ51" s="1"/>
      <c r="VMK51" s="1"/>
      <c r="VML51" s="1"/>
      <c r="VMM51" s="1"/>
      <c r="VMN51" s="1"/>
      <c r="VMO51" s="1"/>
      <c r="VMP51" s="1"/>
      <c r="VMQ51" s="1"/>
      <c r="VMR51" s="1"/>
      <c r="VMS51" s="1"/>
      <c r="VMT51" s="1"/>
      <c r="VMU51" s="1"/>
      <c r="VMV51" s="1"/>
      <c r="VMW51" s="1"/>
      <c r="VMX51" s="1"/>
      <c r="VMY51" s="1"/>
      <c r="VMZ51" s="1"/>
      <c r="VNA51" s="1"/>
      <c r="VNB51" s="1"/>
      <c r="VNC51" s="1"/>
      <c r="VND51" s="1"/>
      <c r="VNE51" s="1"/>
      <c r="VNF51" s="1"/>
      <c r="VNG51" s="1"/>
      <c r="VNH51" s="1"/>
      <c r="VNI51" s="1"/>
      <c r="VNJ51" s="1"/>
      <c r="VNK51" s="1"/>
      <c r="VNL51" s="1"/>
      <c r="VNM51" s="1"/>
      <c r="VNN51" s="1"/>
      <c r="VNO51" s="1"/>
      <c r="VNP51" s="1"/>
      <c r="VNQ51" s="1"/>
      <c r="VNR51" s="1"/>
      <c r="VNS51" s="1"/>
      <c r="VNT51" s="1"/>
      <c r="VNU51" s="1"/>
      <c r="VNV51" s="1"/>
      <c r="VNW51" s="1"/>
      <c r="VNX51" s="1"/>
      <c r="VNY51" s="1"/>
      <c r="VNZ51" s="1"/>
      <c r="VOA51" s="1"/>
      <c r="VOB51" s="1"/>
      <c r="VOC51" s="1"/>
      <c r="VOD51" s="1"/>
      <c r="VOE51" s="1"/>
      <c r="VOF51" s="1"/>
      <c r="VOG51" s="1"/>
      <c r="VOH51" s="1"/>
      <c r="VOI51" s="1"/>
      <c r="VOJ51" s="1"/>
      <c r="VOK51" s="1"/>
      <c r="VOL51" s="1"/>
      <c r="VOM51" s="1"/>
      <c r="VON51" s="1"/>
      <c r="VOO51" s="1"/>
      <c r="VOP51" s="1"/>
      <c r="VOQ51" s="1"/>
      <c r="VOR51" s="1"/>
      <c r="VOS51" s="1"/>
      <c r="VOT51" s="1"/>
      <c r="VOU51" s="1"/>
      <c r="VOV51" s="1"/>
      <c r="VOW51" s="1"/>
      <c r="VOX51" s="1"/>
      <c r="VOY51" s="1"/>
      <c r="VOZ51" s="1"/>
      <c r="VPA51" s="1"/>
      <c r="VPB51" s="1"/>
      <c r="VPC51" s="1"/>
      <c r="VPD51" s="1"/>
      <c r="VPE51" s="1"/>
      <c r="VPF51" s="1"/>
      <c r="VPG51" s="1"/>
      <c r="VPH51" s="1"/>
      <c r="VPI51" s="1"/>
      <c r="VPJ51" s="1"/>
      <c r="VPK51" s="1"/>
      <c r="VPL51" s="1"/>
      <c r="VPM51" s="1"/>
      <c r="VPN51" s="1"/>
      <c r="VPO51" s="1"/>
      <c r="VPP51" s="1"/>
      <c r="VPQ51" s="1"/>
      <c r="VPR51" s="1"/>
      <c r="VPS51" s="1"/>
      <c r="VPT51" s="1"/>
      <c r="VPU51" s="1"/>
      <c r="VPV51" s="1"/>
      <c r="VPW51" s="1"/>
      <c r="VPX51" s="1"/>
      <c r="VPY51" s="1"/>
      <c r="VPZ51" s="1"/>
      <c r="VQA51" s="1"/>
      <c r="VQB51" s="1"/>
      <c r="VQC51" s="1"/>
      <c r="VQD51" s="1"/>
      <c r="VQE51" s="1"/>
      <c r="VQF51" s="1"/>
      <c r="VQG51" s="1"/>
      <c r="VQH51" s="1"/>
      <c r="VQI51" s="1"/>
      <c r="VQJ51" s="1"/>
      <c r="VQK51" s="1"/>
      <c r="VQL51" s="1"/>
      <c r="VQM51" s="1"/>
      <c r="VQN51" s="1"/>
      <c r="VQO51" s="1"/>
      <c r="VQP51" s="1"/>
      <c r="VQQ51" s="1"/>
      <c r="VQR51" s="1"/>
      <c r="VQS51" s="1"/>
      <c r="VQT51" s="1"/>
      <c r="VQU51" s="1"/>
      <c r="VQV51" s="1"/>
      <c r="VQW51" s="1"/>
      <c r="VQX51" s="1"/>
      <c r="VQY51" s="1"/>
      <c r="VQZ51" s="1"/>
      <c r="VRA51" s="1"/>
      <c r="VRB51" s="1"/>
      <c r="VRC51" s="1"/>
      <c r="VRD51" s="1"/>
      <c r="VRE51" s="1"/>
      <c r="VRF51" s="1"/>
      <c r="VRG51" s="1"/>
      <c r="VRH51" s="1"/>
      <c r="VRI51" s="1"/>
      <c r="VRJ51" s="1"/>
      <c r="VRK51" s="1"/>
      <c r="VRL51" s="1"/>
      <c r="VRM51" s="1"/>
      <c r="VRN51" s="1"/>
      <c r="VRO51" s="1"/>
      <c r="VRP51" s="1"/>
      <c r="VRQ51" s="1"/>
      <c r="VRR51" s="1"/>
      <c r="VRS51" s="1"/>
      <c r="VRT51" s="1"/>
      <c r="VRU51" s="1"/>
      <c r="VRV51" s="1"/>
      <c r="VRW51" s="1"/>
      <c r="VRX51" s="1"/>
      <c r="VRY51" s="1"/>
      <c r="VRZ51" s="1"/>
      <c r="VSA51" s="1"/>
      <c r="VSB51" s="1"/>
      <c r="VSC51" s="1"/>
      <c r="VSD51" s="1"/>
      <c r="VSE51" s="1"/>
      <c r="VSF51" s="1"/>
      <c r="VSG51" s="1"/>
      <c r="VSH51" s="1"/>
      <c r="VSI51" s="1"/>
      <c r="VSJ51" s="1"/>
      <c r="VSK51" s="1"/>
      <c r="VSL51" s="1"/>
      <c r="VSM51" s="1"/>
      <c r="VSN51" s="1"/>
      <c r="VSO51" s="1"/>
      <c r="VSP51" s="1"/>
      <c r="VSQ51" s="1"/>
    </row>
    <row r="52" spans="2:15383" ht="20.100000000000001" customHeight="1">
      <c r="B52" s="3"/>
      <c r="C52" s="3"/>
      <c r="D52" s="18"/>
      <c r="E52" s="25"/>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7"/>
      <c r="AT52" s="28"/>
      <c r="AU52" s="28"/>
    </row>
    <row r="53" spans="2:15383" s="3" customFormat="1" ht="20.100000000000001" customHeight="1">
      <c r="D53" s="18"/>
      <c r="E53" s="19" t="s">
        <v>11</v>
      </c>
      <c r="F53" s="26"/>
      <c r="G53" s="26"/>
      <c r="H53" s="26"/>
      <c r="I53" s="26"/>
      <c r="J53" s="26"/>
      <c r="K53" s="26"/>
      <c r="L53" s="26"/>
      <c r="M53" s="26"/>
      <c r="N53" s="26"/>
      <c r="O53" s="26"/>
      <c r="P53" s="26"/>
      <c r="Q53" s="26"/>
      <c r="R53" s="26"/>
      <c r="S53" s="26"/>
      <c r="T53" s="26"/>
      <c r="U53" s="26"/>
      <c r="V53" s="29"/>
      <c r="W53" s="26"/>
      <c r="X53" s="26"/>
      <c r="Y53" s="26"/>
      <c r="Z53" s="26"/>
      <c r="AA53" s="26"/>
      <c r="AB53" s="26"/>
      <c r="AC53" s="26"/>
      <c r="AD53" s="26"/>
      <c r="AE53" s="26"/>
      <c r="AF53" s="26"/>
      <c r="AG53" s="26"/>
      <c r="AH53" s="26"/>
      <c r="AI53" s="26"/>
      <c r="AJ53" s="26"/>
      <c r="AK53" s="26"/>
      <c r="AL53" s="26"/>
      <c r="AM53" s="26"/>
      <c r="AN53" s="26"/>
      <c r="AO53" s="26"/>
      <c r="AP53" s="26"/>
      <c r="AQ53" s="26"/>
      <c r="AR53" s="26"/>
      <c r="AS53" s="24"/>
    </row>
    <row r="54" spans="2:15383" s="3" customFormat="1" ht="20.100000000000001" customHeight="1">
      <c r="D54" s="18"/>
      <c r="E54" s="25"/>
      <c r="F54" s="23"/>
      <c r="G54" s="23"/>
      <c r="H54" s="23"/>
      <c r="I54" s="23"/>
      <c r="J54" s="23"/>
      <c r="K54" s="23"/>
      <c r="L54" s="23"/>
      <c r="M54" s="23"/>
      <c r="N54" s="23"/>
      <c r="O54" s="23"/>
      <c r="P54" s="23"/>
      <c r="Q54" s="23"/>
      <c r="R54" s="23"/>
      <c r="S54" s="23"/>
      <c r="T54" s="23"/>
      <c r="U54" s="23"/>
      <c r="V54" s="691" t="str">
        <f>HYPERLINK("#'債権伝票データ'!A1","債権伝票データ")</f>
        <v>債権伝票データ</v>
      </c>
      <c r="W54" s="691"/>
      <c r="X54" s="691"/>
      <c r="Y54" s="691"/>
      <c r="Z54" s="691"/>
      <c r="AA54" s="691"/>
      <c r="AB54" s="691"/>
      <c r="AC54" s="691"/>
      <c r="AD54" s="691"/>
      <c r="AE54" s="691"/>
      <c r="AF54" s="691"/>
      <c r="AG54" s="691"/>
      <c r="AH54" s="691"/>
      <c r="AI54" s="691"/>
      <c r="AJ54" s="691"/>
      <c r="AK54" s="691"/>
      <c r="AL54" s="691"/>
      <c r="AM54" s="691"/>
      <c r="AN54" s="20"/>
      <c r="AO54" s="20"/>
      <c r="AP54" s="20"/>
      <c r="AQ54" s="20"/>
      <c r="AR54" s="20"/>
      <c r="AS54" s="24"/>
    </row>
    <row r="55" spans="2:15383" s="3" customFormat="1" ht="20.100000000000001" customHeight="1">
      <c r="D55" s="18"/>
      <c r="E55" s="25"/>
      <c r="F55" s="23"/>
      <c r="G55" s="23"/>
      <c r="H55" s="23"/>
      <c r="I55" s="23"/>
      <c r="J55" s="23"/>
      <c r="K55" s="23"/>
      <c r="L55" s="23"/>
      <c r="M55" s="23"/>
      <c r="N55" s="23"/>
      <c r="O55" s="23"/>
      <c r="P55" s="23"/>
      <c r="Q55" s="23"/>
      <c r="R55" s="23"/>
      <c r="S55" s="23"/>
      <c r="T55" s="23"/>
      <c r="U55" s="23"/>
      <c r="V55" s="691" t="str">
        <f>HYPERLINK("#'入金情報データ'!A1","入金情報データ")</f>
        <v>入金情報データ</v>
      </c>
      <c r="W55" s="691"/>
      <c r="X55" s="691"/>
      <c r="Y55" s="691"/>
      <c r="Z55" s="691"/>
      <c r="AA55" s="691"/>
      <c r="AB55" s="691"/>
      <c r="AC55" s="691"/>
      <c r="AD55" s="691"/>
      <c r="AE55" s="691"/>
      <c r="AF55" s="691"/>
      <c r="AG55" s="691"/>
      <c r="AH55" s="691"/>
      <c r="AI55" s="691"/>
      <c r="AJ55" s="691"/>
      <c r="AK55" s="691"/>
      <c r="AL55" s="691"/>
      <c r="AM55" s="691"/>
      <c r="AN55" s="20"/>
      <c r="AO55" s="20"/>
      <c r="AP55" s="20"/>
      <c r="AQ55" s="20"/>
      <c r="AR55" s="20"/>
      <c r="AS55" s="24"/>
    </row>
    <row r="56" spans="2:15383" s="3" customFormat="1" ht="20.100000000000001" customHeight="1">
      <c r="D56" s="18"/>
      <c r="E56" s="25"/>
      <c r="F56" s="23"/>
      <c r="G56" s="23"/>
      <c r="H56" s="23"/>
      <c r="I56" s="23"/>
      <c r="J56" s="23"/>
      <c r="K56" s="23"/>
      <c r="L56" s="23"/>
      <c r="M56" s="23"/>
      <c r="N56" s="23"/>
      <c r="O56" s="23"/>
      <c r="P56" s="23"/>
      <c r="Q56" s="23"/>
      <c r="R56" s="23"/>
      <c r="S56" s="23"/>
      <c r="T56" s="23"/>
      <c r="U56" s="23"/>
      <c r="V56" s="691" t="str">
        <f>HYPERLINK("#'入金伝票データ'!A1","入金伝票データ")</f>
        <v>入金伝票データ</v>
      </c>
      <c r="W56" s="691"/>
      <c r="X56" s="691"/>
      <c r="Y56" s="691"/>
      <c r="Z56" s="691"/>
      <c r="AA56" s="691"/>
      <c r="AB56" s="691"/>
      <c r="AC56" s="691"/>
      <c r="AD56" s="691"/>
      <c r="AE56" s="691"/>
      <c r="AF56" s="691"/>
      <c r="AG56" s="691"/>
      <c r="AH56" s="691"/>
      <c r="AI56" s="691"/>
      <c r="AJ56" s="691"/>
      <c r="AK56" s="691"/>
      <c r="AL56" s="691"/>
      <c r="AM56" s="691"/>
      <c r="AN56" s="20"/>
      <c r="AO56" s="20"/>
      <c r="AP56" s="20"/>
      <c r="AQ56" s="20"/>
      <c r="AR56" s="20"/>
      <c r="AS56" s="24"/>
    </row>
    <row r="57" spans="2:15383" s="3" customFormat="1" ht="20.100000000000001" customHeight="1">
      <c r="D57" s="18"/>
      <c r="E57" s="25"/>
      <c r="F57" s="23"/>
      <c r="G57" s="23"/>
      <c r="H57" s="23"/>
      <c r="I57" s="23"/>
      <c r="J57" s="23"/>
      <c r="K57" s="23"/>
      <c r="L57" s="23"/>
      <c r="M57" s="23"/>
      <c r="N57" s="23"/>
      <c r="O57" s="23"/>
      <c r="P57" s="23"/>
      <c r="Q57" s="23"/>
      <c r="R57" s="23"/>
      <c r="S57" s="23"/>
      <c r="T57" s="23"/>
      <c r="U57" s="23"/>
      <c r="V57" s="691" t="str">
        <f>HYPERLINK("#'債権残高データ'!A1","債権残高データ")</f>
        <v>債権残高データ</v>
      </c>
      <c r="W57" s="691"/>
      <c r="X57" s="691"/>
      <c r="Y57" s="691"/>
      <c r="Z57" s="691"/>
      <c r="AA57" s="691"/>
      <c r="AB57" s="691"/>
      <c r="AC57" s="691"/>
      <c r="AD57" s="691"/>
      <c r="AE57" s="691"/>
      <c r="AF57" s="691"/>
      <c r="AG57" s="691"/>
      <c r="AH57" s="691"/>
      <c r="AI57" s="691"/>
      <c r="AJ57" s="691"/>
      <c r="AK57" s="691"/>
      <c r="AL57" s="691"/>
      <c r="AM57" s="691"/>
      <c r="AN57" s="20"/>
      <c r="AO57" s="20"/>
      <c r="AP57" s="20"/>
      <c r="AQ57" s="20"/>
      <c r="AR57" s="20"/>
      <c r="AS57" s="24"/>
    </row>
    <row r="58" spans="2:15383" s="3" customFormat="1" ht="20.100000000000001" customHeight="1">
      <c r="D58" s="18"/>
      <c r="E58" s="25"/>
      <c r="F58" s="23"/>
      <c r="G58" s="23"/>
      <c r="H58" s="23"/>
      <c r="I58" s="23"/>
      <c r="J58" s="23"/>
      <c r="K58" s="23"/>
      <c r="L58" s="23"/>
      <c r="M58" s="23"/>
      <c r="N58" s="23"/>
      <c r="O58" s="23"/>
      <c r="P58" s="23"/>
      <c r="Q58" s="23"/>
      <c r="R58" s="23"/>
      <c r="S58" s="23"/>
      <c r="T58" s="23"/>
      <c r="U58" s="23"/>
      <c r="V58" s="691" t="str">
        <f>HYPERLINK("#'前受金残高データ'!A1","前受金残高データ")</f>
        <v>前受金残高データ</v>
      </c>
      <c r="W58" s="691"/>
      <c r="X58" s="691"/>
      <c r="Y58" s="691"/>
      <c r="Z58" s="691"/>
      <c r="AA58" s="691"/>
      <c r="AB58" s="691"/>
      <c r="AC58" s="691"/>
      <c r="AD58" s="691"/>
      <c r="AE58" s="691"/>
      <c r="AF58" s="691"/>
      <c r="AG58" s="691"/>
      <c r="AH58" s="691"/>
      <c r="AI58" s="691"/>
      <c r="AJ58" s="691"/>
      <c r="AK58" s="691"/>
      <c r="AL58" s="691"/>
      <c r="AM58" s="691"/>
      <c r="AN58" s="20"/>
      <c r="AO58" s="20"/>
      <c r="AP58" s="20"/>
      <c r="AQ58" s="20"/>
      <c r="AR58" s="20"/>
      <c r="AS58" s="24"/>
    </row>
    <row r="59" spans="2:15383" s="3" customFormat="1" ht="15" customHeight="1" thickBot="1">
      <c r="D59" s="34"/>
      <c r="E59" s="35"/>
      <c r="F59" s="36"/>
      <c r="G59" s="36"/>
      <c r="H59" s="36"/>
      <c r="I59" s="36"/>
      <c r="J59" s="36"/>
      <c r="K59" s="36"/>
      <c r="L59" s="36"/>
      <c r="M59" s="37"/>
      <c r="N59" s="37"/>
      <c r="O59" s="37"/>
      <c r="P59" s="37"/>
      <c r="Q59" s="37"/>
      <c r="R59" s="37"/>
      <c r="S59" s="37"/>
      <c r="T59" s="38"/>
      <c r="U59" s="38"/>
      <c r="V59" s="35"/>
      <c r="W59" s="38"/>
      <c r="X59" s="38"/>
      <c r="Y59" s="38"/>
      <c r="Z59" s="38"/>
      <c r="AA59" s="38"/>
      <c r="AB59" s="38"/>
      <c r="AC59" s="37"/>
      <c r="AD59" s="37"/>
      <c r="AE59" s="37"/>
      <c r="AF59" s="37"/>
      <c r="AG59" s="37"/>
      <c r="AH59" s="37"/>
      <c r="AI59" s="37"/>
      <c r="AJ59" s="38"/>
      <c r="AK59" s="38"/>
      <c r="AL59" s="38"/>
      <c r="AM59" s="38"/>
      <c r="AN59" s="38"/>
      <c r="AO59" s="38"/>
      <c r="AP59" s="38"/>
      <c r="AQ59" s="38"/>
      <c r="AR59" s="38"/>
      <c r="AS59" s="39"/>
    </row>
    <row r="60" spans="2:15383" s="3" customFormat="1" ht="15" customHeight="1">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row>
  </sheetData>
  <mergeCells count="43">
    <mergeCell ref="V55:AM55"/>
    <mergeCell ref="V56:AM56"/>
    <mergeCell ref="V57:AM57"/>
    <mergeCell ref="V58:AM58"/>
    <mergeCell ref="V54:AM54"/>
    <mergeCell ref="V50:AM50"/>
    <mergeCell ref="V51:AM51"/>
    <mergeCell ref="V42:AM42"/>
    <mergeCell ref="V34:AM34"/>
    <mergeCell ref="V35:AM35"/>
    <mergeCell ref="V36:AM36"/>
    <mergeCell ref="V37:AM37"/>
    <mergeCell ref="V38:AM38"/>
    <mergeCell ref="V39:AM39"/>
    <mergeCell ref="V40:AM40"/>
    <mergeCell ref="V41:AM41"/>
    <mergeCell ref="V43:AM43"/>
    <mergeCell ref="V44:AM44"/>
    <mergeCell ref="V45:AM45"/>
    <mergeCell ref="V48:AM48"/>
    <mergeCell ref="V49:AM49"/>
    <mergeCell ref="V20:AM20"/>
    <mergeCell ref="V33:AM33"/>
    <mergeCell ref="V21:AM21"/>
    <mergeCell ref="V22:AM22"/>
    <mergeCell ref="V23:AM23"/>
    <mergeCell ref="V26:AM26"/>
    <mergeCell ref="V27:AM27"/>
    <mergeCell ref="V28:AM28"/>
    <mergeCell ref="V29:AM29"/>
    <mergeCell ref="V32:AM32"/>
    <mergeCell ref="V13:AM13"/>
    <mergeCell ref="V16:AM16"/>
    <mergeCell ref="V17:AM17"/>
    <mergeCell ref="V18:AM18"/>
    <mergeCell ref="V19:AM19"/>
    <mergeCell ref="V14:AM14"/>
    <mergeCell ref="V15:AM15"/>
    <mergeCell ref="V8:AM8"/>
    <mergeCell ref="V9:AM9"/>
    <mergeCell ref="V10:AM10"/>
    <mergeCell ref="V11:AM11"/>
    <mergeCell ref="V12:AM12"/>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7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256" customWidth="1"/>
    <col min="7" max="7" width="98.7109375" style="8" customWidth="1"/>
    <col min="8" max="8" width="2.7109375" style="8" customWidth="1"/>
    <col min="9" max="16384" width="10.28515625" style="8"/>
  </cols>
  <sheetData>
    <row r="1" spans="2:8" ht="13.5" customHeight="1" thickBot="1">
      <c r="B1" s="602"/>
      <c r="C1" s="602"/>
      <c r="D1" s="603"/>
      <c r="E1" s="604"/>
      <c r="F1" s="604"/>
      <c r="G1" s="602"/>
      <c r="H1" s="602"/>
    </row>
    <row r="2" spans="2:8" ht="44.1" customHeight="1" thickBot="1">
      <c r="B2" s="605" t="s">
        <v>7854</v>
      </c>
      <c r="C2" s="606"/>
      <c r="D2" s="606"/>
      <c r="E2" s="606"/>
      <c r="F2" s="606"/>
      <c r="G2" s="607"/>
      <c r="H2" s="608"/>
    </row>
    <row r="3" spans="2:8" ht="13.5" customHeight="1">
      <c r="B3" s="609"/>
      <c r="C3" s="609"/>
      <c r="D3" s="609"/>
      <c r="E3" s="609"/>
      <c r="F3" s="609"/>
      <c r="G3" s="609"/>
    </row>
    <row r="4" spans="2:8">
      <c r="B4" s="8" t="s">
        <v>7855</v>
      </c>
      <c r="D4" s="8"/>
      <c r="E4" s="8"/>
      <c r="F4" s="8"/>
    </row>
    <row r="5" spans="2:8" ht="13.5" customHeight="1" thickBot="1">
      <c r="B5" s="610"/>
      <c r="C5" s="610"/>
      <c r="D5" s="610"/>
      <c r="E5" s="610"/>
      <c r="F5" s="610"/>
      <c r="G5" s="610"/>
    </row>
    <row r="6" spans="2:8" ht="20.25" customHeight="1" thickBot="1">
      <c r="B6" s="611" t="s">
        <v>14</v>
      </c>
      <c r="C6" s="612" t="s">
        <v>2295</v>
      </c>
      <c r="D6" s="612" t="s">
        <v>2296</v>
      </c>
      <c r="E6" s="612" t="s">
        <v>2297</v>
      </c>
      <c r="F6" s="613" t="s">
        <v>2298</v>
      </c>
      <c r="G6" s="614" t="s">
        <v>1586</v>
      </c>
    </row>
    <row r="7" spans="2:8" ht="20.100000000000001" customHeight="1" thickBot="1">
      <c r="B7" s="227" t="s">
        <v>7856</v>
      </c>
      <c r="C7" s="525"/>
      <c r="D7" s="526"/>
      <c r="E7" s="615"/>
      <c r="F7" s="615"/>
      <c r="G7" s="616"/>
      <c r="H7" s="267"/>
    </row>
    <row r="8" spans="2:8" ht="30">
      <c r="B8" s="539" t="s">
        <v>7857</v>
      </c>
      <c r="C8" s="232" t="s">
        <v>7858</v>
      </c>
      <c r="D8" s="233" t="s">
        <v>2422</v>
      </c>
      <c r="E8" s="617" t="s">
        <v>2301</v>
      </c>
      <c r="F8" s="573" t="s">
        <v>2302</v>
      </c>
      <c r="G8" s="618" t="s">
        <v>7859</v>
      </c>
      <c r="H8" s="267"/>
    </row>
    <row r="9" spans="2:8" ht="30">
      <c r="B9" s="264" t="s">
        <v>7860</v>
      </c>
      <c r="C9" s="238" t="s">
        <v>7861</v>
      </c>
      <c r="D9" s="239" t="s">
        <v>3220</v>
      </c>
      <c r="E9" s="4" t="s">
        <v>2801</v>
      </c>
      <c r="F9" s="265"/>
      <c r="G9" s="266" t="s">
        <v>7862</v>
      </c>
      <c r="H9" s="267"/>
    </row>
    <row r="10" spans="2:8">
      <c r="B10" s="264" t="s">
        <v>7863</v>
      </c>
      <c r="C10" s="238" t="s">
        <v>7864</v>
      </c>
      <c r="D10" s="239" t="s">
        <v>2303</v>
      </c>
      <c r="E10" s="4" t="s">
        <v>7757</v>
      </c>
      <c r="F10" s="265"/>
      <c r="G10" s="266"/>
      <c r="H10" s="267"/>
    </row>
    <row r="11" spans="2:8">
      <c r="B11" s="264" t="s">
        <v>7865</v>
      </c>
      <c r="C11" s="238" t="s">
        <v>7866</v>
      </c>
      <c r="D11" s="239" t="s">
        <v>2303</v>
      </c>
      <c r="E11" s="4" t="s">
        <v>5514</v>
      </c>
      <c r="F11" s="265"/>
      <c r="G11" s="266"/>
      <c r="H11" s="267"/>
    </row>
    <row r="12" spans="2:8">
      <c r="B12" s="264" t="s">
        <v>7867</v>
      </c>
      <c r="C12" s="238" t="s">
        <v>7868</v>
      </c>
      <c r="D12" s="239" t="s">
        <v>2311</v>
      </c>
      <c r="E12" s="4" t="s">
        <v>7757</v>
      </c>
      <c r="F12" s="265"/>
      <c r="G12" s="266"/>
      <c r="H12" s="267"/>
    </row>
    <row r="13" spans="2:8">
      <c r="B13" s="264" t="s">
        <v>7869</v>
      </c>
      <c r="C13" s="238" t="s">
        <v>7870</v>
      </c>
      <c r="D13" s="239" t="s">
        <v>2311</v>
      </c>
      <c r="E13" s="4" t="s">
        <v>5514</v>
      </c>
      <c r="F13" s="265"/>
      <c r="G13" s="266"/>
      <c r="H13" s="267"/>
    </row>
    <row r="14" spans="2:8">
      <c r="B14" s="264" t="s">
        <v>7871</v>
      </c>
      <c r="C14" s="238" t="s">
        <v>7872</v>
      </c>
      <c r="D14" s="239" t="s">
        <v>2303</v>
      </c>
      <c r="E14" s="4" t="s">
        <v>7757</v>
      </c>
      <c r="F14" s="265"/>
      <c r="G14" s="266"/>
      <c r="H14" s="267"/>
    </row>
    <row r="15" spans="2:8">
      <c r="B15" s="264" t="s">
        <v>7873</v>
      </c>
      <c r="C15" s="238" t="s">
        <v>7874</v>
      </c>
      <c r="D15" s="239" t="s">
        <v>2306</v>
      </c>
      <c r="E15" s="4" t="s">
        <v>5528</v>
      </c>
      <c r="F15" s="265"/>
      <c r="G15" s="266" t="s">
        <v>7875</v>
      </c>
      <c r="H15" s="267"/>
    </row>
    <row r="16" spans="2:8">
      <c r="B16" s="264" t="s">
        <v>2337</v>
      </c>
      <c r="C16" s="238" t="s">
        <v>7876</v>
      </c>
      <c r="D16" s="239" t="s">
        <v>2316</v>
      </c>
      <c r="E16" s="4" t="s">
        <v>2301</v>
      </c>
      <c r="F16" s="265"/>
      <c r="G16" s="266"/>
      <c r="H16" s="267"/>
    </row>
    <row r="17" spans="2:8" ht="30">
      <c r="B17" s="264" t="s">
        <v>7877</v>
      </c>
      <c r="C17" s="238" t="s">
        <v>7878</v>
      </c>
      <c r="D17" s="239" t="s">
        <v>2306</v>
      </c>
      <c r="E17" s="4" t="s">
        <v>2801</v>
      </c>
      <c r="F17" s="265"/>
      <c r="G17" s="266" t="s">
        <v>7879</v>
      </c>
      <c r="H17" s="267"/>
    </row>
    <row r="18" spans="2:8">
      <c r="B18" s="264" t="s">
        <v>7880</v>
      </c>
      <c r="C18" s="238" t="s">
        <v>7881</v>
      </c>
      <c r="D18" s="239" t="s">
        <v>2316</v>
      </c>
      <c r="E18" s="4" t="s">
        <v>5528</v>
      </c>
      <c r="F18" s="265"/>
      <c r="G18" s="266"/>
      <c r="H18" s="267"/>
    </row>
    <row r="19" spans="2:8">
      <c r="B19" s="264" t="s">
        <v>7882</v>
      </c>
      <c r="C19" s="238" t="s">
        <v>7883</v>
      </c>
      <c r="D19" s="239" t="s">
        <v>2356</v>
      </c>
      <c r="E19" s="4" t="s">
        <v>7757</v>
      </c>
      <c r="F19" s="265"/>
      <c r="G19" s="266"/>
      <c r="H19" s="267"/>
    </row>
    <row r="20" spans="2:8">
      <c r="B20" s="264" t="s">
        <v>7884</v>
      </c>
      <c r="C20" s="238" t="s">
        <v>7885</v>
      </c>
      <c r="D20" s="239" t="s">
        <v>3142</v>
      </c>
      <c r="E20" s="4" t="s">
        <v>7757</v>
      </c>
      <c r="F20" s="265"/>
      <c r="G20" s="266"/>
      <c r="H20" s="267"/>
    </row>
    <row r="21" spans="2:8">
      <c r="B21" s="264" t="s">
        <v>7886</v>
      </c>
      <c r="C21" s="238" t="s">
        <v>7887</v>
      </c>
      <c r="D21" s="239" t="s">
        <v>2320</v>
      </c>
      <c r="E21" s="4" t="s">
        <v>7757</v>
      </c>
      <c r="F21" s="265"/>
      <c r="G21" s="266"/>
      <c r="H21" s="267"/>
    </row>
    <row r="22" spans="2:8">
      <c r="B22" s="264" t="s">
        <v>7888</v>
      </c>
      <c r="C22" s="238" t="s">
        <v>7889</v>
      </c>
      <c r="D22" s="239" t="s">
        <v>3147</v>
      </c>
      <c r="E22" s="4" t="s">
        <v>7757</v>
      </c>
      <c r="F22" s="265"/>
      <c r="G22" s="266"/>
      <c r="H22" s="267"/>
    </row>
    <row r="23" spans="2:8">
      <c r="B23" s="264" t="s">
        <v>7890</v>
      </c>
      <c r="C23" s="238" t="s">
        <v>7891</v>
      </c>
      <c r="D23" s="239" t="s">
        <v>2427</v>
      </c>
      <c r="E23" s="4" t="s">
        <v>7757</v>
      </c>
      <c r="F23" s="265"/>
      <c r="G23" s="266"/>
      <c r="H23" s="267"/>
    </row>
    <row r="24" spans="2:8">
      <c r="B24" s="264" t="s">
        <v>7892</v>
      </c>
      <c r="C24" s="238" t="s">
        <v>7893</v>
      </c>
      <c r="D24" s="239" t="s">
        <v>2427</v>
      </c>
      <c r="E24" s="4" t="s">
        <v>7757</v>
      </c>
      <c r="F24" s="265"/>
      <c r="G24" s="266"/>
      <c r="H24" s="267"/>
    </row>
    <row r="25" spans="2:8">
      <c r="B25" s="264" t="s">
        <v>7894</v>
      </c>
      <c r="C25" s="238" t="s">
        <v>7895</v>
      </c>
      <c r="D25" s="239" t="s">
        <v>7896</v>
      </c>
      <c r="E25" s="4" t="s">
        <v>2802</v>
      </c>
      <c r="F25" s="265"/>
      <c r="G25" s="266"/>
      <c r="H25" s="267"/>
    </row>
    <row r="26" spans="2:8">
      <c r="B26" s="264" t="s">
        <v>2385</v>
      </c>
      <c r="C26" s="238" t="s">
        <v>7897</v>
      </c>
      <c r="D26" s="239" t="s">
        <v>2311</v>
      </c>
      <c r="E26" s="4" t="s">
        <v>7757</v>
      </c>
      <c r="F26" s="265"/>
      <c r="G26" s="266"/>
      <c r="H26" s="267"/>
    </row>
    <row r="27" spans="2:8">
      <c r="B27" s="264" t="s">
        <v>2387</v>
      </c>
      <c r="C27" s="238" t="s">
        <v>7898</v>
      </c>
      <c r="D27" s="239" t="s">
        <v>2311</v>
      </c>
      <c r="E27" s="4" t="s">
        <v>7757</v>
      </c>
      <c r="F27" s="265"/>
      <c r="G27" s="266"/>
      <c r="H27" s="267"/>
    </row>
    <row r="28" spans="2:8">
      <c r="B28" s="264" t="s">
        <v>2389</v>
      </c>
      <c r="C28" s="238" t="s">
        <v>7899</v>
      </c>
      <c r="D28" s="239" t="s">
        <v>2311</v>
      </c>
      <c r="E28" s="4" t="s">
        <v>2304</v>
      </c>
      <c r="F28" s="265"/>
      <c r="G28" s="266"/>
      <c r="H28" s="267"/>
    </row>
    <row r="29" spans="2:8" ht="60">
      <c r="B29" s="443" t="s">
        <v>7900</v>
      </c>
      <c r="C29" s="290" t="s">
        <v>1698</v>
      </c>
      <c r="D29" s="291" t="s">
        <v>2422</v>
      </c>
      <c r="E29" s="271" t="s">
        <v>2301</v>
      </c>
      <c r="F29" s="446"/>
      <c r="G29" s="462" t="s">
        <v>7901</v>
      </c>
      <c r="H29" s="267"/>
    </row>
    <row r="30" spans="2:8" ht="30">
      <c r="B30" s="443" t="s">
        <v>7902</v>
      </c>
      <c r="C30" s="290" t="s">
        <v>1699</v>
      </c>
      <c r="D30" s="291" t="s">
        <v>2303</v>
      </c>
      <c r="E30" s="271" t="s">
        <v>7757</v>
      </c>
      <c r="F30" s="446"/>
      <c r="G30" s="462" t="s">
        <v>7904</v>
      </c>
      <c r="H30" s="267"/>
    </row>
    <row r="31" spans="2:8" ht="30">
      <c r="B31" s="443" t="s">
        <v>7903</v>
      </c>
      <c r="C31" s="290" t="s">
        <v>1700</v>
      </c>
      <c r="D31" s="291" t="s">
        <v>2311</v>
      </c>
      <c r="E31" s="271" t="s">
        <v>7757</v>
      </c>
      <c r="F31" s="446"/>
      <c r="G31" s="462" t="s">
        <v>7904</v>
      </c>
      <c r="H31" s="267"/>
    </row>
    <row r="32" spans="2:8" ht="30">
      <c r="B32" s="443" t="s">
        <v>7905</v>
      </c>
      <c r="C32" s="290" t="s">
        <v>1703</v>
      </c>
      <c r="D32" s="291" t="s">
        <v>3417</v>
      </c>
      <c r="E32" s="271" t="s">
        <v>5528</v>
      </c>
      <c r="F32" s="446"/>
      <c r="G32" s="462" t="s">
        <v>7906</v>
      </c>
      <c r="H32" s="267"/>
    </row>
    <row r="33" spans="2:8" ht="45.75" thickBot="1">
      <c r="B33" s="443" t="s">
        <v>7907</v>
      </c>
      <c r="C33" s="290" t="s">
        <v>7908</v>
      </c>
      <c r="D33" s="291">
        <v>5</v>
      </c>
      <c r="E33" s="271" t="s">
        <v>5528</v>
      </c>
      <c r="F33" s="446"/>
      <c r="G33" s="462" t="s">
        <v>7909</v>
      </c>
      <c r="H33" s="267"/>
    </row>
    <row r="34" spans="2:8" ht="20.100000000000001" customHeight="1" thickBot="1">
      <c r="B34" s="227" t="s">
        <v>7910</v>
      </c>
      <c r="C34" s="525"/>
      <c r="D34" s="526"/>
      <c r="E34" s="615"/>
      <c r="F34" s="615"/>
      <c r="G34" s="616"/>
      <c r="H34" s="267"/>
    </row>
    <row r="35" spans="2:8">
      <c r="B35" s="539" t="s">
        <v>7911</v>
      </c>
      <c r="C35" s="232" t="s">
        <v>7912</v>
      </c>
      <c r="D35" s="233" t="s">
        <v>2311</v>
      </c>
      <c r="E35" s="617" t="s">
        <v>2802</v>
      </c>
      <c r="F35" s="573"/>
      <c r="G35" s="618"/>
      <c r="H35" s="267"/>
    </row>
    <row r="36" spans="2:8">
      <c r="B36" s="264" t="s">
        <v>7913</v>
      </c>
      <c r="C36" s="238" t="s">
        <v>7914</v>
      </c>
      <c r="D36" s="239" t="s">
        <v>2427</v>
      </c>
      <c r="E36" s="4" t="s">
        <v>2802</v>
      </c>
      <c r="F36" s="265"/>
      <c r="G36" s="266"/>
      <c r="H36" s="267"/>
    </row>
    <row r="37" spans="2:8">
      <c r="B37" s="264" t="s">
        <v>7915</v>
      </c>
      <c r="C37" s="238" t="s">
        <v>7916</v>
      </c>
      <c r="D37" s="239" t="s">
        <v>2427</v>
      </c>
      <c r="E37" s="4" t="s">
        <v>2802</v>
      </c>
      <c r="F37" s="265"/>
      <c r="G37" s="266"/>
      <c r="H37" s="267"/>
    </row>
    <row r="38" spans="2:8">
      <c r="B38" s="264" t="s">
        <v>7917</v>
      </c>
      <c r="C38" s="238" t="s">
        <v>7918</v>
      </c>
      <c r="D38" s="239" t="s">
        <v>2320</v>
      </c>
      <c r="E38" s="4" t="s">
        <v>2802</v>
      </c>
      <c r="F38" s="265"/>
      <c r="G38" s="266"/>
      <c r="H38" s="267"/>
    </row>
    <row r="39" spans="2:8">
      <c r="B39" s="264" t="s">
        <v>7919</v>
      </c>
      <c r="C39" s="238" t="s">
        <v>7920</v>
      </c>
      <c r="D39" s="239" t="s">
        <v>2320</v>
      </c>
      <c r="E39" s="4" t="s">
        <v>2802</v>
      </c>
      <c r="F39" s="265"/>
      <c r="G39" s="266"/>
      <c r="H39" s="267"/>
    </row>
    <row r="40" spans="2:8">
      <c r="B40" s="264" t="s">
        <v>7921</v>
      </c>
      <c r="C40" s="238" t="s">
        <v>7922</v>
      </c>
      <c r="D40" s="239" t="s">
        <v>2427</v>
      </c>
      <c r="E40" s="4" t="s">
        <v>2802</v>
      </c>
      <c r="F40" s="265"/>
      <c r="G40" s="266"/>
      <c r="H40" s="267"/>
    </row>
    <row r="41" spans="2:8" ht="17.25" thickBot="1">
      <c r="B41" s="264" t="s">
        <v>7923</v>
      </c>
      <c r="C41" s="238" t="s">
        <v>7924</v>
      </c>
      <c r="D41" s="239" t="s">
        <v>7896</v>
      </c>
      <c r="E41" s="4" t="s">
        <v>7782</v>
      </c>
      <c r="F41" s="265"/>
      <c r="G41" s="266"/>
      <c r="H41" s="267"/>
    </row>
    <row r="42" spans="2:8" ht="20.100000000000001" customHeight="1" thickBot="1">
      <c r="B42" s="227" t="s">
        <v>5507</v>
      </c>
      <c r="C42" s="525"/>
      <c r="D42" s="526"/>
      <c r="E42" s="615"/>
      <c r="F42" s="615"/>
      <c r="G42" s="616"/>
      <c r="H42" s="267"/>
    </row>
    <row r="43" spans="2:8" ht="30" customHeight="1">
      <c r="B43" s="539" t="s">
        <v>7925</v>
      </c>
      <c r="C43" s="232" t="s">
        <v>7926</v>
      </c>
      <c r="D43" s="233" t="s">
        <v>2300</v>
      </c>
      <c r="E43" s="617" t="s">
        <v>4486</v>
      </c>
      <c r="F43" s="573"/>
      <c r="G43" s="582" t="s">
        <v>7927</v>
      </c>
      <c r="H43" s="267"/>
    </row>
    <row r="44" spans="2:8">
      <c r="B44" s="264" t="s">
        <v>7928</v>
      </c>
      <c r="C44" s="238" t="s">
        <v>7929</v>
      </c>
      <c r="D44" s="239" t="s">
        <v>2300</v>
      </c>
      <c r="E44" s="4" t="s">
        <v>4486</v>
      </c>
      <c r="F44" s="265"/>
      <c r="G44" s="440"/>
      <c r="H44" s="267"/>
    </row>
    <row r="45" spans="2:8">
      <c r="B45" s="264" t="s">
        <v>7930</v>
      </c>
      <c r="C45" s="238" t="s">
        <v>7931</v>
      </c>
      <c r="D45" s="239" t="s">
        <v>2300</v>
      </c>
      <c r="E45" s="4" t="s">
        <v>4486</v>
      </c>
      <c r="F45" s="265"/>
      <c r="G45" s="440"/>
      <c r="H45" s="267"/>
    </row>
    <row r="46" spans="2:8">
      <c r="B46" s="264" t="s">
        <v>7932</v>
      </c>
      <c r="C46" s="238" t="s">
        <v>7933</v>
      </c>
      <c r="D46" s="239" t="s">
        <v>2300</v>
      </c>
      <c r="E46" s="4" t="s">
        <v>4486</v>
      </c>
      <c r="F46" s="265"/>
      <c r="G46" s="440"/>
      <c r="H46" s="267"/>
    </row>
    <row r="47" spans="2:8" ht="17.25" thickBot="1">
      <c r="B47" s="264" t="s">
        <v>7934</v>
      </c>
      <c r="C47" s="238" t="s">
        <v>7935</v>
      </c>
      <c r="D47" s="239" t="s">
        <v>2300</v>
      </c>
      <c r="E47" s="4" t="s">
        <v>4486</v>
      </c>
      <c r="F47" s="265"/>
      <c r="G47" s="278"/>
      <c r="H47" s="267"/>
    </row>
    <row r="48" spans="2:8" ht="90.75" thickBot="1">
      <c r="B48" s="264" t="s">
        <v>7936</v>
      </c>
      <c r="C48" s="238" t="s">
        <v>7937</v>
      </c>
      <c r="D48" s="239" t="s">
        <v>7938</v>
      </c>
      <c r="E48" s="4" t="s">
        <v>4486</v>
      </c>
      <c r="F48" s="265"/>
      <c r="G48" s="278" t="s">
        <v>7939</v>
      </c>
      <c r="H48" s="267"/>
    </row>
    <row r="49" spans="2:8" ht="90.75" thickBot="1">
      <c r="B49" s="264" t="s">
        <v>7940</v>
      </c>
      <c r="C49" s="238" t="s">
        <v>7941</v>
      </c>
      <c r="D49" s="239" t="s">
        <v>7938</v>
      </c>
      <c r="E49" s="4" t="s">
        <v>4486</v>
      </c>
      <c r="F49" s="265"/>
      <c r="G49" s="278" t="s">
        <v>7942</v>
      </c>
      <c r="H49" s="267"/>
    </row>
    <row r="50" spans="2:8" ht="20.100000000000001" customHeight="1" thickBot="1">
      <c r="B50" s="227" t="s">
        <v>7943</v>
      </c>
      <c r="C50" s="525"/>
      <c r="D50" s="526"/>
      <c r="E50" s="615"/>
      <c r="F50" s="615"/>
      <c r="G50" s="616"/>
      <c r="H50" s="267"/>
    </row>
    <row r="51" spans="2:8">
      <c r="B51" s="539" t="s">
        <v>7944</v>
      </c>
      <c r="C51" s="232" t="s">
        <v>7945</v>
      </c>
      <c r="D51" s="233" t="s">
        <v>7946</v>
      </c>
      <c r="E51" s="617" t="s">
        <v>2801</v>
      </c>
      <c r="F51" s="573"/>
      <c r="G51" s="618" t="s">
        <v>7947</v>
      </c>
      <c r="H51" s="267"/>
    </row>
    <row r="52" spans="2:8" ht="90">
      <c r="B52" s="264" t="s">
        <v>7948</v>
      </c>
      <c r="C52" s="238" t="s">
        <v>7949</v>
      </c>
      <c r="D52" s="239" t="s">
        <v>2470</v>
      </c>
      <c r="E52" s="4" t="s">
        <v>7950</v>
      </c>
      <c r="F52" s="265"/>
      <c r="G52" s="266" t="s">
        <v>7954</v>
      </c>
      <c r="H52" s="267"/>
    </row>
    <row r="53" spans="2:8" ht="90">
      <c r="B53" s="264" t="s">
        <v>7951</v>
      </c>
      <c r="C53" s="238" t="s">
        <v>7952</v>
      </c>
      <c r="D53" s="239" t="s">
        <v>2421</v>
      </c>
      <c r="E53" s="4" t="s">
        <v>7953</v>
      </c>
      <c r="F53" s="265"/>
      <c r="G53" s="266" t="s">
        <v>7955</v>
      </c>
      <c r="H53" s="267"/>
    </row>
    <row r="54" spans="2:8">
      <c r="B54" s="264" t="s">
        <v>7956</v>
      </c>
      <c r="C54" s="238" t="s">
        <v>7957</v>
      </c>
      <c r="D54" s="239" t="s">
        <v>3109</v>
      </c>
      <c r="E54" s="4" t="s">
        <v>5514</v>
      </c>
      <c r="F54" s="265"/>
      <c r="G54" s="266" t="s">
        <v>7958</v>
      </c>
      <c r="H54" s="267"/>
    </row>
    <row r="55" spans="2:8">
      <c r="B55" s="264" t="s">
        <v>7959</v>
      </c>
      <c r="C55" s="238" t="s">
        <v>7960</v>
      </c>
      <c r="D55" s="239" t="s">
        <v>7961</v>
      </c>
      <c r="E55" s="4" t="s">
        <v>5514</v>
      </c>
      <c r="F55" s="265"/>
      <c r="G55" s="266" t="s">
        <v>7958</v>
      </c>
      <c r="H55" s="267"/>
    </row>
    <row r="56" spans="2:8" ht="45">
      <c r="B56" s="264" t="s">
        <v>7962</v>
      </c>
      <c r="C56" s="238" t="s">
        <v>7963</v>
      </c>
      <c r="D56" s="239" t="s">
        <v>3113</v>
      </c>
      <c r="E56" s="4" t="s">
        <v>5514</v>
      </c>
      <c r="F56" s="265"/>
      <c r="G56" s="266" t="s">
        <v>7964</v>
      </c>
      <c r="H56" s="267"/>
    </row>
    <row r="57" spans="2:8" ht="60">
      <c r="B57" s="443" t="s">
        <v>7965</v>
      </c>
      <c r="C57" s="290" t="s">
        <v>1043</v>
      </c>
      <c r="D57" s="291" t="s">
        <v>2422</v>
      </c>
      <c r="E57" s="271" t="s">
        <v>5514</v>
      </c>
      <c r="F57" s="446"/>
      <c r="G57" s="457" t="s">
        <v>7966</v>
      </c>
      <c r="H57" s="267"/>
    </row>
    <row r="58" spans="2:8" ht="30">
      <c r="B58" s="443" t="s">
        <v>2461</v>
      </c>
      <c r="C58" s="290" t="s">
        <v>7967</v>
      </c>
      <c r="D58" s="291" t="s">
        <v>2967</v>
      </c>
      <c r="E58" s="271" t="s">
        <v>2357</v>
      </c>
      <c r="F58" s="446"/>
      <c r="G58" s="266" t="s">
        <v>7968</v>
      </c>
      <c r="H58" s="267"/>
    </row>
    <row r="59" spans="2:8">
      <c r="B59" s="264" t="s">
        <v>7969</v>
      </c>
      <c r="C59" s="238" t="s">
        <v>7970</v>
      </c>
      <c r="D59" s="239" t="s">
        <v>2967</v>
      </c>
      <c r="E59" s="4" t="s">
        <v>2801</v>
      </c>
      <c r="F59" s="265"/>
      <c r="G59" s="266" t="s">
        <v>7971</v>
      </c>
      <c r="H59" s="267"/>
    </row>
    <row r="60" spans="2:8">
      <c r="B60" s="264" t="s">
        <v>7972</v>
      </c>
      <c r="C60" s="238" t="s">
        <v>7973</v>
      </c>
      <c r="D60" s="239" t="s">
        <v>4984</v>
      </c>
      <c r="E60" s="4" t="s">
        <v>2801</v>
      </c>
      <c r="F60" s="265"/>
      <c r="G60" s="266" t="s">
        <v>7974</v>
      </c>
      <c r="H60" s="267"/>
    </row>
    <row r="61" spans="2:8">
      <c r="B61" s="264" t="s">
        <v>7975</v>
      </c>
      <c r="C61" s="238" t="s">
        <v>7976</v>
      </c>
      <c r="D61" s="239" t="s">
        <v>2306</v>
      </c>
      <c r="E61" s="4" t="s">
        <v>2801</v>
      </c>
      <c r="F61" s="265"/>
      <c r="G61" s="266" t="s">
        <v>7977</v>
      </c>
      <c r="H61" s="267"/>
    </row>
    <row r="62" spans="2:8">
      <c r="B62" s="264" t="s">
        <v>7978</v>
      </c>
      <c r="C62" s="238" t="s">
        <v>7979</v>
      </c>
      <c r="D62" s="239" t="s">
        <v>2306</v>
      </c>
      <c r="E62" s="4" t="s">
        <v>5528</v>
      </c>
      <c r="F62" s="265"/>
      <c r="G62" s="266" t="s">
        <v>2968</v>
      </c>
      <c r="H62" s="267"/>
    </row>
    <row r="63" spans="2:8" ht="30">
      <c r="B63" s="264" t="s">
        <v>7980</v>
      </c>
      <c r="C63" s="238" t="s">
        <v>7981</v>
      </c>
      <c r="D63" s="239" t="s">
        <v>2425</v>
      </c>
      <c r="E63" s="4" t="s">
        <v>5528</v>
      </c>
      <c r="F63" s="265"/>
      <c r="G63" s="266" t="s">
        <v>7982</v>
      </c>
      <c r="H63" s="267"/>
    </row>
    <row r="64" spans="2:8">
      <c r="B64" s="264" t="s">
        <v>7983</v>
      </c>
      <c r="C64" s="238" t="s">
        <v>1042</v>
      </c>
      <c r="D64" s="239" t="s">
        <v>2314</v>
      </c>
      <c r="E64" s="4" t="s">
        <v>2801</v>
      </c>
      <c r="F64" s="265"/>
      <c r="G64" s="457" t="s">
        <v>7984</v>
      </c>
      <c r="H64" s="267"/>
    </row>
    <row r="65" spans="2:8">
      <c r="B65" s="264" t="s">
        <v>7985</v>
      </c>
      <c r="C65" s="238" t="s">
        <v>7986</v>
      </c>
      <c r="D65" s="239" t="s">
        <v>2316</v>
      </c>
      <c r="E65" s="4" t="s">
        <v>5514</v>
      </c>
      <c r="F65" s="265"/>
      <c r="G65" s="535"/>
      <c r="H65" s="267"/>
    </row>
    <row r="66" spans="2:8">
      <c r="B66" s="264" t="s">
        <v>1021</v>
      </c>
      <c r="C66" s="238" t="s">
        <v>1022</v>
      </c>
      <c r="D66" s="239" t="s">
        <v>2314</v>
      </c>
      <c r="E66" s="4" t="s">
        <v>2801</v>
      </c>
      <c r="F66" s="265"/>
      <c r="G66" s="266"/>
      <c r="H66" s="267"/>
    </row>
    <row r="67" spans="2:8">
      <c r="B67" s="264" t="s">
        <v>1023</v>
      </c>
      <c r="C67" s="238" t="s">
        <v>1024</v>
      </c>
      <c r="D67" s="239" t="s">
        <v>2316</v>
      </c>
      <c r="E67" s="4" t="s">
        <v>5514</v>
      </c>
      <c r="F67" s="265"/>
      <c r="G67" s="266"/>
      <c r="H67" s="267"/>
    </row>
    <row r="68" spans="2:8">
      <c r="B68" s="264" t="s">
        <v>420</v>
      </c>
      <c r="C68" s="238" t="s">
        <v>1025</v>
      </c>
      <c r="D68" s="239" t="s">
        <v>2314</v>
      </c>
      <c r="E68" s="4" t="s">
        <v>2801</v>
      </c>
      <c r="F68" s="265"/>
      <c r="G68" s="266"/>
      <c r="H68" s="267"/>
    </row>
    <row r="69" spans="2:8">
      <c r="B69" s="264" t="s">
        <v>421</v>
      </c>
      <c r="C69" s="238" t="s">
        <v>1026</v>
      </c>
      <c r="D69" s="239" t="s">
        <v>2316</v>
      </c>
      <c r="E69" s="4" t="s">
        <v>5514</v>
      </c>
      <c r="F69" s="265"/>
      <c r="G69" s="266"/>
      <c r="H69" s="267"/>
    </row>
    <row r="70" spans="2:8" ht="30">
      <c r="B70" s="443" t="s">
        <v>872</v>
      </c>
      <c r="C70" s="290" t="s">
        <v>7987</v>
      </c>
      <c r="D70" s="291" t="s">
        <v>2306</v>
      </c>
      <c r="E70" s="271" t="s">
        <v>2357</v>
      </c>
      <c r="F70" s="446"/>
      <c r="G70" s="457" t="s">
        <v>7988</v>
      </c>
      <c r="H70" s="267"/>
    </row>
    <row r="71" spans="2:8">
      <c r="B71" s="264" t="s">
        <v>7989</v>
      </c>
      <c r="C71" s="238" t="s">
        <v>1693</v>
      </c>
      <c r="D71" s="239" t="s">
        <v>2306</v>
      </c>
      <c r="E71" s="4" t="s">
        <v>2801</v>
      </c>
      <c r="F71" s="265"/>
      <c r="G71" s="266" t="s">
        <v>7990</v>
      </c>
      <c r="H71" s="267"/>
    </row>
    <row r="72" spans="2:8">
      <c r="B72" s="264" t="s">
        <v>7991</v>
      </c>
      <c r="C72" s="238" t="s">
        <v>7992</v>
      </c>
      <c r="D72" s="239" t="s">
        <v>3109</v>
      </c>
      <c r="E72" s="4" t="s">
        <v>5514</v>
      </c>
      <c r="F72" s="265"/>
      <c r="G72" s="266" t="s">
        <v>2309</v>
      </c>
      <c r="H72" s="267"/>
    </row>
    <row r="73" spans="2:8" ht="45">
      <c r="B73" s="264" t="s">
        <v>7993</v>
      </c>
      <c r="C73" s="238" t="s">
        <v>7994</v>
      </c>
      <c r="D73" s="239" t="s">
        <v>2306</v>
      </c>
      <c r="E73" s="4" t="s">
        <v>5528</v>
      </c>
      <c r="F73" s="265"/>
      <c r="G73" s="266" t="s">
        <v>7995</v>
      </c>
      <c r="H73" s="267"/>
    </row>
    <row r="74" spans="2:8" ht="45">
      <c r="B74" s="264" t="s">
        <v>7996</v>
      </c>
      <c r="C74" s="238" t="s">
        <v>7997</v>
      </c>
      <c r="D74" s="239" t="s">
        <v>3113</v>
      </c>
      <c r="E74" s="4" t="s">
        <v>5514</v>
      </c>
      <c r="F74" s="265"/>
      <c r="G74" s="266" t="s">
        <v>7998</v>
      </c>
      <c r="H74" s="267"/>
    </row>
    <row r="75" spans="2:8" ht="45">
      <c r="B75" s="443" t="s">
        <v>7999</v>
      </c>
      <c r="C75" s="290" t="s">
        <v>8000</v>
      </c>
      <c r="D75" s="291" t="s">
        <v>2306</v>
      </c>
      <c r="E75" s="271" t="s">
        <v>5528</v>
      </c>
      <c r="F75" s="446"/>
      <c r="G75" s="457" t="s">
        <v>8001</v>
      </c>
      <c r="H75" s="267"/>
    </row>
    <row r="76" spans="2:8" ht="60">
      <c r="B76" s="443" t="s">
        <v>8002</v>
      </c>
      <c r="C76" s="290" t="s">
        <v>8003</v>
      </c>
      <c r="D76" s="291" t="s">
        <v>2422</v>
      </c>
      <c r="E76" s="271" t="s">
        <v>5514</v>
      </c>
      <c r="F76" s="446"/>
      <c r="G76" s="457" t="s">
        <v>8004</v>
      </c>
      <c r="H76" s="267"/>
    </row>
    <row r="77" spans="2:8" ht="30">
      <c r="B77" s="264" t="s">
        <v>706</v>
      </c>
      <c r="C77" s="238" t="s">
        <v>1027</v>
      </c>
      <c r="D77" s="239" t="s">
        <v>2300</v>
      </c>
      <c r="E77" s="4" t="s">
        <v>2301</v>
      </c>
      <c r="F77" s="265"/>
      <c r="G77" s="457" t="s">
        <v>9111</v>
      </c>
      <c r="H77" s="267"/>
    </row>
    <row r="78" spans="2:8" ht="30">
      <c r="B78" s="264" t="s">
        <v>707</v>
      </c>
      <c r="C78" s="238" t="s">
        <v>1028</v>
      </c>
      <c r="D78" s="239" t="s">
        <v>2300</v>
      </c>
      <c r="E78" s="4" t="s">
        <v>2301</v>
      </c>
      <c r="F78" s="265"/>
      <c r="G78" s="266" t="s">
        <v>9112</v>
      </c>
      <c r="H78" s="267"/>
    </row>
    <row r="79" spans="2:8" ht="30">
      <c r="B79" s="264" t="s">
        <v>708</v>
      </c>
      <c r="C79" s="238" t="s">
        <v>1029</v>
      </c>
      <c r="D79" s="239" t="s">
        <v>2300</v>
      </c>
      <c r="E79" s="4" t="s">
        <v>2301</v>
      </c>
      <c r="F79" s="265"/>
      <c r="G79" s="266" t="s">
        <v>9113</v>
      </c>
      <c r="H79" s="267"/>
    </row>
    <row r="80" spans="2:8" ht="45">
      <c r="B80" s="264" t="s">
        <v>709</v>
      </c>
      <c r="C80" s="238" t="s">
        <v>1030</v>
      </c>
      <c r="D80" s="239" t="s">
        <v>2300</v>
      </c>
      <c r="E80" s="4" t="s">
        <v>2301</v>
      </c>
      <c r="F80" s="265"/>
      <c r="G80" s="266" t="s">
        <v>9114</v>
      </c>
      <c r="H80" s="267"/>
    </row>
    <row r="81" spans="2:8" ht="45">
      <c r="B81" s="264" t="s">
        <v>710</v>
      </c>
      <c r="C81" s="238" t="s">
        <v>1031</v>
      </c>
      <c r="D81" s="239" t="s">
        <v>2300</v>
      </c>
      <c r="E81" s="4" t="s">
        <v>2301</v>
      </c>
      <c r="F81" s="265"/>
      <c r="G81" s="266" t="s">
        <v>9115</v>
      </c>
      <c r="H81" s="267"/>
    </row>
    <row r="82" spans="2:8" ht="45">
      <c r="B82" s="264" t="s">
        <v>711</v>
      </c>
      <c r="C82" s="238" t="s">
        <v>1032</v>
      </c>
      <c r="D82" s="239" t="s">
        <v>2300</v>
      </c>
      <c r="E82" s="4" t="s">
        <v>2301</v>
      </c>
      <c r="F82" s="265"/>
      <c r="G82" s="266" t="s">
        <v>9116</v>
      </c>
      <c r="H82" s="267"/>
    </row>
    <row r="83" spans="2:8">
      <c r="B83" s="264" t="s">
        <v>8005</v>
      </c>
      <c r="C83" s="238" t="s">
        <v>8006</v>
      </c>
      <c r="D83" s="239" t="s">
        <v>2306</v>
      </c>
      <c r="E83" s="4" t="s">
        <v>5528</v>
      </c>
      <c r="F83" s="265"/>
      <c r="G83" s="266" t="s">
        <v>8007</v>
      </c>
      <c r="H83" s="267"/>
    </row>
    <row r="84" spans="2:8" ht="30.75" thickBot="1">
      <c r="B84" s="264" t="s">
        <v>8008</v>
      </c>
      <c r="C84" s="238" t="s">
        <v>8009</v>
      </c>
      <c r="D84" s="239" t="s">
        <v>2421</v>
      </c>
      <c r="E84" s="4" t="s">
        <v>2301</v>
      </c>
      <c r="F84" s="265"/>
      <c r="G84" s="266" t="s">
        <v>8010</v>
      </c>
      <c r="H84" s="267"/>
    </row>
    <row r="85" spans="2:8" ht="17.25" thickBot="1">
      <c r="B85" s="279" t="s">
        <v>8011</v>
      </c>
      <c r="C85" s="623"/>
      <c r="D85" s="550"/>
      <c r="E85" s="624"/>
      <c r="F85" s="624"/>
      <c r="G85" s="625"/>
      <c r="H85" s="267"/>
    </row>
    <row r="86" spans="2:8">
      <c r="B86" s="539" t="s">
        <v>8012</v>
      </c>
      <c r="C86" s="232" t="s">
        <v>8013</v>
      </c>
      <c r="D86" s="233" t="s">
        <v>2306</v>
      </c>
      <c r="E86" s="617" t="s">
        <v>2801</v>
      </c>
      <c r="F86" s="573"/>
      <c r="G86" s="618" t="s">
        <v>8014</v>
      </c>
      <c r="H86" s="267"/>
    </row>
    <row r="87" spans="2:8">
      <c r="B87" s="264" t="s">
        <v>8015</v>
      </c>
      <c r="C87" s="238" t="s">
        <v>8016</v>
      </c>
      <c r="D87" s="239" t="s">
        <v>2306</v>
      </c>
      <c r="E87" s="4" t="s">
        <v>2801</v>
      </c>
      <c r="F87" s="265"/>
      <c r="G87" s="266" t="s">
        <v>2448</v>
      </c>
      <c r="H87" s="267"/>
    </row>
    <row r="88" spans="2:8">
      <c r="B88" s="264" t="s">
        <v>8017</v>
      </c>
      <c r="C88" s="238" t="s">
        <v>1716</v>
      </c>
      <c r="D88" s="239" t="s">
        <v>2306</v>
      </c>
      <c r="E88" s="4" t="s">
        <v>2801</v>
      </c>
      <c r="F88" s="265"/>
      <c r="G88" s="266" t="s">
        <v>8018</v>
      </c>
      <c r="H88" s="267"/>
    </row>
    <row r="89" spans="2:8">
      <c r="B89" s="264" t="s">
        <v>8019</v>
      </c>
      <c r="C89" s="238" t="s">
        <v>1717</v>
      </c>
      <c r="D89" s="239" t="s">
        <v>2306</v>
      </c>
      <c r="E89" s="4" t="s">
        <v>2801</v>
      </c>
      <c r="F89" s="265"/>
      <c r="G89" s="266" t="s">
        <v>8020</v>
      </c>
      <c r="H89" s="267"/>
    </row>
    <row r="90" spans="2:8" ht="17.25" thickBot="1">
      <c r="B90" s="264" t="s">
        <v>5172</v>
      </c>
      <c r="C90" s="238" t="s">
        <v>1718</v>
      </c>
      <c r="D90" s="239" t="s">
        <v>2306</v>
      </c>
      <c r="E90" s="4" t="s">
        <v>2801</v>
      </c>
      <c r="F90" s="265"/>
      <c r="G90" s="266" t="s">
        <v>8021</v>
      </c>
      <c r="H90" s="267"/>
    </row>
    <row r="91" spans="2:8" ht="17.25" thickBot="1">
      <c r="B91" s="279" t="s">
        <v>8022</v>
      </c>
      <c r="C91" s="623"/>
      <c r="D91" s="550"/>
      <c r="E91" s="624"/>
      <c r="F91" s="624"/>
      <c r="G91" s="625"/>
      <c r="H91" s="267"/>
    </row>
    <row r="92" spans="2:8" ht="30">
      <c r="B92" s="539" t="s">
        <v>8023</v>
      </c>
      <c r="C92" s="232" t="s">
        <v>8024</v>
      </c>
      <c r="D92" s="233" t="s">
        <v>2422</v>
      </c>
      <c r="E92" s="617" t="s">
        <v>5514</v>
      </c>
      <c r="F92" s="573"/>
      <c r="G92" s="618" t="s">
        <v>8025</v>
      </c>
      <c r="H92" s="267"/>
    </row>
    <row r="93" spans="2:8" ht="45.75" thickBot="1">
      <c r="B93" s="443" t="s">
        <v>8026</v>
      </c>
      <c r="C93" s="290" t="s">
        <v>1761</v>
      </c>
      <c r="D93" s="291">
        <v>1</v>
      </c>
      <c r="E93" s="271" t="s">
        <v>2335</v>
      </c>
      <c r="F93" s="446"/>
      <c r="G93" s="457" t="s">
        <v>8027</v>
      </c>
      <c r="H93" s="267"/>
    </row>
    <row r="94" spans="2:8" ht="20.100000000000001" customHeight="1" thickBot="1">
      <c r="B94" s="569" t="s">
        <v>8028</v>
      </c>
      <c r="C94" s="559"/>
      <c r="D94" s="560"/>
      <c r="E94" s="570"/>
      <c r="F94" s="570"/>
      <c r="G94" s="571"/>
      <c r="H94" s="267"/>
    </row>
    <row r="95" spans="2:8" ht="90">
      <c r="B95" s="539" t="s">
        <v>8029</v>
      </c>
      <c r="C95" s="232" t="s">
        <v>8030</v>
      </c>
      <c r="D95" s="532" t="s">
        <v>2470</v>
      </c>
      <c r="E95" s="572" t="s">
        <v>8031</v>
      </c>
      <c r="F95" s="573"/>
      <c r="G95" s="618" t="s">
        <v>8032</v>
      </c>
      <c r="H95" s="267"/>
    </row>
    <row r="96" spans="2:8" ht="30">
      <c r="B96" s="629" t="s">
        <v>471</v>
      </c>
      <c r="C96" s="630" t="s">
        <v>8033</v>
      </c>
      <c r="D96" s="631" t="s">
        <v>2306</v>
      </c>
      <c r="E96" s="6" t="s">
        <v>2801</v>
      </c>
      <c r="F96" s="632"/>
      <c r="G96" s="440" t="s">
        <v>8034</v>
      </c>
      <c r="H96" s="267"/>
    </row>
    <row r="97" spans="2:8">
      <c r="B97" s="264" t="s">
        <v>8035</v>
      </c>
      <c r="C97" s="238" t="s">
        <v>8036</v>
      </c>
      <c r="D97" s="239" t="s">
        <v>2967</v>
      </c>
      <c r="E97" s="4" t="s">
        <v>4486</v>
      </c>
      <c r="F97" s="265"/>
      <c r="G97" s="266" t="s">
        <v>8037</v>
      </c>
      <c r="H97" s="267"/>
    </row>
    <row r="98" spans="2:8" ht="30">
      <c r="B98" s="264" t="s">
        <v>8038</v>
      </c>
      <c r="C98" s="238" t="s">
        <v>8039</v>
      </c>
      <c r="D98" s="239" t="s">
        <v>2306</v>
      </c>
      <c r="E98" s="4" t="s">
        <v>2801</v>
      </c>
      <c r="F98" s="265"/>
      <c r="G98" s="266" t="s">
        <v>8040</v>
      </c>
      <c r="H98" s="267"/>
    </row>
    <row r="99" spans="2:8" ht="30">
      <c r="B99" s="264" t="s">
        <v>8041</v>
      </c>
      <c r="C99" s="238" t="s">
        <v>8042</v>
      </c>
      <c r="D99" s="239" t="s">
        <v>2306</v>
      </c>
      <c r="E99" s="4" t="s">
        <v>2801</v>
      </c>
      <c r="F99" s="265"/>
      <c r="G99" s="266" t="s">
        <v>8043</v>
      </c>
      <c r="H99" s="267"/>
    </row>
    <row r="100" spans="2:8" ht="75">
      <c r="B100" s="443" t="s">
        <v>8044</v>
      </c>
      <c r="C100" s="290" t="s">
        <v>8045</v>
      </c>
      <c r="D100" s="291" t="s">
        <v>2967</v>
      </c>
      <c r="E100" s="271" t="s">
        <v>4486</v>
      </c>
      <c r="F100" s="446"/>
      <c r="G100" s="457" t="s">
        <v>8046</v>
      </c>
      <c r="H100" s="267"/>
    </row>
    <row r="101" spans="2:8" ht="60">
      <c r="B101" s="443" t="s">
        <v>8047</v>
      </c>
      <c r="C101" s="290" t="s">
        <v>8048</v>
      </c>
      <c r="D101" s="291" t="s">
        <v>2306</v>
      </c>
      <c r="E101" s="271" t="s">
        <v>2801</v>
      </c>
      <c r="F101" s="446"/>
      <c r="G101" s="457" t="s">
        <v>8049</v>
      </c>
      <c r="H101" s="267"/>
    </row>
    <row r="102" spans="2:8" ht="60.75" thickBot="1">
      <c r="B102" s="443" t="s">
        <v>874</v>
      </c>
      <c r="C102" s="290" t="s">
        <v>8050</v>
      </c>
      <c r="D102" s="291" t="s">
        <v>2306</v>
      </c>
      <c r="E102" s="271" t="s">
        <v>2801</v>
      </c>
      <c r="F102" s="446"/>
      <c r="G102" s="457" t="s">
        <v>8049</v>
      </c>
      <c r="H102" s="267"/>
    </row>
    <row r="103" spans="2:8" ht="20.100000000000001" customHeight="1" thickBot="1">
      <c r="B103" s="569" t="s">
        <v>8051</v>
      </c>
      <c r="C103" s="559"/>
      <c r="D103" s="560"/>
      <c r="E103" s="570"/>
      <c r="F103" s="570"/>
      <c r="G103" s="571"/>
      <c r="H103" s="267"/>
    </row>
    <row r="104" spans="2:8" ht="20.100000000000001" customHeight="1" thickBot="1">
      <c r="B104" s="569" t="s">
        <v>5558</v>
      </c>
      <c r="C104" s="559"/>
      <c r="D104" s="560"/>
      <c r="E104" s="570"/>
      <c r="F104" s="570"/>
      <c r="G104" s="571"/>
      <c r="H104" s="267"/>
    </row>
    <row r="105" spans="2:8">
      <c r="B105" s="539" t="s">
        <v>8052</v>
      </c>
      <c r="C105" s="232" t="s">
        <v>8053</v>
      </c>
      <c r="D105" s="233" t="s">
        <v>2306</v>
      </c>
      <c r="E105" s="617" t="s">
        <v>2801</v>
      </c>
      <c r="F105" s="573"/>
      <c r="G105" s="618" t="s">
        <v>8054</v>
      </c>
      <c r="H105" s="267"/>
    </row>
    <row r="106" spans="2:8" ht="30">
      <c r="B106" s="264" t="s">
        <v>5562</v>
      </c>
      <c r="C106" s="238" t="s">
        <v>8055</v>
      </c>
      <c r="D106" s="239" t="s">
        <v>4984</v>
      </c>
      <c r="E106" s="4" t="s">
        <v>2801</v>
      </c>
      <c r="F106" s="265"/>
      <c r="G106" s="266" t="s">
        <v>8056</v>
      </c>
      <c r="H106" s="267"/>
    </row>
    <row r="107" spans="2:8" ht="30">
      <c r="B107" s="264" t="s">
        <v>5566</v>
      </c>
      <c r="C107" s="238" t="s">
        <v>8057</v>
      </c>
      <c r="D107" s="239" t="s">
        <v>2306</v>
      </c>
      <c r="E107" s="4" t="s">
        <v>2801</v>
      </c>
      <c r="F107" s="265"/>
      <c r="G107" s="266" t="s">
        <v>8058</v>
      </c>
      <c r="H107" s="267"/>
    </row>
    <row r="108" spans="2:8" ht="33">
      <c r="B108" s="264" t="s">
        <v>5569</v>
      </c>
      <c r="C108" s="238" t="s">
        <v>8059</v>
      </c>
      <c r="D108" s="239" t="s">
        <v>2300</v>
      </c>
      <c r="E108" s="4" t="s">
        <v>4486</v>
      </c>
      <c r="F108" s="265"/>
      <c r="G108" s="266" t="s">
        <v>5571</v>
      </c>
      <c r="H108" s="267"/>
    </row>
    <row r="109" spans="2:8">
      <c r="B109" s="264" t="s">
        <v>8060</v>
      </c>
      <c r="C109" s="238" t="s">
        <v>8061</v>
      </c>
      <c r="D109" s="239" t="s">
        <v>2306</v>
      </c>
      <c r="E109" s="4" t="s">
        <v>2801</v>
      </c>
      <c r="F109" s="265"/>
      <c r="G109" s="266" t="s">
        <v>8062</v>
      </c>
      <c r="H109" s="267"/>
    </row>
    <row r="110" spans="2:8" ht="33">
      <c r="B110" s="264" t="s">
        <v>5575</v>
      </c>
      <c r="C110" s="238" t="s">
        <v>8063</v>
      </c>
      <c r="D110" s="239">
        <v>3</v>
      </c>
      <c r="E110" s="4" t="s">
        <v>2801</v>
      </c>
      <c r="F110" s="265"/>
      <c r="G110" s="266" t="s">
        <v>8064</v>
      </c>
      <c r="H110" s="267"/>
    </row>
    <row r="111" spans="2:8" ht="33">
      <c r="B111" s="264" t="s">
        <v>8065</v>
      </c>
      <c r="C111" s="238" t="s">
        <v>8066</v>
      </c>
      <c r="D111" s="239" t="s">
        <v>2306</v>
      </c>
      <c r="E111" s="4" t="s">
        <v>2801</v>
      </c>
      <c r="F111" s="265"/>
      <c r="G111" s="266" t="s">
        <v>8067</v>
      </c>
      <c r="H111" s="267"/>
    </row>
    <row r="112" spans="2:8" ht="60">
      <c r="B112" s="264" t="s">
        <v>8068</v>
      </c>
      <c r="C112" s="238" t="s">
        <v>8069</v>
      </c>
      <c r="D112" s="239" t="s">
        <v>2967</v>
      </c>
      <c r="E112" s="4" t="s">
        <v>2801</v>
      </c>
      <c r="F112" s="265"/>
      <c r="G112" s="266" t="s">
        <v>5583</v>
      </c>
      <c r="H112" s="267"/>
    </row>
    <row r="113" spans="2:8" ht="60">
      <c r="B113" s="264" t="s">
        <v>8070</v>
      </c>
      <c r="C113" s="238" t="s">
        <v>8071</v>
      </c>
      <c r="D113" s="239">
        <v>3</v>
      </c>
      <c r="E113" s="4" t="s">
        <v>2801</v>
      </c>
      <c r="F113" s="265"/>
      <c r="G113" s="266" t="s">
        <v>5586</v>
      </c>
      <c r="H113" s="267"/>
    </row>
    <row r="114" spans="2:8" ht="33">
      <c r="B114" s="264" t="s">
        <v>5587</v>
      </c>
      <c r="C114" s="238" t="s">
        <v>8072</v>
      </c>
      <c r="D114" s="239">
        <v>1</v>
      </c>
      <c r="E114" s="4" t="s">
        <v>2801</v>
      </c>
      <c r="F114" s="265"/>
      <c r="G114" s="266" t="s">
        <v>8073</v>
      </c>
      <c r="H114" s="267"/>
    </row>
    <row r="115" spans="2:8" ht="135">
      <c r="B115" s="264" t="s">
        <v>8074</v>
      </c>
      <c r="C115" s="238" t="s">
        <v>8075</v>
      </c>
      <c r="D115" s="239" t="s">
        <v>5592</v>
      </c>
      <c r="E115" s="4" t="s">
        <v>2801</v>
      </c>
      <c r="F115" s="265"/>
      <c r="G115" s="266" t="s">
        <v>8076</v>
      </c>
      <c r="H115" s="267"/>
    </row>
    <row r="116" spans="2:8" ht="33">
      <c r="B116" s="264" t="s">
        <v>5594</v>
      </c>
      <c r="C116" s="238" t="s">
        <v>8077</v>
      </c>
      <c r="D116" s="239" t="s">
        <v>2300</v>
      </c>
      <c r="E116" s="4" t="s">
        <v>4486</v>
      </c>
      <c r="F116" s="265"/>
      <c r="G116" s="457" t="s">
        <v>8078</v>
      </c>
      <c r="H116" s="267"/>
    </row>
    <row r="117" spans="2:8">
      <c r="B117" s="264" t="s">
        <v>8079</v>
      </c>
      <c r="C117" s="238" t="s">
        <v>8080</v>
      </c>
      <c r="D117" s="239" t="s">
        <v>2306</v>
      </c>
      <c r="E117" s="4" t="s">
        <v>2801</v>
      </c>
      <c r="F117" s="265"/>
      <c r="G117" s="338"/>
      <c r="H117" s="267"/>
    </row>
    <row r="118" spans="2:8" ht="33">
      <c r="B118" s="264" t="s">
        <v>5599</v>
      </c>
      <c r="C118" s="238" t="s">
        <v>8081</v>
      </c>
      <c r="D118" s="239">
        <v>3</v>
      </c>
      <c r="E118" s="4" t="s">
        <v>2801</v>
      </c>
      <c r="F118" s="265"/>
      <c r="G118" s="338"/>
      <c r="H118" s="267"/>
    </row>
    <row r="119" spans="2:8" ht="33">
      <c r="B119" s="264" t="s">
        <v>8082</v>
      </c>
      <c r="C119" s="238" t="s">
        <v>8083</v>
      </c>
      <c r="D119" s="239" t="s">
        <v>2306</v>
      </c>
      <c r="E119" s="4" t="s">
        <v>2801</v>
      </c>
      <c r="F119" s="265"/>
      <c r="G119" s="338"/>
      <c r="H119" s="267"/>
    </row>
    <row r="120" spans="2:8" ht="33">
      <c r="B120" s="264" t="s">
        <v>8084</v>
      </c>
      <c r="C120" s="238" t="s">
        <v>8085</v>
      </c>
      <c r="D120" s="239" t="s">
        <v>2967</v>
      </c>
      <c r="E120" s="4" t="s">
        <v>2801</v>
      </c>
      <c r="F120" s="265"/>
      <c r="G120" s="338"/>
      <c r="H120" s="267"/>
    </row>
    <row r="121" spans="2:8" ht="33">
      <c r="B121" s="264" t="s">
        <v>8086</v>
      </c>
      <c r="C121" s="238" t="s">
        <v>8087</v>
      </c>
      <c r="D121" s="239">
        <v>3</v>
      </c>
      <c r="E121" s="4" t="s">
        <v>2801</v>
      </c>
      <c r="F121" s="265"/>
      <c r="G121" s="338"/>
      <c r="H121" s="267"/>
    </row>
    <row r="122" spans="2:8" ht="33">
      <c r="B122" s="264" t="s">
        <v>5607</v>
      </c>
      <c r="C122" s="238" t="s">
        <v>8088</v>
      </c>
      <c r="D122" s="239">
        <v>1</v>
      </c>
      <c r="E122" s="4" t="s">
        <v>2801</v>
      </c>
      <c r="F122" s="265"/>
      <c r="G122" s="338"/>
      <c r="H122" s="267"/>
    </row>
    <row r="123" spans="2:8">
      <c r="B123" s="264" t="s">
        <v>8089</v>
      </c>
      <c r="C123" s="238" t="s">
        <v>8090</v>
      </c>
      <c r="D123" s="239" t="s">
        <v>5592</v>
      </c>
      <c r="E123" s="4" t="s">
        <v>2801</v>
      </c>
      <c r="F123" s="265"/>
      <c r="G123" s="633"/>
      <c r="H123" s="267"/>
    </row>
    <row r="124" spans="2:8" ht="33">
      <c r="B124" s="264" t="s">
        <v>5611</v>
      </c>
      <c r="C124" s="238" t="s">
        <v>8091</v>
      </c>
      <c r="D124" s="239" t="s">
        <v>2300</v>
      </c>
      <c r="E124" s="4" t="s">
        <v>4486</v>
      </c>
      <c r="F124" s="265"/>
      <c r="G124" s="457" t="s">
        <v>8092</v>
      </c>
      <c r="H124" s="267"/>
    </row>
    <row r="125" spans="2:8">
      <c r="B125" s="264" t="s">
        <v>8093</v>
      </c>
      <c r="C125" s="238" t="s">
        <v>8094</v>
      </c>
      <c r="D125" s="239" t="s">
        <v>2306</v>
      </c>
      <c r="E125" s="4" t="s">
        <v>2801</v>
      </c>
      <c r="F125" s="265"/>
      <c r="G125" s="338"/>
      <c r="H125" s="267"/>
    </row>
    <row r="126" spans="2:8" ht="33">
      <c r="B126" s="264" t="s">
        <v>5616</v>
      </c>
      <c r="C126" s="238" t="s">
        <v>8095</v>
      </c>
      <c r="D126" s="239">
        <v>3</v>
      </c>
      <c r="E126" s="4" t="s">
        <v>2801</v>
      </c>
      <c r="F126" s="265"/>
      <c r="G126" s="338"/>
      <c r="H126" s="267"/>
    </row>
    <row r="127" spans="2:8" ht="33">
      <c r="B127" s="264" t="s">
        <v>8096</v>
      </c>
      <c r="C127" s="238" t="s">
        <v>8097</v>
      </c>
      <c r="D127" s="239" t="s">
        <v>2306</v>
      </c>
      <c r="E127" s="4" t="s">
        <v>2801</v>
      </c>
      <c r="F127" s="265"/>
      <c r="G127" s="338"/>
      <c r="H127" s="267"/>
    </row>
    <row r="128" spans="2:8" ht="33">
      <c r="B128" s="264" t="s">
        <v>8098</v>
      </c>
      <c r="C128" s="238" t="s">
        <v>8099</v>
      </c>
      <c r="D128" s="239" t="s">
        <v>2967</v>
      </c>
      <c r="E128" s="4" t="s">
        <v>2801</v>
      </c>
      <c r="F128" s="265"/>
      <c r="G128" s="338"/>
      <c r="H128" s="267"/>
    </row>
    <row r="129" spans="2:8" ht="33">
      <c r="B129" s="264" t="s">
        <v>8100</v>
      </c>
      <c r="C129" s="238" t="s">
        <v>8101</v>
      </c>
      <c r="D129" s="239">
        <v>3</v>
      </c>
      <c r="E129" s="4" t="s">
        <v>2801</v>
      </c>
      <c r="F129" s="265"/>
      <c r="G129" s="338"/>
      <c r="H129" s="267"/>
    </row>
    <row r="130" spans="2:8" ht="33">
      <c r="B130" s="264" t="s">
        <v>5624</v>
      </c>
      <c r="C130" s="238" t="s">
        <v>8102</v>
      </c>
      <c r="D130" s="239">
        <v>1</v>
      </c>
      <c r="E130" s="4" t="s">
        <v>2801</v>
      </c>
      <c r="F130" s="265"/>
      <c r="G130" s="338"/>
      <c r="H130" s="267"/>
    </row>
    <row r="131" spans="2:8" ht="17.25" thickBot="1">
      <c r="B131" s="264" t="s">
        <v>8103</v>
      </c>
      <c r="C131" s="238" t="s">
        <v>8104</v>
      </c>
      <c r="D131" s="239" t="s">
        <v>5592</v>
      </c>
      <c r="E131" s="4" t="s">
        <v>2801</v>
      </c>
      <c r="F131" s="265"/>
      <c r="G131" s="339"/>
      <c r="H131" s="267"/>
    </row>
    <row r="132" spans="2:8" ht="20.100000000000001" customHeight="1" thickBot="1">
      <c r="B132" s="569" t="s">
        <v>5628</v>
      </c>
      <c r="C132" s="559"/>
      <c r="D132" s="560"/>
      <c r="E132" s="570"/>
      <c r="F132" s="570"/>
      <c r="G132" s="571"/>
      <c r="H132" s="267"/>
    </row>
    <row r="133" spans="2:8" ht="105">
      <c r="B133" s="533" t="s">
        <v>8105</v>
      </c>
      <c r="C133" s="360" t="s">
        <v>8106</v>
      </c>
      <c r="D133" s="634" t="s">
        <v>5592</v>
      </c>
      <c r="E133" s="276" t="s">
        <v>2801</v>
      </c>
      <c r="F133" s="437"/>
      <c r="G133" s="635" t="s">
        <v>8107</v>
      </c>
      <c r="H133" s="267"/>
    </row>
    <row r="134" spans="2:8" ht="30" customHeight="1">
      <c r="B134" s="264" t="s">
        <v>8108</v>
      </c>
      <c r="C134" s="238" t="s">
        <v>8109</v>
      </c>
      <c r="D134" s="239" t="s">
        <v>2306</v>
      </c>
      <c r="E134" s="4" t="s">
        <v>2801</v>
      </c>
      <c r="F134" s="265"/>
      <c r="G134" s="457" t="s">
        <v>5634</v>
      </c>
      <c r="H134" s="267"/>
    </row>
    <row r="135" spans="2:8">
      <c r="B135" s="264" t="s">
        <v>5635</v>
      </c>
      <c r="C135" s="238" t="s">
        <v>8110</v>
      </c>
      <c r="D135" s="239" t="s">
        <v>4984</v>
      </c>
      <c r="E135" s="4" t="s">
        <v>2801</v>
      </c>
      <c r="F135" s="265"/>
      <c r="G135" s="440"/>
      <c r="H135" s="267"/>
    </row>
    <row r="136" spans="2:8">
      <c r="B136" s="264" t="s">
        <v>5637</v>
      </c>
      <c r="C136" s="238" t="s">
        <v>8111</v>
      </c>
      <c r="D136" s="239" t="s">
        <v>2306</v>
      </c>
      <c r="E136" s="4" t="s">
        <v>2801</v>
      </c>
      <c r="F136" s="265"/>
      <c r="G136" s="440"/>
      <c r="H136" s="267"/>
    </row>
    <row r="137" spans="2:8" ht="33">
      <c r="B137" s="264" t="s">
        <v>5639</v>
      </c>
      <c r="C137" s="238" t="s">
        <v>8112</v>
      </c>
      <c r="D137" s="239" t="s">
        <v>2300</v>
      </c>
      <c r="E137" s="4" t="s">
        <v>4486</v>
      </c>
      <c r="F137" s="265"/>
      <c r="G137" s="440"/>
      <c r="H137" s="267"/>
    </row>
    <row r="138" spans="2:8">
      <c r="B138" s="264" t="s">
        <v>8113</v>
      </c>
      <c r="C138" s="238" t="s">
        <v>8114</v>
      </c>
      <c r="D138" s="239" t="s">
        <v>2306</v>
      </c>
      <c r="E138" s="4" t="s">
        <v>2801</v>
      </c>
      <c r="F138" s="265"/>
      <c r="G138" s="440"/>
      <c r="H138" s="267"/>
    </row>
    <row r="139" spans="2:8" ht="33">
      <c r="B139" s="264" t="s">
        <v>5643</v>
      </c>
      <c r="C139" s="238" t="s">
        <v>8115</v>
      </c>
      <c r="D139" s="239">
        <v>3</v>
      </c>
      <c r="E139" s="4" t="s">
        <v>2801</v>
      </c>
      <c r="F139" s="265"/>
      <c r="G139" s="440"/>
      <c r="H139" s="267"/>
    </row>
    <row r="140" spans="2:8" ht="33">
      <c r="B140" s="264" t="s">
        <v>8116</v>
      </c>
      <c r="C140" s="238" t="s">
        <v>8117</v>
      </c>
      <c r="D140" s="239" t="s">
        <v>2306</v>
      </c>
      <c r="E140" s="4" t="s">
        <v>2801</v>
      </c>
      <c r="F140" s="265"/>
      <c r="G140" s="440"/>
      <c r="H140" s="267"/>
    </row>
    <row r="141" spans="2:8" ht="33">
      <c r="B141" s="264" t="s">
        <v>8118</v>
      </c>
      <c r="C141" s="238" t="s">
        <v>8119</v>
      </c>
      <c r="D141" s="239" t="s">
        <v>2967</v>
      </c>
      <c r="E141" s="4" t="s">
        <v>2801</v>
      </c>
      <c r="F141" s="265"/>
      <c r="G141" s="440"/>
      <c r="H141" s="267"/>
    </row>
    <row r="142" spans="2:8" ht="33">
      <c r="B142" s="264" t="s">
        <v>8120</v>
      </c>
      <c r="C142" s="238" t="s">
        <v>8121</v>
      </c>
      <c r="D142" s="239">
        <v>3</v>
      </c>
      <c r="E142" s="4" t="s">
        <v>2801</v>
      </c>
      <c r="F142" s="265"/>
      <c r="G142" s="440"/>
      <c r="H142" s="267"/>
    </row>
    <row r="143" spans="2:8" ht="33">
      <c r="B143" s="264" t="s">
        <v>5651</v>
      </c>
      <c r="C143" s="238" t="s">
        <v>8122</v>
      </c>
      <c r="D143" s="239">
        <v>1</v>
      </c>
      <c r="E143" s="4" t="s">
        <v>2801</v>
      </c>
      <c r="F143" s="265"/>
      <c r="G143" s="440"/>
      <c r="H143" s="267"/>
    </row>
    <row r="144" spans="2:8">
      <c r="B144" s="264" t="s">
        <v>8123</v>
      </c>
      <c r="C144" s="238" t="s">
        <v>8124</v>
      </c>
      <c r="D144" s="239" t="s">
        <v>5592</v>
      </c>
      <c r="E144" s="4" t="s">
        <v>2801</v>
      </c>
      <c r="F144" s="265"/>
      <c r="G144" s="440"/>
      <c r="H144" s="267"/>
    </row>
    <row r="145" spans="2:8" ht="33">
      <c r="B145" s="264" t="s">
        <v>5655</v>
      </c>
      <c r="C145" s="238" t="s">
        <v>8125</v>
      </c>
      <c r="D145" s="239" t="s">
        <v>2300</v>
      </c>
      <c r="E145" s="4" t="s">
        <v>4486</v>
      </c>
      <c r="F145" s="265"/>
      <c r="G145" s="440"/>
      <c r="H145" s="267"/>
    </row>
    <row r="146" spans="2:8">
      <c r="B146" s="264" t="s">
        <v>8126</v>
      </c>
      <c r="C146" s="238" t="s">
        <v>8127</v>
      </c>
      <c r="D146" s="239" t="s">
        <v>2306</v>
      </c>
      <c r="E146" s="4" t="s">
        <v>2801</v>
      </c>
      <c r="F146" s="265"/>
      <c r="G146" s="440"/>
      <c r="H146" s="267"/>
    </row>
    <row r="147" spans="2:8" ht="33">
      <c r="B147" s="264" t="s">
        <v>5659</v>
      </c>
      <c r="C147" s="238" t="s">
        <v>8128</v>
      </c>
      <c r="D147" s="239">
        <v>3</v>
      </c>
      <c r="E147" s="4" t="s">
        <v>2801</v>
      </c>
      <c r="F147" s="265"/>
      <c r="G147" s="440"/>
      <c r="H147" s="267"/>
    </row>
    <row r="148" spans="2:8" ht="33">
      <c r="B148" s="264" t="s">
        <v>8129</v>
      </c>
      <c r="C148" s="238" t="s">
        <v>8130</v>
      </c>
      <c r="D148" s="239" t="s">
        <v>2306</v>
      </c>
      <c r="E148" s="4" t="s">
        <v>2801</v>
      </c>
      <c r="F148" s="265"/>
      <c r="G148" s="440"/>
      <c r="H148" s="267"/>
    </row>
    <row r="149" spans="2:8" ht="33">
      <c r="B149" s="264" t="s">
        <v>8131</v>
      </c>
      <c r="C149" s="238" t="s">
        <v>8132</v>
      </c>
      <c r="D149" s="239" t="s">
        <v>2967</v>
      </c>
      <c r="E149" s="4" t="s">
        <v>2801</v>
      </c>
      <c r="F149" s="265"/>
      <c r="G149" s="440"/>
      <c r="H149" s="267"/>
    </row>
    <row r="150" spans="2:8" ht="33">
      <c r="B150" s="264" t="s">
        <v>8133</v>
      </c>
      <c r="C150" s="238" t="s">
        <v>8134</v>
      </c>
      <c r="D150" s="239">
        <v>3</v>
      </c>
      <c r="E150" s="4" t="s">
        <v>2801</v>
      </c>
      <c r="F150" s="265"/>
      <c r="G150" s="440"/>
      <c r="H150" s="267"/>
    </row>
    <row r="151" spans="2:8" ht="33">
      <c r="B151" s="264" t="s">
        <v>5667</v>
      </c>
      <c r="C151" s="238" t="s">
        <v>8135</v>
      </c>
      <c r="D151" s="239">
        <v>1</v>
      </c>
      <c r="E151" s="4" t="s">
        <v>2801</v>
      </c>
      <c r="F151" s="265"/>
      <c r="G151" s="440"/>
      <c r="H151" s="267"/>
    </row>
    <row r="152" spans="2:8">
      <c r="B152" s="264" t="s">
        <v>8136</v>
      </c>
      <c r="C152" s="238" t="s">
        <v>8137</v>
      </c>
      <c r="D152" s="239" t="s">
        <v>5592</v>
      </c>
      <c r="E152" s="4" t="s">
        <v>2801</v>
      </c>
      <c r="F152" s="265"/>
      <c r="G152" s="440"/>
      <c r="H152" s="267"/>
    </row>
    <row r="153" spans="2:8" ht="33">
      <c r="B153" s="264" t="s">
        <v>5671</v>
      </c>
      <c r="C153" s="238" t="s">
        <v>8138</v>
      </c>
      <c r="D153" s="239" t="s">
        <v>2300</v>
      </c>
      <c r="E153" s="4" t="s">
        <v>4486</v>
      </c>
      <c r="F153" s="265"/>
      <c r="G153" s="440"/>
      <c r="H153" s="267"/>
    </row>
    <row r="154" spans="2:8">
      <c r="B154" s="264" t="s">
        <v>8139</v>
      </c>
      <c r="C154" s="238" t="s">
        <v>8140</v>
      </c>
      <c r="D154" s="239" t="s">
        <v>2306</v>
      </c>
      <c r="E154" s="4" t="s">
        <v>2801</v>
      </c>
      <c r="F154" s="265"/>
      <c r="G154" s="440"/>
      <c r="H154" s="267"/>
    </row>
    <row r="155" spans="2:8" ht="33">
      <c r="B155" s="264" t="s">
        <v>5675</v>
      </c>
      <c r="C155" s="238" t="s">
        <v>8141</v>
      </c>
      <c r="D155" s="239">
        <v>3</v>
      </c>
      <c r="E155" s="4" t="s">
        <v>2801</v>
      </c>
      <c r="F155" s="265"/>
      <c r="G155" s="440"/>
      <c r="H155" s="267"/>
    </row>
    <row r="156" spans="2:8" ht="33">
      <c r="B156" s="264" t="s">
        <v>8142</v>
      </c>
      <c r="C156" s="238" t="s">
        <v>8143</v>
      </c>
      <c r="D156" s="239" t="s">
        <v>2306</v>
      </c>
      <c r="E156" s="4" t="s">
        <v>2801</v>
      </c>
      <c r="F156" s="265"/>
      <c r="G156" s="440"/>
      <c r="H156" s="267"/>
    </row>
    <row r="157" spans="2:8" ht="33">
      <c r="B157" s="264" t="s">
        <v>8144</v>
      </c>
      <c r="C157" s="238" t="s">
        <v>8145</v>
      </c>
      <c r="D157" s="239" t="s">
        <v>2967</v>
      </c>
      <c r="E157" s="4" t="s">
        <v>2801</v>
      </c>
      <c r="F157" s="265"/>
      <c r="G157" s="440"/>
      <c r="H157" s="267"/>
    </row>
    <row r="158" spans="2:8" ht="33">
      <c r="B158" s="264" t="s">
        <v>8146</v>
      </c>
      <c r="C158" s="238" t="s">
        <v>8147</v>
      </c>
      <c r="D158" s="239">
        <v>3</v>
      </c>
      <c r="E158" s="4" t="s">
        <v>2801</v>
      </c>
      <c r="F158" s="265"/>
      <c r="G158" s="440"/>
      <c r="H158" s="267"/>
    </row>
    <row r="159" spans="2:8" ht="33">
      <c r="B159" s="264" t="s">
        <v>5683</v>
      </c>
      <c r="C159" s="238" t="s">
        <v>8148</v>
      </c>
      <c r="D159" s="239">
        <v>1</v>
      </c>
      <c r="E159" s="4" t="s">
        <v>2801</v>
      </c>
      <c r="F159" s="265"/>
      <c r="G159" s="712"/>
      <c r="H159" s="267"/>
    </row>
    <row r="160" spans="2:8" ht="17.25" thickBot="1">
      <c r="B160" s="264" t="s">
        <v>8149</v>
      </c>
      <c r="C160" s="238" t="s">
        <v>8150</v>
      </c>
      <c r="D160" s="239" t="s">
        <v>5592</v>
      </c>
      <c r="E160" s="4" t="s">
        <v>2801</v>
      </c>
      <c r="F160" s="265"/>
      <c r="G160" s="716"/>
      <c r="H160" s="267"/>
    </row>
    <row r="161" spans="2:8" ht="20.100000000000001" customHeight="1" thickBot="1">
      <c r="B161" s="569" t="s">
        <v>5803</v>
      </c>
      <c r="C161" s="559"/>
      <c r="D161" s="560"/>
      <c r="E161" s="570"/>
      <c r="F161" s="570"/>
      <c r="G161" s="571"/>
      <c r="H161" s="267"/>
    </row>
    <row r="162" spans="2:8" ht="30" customHeight="1">
      <c r="B162" s="264" t="s">
        <v>8151</v>
      </c>
      <c r="C162" s="238" t="s">
        <v>8152</v>
      </c>
      <c r="D162" s="286" t="s">
        <v>5592</v>
      </c>
      <c r="E162" s="5" t="s">
        <v>2801</v>
      </c>
      <c r="F162" s="265"/>
      <c r="G162" s="457" t="s">
        <v>8153</v>
      </c>
      <c r="H162" s="267"/>
    </row>
    <row r="163" spans="2:8">
      <c r="B163" s="264" t="s">
        <v>8154</v>
      </c>
      <c r="C163" s="238" t="s">
        <v>8155</v>
      </c>
      <c r="D163" s="239" t="s">
        <v>2306</v>
      </c>
      <c r="E163" s="4" t="s">
        <v>2801</v>
      </c>
      <c r="F163" s="265"/>
      <c r="G163" s="338"/>
      <c r="H163" s="267"/>
    </row>
    <row r="164" spans="2:8">
      <c r="B164" s="264" t="s">
        <v>5692</v>
      </c>
      <c r="C164" s="238" t="s">
        <v>8156</v>
      </c>
      <c r="D164" s="239" t="s">
        <v>4984</v>
      </c>
      <c r="E164" s="4" t="s">
        <v>2801</v>
      </c>
      <c r="F164" s="265"/>
      <c r="G164" s="440"/>
      <c r="H164" s="267"/>
    </row>
    <row r="165" spans="2:8">
      <c r="B165" s="264" t="s">
        <v>5694</v>
      </c>
      <c r="C165" s="238" t="s">
        <v>8157</v>
      </c>
      <c r="D165" s="239" t="s">
        <v>2306</v>
      </c>
      <c r="E165" s="4" t="s">
        <v>2801</v>
      </c>
      <c r="F165" s="265"/>
      <c r="G165" s="440"/>
      <c r="H165" s="267"/>
    </row>
    <row r="166" spans="2:8" ht="33">
      <c r="B166" s="264" t="s">
        <v>5696</v>
      </c>
      <c r="C166" s="238" t="s">
        <v>8158</v>
      </c>
      <c r="D166" s="239" t="s">
        <v>2300</v>
      </c>
      <c r="E166" s="4" t="s">
        <v>4486</v>
      </c>
      <c r="F166" s="265"/>
      <c r="G166" s="440"/>
      <c r="H166" s="267"/>
    </row>
    <row r="167" spans="2:8">
      <c r="B167" s="264" t="s">
        <v>8159</v>
      </c>
      <c r="C167" s="238" t="s">
        <v>8160</v>
      </c>
      <c r="D167" s="239" t="s">
        <v>2306</v>
      </c>
      <c r="E167" s="4" t="s">
        <v>2801</v>
      </c>
      <c r="F167" s="265"/>
      <c r="G167" s="440"/>
      <c r="H167" s="267"/>
    </row>
    <row r="168" spans="2:8" ht="33">
      <c r="B168" s="264" t="s">
        <v>5700</v>
      </c>
      <c r="C168" s="238" t="s">
        <v>8161</v>
      </c>
      <c r="D168" s="239">
        <v>3</v>
      </c>
      <c r="E168" s="4" t="s">
        <v>2801</v>
      </c>
      <c r="F168" s="265"/>
      <c r="G168" s="440"/>
      <c r="H168" s="267"/>
    </row>
    <row r="169" spans="2:8" ht="33">
      <c r="B169" s="264" t="s">
        <v>8162</v>
      </c>
      <c r="C169" s="238" t="s">
        <v>8163</v>
      </c>
      <c r="D169" s="239" t="s">
        <v>2306</v>
      </c>
      <c r="E169" s="4" t="s">
        <v>2801</v>
      </c>
      <c r="F169" s="265"/>
      <c r="G169" s="440"/>
      <c r="H169" s="267"/>
    </row>
    <row r="170" spans="2:8" ht="33">
      <c r="B170" s="264" t="s">
        <v>8164</v>
      </c>
      <c r="C170" s="238" t="s">
        <v>8165</v>
      </c>
      <c r="D170" s="239" t="s">
        <v>2967</v>
      </c>
      <c r="E170" s="4" t="s">
        <v>2801</v>
      </c>
      <c r="F170" s="265"/>
      <c r="G170" s="440"/>
      <c r="H170" s="267"/>
    </row>
    <row r="171" spans="2:8" ht="33">
      <c r="B171" s="264" t="s">
        <v>8166</v>
      </c>
      <c r="C171" s="238" t="s">
        <v>8167</v>
      </c>
      <c r="D171" s="239">
        <v>3</v>
      </c>
      <c r="E171" s="4" t="s">
        <v>2801</v>
      </c>
      <c r="F171" s="265"/>
      <c r="G171" s="440"/>
      <c r="H171" s="267"/>
    </row>
    <row r="172" spans="2:8" ht="33">
      <c r="B172" s="264" t="s">
        <v>5708</v>
      </c>
      <c r="C172" s="238" t="s">
        <v>8168</v>
      </c>
      <c r="D172" s="239">
        <v>1</v>
      </c>
      <c r="E172" s="4" t="s">
        <v>2801</v>
      </c>
      <c r="F172" s="265"/>
      <c r="G172" s="440"/>
      <c r="H172" s="267"/>
    </row>
    <row r="173" spans="2:8">
      <c r="B173" s="264" t="s">
        <v>8169</v>
      </c>
      <c r="C173" s="238" t="s">
        <v>8170</v>
      </c>
      <c r="D173" s="239" t="s">
        <v>5592</v>
      </c>
      <c r="E173" s="4" t="s">
        <v>2801</v>
      </c>
      <c r="F173" s="265"/>
      <c r="G173" s="440"/>
      <c r="H173" s="267"/>
    </row>
    <row r="174" spans="2:8" ht="33">
      <c r="B174" s="264" t="s">
        <v>5712</v>
      </c>
      <c r="C174" s="238" t="s">
        <v>8171</v>
      </c>
      <c r="D174" s="239" t="s">
        <v>2300</v>
      </c>
      <c r="E174" s="4" t="s">
        <v>4486</v>
      </c>
      <c r="F174" s="265"/>
      <c r="G174" s="440"/>
      <c r="H174" s="267"/>
    </row>
    <row r="175" spans="2:8">
      <c r="B175" s="264" t="s">
        <v>8172</v>
      </c>
      <c r="C175" s="238" t="s">
        <v>8173</v>
      </c>
      <c r="D175" s="239" t="s">
        <v>2306</v>
      </c>
      <c r="E175" s="4" t="s">
        <v>2801</v>
      </c>
      <c r="F175" s="265"/>
      <c r="G175" s="440"/>
      <c r="H175" s="267"/>
    </row>
    <row r="176" spans="2:8" ht="33">
      <c r="B176" s="264" t="s">
        <v>5716</v>
      </c>
      <c r="C176" s="238" t="s">
        <v>8174</v>
      </c>
      <c r="D176" s="239">
        <v>3</v>
      </c>
      <c r="E176" s="4" t="s">
        <v>2801</v>
      </c>
      <c r="F176" s="265"/>
      <c r="G176" s="440"/>
      <c r="H176" s="267"/>
    </row>
    <row r="177" spans="2:8" ht="33">
      <c r="B177" s="264" t="s">
        <v>8175</v>
      </c>
      <c r="C177" s="238" t="s">
        <v>8176</v>
      </c>
      <c r="D177" s="239" t="s">
        <v>2306</v>
      </c>
      <c r="E177" s="4" t="s">
        <v>2801</v>
      </c>
      <c r="F177" s="265"/>
      <c r="G177" s="440"/>
      <c r="H177" s="267"/>
    </row>
    <row r="178" spans="2:8" ht="33">
      <c r="B178" s="264" t="s">
        <v>8177</v>
      </c>
      <c r="C178" s="238" t="s">
        <v>8178</v>
      </c>
      <c r="D178" s="239" t="s">
        <v>2967</v>
      </c>
      <c r="E178" s="4" t="s">
        <v>2801</v>
      </c>
      <c r="F178" s="265"/>
      <c r="G178" s="440"/>
      <c r="H178" s="267"/>
    </row>
    <row r="179" spans="2:8" ht="33">
      <c r="B179" s="264" t="s">
        <v>8179</v>
      </c>
      <c r="C179" s="238" t="s">
        <v>8180</v>
      </c>
      <c r="D179" s="239">
        <v>3</v>
      </c>
      <c r="E179" s="4" t="s">
        <v>2801</v>
      </c>
      <c r="F179" s="265"/>
      <c r="G179" s="440"/>
      <c r="H179" s="267"/>
    </row>
    <row r="180" spans="2:8" ht="33">
      <c r="B180" s="264" t="s">
        <v>5724</v>
      </c>
      <c r="C180" s="238" t="s">
        <v>8181</v>
      </c>
      <c r="D180" s="239">
        <v>1</v>
      </c>
      <c r="E180" s="4" t="s">
        <v>2801</v>
      </c>
      <c r="F180" s="265"/>
      <c r="G180" s="440"/>
      <c r="H180" s="267"/>
    </row>
    <row r="181" spans="2:8">
      <c r="B181" s="264" t="s">
        <v>8182</v>
      </c>
      <c r="C181" s="238" t="s">
        <v>8183</v>
      </c>
      <c r="D181" s="239" t="s">
        <v>5592</v>
      </c>
      <c r="E181" s="4" t="s">
        <v>2801</v>
      </c>
      <c r="F181" s="265"/>
      <c r="G181" s="440"/>
      <c r="H181" s="267"/>
    </row>
    <row r="182" spans="2:8" ht="33">
      <c r="B182" s="264" t="s">
        <v>5728</v>
      </c>
      <c r="C182" s="238" t="s">
        <v>8184</v>
      </c>
      <c r="D182" s="239" t="s">
        <v>2300</v>
      </c>
      <c r="E182" s="4" t="s">
        <v>4486</v>
      </c>
      <c r="F182" s="265"/>
      <c r="G182" s="440"/>
      <c r="H182" s="267"/>
    </row>
    <row r="183" spans="2:8">
      <c r="B183" s="264" t="s">
        <v>8185</v>
      </c>
      <c r="C183" s="238" t="s">
        <v>8186</v>
      </c>
      <c r="D183" s="239" t="s">
        <v>2306</v>
      </c>
      <c r="E183" s="4" t="s">
        <v>2801</v>
      </c>
      <c r="F183" s="265"/>
      <c r="G183" s="440"/>
      <c r="H183" s="267"/>
    </row>
    <row r="184" spans="2:8" ht="33">
      <c r="B184" s="264" t="s">
        <v>5732</v>
      </c>
      <c r="C184" s="238" t="s">
        <v>8187</v>
      </c>
      <c r="D184" s="239">
        <v>3</v>
      </c>
      <c r="E184" s="4" t="s">
        <v>2801</v>
      </c>
      <c r="F184" s="265"/>
      <c r="G184" s="440"/>
      <c r="H184" s="267"/>
    </row>
    <row r="185" spans="2:8" ht="33">
      <c r="B185" s="264" t="s">
        <v>8188</v>
      </c>
      <c r="C185" s="238" t="s">
        <v>8189</v>
      </c>
      <c r="D185" s="239" t="s">
        <v>2306</v>
      </c>
      <c r="E185" s="4" t="s">
        <v>2801</v>
      </c>
      <c r="F185" s="265"/>
      <c r="G185" s="440"/>
      <c r="H185" s="267"/>
    </row>
    <row r="186" spans="2:8" ht="33">
      <c r="B186" s="264" t="s">
        <v>8190</v>
      </c>
      <c r="C186" s="238" t="s">
        <v>8191</v>
      </c>
      <c r="D186" s="239" t="s">
        <v>2967</v>
      </c>
      <c r="E186" s="4" t="s">
        <v>2801</v>
      </c>
      <c r="F186" s="265"/>
      <c r="G186" s="440"/>
      <c r="H186" s="267"/>
    </row>
    <row r="187" spans="2:8" ht="33">
      <c r="B187" s="264" t="s">
        <v>8192</v>
      </c>
      <c r="C187" s="238" t="s">
        <v>8193</v>
      </c>
      <c r="D187" s="239">
        <v>3</v>
      </c>
      <c r="E187" s="4" t="s">
        <v>2801</v>
      </c>
      <c r="F187" s="265"/>
      <c r="G187" s="712"/>
      <c r="H187" s="267"/>
    </row>
    <row r="188" spans="2:8" ht="33">
      <c r="B188" s="264" t="s">
        <v>5740</v>
      </c>
      <c r="C188" s="238" t="s">
        <v>8194</v>
      </c>
      <c r="D188" s="239">
        <v>1</v>
      </c>
      <c r="E188" s="4" t="s">
        <v>2801</v>
      </c>
      <c r="F188" s="265"/>
      <c r="G188" s="717"/>
      <c r="H188" s="267"/>
    </row>
    <row r="189" spans="2:8" ht="17.25" thickBot="1">
      <c r="B189" s="264" t="s">
        <v>8195</v>
      </c>
      <c r="C189" s="238" t="s">
        <v>8196</v>
      </c>
      <c r="D189" s="239" t="s">
        <v>5592</v>
      </c>
      <c r="E189" s="4" t="s">
        <v>2801</v>
      </c>
      <c r="F189" s="265"/>
      <c r="G189" s="716"/>
      <c r="H189" s="267"/>
    </row>
    <row r="190" spans="2:8" ht="18">
      <c r="B190" s="563" t="s">
        <v>5744</v>
      </c>
      <c r="C190" s="636"/>
      <c r="D190" s="309"/>
      <c r="E190" s="564"/>
      <c r="F190" s="564"/>
      <c r="G190" s="565"/>
      <c r="H190" s="267"/>
    </row>
    <row r="191" spans="2:8" ht="18.75" thickBot="1">
      <c r="B191" s="637" t="s">
        <v>8197</v>
      </c>
      <c r="C191" s="638"/>
      <c r="D191" s="315"/>
      <c r="E191" s="567"/>
      <c r="F191" s="567"/>
      <c r="G191" s="568"/>
      <c r="H191" s="267"/>
    </row>
    <row r="192" spans="2:8" ht="20.100000000000001" customHeight="1" thickBot="1">
      <c r="B192" s="569" t="s">
        <v>8198</v>
      </c>
      <c r="C192" s="559"/>
      <c r="D192" s="560"/>
      <c r="E192" s="570"/>
      <c r="F192" s="570"/>
      <c r="G192" s="571"/>
      <c r="H192" s="267"/>
    </row>
    <row r="193" spans="2:8">
      <c r="B193" s="264" t="s">
        <v>8052</v>
      </c>
      <c r="C193" s="238" t="s">
        <v>8199</v>
      </c>
      <c r="D193" s="239" t="s">
        <v>2306</v>
      </c>
      <c r="E193" s="4" t="s">
        <v>2801</v>
      </c>
      <c r="F193" s="265"/>
      <c r="G193" s="582" t="s">
        <v>8200</v>
      </c>
      <c r="H193" s="267"/>
    </row>
    <row r="194" spans="2:8">
      <c r="B194" s="264" t="s">
        <v>5562</v>
      </c>
      <c r="C194" s="238" t="s">
        <v>8201</v>
      </c>
      <c r="D194" s="239" t="s">
        <v>4984</v>
      </c>
      <c r="E194" s="4" t="s">
        <v>2801</v>
      </c>
      <c r="F194" s="265"/>
      <c r="G194" s="440"/>
      <c r="H194" s="267"/>
    </row>
    <row r="195" spans="2:8">
      <c r="B195" s="264" t="s">
        <v>5566</v>
      </c>
      <c r="C195" s="238" t="s">
        <v>8202</v>
      </c>
      <c r="D195" s="239" t="s">
        <v>2306</v>
      </c>
      <c r="E195" s="4" t="s">
        <v>2801</v>
      </c>
      <c r="F195" s="265"/>
      <c r="G195" s="440"/>
      <c r="H195" s="267"/>
    </row>
    <row r="196" spans="2:8" ht="33">
      <c r="B196" s="264" t="s">
        <v>5569</v>
      </c>
      <c r="C196" s="238" t="s">
        <v>8203</v>
      </c>
      <c r="D196" s="239" t="s">
        <v>2300</v>
      </c>
      <c r="E196" s="4" t="s">
        <v>4486</v>
      </c>
      <c r="F196" s="265"/>
      <c r="G196" s="440"/>
      <c r="H196" s="267"/>
    </row>
    <row r="197" spans="2:8">
      <c r="B197" s="264" t="s">
        <v>8060</v>
      </c>
      <c r="C197" s="238" t="s">
        <v>8204</v>
      </c>
      <c r="D197" s="239" t="s">
        <v>2306</v>
      </c>
      <c r="E197" s="4" t="s">
        <v>2801</v>
      </c>
      <c r="F197" s="265"/>
      <c r="G197" s="440"/>
      <c r="H197" s="267"/>
    </row>
    <row r="198" spans="2:8" ht="33">
      <c r="B198" s="264" t="s">
        <v>5575</v>
      </c>
      <c r="C198" s="238" t="s">
        <v>8205</v>
      </c>
      <c r="D198" s="239">
        <v>3</v>
      </c>
      <c r="E198" s="4" t="s">
        <v>2801</v>
      </c>
      <c r="F198" s="265"/>
      <c r="G198" s="440"/>
      <c r="H198" s="267"/>
    </row>
    <row r="199" spans="2:8" ht="33">
      <c r="B199" s="264" t="s">
        <v>8065</v>
      </c>
      <c r="C199" s="238" t="s">
        <v>8206</v>
      </c>
      <c r="D199" s="239" t="s">
        <v>2306</v>
      </c>
      <c r="E199" s="4" t="s">
        <v>2801</v>
      </c>
      <c r="F199" s="265"/>
      <c r="G199" s="440"/>
      <c r="H199" s="267"/>
    </row>
    <row r="200" spans="2:8" ht="33">
      <c r="B200" s="264" t="s">
        <v>8068</v>
      </c>
      <c r="C200" s="238" t="s">
        <v>8207</v>
      </c>
      <c r="D200" s="239" t="s">
        <v>2967</v>
      </c>
      <c r="E200" s="4" t="s">
        <v>2801</v>
      </c>
      <c r="F200" s="265"/>
      <c r="G200" s="440"/>
      <c r="H200" s="267"/>
    </row>
    <row r="201" spans="2:8" ht="33">
      <c r="B201" s="264" t="s">
        <v>8070</v>
      </c>
      <c r="C201" s="238" t="s">
        <v>8208</v>
      </c>
      <c r="D201" s="239">
        <v>3</v>
      </c>
      <c r="E201" s="4" t="s">
        <v>2801</v>
      </c>
      <c r="F201" s="265"/>
      <c r="G201" s="440"/>
      <c r="H201" s="267"/>
    </row>
    <row r="202" spans="2:8" ht="33">
      <c r="B202" s="264" t="s">
        <v>5587</v>
      </c>
      <c r="C202" s="238" t="s">
        <v>8209</v>
      </c>
      <c r="D202" s="239">
        <v>1</v>
      </c>
      <c r="E202" s="4" t="s">
        <v>2801</v>
      </c>
      <c r="F202" s="265"/>
      <c r="G202" s="440"/>
      <c r="H202" s="267"/>
    </row>
    <row r="203" spans="2:8">
      <c r="B203" s="264" t="s">
        <v>8074</v>
      </c>
      <c r="C203" s="238" t="s">
        <v>8210</v>
      </c>
      <c r="D203" s="239" t="s">
        <v>5592</v>
      </c>
      <c r="E203" s="4" t="s">
        <v>2801</v>
      </c>
      <c r="F203" s="265"/>
      <c r="G203" s="440"/>
      <c r="H203" s="267"/>
    </row>
    <row r="204" spans="2:8" ht="33">
      <c r="B204" s="264" t="s">
        <v>5594</v>
      </c>
      <c r="C204" s="238" t="s">
        <v>8211</v>
      </c>
      <c r="D204" s="239" t="s">
        <v>2300</v>
      </c>
      <c r="E204" s="4" t="s">
        <v>4486</v>
      </c>
      <c r="F204" s="265"/>
      <c r="G204" s="440"/>
      <c r="H204" s="267"/>
    </row>
    <row r="205" spans="2:8">
      <c r="B205" s="264" t="s">
        <v>8079</v>
      </c>
      <c r="C205" s="238" t="s">
        <v>8212</v>
      </c>
      <c r="D205" s="239" t="s">
        <v>2306</v>
      </c>
      <c r="E205" s="4" t="s">
        <v>2801</v>
      </c>
      <c r="F205" s="265"/>
      <c r="G205" s="440"/>
      <c r="H205" s="267"/>
    </row>
    <row r="206" spans="2:8" ht="33">
      <c r="B206" s="264" t="s">
        <v>5599</v>
      </c>
      <c r="C206" s="238" t="s">
        <v>8213</v>
      </c>
      <c r="D206" s="239">
        <v>3</v>
      </c>
      <c r="E206" s="4" t="s">
        <v>2801</v>
      </c>
      <c r="F206" s="265"/>
      <c r="G206" s="440"/>
      <c r="H206" s="267"/>
    </row>
    <row r="207" spans="2:8" ht="33">
      <c r="B207" s="264" t="s">
        <v>8082</v>
      </c>
      <c r="C207" s="238" t="s">
        <v>8214</v>
      </c>
      <c r="D207" s="239" t="s">
        <v>2306</v>
      </c>
      <c r="E207" s="4" t="s">
        <v>2801</v>
      </c>
      <c r="F207" s="265"/>
      <c r="G207" s="440"/>
      <c r="H207" s="267"/>
    </row>
    <row r="208" spans="2:8" ht="33">
      <c r="B208" s="264" t="s">
        <v>8084</v>
      </c>
      <c r="C208" s="238" t="s">
        <v>8215</v>
      </c>
      <c r="D208" s="239" t="s">
        <v>2967</v>
      </c>
      <c r="E208" s="4" t="s">
        <v>2801</v>
      </c>
      <c r="F208" s="265"/>
      <c r="G208" s="440"/>
      <c r="H208" s="267"/>
    </row>
    <row r="209" spans="2:8" ht="33">
      <c r="B209" s="264" t="s">
        <v>8086</v>
      </c>
      <c r="C209" s="238" t="s">
        <v>8216</v>
      </c>
      <c r="D209" s="239">
        <v>3</v>
      </c>
      <c r="E209" s="4" t="s">
        <v>2801</v>
      </c>
      <c r="F209" s="265"/>
      <c r="G209" s="440"/>
      <c r="H209" s="267"/>
    </row>
    <row r="210" spans="2:8" ht="33">
      <c r="B210" s="264" t="s">
        <v>5607</v>
      </c>
      <c r="C210" s="238" t="s">
        <v>8217</v>
      </c>
      <c r="D210" s="239">
        <v>1</v>
      </c>
      <c r="E210" s="4" t="s">
        <v>2801</v>
      </c>
      <c r="F210" s="265"/>
      <c r="G210" s="440"/>
      <c r="H210" s="267"/>
    </row>
    <row r="211" spans="2:8">
      <c r="B211" s="264" t="s">
        <v>8089</v>
      </c>
      <c r="C211" s="238" t="s">
        <v>8218</v>
      </c>
      <c r="D211" s="239" t="s">
        <v>5592</v>
      </c>
      <c r="E211" s="4" t="s">
        <v>2801</v>
      </c>
      <c r="F211" s="265"/>
      <c r="G211" s="440"/>
      <c r="H211" s="267"/>
    </row>
    <row r="212" spans="2:8" ht="33">
      <c r="B212" s="264" t="s">
        <v>5611</v>
      </c>
      <c r="C212" s="238" t="s">
        <v>8219</v>
      </c>
      <c r="D212" s="239" t="s">
        <v>2300</v>
      </c>
      <c r="E212" s="4" t="s">
        <v>4486</v>
      </c>
      <c r="F212" s="265"/>
      <c r="G212" s="440"/>
      <c r="H212" s="267"/>
    </row>
    <row r="213" spans="2:8">
      <c r="B213" s="264" t="s">
        <v>8093</v>
      </c>
      <c r="C213" s="238" t="s">
        <v>8220</v>
      </c>
      <c r="D213" s="239" t="s">
        <v>2306</v>
      </c>
      <c r="E213" s="4" t="s">
        <v>2801</v>
      </c>
      <c r="F213" s="265"/>
      <c r="G213" s="440"/>
      <c r="H213" s="267"/>
    </row>
    <row r="214" spans="2:8" ht="33">
      <c r="B214" s="264" t="s">
        <v>5616</v>
      </c>
      <c r="C214" s="238" t="s">
        <v>8221</v>
      </c>
      <c r="D214" s="239">
        <v>3</v>
      </c>
      <c r="E214" s="4" t="s">
        <v>2801</v>
      </c>
      <c r="F214" s="265"/>
      <c r="G214" s="440"/>
      <c r="H214" s="267"/>
    </row>
    <row r="215" spans="2:8" ht="33">
      <c r="B215" s="264" t="s">
        <v>8096</v>
      </c>
      <c r="C215" s="238" t="s">
        <v>8222</v>
      </c>
      <c r="D215" s="239" t="s">
        <v>2306</v>
      </c>
      <c r="E215" s="4" t="s">
        <v>2801</v>
      </c>
      <c r="F215" s="265"/>
      <c r="G215" s="440"/>
      <c r="H215" s="267"/>
    </row>
    <row r="216" spans="2:8" ht="33">
      <c r="B216" s="264" t="s">
        <v>8098</v>
      </c>
      <c r="C216" s="238" t="s">
        <v>8223</v>
      </c>
      <c r="D216" s="239" t="s">
        <v>2967</v>
      </c>
      <c r="E216" s="4" t="s">
        <v>2801</v>
      </c>
      <c r="F216" s="265"/>
      <c r="G216" s="440"/>
      <c r="H216" s="267"/>
    </row>
    <row r="217" spans="2:8" ht="33">
      <c r="B217" s="264" t="s">
        <v>8100</v>
      </c>
      <c r="C217" s="238" t="s">
        <v>8224</v>
      </c>
      <c r="D217" s="239">
        <v>3</v>
      </c>
      <c r="E217" s="4" t="s">
        <v>2801</v>
      </c>
      <c r="F217" s="265"/>
      <c r="G217" s="712"/>
      <c r="H217" s="267"/>
    </row>
    <row r="218" spans="2:8" ht="33">
      <c r="B218" s="264" t="s">
        <v>5624</v>
      </c>
      <c r="C218" s="238" t="s">
        <v>8225</v>
      </c>
      <c r="D218" s="239">
        <v>1</v>
      </c>
      <c r="E218" s="4" t="s">
        <v>2801</v>
      </c>
      <c r="F218" s="265"/>
      <c r="G218" s="717"/>
      <c r="H218" s="267"/>
    </row>
    <row r="219" spans="2:8" ht="17.25" thickBot="1">
      <c r="B219" s="619" t="s">
        <v>8103</v>
      </c>
      <c r="C219" s="246" t="s">
        <v>8226</v>
      </c>
      <c r="D219" s="247" t="s">
        <v>5592</v>
      </c>
      <c r="E219" s="620" t="s">
        <v>2801</v>
      </c>
      <c r="F219" s="621"/>
      <c r="G219" s="716"/>
      <c r="H219" s="267"/>
    </row>
    <row r="220" spans="2:8" ht="20.100000000000001" customHeight="1" thickBot="1">
      <c r="B220" s="569" t="s">
        <v>5628</v>
      </c>
      <c r="C220" s="559"/>
      <c r="D220" s="560"/>
      <c r="E220" s="570"/>
      <c r="F220" s="570"/>
      <c r="G220" s="571"/>
      <c r="H220" s="267"/>
    </row>
    <row r="221" spans="2:8">
      <c r="B221" s="264" t="s">
        <v>8105</v>
      </c>
      <c r="C221" s="238" t="s">
        <v>8227</v>
      </c>
      <c r="D221" s="239" t="s">
        <v>5592</v>
      </c>
      <c r="E221" s="4" t="s">
        <v>2801</v>
      </c>
      <c r="F221" s="265"/>
      <c r="G221" s="457" t="s">
        <v>8228</v>
      </c>
      <c r="H221" s="267"/>
    </row>
    <row r="222" spans="2:8">
      <c r="B222" s="264" t="s">
        <v>8108</v>
      </c>
      <c r="C222" s="238" t="s">
        <v>8229</v>
      </c>
      <c r="D222" s="239" t="s">
        <v>2306</v>
      </c>
      <c r="E222" s="4" t="s">
        <v>2801</v>
      </c>
      <c r="F222" s="265"/>
      <c r="G222" s="440"/>
      <c r="H222" s="267"/>
    </row>
    <row r="223" spans="2:8">
      <c r="B223" s="264" t="s">
        <v>5635</v>
      </c>
      <c r="C223" s="238" t="s">
        <v>8230</v>
      </c>
      <c r="D223" s="239" t="s">
        <v>4984</v>
      </c>
      <c r="E223" s="4" t="s">
        <v>2801</v>
      </c>
      <c r="F223" s="265"/>
      <c r="G223" s="440"/>
      <c r="H223" s="267"/>
    </row>
    <row r="224" spans="2:8">
      <c r="B224" s="264" t="s">
        <v>5637</v>
      </c>
      <c r="C224" s="238" t="s">
        <v>8231</v>
      </c>
      <c r="D224" s="239" t="s">
        <v>2306</v>
      </c>
      <c r="E224" s="4" t="s">
        <v>2801</v>
      </c>
      <c r="F224" s="265"/>
      <c r="G224" s="440"/>
      <c r="H224" s="267"/>
    </row>
    <row r="225" spans="2:8" ht="33">
      <c r="B225" s="264" t="s">
        <v>5639</v>
      </c>
      <c r="C225" s="238" t="s">
        <v>8232</v>
      </c>
      <c r="D225" s="239" t="s">
        <v>2300</v>
      </c>
      <c r="E225" s="4" t="s">
        <v>4486</v>
      </c>
      <c r="F225" s="265"/>
      <c r="G225" s="440"/>
      <c r="H225" s="267"/>
    </row>
    <row r="226" spans="2:8">
      <c r="B226" s="264" t="s">
        <v>8113</v>
      </c>
      <c r="C226" s="238" t="s">
        <v>8233</v>
      </c>
      <c r="D226" s="239" t="s">
        <v>2306</v>
      </c>
      <c r="E226" s="4" t="s">
        <v>2801</v>
      </c>
      <c r="F226" s="265"/>
      <c r="G226" s="440"/>
      <c r="H226" s="267"/>
    </row>
    <row r="227" spans="2:8" ht="33">
      <c r="B227" s="264" t="s">
        <v>5643</v>
      </c>
      <c r="C227" s="238" t="s">
        <v>8234</v>
      </c>
      <c r="D227" s="239">
        <v>3</v>
      </c>
      <c r="E227" s="4" t="s">
        <v>2801</v>
      </c>
      <c r="F227" s="265"/>
      <c r="G227" s="440"/>
      <c r="H227" s="267"/>
    </row>
    <row r="228" spans="2:8" ht="33">
      <c r="B228" s="264" t="s">
        <v>8116</v>
      </c>
      <c r="C228" s="238" t="s">
        <v>8235</v>
      </c>
      <c r="D228" s="239" t="s">
        <v>2306</v>
      </c>
      <c r="E228" s="4" t="s">
        <v>2801</v>
      </c>
      <c r="F228" s="265"/>
      <c r="G228" s="440"/>
      <c r="H228" s="267"/>
    </row>
    <row r="229" spans="2:8" ht="33">
      <c r="B229" s="264" t="s">
        <v>8118</v>
      </c>
      <c r="C229" s="238" t="s">
        <v>8236</v>
      </c>
      <c r="D229" s="239" t="s">
        <v>2967</v>
      </c>
      <c r="E229" s="4" t="s">
        <v>2801</v>
      </c>
      <c r="F229" s="265"/>
      <c r="G229" s="440"/>
      <c r="H229" s="267"/>
    </row>
    <row r="230" spans="2:8" ht="33">
      <c r="B230" s="264" t="s">
        <v>8120</v>
      </c>
      <c r="C230" s="238" t="s">
        <v>8237</v>
      </c>
      <c r="D230" s="239">
        <v>3</v>
      </c>
      <c r="E230" s="4" t="s">
        <v>2801</v>
      </c>
      <c r="F230" s="265"/>
      <c r="G230" s="440"/>
      <c r="H230" s="267"/>
    </row>
    <row r="231" spans="2:8" ht="33">
      <c r="B231" s="264" t="s">
        <v>5651</v>
      </c>
      <c r="C231" s="238" t="s">
        <v>8238</v>
      </c>
      <c r="D231" s="239">
        <v>1</v>
      </c>
      <c r="E231" s="4" t="s">
        <v>2801</v>
      </c>
      <c r="F231" s="265"/>
      <c r="G231" s="440"/>
      <c r="H231" s="267"/>
    </row>
    <row r="232" spans="2:8">
      <c r="B232" s="264" t="s">
        <v>8123</v>
      </c>
      <c r="C232" s="238" t="s">
        <v>8239</v>
      </c>
      <c r="D232" s="239" t="s">
        <v>5592</v>
      </c>
      <c r="E232" s="4" t="s">
        <v>2801</v>
      </c>
      <c r="F232" s="265"/>
      <c r="G232" s="440"/>
      <c r="H232" s="267"/>
    </row>
    <row r="233" spans="2:8" ht="33">
      <c r="B233" s="264" t="s">
        <v>5655</v>
      </c>
      <c r="C233" s="238" t="s">
        <v>8240</v>
      </c>
      <c r="D233" s="239" t="s">
        <v>2300</v>
      </c>
      <c r="E233" s="4" t="s">
        <v>4486</v>
      </c>
      <c r="F233" s="265"/>
      <c r="G233" s="440"/>
      <c r="H233" s="267"/>
    </row>
    <row r="234" spans="2:8">
      <c r="B234" s="264" t="s">
        <v>8126</v>
      </c>
      <c r="C234" s="238" t="s">
        <v>8241</v>
      </c>
      <c r="D234" s="239" t="s">
        <v>2306</v>
      </c>
      <c r="E234" s="4" t="s">
        <v>2801</v>
      </c>
      <c r="F234" s="265"/>
      <c r="G234" s="440"/>
      <c r="H234" s="267"/>
    </row>
    <row r="235" spans="2:8" ht="33">
      <c r="B235" s="264" t="s">
        <v>5659</v>
      </c>
      <c r="C235" s="238" t="s">
        <v>8242</v>
      </c>
      <c r="D235" s="239">
        <v>3</v>
      </c>
      <c r="E235" s="4" t="s">
        <v>2801</v>
      </c>
      <c r="F235" s="265"/>
      <c r="G235" s="440"/>
      <c r="H235" s="267"/>
    </row>
    <row r="236" spans="2:8" ht="33">
      <c r="B236" s="264" t="s">
        <v>8129</v>
      </c>
      <c r="C236" s="238" t="s">
        <v>8243</v>
      </c>
      <c r="D236" s="239" t="s">
        <v>2306</v>
      </c>
      <c r="E236" s="4" t="s">
        <v>2801</v>
      </c>
      <c r="F236" s="265"/>
      <c r="G236" s="440"/>
      <c r="H236" s="267"/>
    </row>
    <row r="237" spans="2:8" ht="33">
      <c r="B237" s="264" t="s">
        <v>8131</v>
      </c>
      <c r="C237" s="238" t="s">
        <v>8244</v>
      </c>
      <c r="D237" s="239" t="s">
        <v>2967</v>
      </c>
      <c r="E237" s="4" t="s">
        <v>2801</v>
      </c>
      <c r="F237" s="265"/>
      <c r="G237" s="440"/>
      <c r="H237" s="267"/>
    </row>
    <row r="238" spans="2:8" ht="33">
      <c r="B238" s="264" t="s">
        <v>8133</v>
      </c>
      <c r="C238" s="238" t="s">
        <v>8245</v>
      </c>
      <c r="D238" s="239">
        <v>3</v>
      </c>
      <c r="E238" s="4" t="s">
        <v>2801</v>
      </c>
      <c r="F238" s="265"/>
      <c r="G238" s="440"/>
      <c r="H238" s="267"/>
    </row>
    <row r="239" spans="2:8" ht="33">
      <c r="B239" s="264" t="s">
        <v>5667</v>
      </c>
      <c r="C239" s="238" t="s">
        <v>8246</v>
      </c>
      <c r="D239" s="239">
        <v>1</v>
      </c>
      <c r="E239" s="4" t="s">
        <v>2801</v>
      </c>
      <c r="F239" s="265"/>
      <c r="G239" s="440"/>
      <c r="H239" s="267"/>
    </row>
    <row r="240" spans="2:8">
      <c r="B240" s="264" t="s">
        <v>8136</v>
      </c>
      <c r="C240" s="238" t="s">
        <v>8247</v>
      </c>
      <c r="D240" s="239" t="s">
        <v>5592</v>
      </c>
      <c r="E240" s="4" t="s">
        <v>2801</v>
      </c>
      <c r="F240" s="265"/>
      <c r="G240" s="440"/>
      <c r="H240" s="267"/>
    </row>
    <row r="241" spans="2:8" ht="33">
      <c r="B241" s="264" t="s">
        <v>5671</v>
      </c>
      <c r="C241" s="238" t="s">
        <v>8248</v>
      </c>
      <c r="D241" s="239" t="s">
        <v>2300</v>
      </c>
      <c r="E241" s="4" t="s">
        <v>4486</v>
      </c>
      <c r="F241" s="265"/>
      <c r="G241" s="440"/>
      <c r="H241" s="267"/>
    </row>
    <row r="242" spans="2:8">
      <c r="B242" s="264" t="s">
        <v>8139</v>
      </c>
      <c r="C242" s="238" t="s">
        <v>8249</v>
      </c>
      <c r="D242" s="239" t="s">
        <v>2306</v>
      </c>
      <c r="E242" s="4" t="s">
        <v>2801</v>
      </c>
      <c r="F242" s="265"/>
      <c r="G242" s="440"/>
      <c r="H242" s="267"/>
    </row>
    <row r="243" spans="2:8" ht="33">
      <c r="B243" s="264" t="s">
        <v>5675</v>
      </c>
      <c r="C243" s="238" t="s">
        <v>8250</v>
      </c>
      <c r="D243" s="239">
        <v>3</v>
      </c>
      <c r="E243" s="4" t="s">
        <v>2801</v>
      </c>
      <c r="F243" s="265"/>
      <c r="G243" s="440"/>
      <c r="H243" s="267"/>
    </row>
    <row r="244" spans="2:8" ht="33">
      <c r="B244" s="264" t="s">
        <v>8142</v>
      </c>
      <c r="C244" s="238" t="s">
        <v>8251</v>
      </c>
      <c r="D244" s="239" t="s">
        <v>2306</v>
      </c>
      <c r="E244" s="4" t="s">
        <v>2801</v>
      </c>
      <c r="F244" s="265"/>
      <c r="G244" s="440"/>
      <c r="H244" s="267"/>
    </row>
    <row r="245" spans="2:8" ht="33">
      <c r="B245" s="264" t="s">
        <v>8144</v>
      </c>
      <c r="C245" s="238" t="s">
        <v>8252</v>
      </c>
      <c r="D245" s="239" t="s">
        <v>2967</v>
      </c>
      <c r="E245" s="4" t="s">
        <v>2801</v>
      </c>
      <c r="F245" s="265"/>
      <c r="G245" s="440"/>
      <c r="H245" s="267"/>
    </row>
    <row r="246" spans="2:8" ht="33">
      <c r="B246" s="264" t="s">
        <v>8146</v>
      </c>
      <c r="C246" s="238" t="s">
        <v>8253</v>
      </c>
      <c r="D246" s="239">
        <v>3</v>
      </c>
      <c r="E246" s="4" t="s">
        <v>2801</v>
      </c>
      <c r="F246" s="265"/>
      <c r="G246" s="712"/>
      <c r="H246" s="267"/>
    </row>
    <row r="247" spans="2:8" ht="33">
      <c r="B247" s="264" t="s">
        <v>5683</v>
      </c>
      <c r="C247" s="238" t="s">
        <v>8254</v>
      </c>
      <c r="D247" s="239">
        <v>1</v>
      </c>
      <c r="E247" s="4" t="s">
        <v>2801</v>
      </c>
      <c r="F247" s="265"/>
      <c r="G247" s="717"/>
      <c r="H247" s="267"/>
    </row>
    <row r="248" spans="2:8" ht="17.25" thickBot="1">
      <c r="B248" s="619" t="s">
        <v>8149</v>
      </c>
      <c r="C248" s="246" t="s">
        <v>8255</v>
      </c>
      <c r="D248" s="247" t="s">
        <v>5592</v>
      </c>
      <c r="E248" s="620" t="s">
        <v>2801</v>
      </c>
      <c r="F248" s="621"/>
      <c r="G248" s="716"/>
      <c r="H248" s="267"/>
    </row>
    <row r="249" spans="2:8" ht="20.100000000000001" customHeight="1" thickBot="1">
      <c r="B249" s="569" t="s">
        <v>5803</v>
      </c>
      <c r="C249" s="559"/>
      <c r="D249" s="560"/>
      <c r="E249" s="570"/>
      <c r="F249" s="570"/>
      <c r="G249" s="571"/>
      <c r="H249" s="267"/>
    </row>
    <row r="250" spans="2:8">
      <c r="B250" s="264" t="s">
        <v>8151</v>
      </c>
      <c r="C250" s="238" t="s">
        <v>8256</v>
      </c>
      <c r="D250" s="239" t="s">
        <v>5592</v>
      </c>
      <c r="E250" s="4" t="s">
        <v>2801</v>
      </c>
      <c r="F250" s="265"/>
      <c r="G250" s="457" t="s">
        <v>8257</v>
      </c>
      <c r="H250" s="267"/>
    </row>
    <row r="251" spans="2:8">
      <c r="B251" s="264" t="s">
        <v>8154</v>
      </c>
      <c r="C251" s="238" t="s">
        <v>8258</v>
      </c>
      <c r="D251" s="239" t="s">
        <v>2306</v>
      </c>
      <c r="E251" s="4" t="s">
        <v>2801</v>
      </c>
      <c r="F251" s="265"/>
      <c r="G251" s="440"/>
      <c r="H251" s="267"/>
    </row>
    <row r="252" spans="2:8">
      <c r="B252" s="264" t="s">
        <v>5692</v>
      </c>
      <c r="C252" s="238" t="s">
        <v>8259</v>
      </c>
      <c r="D252" s="239" t="s">
        <v>4984</v>
      </c>
      <c r="E252" s="4" t="s">
        <v>2801</v>
      </c>
      <c r="F252" s="265"/>
      <c r="G252" s="440"/>
      <c r="H252" s="267"/>
    </row>
    <row r="253" spans="2:8">
      <c r="B253" s="264" t="s">
        <v>5694</v>
      </c>
      <c r="C253" s="238" t="s">
        <v>8260</v>
      </c>
      <c r="D253" s="239" t="s">
        <v>2306</v>
      </c>
      <c r="E253" s="4" t="s">
        <v>2801</v>
      </c>
      <c r="F253" s="265"/>
      <c r="G253" s="440"/>
      <c r="H253" s="267"/>
    </row>
    <row r="254" spans="2:8" ht="33">
      <c r="B254" s="264" t="s">
        <v>5696</v>
      </c>
      <c r="C254" s="238" t="s">
        <v>8261</v>
      </c>
      <c r="D254" s="239" t="s">
        <v>2300</v>
      </c>
      <c r="E254" s="4" t="s">
        <v>4486</v>
      </c>
      <c r="F254" s="265"/>
      <c r="G254" s="440"/>
      <c r="H254" s="267"/>
    </row>
    <row r="255" spans="2:8">
      <c r="B255" s="264" t="s">
        <v>8159</v>
      </c>
      <c r="C255" s="238" t="s">
        <v>8262</v>
      </c>
      <c r="D255" s="239" t="s">
        <v>2306</v>
      </c>
      <c r="E255" s="4" t="s">
        <v>2801</v>
      </c>
      <c r="F255" s="265"/>
      <c r="G255" s="440"/>
      <c r="H255" s="267"/>
    </row>
    <row r="256" spans="2:8" ht="33">
      <c r="B256" s="264" t="s">
        <v>5700</v>
      </c>
      <c r="C256" s="238" t="s">
        <v>8263</v>
      </c>
      <c r="D256" s="239">
        <v>3</v>
      </c>
      <c r="E256" s="4" t="s">
        <v>2801</v>
      </c>
      <c r="F256" s="265"/>
      <c r="G256" s="440"/>
      <c r="H256" s="267"/>
    </row>
    <row r="257" spans="2:8" ht="33">
      <c r="B257" s="264" t="s">
        <v>8162</v>
      </c>
      <c r="C257" s="238" t="s">
        <v>8264</v>
      </c>
      <c r="D257" s="239" t="s">
        <v>2306</v>
      </c>
      <c r="E257" s="4" t="s">
        <v>2801</v>
      </c>
      <c r="F257" s="265"/>
      <c r="G257" s="440"/>
      <c r="H257" s="267"/>
    </row>
    <row r="258" spans="2:8" ht="33">
      <c r="B258" s="264" t="s">
        <v>8164</v>
      </c>
      <c r="C258" s="238" t="s">
        <v>8265</v>
      </c>
      <c r="D258" s="239" t="s">
        <v>2967</v>
      </c>
      <c r="E258" s="4" t="s">
        <v>2801</v>
      </c>
      <c r="F258" s="265"/>
      <c r="G258" s="440"/>
      <c r="H258" s="267"/>
    </row>
    <row r="259" spans="2:8" ht="33">
      <c r="B259" s="264" t="s">
        <v>8166</v>
      </c>
      <c r="C259" s="238" t="s">
        <v>8266</v>
      </c>
      <c r="D259" s="239">
        <v>3</v>
      </c>
      <c r="E259" s="4" t="s">
        <v>2801</v>
      </c>
      <c r="F259" s="265"/>
      <c r="G259" s="440"/>
      <c r="H259" s="267"/>
    </row>
    <row r="260" spans="2:8" ht="33">
      <c r="B260" s="264" t="s">
        <v>5708</v>
      </c>
      <c r="C260" s="238" t="s">
        <v>8267</v>
      </c>
      <c r="D260" s="239">
        <v>1</v>
      </c>
      <c r="E260" s="4" t="s">
        <v>2801</v>
      </c>
      <c r="F260" s="265"/>
      <c r="G260" s="440"/>
      <c r="H260" s="267"/>
    </row>
    <row r="261" spans="2:8">
      <c r="B261" s="264" t="s">
        <v>8169</v>
      </c>
      <c r="C261" s="238" t="s">
        <v>8268</v>
      </c>
      <c r="D261" s="239" t="s">
        <v>5592</v>
      </c>
      <c r="E261" s="4" t="s">
        <v>2801</v>
      </c>
      <c r="F261" s="265"/>
      <c r="G261" s="440"/>
      <c r="H261" s="267"/>
    </row>
    <row r="262" spans="2:8" ht="33">
      <c r="B262" s="264" t="s">
        <v>5712</v>
      </c>
      <c r="C262" s="238" t="s">
        <v>8269</v>
      </c>
      <c r="D262" s="239" t="s">
        <v>2300</v>
      </c>
      <c r="E262" s="4" t="s">
        <v>4486</v>
      </c>
      <c r="F262" s="265"/>
      <c r="G262" s="440"/>
      <c r="H262" s="267"/>
    </row>
    <row r="263" spans="2:8">
      <c r="B263" s="264" t="s">
        <v>8172</v>
      </c>
      <c r="C263" s="238" t="s">
        <v>8270</v>
      </c>
      <c r="D263" s="239" t="s">
        <v>2306</v>
      </c>
      <c r="E263" s="4" t="s">
        <v>2801</v>
      </c>
      <c r="F263" s="265"/>
      <c r="G263" s="440"/>
      <c r="H263" s="267"/>
    </row>
    <row r="264" spans="2:8" ht="33">
      <c r="B264" s="264" t="s">
        <v>5716</v>
      </c>
      <c r="C264" s="238" t="s">
        <v>8271</v>
      </c>
      <c r="D264" s="239">
        <v>3</v>
      </c>
      <c r="E264" s="4" t="s">
        <v>2801</v>
      </c>
      <c r="F264" s="265"/>
      <c r="G264" s="440"/>
      <c r="H264" s="267"/>
    </row>
    <row r="265" spans="2:8" ht="33">
      <c r="B265" s="264" t="s">
        <v>8175</v>
      </c>
      <c r="C265" s="238" t="s">
        <v>8272</v>
      </c>
      <c r="D265" s="239" t="s">
        <v>2306</v>
      </c>
      <c r="E265" s="4" t="s">
        <v>2801</v>
      </c>
      <c r="F265" s="265"/>
      <c r="G265" s="440"/>
      <c r="H265" s="267"/>
    </row>
    <row r="266" spans="2:8" ht="33">
      <c r="B266" s="264" t="s">
        <v>8177</v>
      </c>
      <c r="C266" s="238" t="s">
        <v>8273</v>
      </c>
      <c r="D266" s="239" t="s">
        <v>2967</v>
      </c>
      <c r="E266" s="4" t="s">
        <v>2801</v>
      </c>
      <c r="F266" s="265"/>
      <c r="G266" s="440"/>
      <c r="H266" s="267"/>
    </row>
    <row r="267" spans="2:8" ht="33">
      <c r="B267" s="264" t="s">
        <v>8179</v>
      </c>
      <c r="C267" s="238" t="s">
        <v>8274</v>
      </c>
      <c r="D267" s="239">
        <v>3</v>
      </c>
      <c r="E267" s="4" t="s">
        <v>2801</v>
      </c>
      <c r="F267" s="265"/>
      <c r="G267" s="440"/>
      <c r="H267" s="267"/>
    </row>
    <row r="268" spans="2:8" ht="33">
      <c r="B268" s="264" t="s">
        <v>5724</v>
      </c>
      <c r="C268" s="238" t="s">
        <v>8275</v>
      </c>
      <c r="D268" s="239">
        <v>1</v>
      </c>
      <c r="E268" s="4" t="s">
        <v>2801</v>
      </c>
      <c r="F268" s="265"/>
      <c r="G268" s="440"/>
      <c r="H268" s="267"/>
    </row>
    <row r="269" spans="2:8">
      <c r="B269" s="264" t="s">
        <v>8182</v>
      </c>
      <c r="C269" s="238" t="s">
        <v>8276</v>
      </c>
      <c r="D269" s="239" t="s">
        <v>5592</v>
      </c>
      <c r="E269" s="4" t="s">
        <v>2801</v>
      </c>
      <c r="F269" s="265"/>
      <c r="G269" s="440"/>
      <c r="H269" s="267"/>
    </row>
    <row r="270" spans="2:8" ht="33">
      <c r="B270" s="264" t="s">
        <v>5728</v>
      </c>
      <c r="C270" s="238" t="s">
        <v>8277</v>
      </c>
      <c r="D270" s="239" t="s">
        <v>2300</v>
      </c>
      <c r="E270" s="4" t="s">
        <v>4486</v>
      </c>
      <c r="F270" s="265"/>
      <c r="G270" s="440"/>
      <c r="H270" s="267"/>
    </row>
    <row r="271" spans="2:8">
      <c r="B271" s="264" t="s">
        <v>8185</v>
      </c>
      <c r="C271" s="238" t="s">
        <v>8278</v>
      </c>
      <c r="D271" s="239" t="s">
        <v>2306</v>
      </c>
      <c r="E271" s="4" t="s">
        <v>2801</v>
      </c>
      <c r="F271" s="265"/>
      <c r="G271" s="440"/>
      <c r="H271" s="267"/>
    </row>
    <row r="272" spans="2:8" ht="33">
      <c r="B272" s="264" t="s">
        <v>5732</v>
      </c>
      <c r="C272" s="238" t="s">
        <v>8279</v>
      </c>
      <c r="D272" s="239">
        <v>3</v>
      </c>
      <c r="E272" s="4" t="s">
        <v>2801</v>
      </c>
      <c r="F272" s="265"/>
      <c r="G272" s="440"/>
      <c r="H272" s="267"/>
    </row>
    <row r="273" spans="2:8" ht="33">
      <c r="B273" s="264" t="s">
        <v>8188</v>
      </c>
      <c r="C273" s="238" t="s">
        <v>8280</v>
      </c>
      <c r="D273" s="239" t="s">
        <v>2306</v>
      </c>
      <c r="E273" s="4" t="s">
        <v>2801</v>
      </c>
      <c r="F273" s="265"/>
      <c r="G273" s="440"/>
      <c r="H273" s="267"/>
    </row>
    <row r="274" spans="2:8" ht="33">
      <c r="B274" s="264" t="s">
        <v>8190</v>
      </c>
      <c r="C274" s="238" t="s">
        <v>8281</v>
      </c>
      <c r="D274" s="239" t="s">
        <v>2967</v>
      </c>
      <c r="E274" s="4" t="s">
        <v>2801</v>
      </c>
      <c r="F274" s="265"/>
      <c r="G274" s="440"/>
      <c r="H274" s="267"/>
    </row>
    <row r="275" spans="2:8" ht="33">
      <c r="B275" s="264" t="s">
        <v>8192</v>
      </c>
      <c r="C275" s="238" t="s">
        <v>8282</v>
      </c>
      <c r="D275" s="239">
        <v>3</v>
      </c>
      <c r="E275" s="4" t="s">
        <v>2801</v>
      </c>
      <c r="F275" s="265"/>
      <c r="G275" s="440"/>
      <c r="H275" s="267"/>
    </row>
    <row r="276" spans="2:8" ht="33">
      <c r="B276" s="264" t="s">
        <v>5740</v>
      </c>
      <c r="C276" s="238" t="s">
        <v>8283</v>
      </c>
      <c r="D276" s="239">
        <v>1</v>
      </c>
      <c r="E276" s="4" t="s">
        <v>2801</v>
      </c>
      <c r="F276" s="265"/>
      <c r="G276" s="712"/>
      <c r="H276" s="267"/>
    </row>
    <row r="277" spans="2:8" ht="17.25" thickBot="1">
      <c r="B277" s="619" t="s">
        <v>8195</v>
      </c>
      <c r="C277" s="246" t="s">
        <v>8284</v>
      </c>
      <c r="D277" s="247" t="s">
        <v>5592</v>
      </c>
      <c r="E277" s="620" t="s">
        <v>2801</v>
      </c>
      <c r="F277" s="621"/>
      <c r="G277" s="716"/>
      <c r="H277" s="267"/>
    </row>
    <row r="278" spans="2:8" ht="90.75" customHeight="1" thickBot="1">
      <c r="B278" s="709" t="s">
        <v>10271</v>
      </c>
      <c r="C278" s="710"/>
      <c r="D278" s="710"/>
      <c r="E278" s="710"/>
      <c r="F278" s="710"/>
      <c r="G278" s="711"/>
      <c r="H278" s="267"/>
    </row>
    <row r="279" spans="2:8" ht="30.75" thickBot="1">
      <c r="B279" s="264" t="s">
        <v>8029</v>
      </c>
      <c r="C279" s="640" t="s">
        <v>8285</v>
      </c>
      <c r="D279" s="239" t="s">
        <v>2470</v>
      </c>
      <c r="E279" s="4" t="s">
        <v>8031</v>
      </c>
      <c r="F279" s="265"/>
      <c r="G279" s="582" t="s">
        <v>8286</v>
      </c>
      <c r="H279" s="267"/>
    </row>
    <row r="280" spans="2:8">
      <c r="B280" s="577" t="s">
        <v>471</v>
      </c>
      <c r="C280" s="641" t="s">
        <v>8287</v>
      </c>
      <c r="D280" s="579" t="s">
        <v>2306</v>
      </c>
      <c r="E280" s="580" t="s">
        <v>2801</v>
      </c>
      <c r="F280" s="581"/>
      <c r="G280" s="338"/>
      <c r="H280" s="267"/>
    </row>
    <row r="281" spans="2:8">
      <c r="B281" s="264" t="s">
        <v>8035</v>
      </c>
      <c r="C281" s="641" t="s">
        <v>8288</v>
      </c>
      <c r="D281" s="239" t="s">
        <v>2967</v>
      </c>
      <c r="E281" s="4" t="s">
        <v>4486</v>
      </c>
      <c r="F281" s="265"/>
      <c r="G281" s="338"/>
      <c r="H281" s="267"/>
    </row>
    <row r="282" spans="2:8">
      <c r="B282" s="264" t="s">
        <v>8038</v>
      </c>
      <c r="C282" s="641" t="s">
        <v>8289</v>
      </c>
      <c r="D282" s="239" t="s">
        <v>2306</v>
      </c>
      <c r="E282" s="4" t="s">
        <v>2801</v>
      </c>
      <c r="F282" s="265"/>
      <c r="G282" s="338"/>
      <c r="H282" s="267"/>
    </row>
    <row r="283" spans="2:8">
      <c r="B283" s="264" t="s">
        <v>8041</v>
      </c>
      <c r="C283" s="641" t="s">
        <v>8290</v>
      </c>
      <c r="D283" s="239" t="s">
        <v>2306</v>
      </c>
      <c r="E283" s="4" t="s">
        <v>2801</v>
      </c>
      <c r="F283" s="265"/>
      <c r="G283" s="338"/>
      <c r="H283" s="267"/>
    </row>
    <row r="284" spans="2:8">
      <c r="B284" s="443" t="s">
        <v>8044</v>
      </c>
      <c r="C284" s="641" t="s">
        <v>8291</v>
      </c>
      <c r="D284" s="291" t="s">
        <v>2967</v>
      </c>
      <c r="E284" s="271" t="s">
        <v>4486</v>
      </c>
      <c r="F284" s="446"/>
      <c r="G284" s="338"/>
      <c r="H284" s="267"/>
    </row>
    <row r="285" spans="2:8">
      <c r="B285" s="443" t="s">
        <v>8047</v>
      </c>
      <c r="C285" s="641" t="s">
        <v>8292</v>
      </c>
      <c r="D285" s="291" t="s">
        <v>2306</v>
      </c>
      <c r="E285" s="271" t="s">
        <v>2801</v>
      </c>
      <c r="F285" s="446"/>
      <c r="G285" s="338"/>
      <c r="H285" s="267"/>
    </row>
    <row r="286" spans="2:8" ht="17.25" thickBot="1">
      <c r="B286" s="443" t="s">
        <v>874</v>
      </c>
      <c r="C286" s="641" t="s">
        <v>8293</v>
      </c>
      <c r="D286" s="291" t="s">
        <v>2306</v>
      </c>
      <c r="E286" s="271" t="s">
        <v>2801</v>
      </c>
      <c r="F286" s="446"/>
      <c r="G286" s="339"/>
      <c r="H286" s="267"/>
    </row>
    <row r="287" spans="2:8" ht="20.100000000000001" customHeight="1" thickBot="1">
      <c r="B287" s="569" t="s">
        <v>8051</v>
      </c>
      <c r="C287" s="559"/>
      <c r="D287" s="560"/>
      <c r="E287" s="570"/>
      <c r="F287" s="570"/>
      <c r="G287" s="571"/>
      <c r="H287" s="267"/>
    </row>
    <row r="288" spans="2:8" ht="20.100000000000001" customHeight="1" thickBot="1">
      <c r="B288" s="569" t="s">
        <v>5558</v>
      </c>
      <c r="C288" s="559"/>
      <c r="D288" s="560"/>
      <c r="E288" s="570"/>
      <c r="F288" s="570"/>
      <c r="G288" s="571"/>
      <c r="H288" s="267"/>
    </row>
    <row r="289" spans="2:8" ht="30">
      <c r="B289" s="539" t="s">
        <v>8052</v>
      </c>
      <c r="C289" s="642" t="s">
        <v>8294</v>
      </c>
      <c r="D289" s="233" t="s">
        <v>2306</v>
      </c>
      <c r="E289" s="617" t="s">
        <v>2801</v>
      </c>
      <c r="F289" s="573"/>
      <c r="G289" s="582" t="s">
        <v>8295</v>
      </c>
      <c r="H289" s="267"/>
    </row>
    <row r="290" spans="2:8">
      <c r="B290" s="264" t="s">
        <v>5562</v>
      </c>
      <c r="C290" s="642" t="s">
        <v>8296</v>
      </c>
      <c r="D290" s="239" t="s">
        <v>4984</v>
      </c>
      <c r="E290" s="4" t="s">
        <v>2801</v>
      </c>
      <c r="F290" s="265"/>
      <c r="G290" s="338"/>
      <c r="H290" s="267"/>
    </row>
    <row r="291" spans="2:8">
      <c r="B291" s="264" t="s">
        <v>5566</v>
      </c>
      <c r="C291" s="642" t="s">
        <v>8297</v>
      </c>
      <c r="D291" s="239" t="s">
        <v>2306</v>
      </c>
      <c r="E291" s="4" t="s">
        <v>2801</v>
      </c>
      <c r="F291" s="265"/>
      <c r="G291" s="338"/>
      <c r="H291" s="267"/>
    </row>
    <row r="292" spans="2:8" ht="33">
      <c r="B292" s="264" t="s">
        <v>8298</v>
      </c>
      <c r="C292" s="642" t="s">
        <v>8299</v>
      </c>
      <c r="D292" s="239" t="s">
        <v>2300</v>
      </c>
      <c r="E292" s="4" t="s">
        <v>4486</v>
      </c>
      <c r="F292" s="265"/>
      <c r="G292" s="338"/>
      <c r="H292" s="267"/>
    </row>
    <row r="293" spans="2:8">
      <c r="B293" s="264" t="s">
        <v>8060</v>
      </c>
      <c r="C293" s="642" t="s">
        <v>8300</v>
      </c>
      <c r="D293" s="239" t="s">
        <v>2306</v>
      </c>
      <c r="E293" s="4" t="s">
        <v>2801</v>
      </c>
      <c r="F293" s="265"/>
      <c r="G293" s="338"/>
      <c r="H293" s="267"/>
    </row>
    <row r="294" spans="2:8" ht="33">
      <c r="B294" s="264" t="s">
        <v>5575</v>
      </c>
      <c r="C294" s="642" t="s">
        <v>8301</v>
      </c>
      <c r="D294" s="239">
        <v>3</v>
      </c>
      <c r="E294" s="4" t="s">
        <v>2801</v>
      </c>
      <c r="F294" s="265"/>
      <c r="G294" s="338"/>
      <c r="H294" s="267"/>
    </row>
    <row r="295" spans="2:8" ht="33">
      <c r="B295" s="264" t="s">
        <v>8065</v>
      </c>
      <c r="C295" s="642" t="s">
        <v>8302</v>
      </c>
      <c r="D295" s="239" t="s">
        <v>2306</v>
      </c>
      <c r="E295" s="4" t="s">
        <v>2801</v>
      </c>
      <c r="F295" s="265"/>
      <c r="G295" s="338"/>
      <c r="H295" s="267"/>
    </row>
    <row r="296" spans="2:8" ht="33">
      <c r="B296" s="264" t="s">
        <v>8068</v>
      </c>
      <c r="C296" s="642" t="s">
        <v>8303</v>
      </c>
      <c r="D296" s="239" t="s">
        <v>2967</v>
      </c>
      <c r="E296" s="4" t="s">
        <v>2801</v>
      </c>
      <c r="F296" s="265"/>
      <c r="G296" s="338"/>
      <c r="H296" s="267"/>
    </row>
    <row r="297" spans="2:8" ht="33">
      <c r="B297" s="264" t="s">
        <v>8070</v>
      </c>
      <c r="C297" s="642" t="s">
        <v>8304</v>
      </c>
      <c r="D297" s="239">
        <v>3</v>
      </c>
      <c r="E297" s="4" t="s">
        <v>2801</v>
      </c>
      <c r="F297" s="265"/>
      <c r="G297" s="338"/>
      <c r="H297" s="267"/>
    </row>
    <row r="298" spans="2:8" ht="33">
      <c r="B298" s="264" t="s">
        <v>5587</v>
      </c>
      <c r="C298" s="642" t="s">
        <v>8305</v>
      </c>
      <c r="D298" s="239">
        <v>1</v>
      </c>
      <c r="E298" s="4" t="s">
        <v>2801</v>
      </c>
      <c r="F298" s="265"/>
      <c r="G298" s="338"/>
      <c r="H298" s="267"/>
    </row>
    <row r="299" spans="2:8">
      <c r="B299" s="264" t="s">
        <v>8074</v>
      </c>
      <c r="C299" s="642" t="s">
        <v>8306</v>
      </c>
      <c r="D299" s="239" t="s">
        <v>5592</v>
      </c>
      <c r="E299" s="4" t="s">
        <v>2801</v>
      </c>
      <c r="F299" s="265"/>
      <c r="G299" s="338"/>
      <c r="H299" s="267"/>
    </row>
    <row r="300" spans="2:8" ht="33">
      <c r="B300" s="264" t="s">
        <v>5594</v>
      </c>
      <c r="C300" s="642" t="s">
        <v>8307</v>
      </c>
      <c r="D300" s="239" t="s">
        <v>2300</v>
      </c>
      <c r="E300" s="4" t="s">
        <v>4486</v>
      </c>
      <c r="F300" s="265"/>
      <c r="G300" s="338"/>
      <c r="H300" s="267"/>
    </row>
    <row r="301" spans="2:8">
      <c r="B301" s="264" t="s">
        <v>8079</v>
      </c>
      <c r="C301" s="642" t="s">
        <v>8308</v>
      </c>
      <c r="D301" s="239" t="s">
        <v>2306</v>
      </c>
      <c r="E301" s="4" t="s">
        <v>2801</v>
      </c>
      <c r="F301" s="265"/>
      <c r="G301" s="338"/>
      <c r="H301" s="267"/>
    </row>
    <row r="302" spans="2:8" ht="33">
      <c r="B302" s="264" t="s">
        <v>5599</v>
      </c>
      <c r="C302" s="642" t="s">
        <v>8309</v>
      </c>
      <c r="D302" s="239">
        <v>3</v>
      </c>
      <c r="E302" s="4" t="s">
        <v>2801</v>
      </c>
      <c r="F302" s="265"/>
      <c r="G302" s="338"/>
      <c r="H302" s="267"/>
    </row>
    <row r="303" spans="2:8" ht="33">
      <c r="B303" s="264" t="s">
        <v>8082</v>
      </c>
      <c r="C303" s="642" t="s">
        <v>8310</v>
      </c>
      <c r="D303" s="239" t="s">
        <v>2306</v>
      </c>
      <c r="E303" s="4" t="s">
        <v>2801</v>
      </c>
      <c r="F303" s="265"/>
      <c r="G303" s="338"/>
      <c r="H303" s="267"/>
    </row>
    <row r="304" spans="2:8" ht="33">
      <c r="B304" s="264" t="s">
        <v>8084</v>
      </c>
      <c r="C304" s="642" t="s">
        <v>8311</v>
      </c>
      <c r="D304" s="239" t="s">
        <v>2967</v>
      </c>
      <c r="E304" s="4" t="s">
        <v>2801</v>
      </c>
      <c r="F304" s="265"/>
      <c r="G304" s="338"/>
      <c r="H304" s="267"/>
    </row>
    <row r="305" spans="2:8" ht="33">
      <c r="B305" s="264" t="s">
        <v>8086</v>
      </c>
      <c r="C305" s="642" t="s">
        <v>8312</v>
      </c>
      <c r="D305" s="239">
        <v>3</v>
      </c>
      <c r="E305" s="4" t="s">
        <v>2801</v>
      </c>
      <c r="F305" s="265"/>
      <c r="G305" s="338"/>
      <c r="H305" s="267"/>
    </row>
    <row r="306" spans="2:8" ht="33">
      <c r="B306" s="264" t="s">
        <v>5607</v>
      </c>
      <c r="C306" s="642" t="s">
        <v>8313</v>
      </c>
      <c r="D306" s="239">
        <v>1</v>
      </c>
      <c r="E306" s="4" t="s">
        <v>2801</v>
      </c>
      <c r="F306" s="265"/>
      <c r="G306" s="338"/>
      <c r="H306" s="267"/>
    </row>
    <row r="307" spans="2:8">
      <c r="B307" s="264" t="s">
        <v>8089</v>
      </c>
      <c r="C307" s="642" t="s">
        <v>8314</v>
      </c>
      <c r="D307" s="239" t="s">
        <v>5592</v>
      </c>
      <c r="E307" s="4" t="s">
        <v>2801</v>
      </c>
      <c r="F307" s="265"/>
      <c r="G307" s="338"/>
      <c r="H307" s="267"/>
    </row>
    <row r="308" spans="2:8" ht="33">
      <c r="B308" s="264" t="s">
        <v>5611</v>
      </c>
      <c r="C308" s="642" t="s">
        <v>8315</v>
      </c>
      <c r="D308" s="239" t="s">
        <v>2300</v>
      </c>
      <c r="E308" s="4" t="s">
        <v>4486</v>
      </c>
      <c r="F308" s="265"/>
      <c r="G308" s="338"/>
      <c r="H308" s="267"/>
    </row>
    <row r="309" spans="2:8">
      <c r="B309" s="264" t="s">
        <v>8093</v>
      </c>
      <c r="C309" s="642" t="s">
        <v>8316</v>
      </c>
      <c r="D309" s="239" t="s">
        <v>2306</v>
      </c>
      <c r="E309" s="4" t="s">
        <v>2801</v>
      </c>
      <c r="F309" s="265"/>
      <c r="G309" s="338"/>
      <c r="H309" s="267"/>
    </row>
    <row r="310" spans="2:8" ht="33">
      <c r="B310" s="264" t="s">
        <v>5616</v>
      </c>
      <c r="C310" s="642" t="s">
        <v>8317</v>
      </c>
      <c r="D310" s="239">
        <v>3</v>
      </c>
      <c r="E310" s="4" t="s">
        <v>2801</v>
      </c>
      <c r="F310" s="265"/>
      <c r="G310" s="338"/>
      <c r="H310" s="267"/>
    </row>
    <row r="311" spans="2:8" ht="33">
      <c r="B311" s="264" t="s">
        <v>8096</v>
      </c>
      <c r="C311" s="642" t="s">
        <v>8318</v>
      </c>
      <c r="D311" s="239" t="s">
        <v>2306</v>
      </c>
      <c r="E311" s="4" t="s">
        <v>2801</v>
      </c>
      <c r="F311" s="265"/>
      <c r="G311" s="338"/>
      <c r="H311" s="267"/>
    </row>
    <row r="312" spans="2:8" ht="33">
      <c r="B312" s="264" t="s">
        <v>8098</v>
      </c>
      <c r="C312" s="642" t="s">
        <v>8319</v>
      </c>
      <c r="D312" s="239" t="s">
        <v>2967</v>
      </c>
      <c r="E312" s="4" t="s">
        <v>2801</v>
      </c>
      <c r="F312" s="265"/>
      <c r="G312" s="338"/>
      <c r="H312" s="267"/>
    </row>
    <row r="313" spans="2:8" ht="33">
      <c r="B313" s="264" t="s">
        <v>8100</v>
      </c>
      <c r="C313" s="642" t="s">
        <v>8320</v>
      </c>
      <c r="D313" s="239">
        <v>3</v>
      </c>
      <c r="E313" s="4" t="s">
        <v>2801</v>
      </c>
      <c r="F313" s="265"/>
      <c r="G313" s="338"/>
      <c r="H313" s="267"/>
    </row>
    <row r="314" spans="2:8" ht="33">
      <c r="B314" s="264" t="s">
        <v>5624</v>
      </c>
      <c r="C314" s="642" t="s">
        <v>8321</v>
      </c>
      <c r="D314" s="239">
        <v>1</v>
      </c>
      <c r="E314" s="4" t="s">
        <v>2801</v>
      </c>
      <c r="F314" s="265"/>
      <c r="G314" s="338"/>
      <c r="H314" s="267"/>
    </row>
    <row r="315" spans="2:8" ht="17.25" thickBot="1">
      <c r="B315" s="264" t="s">
        <v>8103</v>
      </c>
      <c r="C315" s="642" t="s">
        <v>8322</v>
      </c>
      <c r="D315" s="239" t="s">
        <v>5592</v>
      </c>
      <c r="E315" s="4" t="s">
        <v>2801</v>
      </c>
      <c r="F315" s="265"/>
      <c r="G315" s="339"/>
      <c r="H315" s="267"/>
    </row>
    <row r="316" spans="2:8" ht="20.100000000000001" customHeight="1" thickBot="1">
      <c r="B316" s="569" t="s">
        <v>5628</v>
      </c>
      <c r="C316" s="559"/>
      <c r="D316" s="560"/>
      <c r="E316" s="570"/>
      <c r="F316" s="570"/>
      <c r="G316" s="571"/>
      <c r="H316" s="267"/>
    </row>
    <row r="317" spans="2:8" ht="30">
      <c r="B317" s="539" t="s">
        <v>8105</v>
      </c>
      <c r="C317" s="643" t="s">
        <v>8323</v>
      </c>
      <c r="D317" s="233" t="s">
        <v>5592</v>
      </c>
      <c r="E317" s="617" t="s">
        <v>2801</v>
      </c>
      <c r="F317" s="573"/>
      <c r="G317" s="582" t="s">
        <v>8295</v>
      </c>
      <c r="H317" s="267"/>
    </row>
    <row r="318" spans="2:8" ht="30" customHeight="1">
      <c r="B318" s="264" t="s">
        <v>8108</v>
      </c>
      <c r="C318" s="643" t="s">
        <v>8324</v>
      </c>
      <c r="D318" s="239" t="s">
        <v>2306</v>
      </c>
      <c r="E318" s="4" t="s">
        <v>2801</v>
      </c>
      <c r="F318" s="265"/>
      <c r="G318" s="338"/>
      <c r="H318" s="267"/>
    </row>
    <row r="319" spans="2:8">
      <c r="B319" s="264" t="s">
        <v>5635</v>
      </c>
      <c r="C319" s="643" t="s">
        <v>8325</v>
      </c>
      <c r="D319" s="239" t="s">
        <v>4984</v>
      </c>
      <c r="E319" s="4" t="s">
        <v>2801</v>
      </c>
      <c r="F319" s="265"/>
      <c r="G319" s="338"/>
      <c r="H319" s="267"/>
    </row>
    <row r="320" spans="2:8">
      <c r="B320" s="264" t="s">
        <v>5637</v>
      </c>
      <c r="C320" s="643" t="s">
        <v>8326</v>
      </c>
      <c r="D320" s="239" t="s">
        <v>2306</v>
      </c>
      <c r="E320" s="4" t="s">
        <v>2801</v>
      </c>
      <c r="F320" s="265"/>
      <c r="G320" s="338"/>
      <c r="H320" s="267"/>
    </row>
    <row r="321" spans="2:8" ht="33">
      <c r="B321" s="264" t="s">
        <v>5639</v>
      </c>
      <c r="C321" s="643" t="s">
        <v>8327</v>
      </c>
      <c r="D321" s="239" t="s">
        <v>2300</v>
      </c>
      <c r="E321" s="4" t="s">
        <v>4486</v>
      </c>
      <c r="F321" s="265"/>
      <c r="G321" s="338"/>
      <c r="H321" s="267"/>
    </row>
    <row r="322" spans="2:8">
      <c r="B322" s="264" t="s">
        <v>8113</v>
      </c>
      <c r="C322" s="643" t="s">
        <v>8328</v>
      </c>
      <c r="D322" s="239" t="s">
        <v>2306</v>
      </c>
      <c r="E322" s="4" t="s">
        <v>2801</v>
      </c>
      <c r="F322" s="265"/>
      <c r="G322" s="338"/>
      <c r="H322" s="267"/>
    </row>
    <row r="323" spans="2:8" ht="33">
      <c r="B323" s="264" t="s">
        <v>5643</v>
      </c>
      <c r="C323" s="643" t="s">
        <v>8329</v>
      </c>
      <c r="D323" s="239">
        <v>3</v>
      </c>
      <c r="E323" s="4" t="s">
        <v>2801</v>
      </c>
      <c r="F323" s="265"/>
      <c r="G323" s="338"/>
      <c r="H323" s="267"/>
    </row>
    <row r="324" spans="2:8" ht="33">
      <c r="B324" s="264" t="s">
        <v>8116</v>
      </c>
      <c r="C324" s="643" t="s">
        <v>8330</v>
      </c>
      <c r="D324" s="239" t="s">
        <v>2306</v>
      </c>
      <c r="E324" s="4" t="s">
        <v>2801</v>
      </c>
      <c r="F324" s="265"/>
      <c r="G324" s="338"/>
      <c r="H324" s="267"/>
    </row>
    <row r="325" spans="2:8" ht="33">
      <c r="B325" s="264" t="s">
        <v>8118</v>
      </c>
      <c r="C325" s="643" t="s">
        <v>8331</v>
      </c>
      <c r="D325" s="239" t="s">
        <v>2967</v>
      </c>
      <c r="E325" s="4" t="s">
        <v>2801</v>
      </c>
      <c r="F325" s="265"/>
      <c r="G325" s="338"/>
      <c r="H325" s="267"/>
    </row>
    <row r="326" spans="2:8" ht="33">
      <c r="B326" s="264" t="s">
        <v>8120</v>
      </c>
      <c r="C326" s="643" t="s">
        <v>8332</v>
      </c>
      <c r="D326" s="239">
        <v>3</v>
      </c>
      <c r="E326" s="4" t="s">
        <v>2801</v>
      </c>
      <c r="F326" s="265"/>
      <c r="G326" s="338"/>
      <c r="H326" s="267"/>
    </row>
    <row r="327" spans="2:8" ht="33">
      <c r="B327" s="264" t="s">
        <v>5651</v>
      </c>
      <c r="C327" s="643" t="s">
        <v>8333</v>
      </c>
      <c r="D327" s="239">
        <v>1</v>
      </c>
      <c r="E327" s="4" t="s">
        <v>2801</v>
      </c>
      <c r="F327" s="265"/>
      <c r="G327" s="338"/>
      <c r="H327" s="267"/>
    </row>
    <row r="328" spans="2:8">
      <c r="B328" s="264" t="s">
        <v>8123</v>
      </c>
      <c r="C328" s="643" t="s">
        <v>8334</v>
      </c>
      <c r="D328" s="239" t="s">
        <v>5592</v>
      </c>
      <c r="E328" s="4" t="s">
        <v>2801</v>
      </c>
      <c r="F328" s="265"/>
      <c r="G328" s="338"/>
      <c r="H328" s="267"/>
    </row>
    <row r="329" spans="2:8" ht="33">
      <c r="B329" s="264" t="s">
        <v>5655</v>
      </c>
      <c r="C329" s="643" t="s">
        <v>8335</v>
      </c>
      <c r="D329" s="239" t="s">
        <v>2300</v>
      </c>
      <c r="E329" s="4" t="s">
        <v>4486</v>
      </c>
      <c r="F329" s="265"/>
      <c r="G329" s="338"/>
      <c r="H329" s="267"/>
    </row>
    <row r="330" spans="2:8">
      <c r="B330" s="264" t="s">
        <v>8126</v>
      </c>
      <c r="C330" s="643" t="s">
        <v>8336</v>
      </c>
      <c r="D330" s="239" t="s">
        <v>2306</v>
      </c>
      <c r="E330" s="4" t="s">
        <v>2801</v>
      </c>
      <c r="F330" s="265"/>
      <c r="G330" s="338"/>
      <c r="H330" s="267"/>
    </row>
    <row r="331" spans="2:8" ht="33">
      <c r="B331" s="264" t="s">
        <v>5659</v>
      </c>
      <c r="C331" s="643" t="s">
        <v>8337</v>
      </c>
      <c r="D331" s="239">
        <v>3</v>
      </c>
      <c r="E331" s="4" t="s">
        <v>2801</v>
      </c>
      <c r="F331" s="265"/>
      <c r="G331" s="338"/>
      <c r="H331" s="267"/>
    </row>
    <row r="332" spans="2:8" ht="33">
      <c r="B332" s="264" t="s">
        <v>8129</v>
      </c>
      <c r="C332" s="643" t="s">
        <v>8338</v>
      </c>
      <c r="D332" s="239" t="s">
        <v>2306</v>
      </c>
      <c r="E332" s="4" t="s">
        <v>2801</v>
      </c>
      <c r="F332" s="265"/>
      <c r="G332" s="338"/>
      <c r="H332" s="267"/>
    </row>
    <row r="333" spans="2:8" ht="33">
      <c r="B333" s="264" t="s">
        <v>8131</v>
      </c>
      <c r="C333" s="643" t="s">
        <v>8339</v>
      </c>
      <c r="D333" s="239" t="s">
        <v>2967</v>
      </c>
      <c r="E333" s="4" t="s">
        <v>2801</v>
      </c>
      <c r="F333" s="265"/>
      <c r="G333" s="338"/>
      <c r="H333" s="267"/>
    </row>
    <row r="334" spans="2:8" ht="33">
      <c r="B334" s="264" t="s">
        <v>8133</v>
      </c>
      <c r="C334" s="643" t="s">
        <v>8340</v>
      </c>
      <c r="D334" s="239">
        <v>3</v>
      </c>
      <c r="E334" s="4" t="s">
        <v>2801</v>
      </c>
      <c r="F334" s="265"/>
      <c r="G334" s="338"/>
      <c r="H334" s="267"/>
    </row>
    <row r="335" spans="2:8" ht="33">
      <c r="B335" s="264" t="s">
        <v>5667</v>
      </c>
      <c r="C335" s="643" t="s">
        <v>8341</v>
      </c>
      <c r="D335" s="239">
        <v>1</v>
      </c>
      <c r="E335" s="4" t="s">
        <v>2801</v>
      </c>
      <c r="F335" s="265"/>
      <c r="G335" s="338"/>
      <c r="H335" s="267"/>
    </row>
    <row r="336" spans="2:8">
      <c r="B336" s="264" t="s">
        <v>8136</v>
      </c>
      <c r="C336" s="643" t="s">
        <v>8342</v>
      </c>
      <c r="D336" s="239" t="s">
        <v>5592</v>
      </c>
      <c r="E336" s="4" t="s">
        <v>2801</v>
      </c>
      <c r="F336" s="265"/>
      <c r="G336" s="338"/>
      <c r="H336" s="267"/>
    </row>
    <row r="337" spans="2:8" ht="33">
      <c r="B337" s="264" t="s">
        <v>5671</v>
      </c>
      <c r="C337" s="643" t="s">
        <v>8343</v>
      </c>
      <c r="D337" s="239" t="s">
        <v>2300</v>
      </c>
      <c r="E337" s="4" t="s">
        <v>4486</v>
      </c>
      <c r="F337" s="265"/>
      <c r="G337" s="338"/>
      <c r="H337" s="267"/>
    </row>
    <row r="338" spans="2:8">
      <c r="B338" s="264" t="s">
        <v>8139</v>
      </c>
      <c r="C338" s="643" t="s">
        <v>8344</v>
      </c>
      <c r="D338" s="239" t="s">
        <v>2306</v>
      </c>
      <c r="E338" s="4" t="s">
        <v>2801</v>
      </c>
      <c r="F338" s="265"/>
      <c r="G338" s="338"/>
      <c r="H338" s="267"/>
    </row>
    <row r="339" spans="2:8" ht="33">
      <c r="B339" s="264" t="s">
        <v>5675</v>
      </c>
      <c r="C339" s="643" t="s">
        <v>8345</v>
      </c>
      <c r="D339" s="239">
        <v>3</v>
      </c>
      <c r="E339" s="4" t="s">
        <v>2801</v>
      </c>
      <c r="F339" s="265"/>
      <c r="G339" s="338"/>
      <c r="H339" s="267"/>
    </row>
    <row r="340" spans="2:8" ht="33">
      <c r="B340" s="264" t="s">
        <v>8142</v>
      </c>
      <c r="C340" s="643" t="s">
        <v>8346</v>
      </c>
      <c r="D340" s="239" t="s">
        <v>2306</v>
      </c>
      <c r="E340" s="4" t="s">
        <v>2801</v>
      </c>
      <c r="F340" s="265"/>
      <c r="G340" s="338"/>
      <c r="H340" s="267"/>
    </row>
    <row r="341" spans="2:8" ht="33">
      <c r="B341" s="264" t="s">
        <v>8144</v>
      </c>
      <c r="C341" s="643" t="s">
        <v>8347</v>
      </c>
      <c r="D341" s="239" t="s">
        <v>2967</v>
      </c>
      <c r="E341" s="4" t="s">
        <v>2801</v>
      </c>
      <c r="F341" s="265"/>
      <c r="G341" s="338"/>
      <c r="H341" s="267"/>
    </row>
    <row r="342" spans="2:8" ht="33">
      <c r="B342" s="264" t="s">
        <v>8146</v>
      </c>
      <c r="C342" s="643" t="s">
        <v>8348</v>
      </c>
      <c r="D342" s="239">
        <v>3</v>
      </c>
      <c r="E342" s="4" t="s">
        <v>2801</v>
      </c>
      <c r="F342" s="265"/>
      <c r="G342" s="338"/>
      <c r="H342" s="267"/>
    </row>
    <row r="343" spans="2:8" ht="33">
      <c r="B343" s="264" t="s">
        <v>5683</v>
      </c>
      <c r="C343" s="643" t="s">
        <v>8349</v>
      </c>
      <c r="D343" s="239">
        <v>1</v>
      </c>
      <c r="E343" s="4" t="s">
        <v>2801</v>
      </c>
      <c r="F343" s="265"/>
      <c r="G343" s="338"/>
      <c r="H343" s="267"/>
    </row>
    <row r="344" spans="2:8" ht="17.25" thickBot="1">
      <c r="B344" s="264" t="s">
        <v>8149</v>
      </c>
      <c r="C344" s="643" t="s">
        <v>8350</v>
      </c>
      <c r="D344" s="239" t="s">
        <v>5592</v>
      </c>
      <c r="E344" s="4" t="s">
        <v>2801</v>
      </c>
      <c r="F344" s="265"/>
      <c r="G344" s="339"/>
      <c r="H344" s="267"/>
    </row>
    <row r="345" spans="2:8" ht="20.100000000000001" customHeight="1" thickBot="1">
      <c r="B345" s="569" t="s">
        <v>5803</v>
      </c>
      <c r="C345" s="559"/>
      <c r="D345" s="560"/>
      <c r="E345" s="570"/>
      <c r="F345" s="570"/>
      <c r="G345" s="571"/>
      <c r="H345" s="267"/>
    </row>
    <row r="346" spans="2:8" ht="30">
      <c r="B346" s="539" t="s">
        <v>8151</v>
      </c>
      <c r="C346" s="643" t="s">
        <v>8351</v>
      </c>
      <c r="D346" s="233" t="s">
        <v>5592</v>
      </c>
      <c r="E346" s="617" t="s">
        <v>2801</v>
      </c>
      <c r="F346" s="573"/>
      <c r="G346" s="582" t="s">
        <v>8295</v>
      </c>
      <c r="H346" s="267"/>
    </row>
    <row r="347" spans="2:8">
      <c r="B347" s="264" t="s">
        <v>8154</v>
      </c>
      <c r="C347" s="643" t="s">
        <v>8352</v>
      </c>
      <c r="D347" s="239" t="s">
        <v>2306</v>
      </c>
      <c r="E347" s="4" t="s">
        <v>2801</v>
      </c>
      <c r="F347" s="265"/>
      <c r="G347" s="440"/>
      <c r="H347" s="267"/>
    </row>
    <row r="348" spans="2:8">
      <c r="B348" s="264" t="s">
        <v>5692</v>
      </c>
      <c r="C348" s="643" t="s">
        <v>8353</v>
      </c>
      <c r="D348" s="239" t="s">
        <v>4984</v>
      </c>
      <c r="E348" s="4" t="s">
        <v>2801</v>
      </c>
      <c r="F348" s="265"/>
      <c r="G348" s="440"/>
      <c r="H348" s="267"/>
    </row>
    <row r="349" spans="2:8">
      <c r="B349" s="264" t="s">
        <v>5694</v>
      </c>
      <c r="C349" s="643" t="s">
        <v>8354</v>
      </c>
      <c r="D349" s="239" t="s">
        <v>2306</v>
      </c>
      <c r="E349" s="4" t="s">
        <v>2801</v>
      </c>
      <c r="F349" s="265"/>
      <c r="G349" s="440"/>
      <c r="H349" s="267"/>
    </row>
    <row r="350" spans="2:8" ht="33">
      <c r="B350" s="264" t="s">
        <v>5696</v>
      </c>
      <c r="C350" s="643" t="s">
        <v>8355</v>
      </c>
      <c r="D350" s="239" t="s">
        <v>2300</v>
      </c>
      <c r="E350" s="4" t="s">
        <v>4486</v>
      </c>
      <c r="F350" s="265"/>
      <c r="G350" s="440"/>
      <c r="H350" s="267"/>
    </row>
    <row r="351" spans="2:8">
      <c r="B351" s="264" t="s">
        <v>8159</v>
      </c>
      <c r="C351" s="643" t="s">
        <v>8356</v>
      </c>
      <c r="D351" s="239" t="s">
        <v>2306</v>
      </c>
      <c r="E351" s="4" t="s">
        <v>2801</v>
      </c>
      <c r="F351" s="265"/>
      <c r="G351" s="440"/>
      <c r="H351" s="267"/>
    </row>
    <row r="352" spans="2:8" ht="33">
      <c r="B352" s="264" t="s">
        <v>5700</v>
      </c>
      <c r="C352" s="643" t="s">
        <v>8357</v>
      </c>
      <c r="D352" s="239">
        <v>3</v>
      </c>
      <c r="E352" s="4" t="s">
        <v>2801</v>
      </c>
      <c r="F352" s="265"/>
      <c r="G352" s="440"/>
      <c r="H352" s="267"/>
    </row>
    <row r="353" spans="2:8" ht="33">
      <c r="B353" s="264" t="s">
        <v>8162</v>
      </c>
      <c r="C353" s="643" t="s">
        <v>8358</v>
      </c>
      <c r="D353" s="239" t="s">
        <v>2306</v>
      </c>
      <c r="E353" s="4" t="s">
        <v>2801</v>
      </c>
      <c r="F353" s="265"/>
      <c r="G353" s="440"/>
      <c r="H353" s="267"/>
    </row>
    <row r="354" spans="2:8" ht="33">
      <c r="B354" s="264" t="s">
        <v>8164</v>
      </c>
      <c r="C354" s="643" t="s">
        <v>8359</v>
      </c>
      <c r="D354" s="239" t="s">
        <v>2967</v>
      </c>
      <c r="E354" s="4" t="s">
        <v>2801</v>
      </c>
      <c r="F354" s="265"/>
      <c r="G354" s="440"/>
      <c r="H354" s="267"/>
    </row>
    <row r="355" spans="2:8" ht="33">
      <c r="B355" s="264" t="s">
        <v>8166</v>
      </c>
      <c r="C355" s="643" t="s">
        <v>8360</v>
      </c>
      <c r="D355" s="239">
        <v>3</v>
      </c>
      <c r="E355" s="4" t="s">
        <v>2801</v>
      </c>
      <c r="F355" s="265"/>
      <c r="G355" s="440"/>
      <c r="H355" s="267"/>
    </row>
    <row r="356" spans="2:8" ht="33">
      <c r="B356" s="264" t="s">
        <v>5708</v>
      </c>
      <c r="C356" s="643" t="s">
        <v>8361</v>
      </c>
      <c r="D356" s="239">
        <v>1</v>
      </c>
      <c r="E356" s="4" t="s">
        <v>2801</v>
      </c>
      <c r="F356" s="265"/>
      <c r="G356" s="440"/>
      <c r="H356" s="267"/>
    </row>
    <row r="357" spans="2:8">
      <c r="B357" s="264" t="s">
        <v>8169</v>
      </c>
      <c r="C357" s="643" t="s">
        <v>8362</v>
      </c>
      <c r="D357" s="239" t="s">
        <v>5592</v>
      </c>
      <c r="E357" s="4" t="s">
        <v>2801</v>
      </c>
      <c r="F357" s="265"/>
      <c r="G357" s="440"/>
      <c r="H357" s="267"/>
    </row>
    <row r="358" spans="2:8" ht="33">
      <c r="B358" s="264" t="s">
        <v>5712</v>
      </c>
      <c r="C358" s="643" t="s">
        <v>8363</v>
      </c>
      <c r="D358" s="239" t="s">
        <v>2300</v>
      </c>
      <c r="E358" s="4" t="s">
        <v>4486</v>
      </c>
      <c r="F358" s="265"/>
      <c r="G358" s="440"/>
      <c r="H358" s="267"/>
    </row>
    <row r="359" spans="2:8">
      <c r="B359" s="264" t="s">
        <v>8172</v>
      </c>
      <c r="C359" s="643" t="s">
        <v>8364</v>
      </c>
      <c r="D359" s="239" t="s">
        <v>2306</v>
      </c>
      <c r="E359" s="4" t="s">
        <v>2801</v>
      </c>
      <c r="F359" s="265"/>
      <c r="G359" s="440"/>
      <c r="H359" s="267"/>
    </row>
    <row r="360" spans="2:8" ht="33">
      <c r="B360" s="264" t="s">
        <v>5716</v>
      </c>
      <c r="C360" s="643" t="s">
        <v>8365</v>
      </c>
      <c r="D360" s="239">
        <v>3</v>
      </c>
      <c r="E360" s="4" t="s">
        <v>2801</v>
      </c>
      <c r="F360" s="265"/>
      <c r="G360" s="440"/>
      <c r="H360" s="267"/>
    </row>
    <row r="361" spans="2:8" ht="33">
      <c r="B361" s="264" t="s">
        <v>8175</v>
      </c>
      <c r="C361" s="643" t="s">
        <v>8366</v>
      </c>
      <c r="D361" s="239" t="s">
        <v>2306</v>
      </c>
      <c r="E361" s="4" t="s">
        <v>2801</v>
      </c>
      <c r="F361" s="265"/>
      <c r="G361" s="440"/>
      <c r="H361" s="267"/>
    </row>
    <row r="362" spans="2:8" ht="33">
      <c r="B362" s="264" t="s">
        <v>8177</v>
      </c>
      <c r="C362" s="643" t="s">
        <v>8367</v>
      </c>
      <c r="D362" s="239" t="s">
        <v>2967</v>
      </c>
      <c r="E362" s="4" t="s">
        <v>2801</v>
      </c>
      <c r="F362" s="265"/>
      <c r="G362" s="440"/>
      <c r="H362" s="267"/>
    </row>
    <row r="363" spans="2:8" ht="33">
      <c r="B363" s="264" t="s">
        <v>8179</v>
      </c>
      <c r="C363" s="643" t="s">
        <v>8368</v>
      </c>
      <c r="D363" s="239">
        <v>3</v>
      </c>
      <c r="E363" s="4" t="s">
        <v>2801</v>
      </c>
      <c r="F363" s="265"/>
      <c r="G363" s="440"/>
      <c r="H363" s="267"/>
    </row>
    <row r="364" spans="2:8" ht="33">
      <c r="B364" s="264" t="s">
        <v>5724</v>
      </c>
      <c r="C364" s="643" t="s">
        <v>8369</v>
      </c>
      <c r="D364" s="239">
        <v>1</v>
      </c>
      <c r="E364" s="4" t="s">
        <v>2801</v>
      </c>
      <c r="F364" s="265"/>
      <c r="G364" s="440"/>
      <c r="H364" s="267"/>
    </row>
    <row r="365" spans="2:8">
      <c r="B365" s="264" t="s">
        <v>8182</v>
      </c>
      <c r="C365" s="643" t="s">
        <v>8370</v>
      </c>
      <c r="D365" s="239" t="s">
        <v>5592</v>
      </c>
      <c r="E365" s="4" t="s">
        <v>2801</v>
      </c>
      <c r="F365" s="265"/>
      <c r="G365" s="440"/>
      <c r="H365" s="267"/>
    </row>
    <row r="366" spans="2:8" ht="33">
      <c r="B366" s="264" t="s">
        <v>5728</v>
      </c>
      <c r="C366" s="643" t="s">
        <v>8371</v>
      </c>
      <c r="D366" s="239" t="s">
        <v>2300</v>
      </c>
      <c r="E366" s="4" t="s">
        <v>4486</v>
      </c>
      <c r="F366" s="265"/>
      <c r="G366" s="440"/>
      <c r="H366" s="267"/>
    </row>
    <row r="367" spans="2:8">
      <c r="B367" s="264" t="s">
        <v>8185</v>
      </c>
      <c r="C367" s="643" t="s">
        <v>8372</v>
      </c>
      <c r="D367" s="239" t="s">
        <v>2306</v>
      </c>
      <c r="E367" s="4" t="s">
        <v>2801</v>
      </c>
      <c r="F367" s="265"/>
      <c r="G367" s="440"/>
      <c r="H367" s="267"/>
    </row>
    <row r="368" spans="2:8" ht="33">
      <c r="B368" s="264" t="s">
        <v>5732</v>
      </c>
      <c r="C368" s="643" t="s">
        <v>8373</v>
      </c>
      <c r="D368" s="239">
        <v>3</v>
      </c>
      <c r="E368" s="4" t="s">
        <v>2801</v>
      </c>
      <c r="F368" s="265"/>
      <c r="G368" s="440"/>
      <c r="H368" s="267"/>
    </row>
    <row r="369" spans="2:8" ht="33">
      <c r="B369" s="264" t="s">
        <v>8188</v>
      </c>
      <c r="C369" s="643" t="s">
        <v>8374</v>
      </c>
      <c r="D369" s="239" t="s">
        <v>2306</v>
      </c>
      <c r="E369" s="4" t="s">
        <v>2801</v>
      </c>
      <c r="F369" s="265"/>
      <c r="G369" s="440"/>
      <c r="H369" s="267"/>
    </row>
    <row r="370" spans="2:8" ht="33">
      <c r="B370" s="264" t="s">
        <v>8190</v>
      </c>
      <c r="C370" s="643" t="s">
        <v>8375</v>
      </c>
      <c r="D370" s="239" t="s">
        <v>2967</v>
      </c>
      <c r="E370" s="4" t="s">
        <v>2801</v>
      </c>
      <c r="F370" s="265"/>
      <c r="G370" s="440"/>
      <c r="H370" s="267"/>
    </row>
    <row r="371" spans="2:8" ht="33">
      <c r="B371" s="264" t="s">
        <v>8192</v>
      </c>
      <c r="C371" s="643" t="s">
        <v>8376</v>
      </c>
      <c r="D371" s="239">
        <v>3</v>
      </c>
      <c r="E371" s="4" t="s">
        <v>2801</v>
      </c>
      <c r="F371" s="265"/>
      <c r="G371" s="712"/>
      <c r="H371" s="267"/>
    </row>
    <row r="372" spans="2:8" ht="33">
      <c r="B372" s="264" t="s">
        <v>5740</v>
      </c>
      <c r="C372" s="643" t="s">
        <v>8377</v>
      </c>
      <c r="D372" s="239">
        <v>1</v>
      </c>
      <c r="E372" s="4" t="s">
        <v>2801</v>
      </c>
      <c r="F372" s="265"/>
      <c r="G372" s="717"/>
      <c r="H372" s="267"/>
    </row>
    <row r="373" spans="2:8" ht="17.25" thickBot="1">
      <c r="B373" s="264" t="s">
        <v>8195</v>
      </c>
      <c r="C373" s="643" t="s">
        <v>8378</v>
      </c>
      <c r="D373" s="239" t="s">
        <v>5592</v>
      </c>
      <c r="E373" s="4" t="s">
        <v>2801</v>
      </c>
      <c r="F373" s="265"/>
      <c r="G373" s="716"/>
      <c r="H373" s="267"/>
    </row>
    <row r="374" spans="2:8" ht="18">
      <c r="B374" s="563" t="s">
        <v>5744</v>
      </c>
      <c r="C374" s="636"/>
      <c r="D374" s="309"/>
      <c r="E374" s="564"/>
      <c r="F374" s="564"/>
      <c r="G374" s="565"/>
      <c r="H374" s="267"/>
    </row>
    <row r="375" spans="2:8" ht="18.75" thickBot="1">
      <c r="B375" s="637" t="s">
        <v>8197</v>
      </c>
      <c r="C375" s="638"/>
      <c r="D375" s="315"/>
      <c r="E375" s="567"/>
      <c r="F375" s="567"/>
      <c r="G375" s="568"/>
      <c r="H375" s="267"/>
    </row>
    <row r="376" spans="2:8" ht="20.100000000000001" customHeight="1" thickBot="1">
      <c r="B376" s="569" t="s">
        <v>8198</v>
      </c>
      <c r="C376" s="559"/>
      <c r="D376" s="560"/>
      <c r="E376" s="570"/>
      <c r="F376" s="570"/>
      <c r="G376" s="571"/>
      <c r="H376" s="267"/>
    </row>
    <row r="377" spans="2:8" ht="30">
      <c r="B377" s="264" t="s">
        <v>8052</v>
      </c>
      <c r="C377" s="642" t="s">
        <v>8379</v>
      </c>
      <c r="D377" s="239" t="s">
        <v>2306</v>
      </c>
      <c r="E377" s="4" t="s">
        <v>2801</v>
      </c>
      <c r="F377" s="265"/>
      <c r="G377" s="582" t="s">
        <v>8295</v>
      </c>
      <c r="H377" s="267"/>
    </row>
    <row r="378" spans="2:8">
      <c r="B378" s="264" t="s">
        <v>5562</v>
      </c>
      <c r="C378" s="642" t="s">
        <v>8380</v>
      </c>
      <c r="D378" s="239" t="s">
        <v>4984</v>
      </c>
      <c r="E378" s="4" t="s">
        <v>2801</v>
      </c>
      <c r="F378" s="265"/>
      <c r="G378" s="440"/>
      <c r="H378" s="267"/>
    </row>
    <row r="379" spans="2:8">
      <c r="B379" s="264" t="s">
        <v>5566</v>
      </c>
      <c r="C379" s="642" t="s">
        <v>8381</v>
      </c>
      <c r="D379" s="239" t="s">
        <v>2306</v>
      </c>
      <c r="E379" s="4" t="s">
        <v>2801</v>
      </c>
      <c r="F379" s="265"/>
      <c r="G379" s="440"/>
      <c r="H379" s="267"/>
    </row>
    <row r="380" spans="2:8" ht="33">
      <c r="B380" s="264" t="s">
        <v>5569</v>
      </c>
      <c r="C380" s="642" t="s">
        <v>8382</v>
      </c>
      <c r="D380" s="239" t="s">
        <v>2300</v>
      </c>
      <c r="E380" s="4" t="s">
        <v>4486</v>
      </c>
      <c r="F380" s="265"/>
      <c r="G380" s="440"/>
      <c r="H380" s="267"/>
    </row>
    <row r="381" spans="2:8">
      <c r="B381" s="264" t="s">
        <v>8060</v>
      </c>
      <c r="C381" s="642" t="s">
        <v>8383</v>
      </c>
      <c r="D381" s="239" t="s">
        <v>2306</v>
      </c>
      <c r="E381" s="4" t="s">
        <v>2801</v>
      </c>
      <c r="F381" s="265"/>
      <c r="G381" s="440"/>
      <c r="H381" s="267"/>
    </row>
    <row r="382" spans="2:8" ht="33">
      <c r="B382" s="264" t="s">
        <v>5575</v>
      </c>
      <c r="C382" s="642" t="s">
        <v>8384</v>
      </c>
      <c r="D382" s="239">
        <v>3</v>
      </c>
      <c r="E382" s="4" t="s">
        <v>2801</v>
      </c>
      <c r="F382" s="265"/>
      <c r="G382" s="440"/>
      <c r="H382" s="267"/>
    </row>
    <row r="383" spans="2:8" ht="33">
      <c r="B383" s="264" t="s">
        <v>8065</v>
      </c>
      <c r="C383" s="642" t="s">
        <v>8385</v>
      </c>
      <c r="D383" s="239" t="s">
        <v>2306</v>
      </c>
      <c r="E383" s="4" t="s">
        <v>2801</v>
      </c>
      <c r="F383" s="265"/>
      <c r="G383" s="440"/>
      <c r="H383" s="267"/>
    </row>
    <row r="384" spans="2:8" ht="33">
      <c r="B384" s="264" t="s">
        <v>8068</v>
      </c>
      <c r="C384" s="642" t="s">
        <v>8386</v>
      </c>
      <c r="D384" s="239" t="s">
        <v>2967</v>
      </c>
      <c r="E384" s="4" t="s">
        <v>2801</v>
      </c>
      <c r="F384" s="265"/>
      <c r="G384" s="440"/>
      <c r="H384" s="267"/>
    </row>
    <row r="385" spans="2:8" ht="33">
      <c r="B385" s="264" t="s">
        <v>8070</v>
      </c>
      <c r="C385" s="642" t="s">
        <v>8387</v>
      </c>
      <c r="D385" s="239">
        <v>3</v>
      </c>
      <c r="E385" s="4" t="s">
        <v>2801</v>
      </c>
      <c r="F385" s="265"/>
      <c r="G385" s="440"/>
      <c r="H385" s="267"/>
    </row>
    <row r="386" spans="2:8" ht="33">
      <c r="B386" s="264" t="s">
        <v>5587</v>
      </c>
      <c r="C386" s="642" t="s">
        <v>8388</v>
      </c>
      <c r="D386" s="239">
        <v>1</v>
      </c>
      <c r="E386" s="4" t="s">
        <v>2801</v>
      </c>
      <c r="F386" s="265"/>
      <c r="G386" s="440"/>
      <c r="H386" s="267"/>
    </row>
    <row r="387" spans="2:8">
      <c r="B387" s="264" t="s">
        <v>8074</v>
      </c>
      <c r="C387" s="642" t="s">
        <v>8389</v>
      </c>
      <c r="D387" s="239" t="s">
        <v>5592</v>
      </c>
      <c r="E387" s="4" t="s">
        <v>2801</v>
      </c>
      <c r="F387" s="265"/>
      <c r="G387" s="440"/>
      <c r="H387" s="267"/>
    </row>
    <row r="388" spans="2:8" ht="33">
      <c r="B388" s="264" t="s">
        <v>5594</v>
      </c>
      <c r="C388" s="642" t="s">
        <v>8390</v>
      </c>
      <c r="D388" s="239" t="s">
        <v>2300</v>
      </c>
      <c r="E388" s="4" t="s">
        <v>4486</v>
      </c>
      <c r="F388" s="265"/>
      <c r="G388" s="440"/>
      <c r="H388" s="267"/>
    </row>
    <row r="389" spans="2:8">
      <c r="B389" s="264" t="s">
        <v>8079</v>
      </c>
      <c r="C389" s="642" t="s">
        <v>8391</v>
      </c>
      <c r="D389" s="239" t="s">
        <v>2306</v>
      </c>
      <c r="E389" s="4" t="s">
        <v>2801</v>
      </c>
      <c r="F389" s="265"/>
      <c r="G389" s="440"/>
      <c r="H389" s="267"/>
    </row>
    <row r="390" spans="2:8" ht="33">
      <c r="B390" s="264" t="s">
        <v>5599</v>
      </c>
      <c r="C390" s="642" t="s">
        <v>8392</v>
      </c>
      <c r="D390" s="239">
        <v>3</v>
      </c>
      <c r="E390" s="4" t="s">
        <v>2801</v>
      </c>
      <c r="F390" s="265"/>
      <c r="G390" s="440"/>
      <c r="H390" s="267"/>
    </row>
    <row r="391" spans="2:8" ht="33">
      <c r="B391" s="264" t="s">
        <v>8082</v>
      </c>
      <c r="C391" s="642" t="s">
        <v>8393</v>
      </c>
      <c r="D391" s="239" t="s">
        <v>2306</v>
      </c>
      <c r="E391" s="4" t="s">
        <v>2801</v>
      </c>
      <c r="F391" s="265"/>
      <c r="G391" s="440"/>
      <c r="H391" s="267"/>
    </row>
    <row r="392" spans="2:8" ht="33">
      <c r="B392" s="264" t="s">
        <v>8084</v>
      </c>
      <c r="C392" s="642" t="s">
        <v>8394</v>
      </c>
      <c r="D392" s="239" t="s">
        <v>2967</v>
      </c>
      <c r="E392" s="4" t="s">
        <v>2801</v>
      </c>
      <c r="F392" s="265"/>
      <c r="G392" s="440"/>
      <c r="H392" s="267"/>
    </row>
    <row r="393" spans="2:8" ht="33">
      <c r="B393" s="264" t="s">
        <v>8086</v>
      </c>
      <c r="C393" s="642" t="s">
        <v>8395</v>
      </c>
      <c r="D393" s="239">
        <v>3</v>
      </c>
      <c r="E393" s="4" t="s">
        <v>2801</v>
      </c>
      <c r="F393" s="265"/>
      <c r="G393" s="440"/>
      <c r="H393" s="267"/>
    </row>
    <row r="394" spans="2:8" ht="33">
      <c r="B394" s="264" t="s">
        <v>5607</v>
      </c>
      <c r="C394" s="642" t="s">
        <v>8396</v>
      </c>
      <c r="D394" s="239">
        <v>1</v>
      </c>
      <c r="E394" s="4" t="s">
        <v>2801</v>
      </c>
      <c r="F394" s="265"/>
      <c r="G394" s="440"/>
      <c r="H394" s="267"/>
    </row>
    <row r="395" spans="2:8">
      <c r="B395" s="264" t="s">
        <v>8089</v>
      </c>
      <c r="C395" s="642" t="s">
        <v>8397</v>
      </c>
      <c r="D395" s="239" t="s">
        <v>5592</v>
      </c>
      <c r="E395" s="4" t="s">
        <v>2801</v>
      </c>
      <c r="F395" s="265"/>
      <c r="G395" s="440"/>
      <c r="H395" s="267"/>
    </row>
    <row r="396" spans="2:8" ht="33">
      <c r="B396" s="264" t="s">
        <v>5611</v>
      </c>
      <c r="C396" s="642" t="s">
        <v>8398</v>
      </c>
      <c r="D396" s="239" t="s">
        <v>2300</v>
      </c>
      <c r="E396" s="4" t="s">
        <v>4486</v>
      </c>
      <c r="F396" s="265"/>
      <c r="G396" s="440"/>
      <c r="H396" s="267"/>
    </row>
    <row r="397" spans="2:8">
      <c r="B397" s="264" t="s">
        <v>8093</v>
      </c>
      <c r="C397" s="642" t="s">
        <v>8399</v>
      </c>
      <c r="D397" s="239" t="s">
        <v>2306</v>
      </c>
      <c r="E397" s="4" t="s">
        <v>2801</v>
      </c>
      <c r="F397" s="265"/>
      <c r="G397" s="440"/>
      <c r="H397" s="267"/>
    </row>
    <row r="398" spans="2:8" ht="33">
      <c r="B398" s="264" t="s">
        <v>5616</v>
      </c>
      <c r="C398" s="642" t="s">
        <v>8400</v>
      </c>
      <c r="D398" s="239">
        <v>3</v>
      </c>
      <c r="E398" s="4" t="s">
        <v>2801</v>
      </c>
      <c r="F398" s="265"/>
      <c r="G398" s="440"/>
      <c r="H398" s="267"/>
    </row>
    <row r="399" spans="2:8" ht="33">
      <c r="B399" s="264" t="s">
        <v>8096</v>
      </c>
      <c r="C399" s="642" t="s">
        <v>8401</v>
      </c>
      <c r="D399" s="239" t="s">
        <v>2306</v>
      </c>
      <c r="E399" s="4" t="s">
        <v>2801</v>
      </c>
      <c r="F399" s="265"/>
      <c r="G399" s="440"/>
      <c r="H399" s="267"/>
    </row>
    <row r="400" spans="2:8" ht="33">
      <c r="B400" s="264" t="s">
        <v>8098</v>
      </c>
      <c r="C400" s="642" t="s">
        <v>8402</v>
      </c>
      <c r="D400" s="239" t="s">
        <v>2967</v>
      </c>
      <c r="E400" s="4" t="s">
        <v>2801</v>
      </c>
      <c r="F400" s="265"/>
      <c r="G400" s="440"/>
      <c r="H400" s="267"/>
    </row>
    <row r="401" spans="2:8" ht="33">
      <c r="B401" s="264" t="s">
        <v>8100</v>
      </c>
      <c r="C401" s="642" t="s">
        <v>8403</v>
      </c>
      <c r="D401" s="239">
        <v>3</v>
      </c>
      <c r="E401" s="4" t="s">
        <v>2801</v>
      </c>
      <c r="F401" s="265"/>
      <c r="G401" s="712"/>
      <c r="H401" s="267"/>
    </row>
    <row r="402" spans="2:8" ht="33">
      <c r="B402" s="264" t="s">
        <v>5624</v>
      </c>
      <c r="C402" s="642" t="s">
        <v>8404</v>
      </c>
      <c r="D402" s="239">
        <v>1</v>
      </c>
      <c r="E402" s="4" t="s">
        <v>2801</v>
      </c>
      <c r="F402" s="265"/>
      <c r="G402" s="717"/>
      <c r="H402" s="267"/>
    </row>
    <row r="403" spans="2:8" ht="17.25" thickBot="1">
      <c r="B403" s="619" t="s">
        <v>8103</v>
      </c>
      <c r="C403" s="642" t="s">
        <v>8405</v>
      </c>
      <c r="D403" s="247" t="s">
        <v>5592</v>
      </c>
      <c r="E403" s="620" t="s">
        <v>2801</v>
      </c>
      <c r="F403" s="621"/>
      <c r="G403" s="716"/>
      <c r="H403" s="267"/>
    </row>
    <row r="404" spans="2:8" ht="20.100000000000001" customHeight="1" thickBot="1">
      <c r="B404" s="569" t="s">
        <v>5628</v>
      </c>
      <c r="C404" s="559"/>
      <c r="D404" s="560"/>
      <c r="E404" s="570"/>
      <c r="F404" s="570"/>
      <c r="G404" s="571"/>
      <c r="H404" s="267"/>
    </row>
    <row r="405" spans="2:8" ht="30">
      <c r="B405" s="264" t="s">
        <v>8105</v>
      </c>
      <c r="C405" s="643" t="s">
        <v>8406</v>
      </c>
      <c r="D405" s="239" t="s">
        <v>3417</v>
      </c>
      <c r="E405" s="4" t="s">
        <v>2801</v>
      </c>
      <c r="F405" s="265"/>
      <c r="G405" s="582" t="s">
        <v>8295</v>
      </c>
      <c r="H405" s="267"/>
    </row>
    <row r="406" spans="2:8">
      <c r="B406" s="264" t="s">
        <v>8108</v>
      </c>
      <c r="C406" s="643" t="s">
        <v>8407</v>
      </c>
      <c r="D406" s="239" t="s">
        <v>2306</v>
      </c>
      <c r="E406" s="4" t="s">
        <v>2801</v>
      </c>
      <c r="F406" s="265"/>
      <c r="G406" s="440"/>
      <c r="H406" s="267"/>
    </row>
    <row r="407" spans="2:8">
      <c r="B407" s="264" t="s">
        <v>5635</v>
      </c>
      <c r="C407" s="643" t="s">
        <v>8408</v>
      </c>
      <c r="D407" s="239" t="s">
        <v>4984</v>
      </c>
      <c r="E407" s="4" t="s">
        <v>2801</v>
      </c>
      <c r="F407" s="265"/>
      <c r="G407" s="440"/>
      <c r="H407" s="267"/>
    </row>
    <row r="408" spans="2:8">
      <c r="B408" s="264" t="s">
        <v>5637</v>
      </c>
      <c r="C408" s="643" t="s">
        <v>8409</v>
      </c>
      <c r="D408" s="239" t="s">
        <v>2306</v>
      </c>
      <c r="E408" s="4" t="s">
        <v>2801</v>
      </c>
      <c r="F408" s="265"/>
      <c r="G408" s="440"/>
      <c r="H408" s="267"/>
    </row>
    <row r="409" spans="2:8" ht="33">
      <c r="B409" s="264" t="s">
        <v>5639</v>
      </c>
      <c r="C409" s="643" t="s">
        <v>8410</v>
      </c>
      <c r="D409" s="239" t="s">
        <v>2300</v>
      </c>
      <c r="E409" s="4" t="s">
        <v>4486</v>
      </c>
      <c r="F409" s="265"/>
      <c r="G409" s="440"/>
      <c r="H409" s="267"/>
    </row>
    <row r="410" spans="2:8">
      <c r="B410" s="264" t="s">
        <v>8113</v>
      </c>
      <c r="C410" s="643" t="s">
        <v>8411</v>
      </c>
      <c r="D410" s="239" t="s">
        <v>2306</v>
      </c>
      <c r="E410" s="4" t="s">
        <v>2801</v>
      </c>
      <c r="F410" s="265"/>
      <c r="G410" s="440"/>
      <c r="H410" s="267"/>
    </row>
    <row r="411" spans="2:8" ht="33">
      <c r="B411" s="264" t="s">
        <v>5643</v>
      </c>
      <c r="C411" s="643" t="s">
        <v>8412</v>
      </c>
      <c r="D411" s="239">
        <v>3</v>
      </c>
      <c r="E411" s="4" t="s">
        <v>2801</v>
      </c>
      <c r="F411" s="265"/>
      <c r="G411" s="440"/>
      <c r="H411" s="267"/>
    </row>
    <row r="412" spans="2:8" ht="33">
      <c r="B412" s="264" t="s">
        <v>8116</v>
      </c>
      <c r="C412" s="643" t="s">
        <v>8413</v>
      </c>
      <c r="D412" s="239" t="s">
        <v>2306</v>
      </c>
      <c r="E412" s="4" t="s">
        <v>2801</v>
      </c>
      <c r="F412" s="265"/>
      <c r="G412" s="440"/>
      <c r="H412" s="267"/>
    </row>
    <row r="413" spans="2:8" ht="33">
      <c r="B413" s="264" t="s">
        <v>8118</v>
      </c>
      <c r="C413" s="643" t="s">
        <v>8414</v>
      </c>
      <c r="D413" s="239" t="s">
        <v>2967</v>
      </c>
      <c r="E413" s="4" t="s">
        <v>2801</v>
      </c>
      <c r="F413" s="265"/>
      <c r="G413" s="440"/>
      <c r="H413" s="267"/>
    </row>
    <row r="414" spans="2:8" ht="33">
      <c r="B414" s="264" t="s">
        <v>8120</v>
      </c>
      <c r="C414" s="643" t="s">
        <v>8415</v>
      </c>
      <c r="D414" s="239">
        <v>3</v>
      </c>
      <c r="E414" s="4" t="s">
        <v>2801</v>
      </c>
      <c r="F414" s="265"/>
      <c r="G414" s="440"/>
      <c r="H414" s="267"/>
    </row>
    <row r="415" spans="2:8" ht="33">
      <c r="B415" s="264" t="s">
        <v>5651</v>
      </c>
      <c r="C415" s="643" t="s">
        <v>8416</v>
      </c>
      <c r="D415" s="239">
        <v>1</v>
      </c>
      <c r="E415" s="4" t="s">
        <v>2801</v>
      </c>
      <c r="F415" s="265"/>
      <c r="G415" s="440"/>
      <c r="H415" s="267"/>
    </row>
    <row r="416" spans="2:8">
      <c r="B416" s="264" t="s">
        <v>8123</v>
      </c>
      <c r="C416" s="643" t="s">
        <v>8417</v>
      </c>
      <c r="D416" s="239" t="s">
        <v>5592</v>
      </c>
      <c r="E416" s="4" t="s">
        <v>2801</v>
      </c>
      <c r="F416" s="265"/>
      <c r="G416" s="440"/>
      <c r="H416" s="267"/>
    </row>
    <row r="417" spans="2:8" ht="33">
      <c r="B417" s="264" t="s">
        <v>5655</v>
      </c>
      <c r="C417" s="643" t="s">
        <v>8418</v>
      </c>
      <c r="D417" s="239" t="s">
        <v>2300</v>
      </c>
      <c r="E417" s="4" t="s">
        <v>4486</v>
      </c>
      <c r="F417" s="265"/>
      <c r="G417" s="440"/>
      <c r="H417" s="267"/>
    </row>
    <row r="418" spans="2:8">
      <c r="B418" s="264" t="s">
        <v>8126</v>
      </c>
      <c r="C418" s="643" t="s">
        <v>8419</v>
      </c>
      <c r="D418" s="239" t="s">
        <v>2306</v>
      </c>
      <c r="E418" s="4" t="s">
        <v>2801</v>
      </c>
      <c r="F418" s="265"/>
      <c r="G418" s="440"/>
      <c r="H418" s="267"/>
    </row>
    <row r="419" spans="2:8" ht="33">
      <c r="B419" s="264" t="s">
        <v>5659</v>
      </c>
      <c r="C419" s="643" t="s">
        <v>8420</v>
      </c>
      <c r="D419" s="239">
        <v>3</v>
      </c>
      <c r="E419" s="4" t="s">
        <v>2801</v>
      </c>
      <c r="F419" s="265"/>
      <c r="G419" s="440"/>
      <c r="H419" s="267"/>
    </row>
    <row r="420" spans="2:8" ht="33">
      <c r="B420" s="264" t="s">
        <v>8129</v>
      </c>
      <c r="C420" s="643" t="s">
        <v>8421</v>
      </c>
      <c r="D420" s="239" t="s">
        <v>2306</v>
      </c>
      <c r="E420" s="4" t="s">
        <v>2801</v>
      </c>
      <c r="F420" s="265"/>
      <c r="G420" s="440"/>
      <c r="H420" s="267"/>
    </row>
    <row r="421" spans="2:8" ht="33">
      <c r="B421" s="264" t="s">
        <v>8131</v>
      </c>
      <c r="C421" s="643" t="s">
        <v>8422</v>
      </c>
      <c r="D421" s="239" t="s">
        <v>2967</v>
      </c>
      <c r="E421" s="4" t="s">
        <v>2801</v>
      </c>
      <c r="F421" s="265"/>
      <c r="G421" s="440"/>
      <c r="H421" s="267"/>
    </row>
    <row r="422" spans="2:8" ht="33">
      <c r="B422" s="264" t="s">
        <v>8133</v>
      </c>
      <c r="C422" s="643" t="s">
        <v>8423</v>
      </c>
      <c r="D422" s="239">
        <v>3</v>
      </c>
      <c r="E422" s="4" t="s">
        <v>2801</v>
      </c>
      <c r="F422" s="265"/>
      <c r="G422" s="440"/>
      <c r="H422" s="267"/>
    </row>
    <row r="423" spans="2:8" ht="33">
      <c r="B423" s="264" t="s">
        <v>5667</v>
      </c>
      <c r="C423" s="643" t="s">
        <v>8424</v>
      </c>
      <c r="D423" s="239">
        <v>1</v>
      </c>
      <c r="E423" s="4" t="s">
        <v>2801</v>
      </c>
      <c r="F423" s="265"/>
      <c r="G423" s="440"/>
      <c r="H423" s="267"/>
    </row>
    <row r="424" spans="2:8">
      <c r="B424" s="264" t="s">
        <v>8136</v>
      </c>
      <c r="C424" s="643" t="s">
        <v>8425</v>
      </c>
      <c r="D424" s="239" t="s">
        <v>5592</v>
      </c>
      <c r="E424" s="4" t="s">
        <v>2801</v>
      </c>
      <c r="F424" s="265"/>
      <c r="G424" s="440"/>
      <c r="H424" s="267"/>
    </row>
    <row r="425" spans="2:8" ht="33">
      <c r="B425" s="264" t="s">
        <v>5671</v>
      </c>
      <c r="C425" s="643" t="s">
        <v>8426</v>
      </c>
      <c r="D425" s="239" t="s">
        <v>2300</v>
      </c>
      <c r="E425" s="4" t="s">
        <v>4486</v>
      </c>
      <c r="F425" s="265"/>
      <c r="G425" s="440"/>
      <c r="H425" s="267"/>
    </row>
    <row r="426" spans="2:8">
      <c r="B426" s="264" t="s">
        <v>8139</v>
      </c>
      <c r="C426" s="643" t="s">
        <v>8427</v>
      </c>
      <c r="D426" s="239" t="s">
        <v>2306</v>
      </c>
      <c r="E426" s="4" t="s">
        <v>2801</v>
      </c>
      <c r="F426" s="265"/>
      <c r="G426" s="440"/>
      <c r="H426" s="267"/>
    </row>
    <row r="427" spans="2:8" ht="33">
      <c r="B427" s="264" t="s">
        <v>5675</v>
      </c>
      <c r="C427" s="643" t="s">
        <v>8428</v>
      </c>
      <c r="D427" s="239">
        <v>3</v>
      </c>
      <c r="E427" s="4" t="s">
        <v>2801</v>
      </c>
      <c r="F427" s="265"/>
      <c r="G427" s="440"/>
      <c r="H427" s="267"/>
    </row>
    <row r="428" spans="2:8" ht="33">
      <c r="B428" s="264" t="s">
        <v>8142</v>
      </c>
      <c r="C428" s="643" t="s">
        <v>8429</v>
      </c>
      <c r="D428" s="239" t="s">
        <v>2306</v>
      </c>
      <c r="E428" s="4" t="s">
        <v>2801</v>
      </c>
      <c r="F428" s="265"/>
      <c r="G428" s="440"/>
      <c r="H428" s="267"/>
    </row>
    <row r="429" spans="2:8" ht="33">
      <c r="B429" s="264" t="s">
        <v>8144</v>
      </c>
      <c r="C429" s="643" t="s">
        <v>8430</v>
      </c>
      <c r="D429" s="239" t="s">
        <v>2967</v>
      </c>
      <c r="E429" s="4" t="s">
        <v>2801</v>
      </c>
      <c r="F429" s="265"/>
      <c r="G429" s="440"/>
      <c r="H429" s="267"/>
    </row>
    <row r="430" spans="2:8" ht="33">
      <c r="B430" s="264" t="s">
        <v>8146</v>
      </c>
      <c r="C430" s="643" t="s">
        <v>8431</v>
      </c>
      <c r="D430" s="239">
        <v>3</v>
      </c>
      <c r="E430" s="4" t="s">
        <v>2801</v>
      </c>
      <c r="F430" s="265"/>
      <c r="G430" s="712"/>
      <c r="H430" s="267"/>
    </row>
    <row r="431" spans="2:8" ht="33">
      <c r="B431" s="264" t="s">
        <v>5683</v>
      </c>
      <c r="C431" s="643" t="s">
        <v>8432</v>
      </c>
      <c r="D431" s="239">
        <v>1</v>
      </c>
      <c r="E431" s="4" t="s">
        <v>2801</v>
      </c>
      <c r="F431" s="265"/>
      <c r="G431" s="717"/>
      <c r="H431" s="267"/>
    </row>
    <row r="432" spans="2:8" ht="17.25" thickBot="1">
      <c r="B432" s="619" t="s">
        <v>8149</v>
      </c>
      <c r="C432" s="643" t="s">
        <v>8433</v>
      </c>
      <c r="D432" s="247" t="s">
        <v>5592</v>
      </c>
      <c r="E432" s="620" t="s">
        <v>2801</v>
      </c>
      <c r="F432" s="621"/>
      <c r="G432" s="716"/>
      <c r="H432" s="267"/>
    </row>
    <row r="433" spans="2:8" ht="20.100000000000001" customHeight="1" thickBot="1">
      <c r="B433" s="569" t="s">
        <v>5803</v>
      </c>
      <c r="C433" s="559"/>
      <c r="D433" s="560"/>
      <c r="E433" s="570"/>
      <c r="F433" s="570"/>
      <c r="G433" s="571"/>
      <c r="H433" s="267"/>
    </row>
    <row r="434" spans="2:8" ht="30">
      <c r="B434" s="264" t="s">
        <v>8151</v>
      </c>
      <c r="C434" s="643" t="s">
        <v>8434</v>
      </c>
      <c r="D434" s="239" t="s">
        <v>3417</v>
      </c>
      <c r="E434" s="4" t="s">
        <v>2801</v>
      </c>
      <c r="F434" s="265"/>
      <c r="G434" s="582" t="s">
        <v>8295</v>
      </c>
      <c r="H434" s="267"/>
    </row>
    <row r="435" spans="2:8">
      <c r="B435" s="264" t="s">
        <v>8154</v>
      </c>
      <c r="C435" s="643" t="s">
        <v>8435</v>
      </c>
      <c r="D435" s="239" t="s">
        <v>2306</v>
      </c>
      <c r="E435" s="4" t="s">
        <v>2801</v>
      </c>
      <c r="F435" s="265"/>
      <c r="G435" s="440"/>
      <c r="H435" s="267"/>
    </row>
    <row r="436" spans="2:8">
      <c r="B436" s="264" t="s">
        <v>5692</v>
      </c>
      <c r="C436" s="643" t="s">
        <v>8436</v>
      </c>
      <c r="D436" s="239" t="s">
        <v>4984</v>
      </c>
      <c r="E436" s="4" t="s">
        <v>2801</v>
      </c>
      <c r="F436" s="265"/>
      <c r="G436" s="440"/>
      <c r="H436" s="267"/>
    </row>
    <row r="437" spans="2:8">
      <c r="B437" s="264" t="s">
        <v>5694</v>
      </c>
      <c r="C437" s="643" t="s">
        <v>8437</v>
      </c>
      <c r="D437" s="239" t="s">
        <v>2306</v>
      </c>
      <c r="E437" s="4" t="s">
        <v>2801</v>
      </c>
      <c r="F437" s="265"/>
      <c r="G437" s="440"/>
      <c r="H437" s="267"/>
    </row>
    <row r="438" spans="2:8" ht="33">
      <c r="B438" s="264" t="s">
        <v>5696</v>
      </c>
      <c r="C438" s="643" t="s">
        <v>8438</v>
      </c>
      <c r="D438" s="239" t="s">
        <v>2300</v>
      </c>
      <c r="E438" s="4" t="s">
        <v>4486</v>
      </c>
      <c r="F438" s="265"/>
      <c r="G438" s="440"/>
      <c r="H438" s="267"/>
    </row>
    <row r="439" spans="2:8">
      <c r="B439" s="264" t="s">
        <v>8159</v>
      </c>
      <c r="C439" s="643" t="s">
        <v>8439</v>
      </c>
      <c r="D439" s="239" t="s">
        <v>2306</v>
      </c>
      <c r="E439" s="4" t="s">
        <v>2801</v>
      </c>
      <c r="F439" s="265"/>
      <c r="G439" s="440"/>
      <c r="H439" s="267"/>
    </row>
    <row r="440" spans="2:8" ht="33">
      <c r="B440" s="264" t="s">
        <v>5700</v>
      </c>
      <c r="C440" s="643" t="s">
        <v>8440</v>
      </c>
      <c r="D440" s="239">
        <v>3</v>
      </c>
      <c r="E440" s="4" t="s">
        <v>2801</v>
      </c>
      <c r="F440" s="265"/>
      <c r="G440" s="440"/>
      <c r="H440" s="267"/>
    </row>
    <row r="441" spans="2:8" ht="33">
      <c r="B441" s="264" t="s">
        <v>8162</v>
      </c>
      <c r="C441" s="643" t="s">
        <v>8441</v>
      </c>
      <c r="D441" s="239" t="s">
        <v>2306</v>
      </c>
      <c r="E441" s="4" t="s">
        <v>2801</v>
      </c>
      <c r="F441" s="265"/>
      <c r="G441" s="440"/>
      <c r="H441" s="267"/>
    </row>
    <row r="442" spans="2:8" ht="33">
      <c r="B442" s="264" t="s">
        <v>8164</v>
      </c>
      <c r="C442" s="643" t="s">
        <v>8442</v>
      </c>
      <c r="D442" s="239" t="s">
        <v>2967</v>
      </c>
      <c r="E442" s="4" t="s">
        <v>2801</v>
      </c>
      <c r="F442" s="265"/>
      <c r="G442" s="440"/>
      <c r="H442" s="267"/>
    </row>
    <row r="443" spans="2:8" ht="33">
      <c r="B443" s="264" t="s">
        <v>8166</v>
      </c>
      <c r="C443" s="643" t="s">
        <v>8443</v>
      </c>
      <c r="D443" s="239">
        <v>3</v>
      </c>
      <c r="E443" s="4" t="s">
        <v>2801</v>
      </c>
      <c r="F443" s="265"/>
      <c r="G443" s="440"/>
      <c r="H443" s="267"/>
    </row>
    <row r="444" spans="2:8" ht="33">
      <c r="B444" s="264" t="s">
        <v>5708</v>
      </c>
      <c r="C444" s="643" t="s">
        <v>8444</v>
      </c>
      <c r="D444" s="239">
        <v>1</v>
      </c>
      <c r="E444" s="4" t="s">
        <v>2801</v>
      </c>
      <c r="F444" s="265"/>
      <c r="G444" s="440"/>
      <c r="H444" s="267"/>
    </row>
    <row r="445" spans="2:8">
      <c r="B445" s="264" t="s">
        <v>8169</v>
      </c>
      <c r="C445" s="643" t="s">
        <v>8445</v>
      </c>
      <c r="D445" s="239" t="s">
        <v>5592</v>
      </c>
      <c r="E445" s="4" t="s">
        <v>2801</v>
      </c>
      <c r="F445" s="265"/>
      <c r="G445" s="440"/>
      <c r="H445" s="267"/>
    </row>
    <row r="446" spans="2:8" ht="33">
      <c r="B446" s="264" t="s">
        <v>5712</v>
      </c>
      <c r="C446" s="643" t="s">
        <v>8446</v>
      </c>
      <c r="D446" s="239" t="s">
        <v>2300</v>
      </c>
      <c r="E446" s="4" t="s">
        <v>4486</v>
      </c>
      <c r="F446" s="265"/>
      <c r="G446" s="440"/>
      <c r="H446" s="267"/>
    </row>
    <row r="447" spans="2:8">
      <c r="B447" s="264" t="s">
        <v>8172</v>
      </c>
      <c r="C447" s="643" t="s">
        <v>8447</v>
      </c>
      <c r="D447" s="239" t="s">
        <v>2306</v>
      </c>
      <c r="E447" s="4" t="s">
        <v>2801</v>
      </c>
      <c r="F447" s="265"/>
      <c r="G447" s="440"/>
      <c r="H447" s="267"/>
    </row>
    <row r="448" spans="2:8" ht="33">
      <c r="B448" s="264" t="s">
        <v>5716</v>
      </c>
      <c r="C448" s="643" t="s">
        <v>8448</v>
      </c>
      <c r="D448" s="239">
        <v>3</v>
      </c>
      <c r="E448" s="4" t="s">
        <v>2801</v>
      </c>
      <c r="F448" s="265"/>
      <c r="G448" s="440"/>
      <c r="H448" s="267"/>
    </row>
    <row r="449" spans="2:8" ht="33">
      <c r="B449" s="264" t="s">
        <v>8175</v>
      </c>
      <c r="C449" s="643" t="s">
        <v>8449</v>
      </c>
      <c r="D449" s="239" t="s">
        <v>2306</v>
      </c>
      <c r="E449" s="4" t="s">
        <v>2801</v>
      </c>
      <c r="F449" s="265"/>
      <c r="G449" s="440"/>
      <c r="H449" s="267"/>
    </row>
    <row r="450" spans="2:8" ht="33">
      <c r="B450" s="264" t="s">
        <v>8177</v>
      </c>
      <c r="C450" s="643" t="s">
        <v>8450</v>
      </c>
      <c r="D450" s="239" t="s">
        <v>2967</v>
      </c>
      <c r="E450" s="4" t="s">
        <v>2801</v>
      </c>
      <c r="F450" s="265"/>
      <c r="G450" s="440"/>
      <c r="H450" s="267"/>
    </row>
    <row r="451" spans="2:8" ht="33">
      <c r="B451" s="264" t="s">
        <v>8179</v>
      </c>
      <c r="C451" s="643" t="s">
        <v>8451</v>
      </c>
      <c r="D451" s="239">
        <v>3</v>
      </c>
      <c r="E451" s="4" t="s">
        <v>2801</v>
      </c>
      <c r="F451" s="265"/>
      <c r="G451" s="440"/>
      <c r="H451" s="267"/>
    </row>
    <row r="452" spans="2:8" ht="33">
      <c r="B452" s="264" t="s">
        <v>5724</v>
      </c>
      <c r="C452" s="643" t="s">
        <v>8452</v>
      </c>
      <c r="D452" s="239">
        <v>1</v>
      </c>
      <c r="E452" s="4" t="s">
        <v>2801</v>
      </c>
      <c r="F452" s="265"/>
      <c r="G452" s="440"/>
      <c r="H452" s="267"/>
    </row>
    <row r="453" spans="2:8">
      <c r="B453" s="264" t="s">
        <v>8182</v>
      </c>
      <c r="C453" s="643" t="s">
        <v>8453</v>
      </c>
      <c r="D453" s="239" t="s">
        <v>5592</v>
      </c>
      <c r="E453" s="4" t="s">
        <v>2801</v>
      </c>
      <c r="F453" s="265"/>
      <c r="G453" s="440"/>
      <c r="H453" s="267"/>
    </row>
    <row r="454" spans="2:8" ht="33">
      <c r="B454" s="264" t="s">
        <v>5728</v>
      </c>
      <c r="C454" s="643" t="s">
        <v>8454</v>
      </c>
      <c r="D454" s="239" t="s">
        <v>2300</v>
      </c>
      <c r="E454" s="4" t="s">
        <v>4486</v>
      </c>
      <c r="F454" s="265"/>
      <c r="G454" s="440"/>
      <c r="H454" s="267"/>
    </row>
    <row r="455" spans="2:8">
      <c r="B455" s="264" t="s">
        <v>8185</v>
      </c>
      <c r="C455" s="643" t="s">
        <v>8455</v>
      </c>
      <c r="D455" s="239" t="s">
        <v>2306</v>
      </c>
      <c r="E455" s="4" t="s">
        <v>2801</v>
      </c>
      <c r="F455" s="265"/>
      <c r="G455" s="440"/>
      <c r="H455" s="267"/>
    </row>
    <row r="456" spans="2:8" ht="33">
      <c r="B456" s="264" t="s">
        <v>5732</v>
      </c>
      <c r="C456" s="643" t="s">
        <v>8456</v>
      </c>
      <c r="D456" s="239">
        <v>3</v>
      </c>
      <c r="E456" s="4" t="s">
        <v>2801</v>
      </c>
      <c r="F456" s="265"/>
      <c r="G456" s="440"/>
      <c r="H456" s="267"/>
    </row>
    <row r="457" spans="2:8" ht="33">
      <c r="B457" s="264" t="s">
        <v>8188</v>
      </c>
      <c r="C457" s="643" t="s">
        <v>8457</v>
      </c>
      <c r="D457" s="239" t="s">
        <v>2306</v>
      </c>
      <c r="E457" s="4" t="s">
        <v>2801</v>
      </c>
      <c r="F457" s="265"/>
      <c r="G457" s="440"/>
      <c r="H457" s="267"/>
    </row>
    <row r="458" spans="2:8" ht="33">
      <c r="B458" s="264" t="s">
        <v>8190</v>
      </c>
      <c r="C458" s="643" t="s">
        <v>8458</v>
      </c>
      <c r="D458" s="239" t="s">
        <v>2967</v>
      </c>
      <c r="E458" s="4" t="s">
        <v>2801</v>
      </c>
      <c r="F458" s="265"/>
      <c r="G458" s="440"/>
      <c r="H458" s="267"/>
    </row>
    <row r="459" spans="2:8" ht="33">
      <c r="B459" s="264" t="s">
        <v>8192</v>
      </c>
      <c r="C459" s="643" t="s">
        <v>8459</v>
      </c>
      <c r="D459" s="239">
        <v>3</v>
      </c>
      <c r="E459" s="4" t="s">
        <v>2801</v>
      </c>
      <c r="F459" s="265"/>
      <c r="G459" s="440"/>
      <c r="H459" s="267"/>
    </row>
    <row r="460" spans="2:8" ht="33">
      <c r="B460" s="264" t="s">
        <v>8460</v>
      </c>
      <c r="C460" s="643" t="s">
        <v>8461</v>
      </c>
      <c r="D460" s="239">
        <v>1</v>
      </c>
      <c r="E460" s="4" t="s">
        <v>2801</v>
      </c>
      <c r="F460" s="265"/>
      <c r="G460" s="712"/>
      <c r="H460" s="267"/>
    </row>
    <row r="461" spans="2:8" ht="17.25" thickBot="1">
      <c r="B461" s="619" t="s">
        <v>8195</v>
      </c>
      <c r="C461" s="643" t="s">
        <v>8462</v>
      </c>
      <c r="D461" s="247" t="s">
        <v>5592</v>
      </c>
      <c r="E461" s="620" t="s">
        <v>2801</v>
      </c>
      <c r="F461" s="621"/>
      <c r="G461" s="716"/>
      <c r="H461" s="267"/>
    </row>
    <row r="462" spans="2:8" ht="20.100000000000001" customHeight="1" thickBot="1">
      <c r="B462" s="639" t="s">
        <v>8463</v>
      </c>
      <c r="C462" s="559"/>
      <c r="D462" s="560"/>
      <c r="E462" s="570"/>
      <c r="F462" s="570"/>
      <c r="G462" s="571"/>
      <c r="H462" s="267"/>
    </row>
    <row r="463" spans="2:8">
      <c r="B463" s="443" t="s">
        <v>8029</v>
      </c>
      <c r="C463" s="644" t="s">
        <v>8464</v>
      </c>
      <c r="D463" s="291" t="s">
        <v>2470</v>
      </c>
      <c r="E463" s="271" t="s">
        <v>8031</v>
      </c>
      <c r="F463" s="446"/>
      <c r="G463" s="582" t="s">
        <v>6078</v>
      </c>
      <c r="H463" s="267"/>
    </row>
    <row r="464" spans="2:8">
      <c r="B464" s="629" t="s">
        <v>8466</v>
      </c>
      <c r="C464" s="641" t="s">
        <v>8465</v>
      </c>
      <c r="D464" s="631" t="s">
        <v>2306</v>
      </c>
      <c r="E464" s="6" t="s">
        <v>2801</v>
      </c>
      <c r="F464" s="632"/>
      <c r="G464" s="338"/>
      <c r="H464" s="267"/>
    </row>
    <row r="465" spans="2:8">
      <c r="B465" s="264" t="s">
        <v>8035</v>
      </c>
      <c r="C465" s="641" t="s">
        <v>8467</v>
      </c>
      <c r="D465" s="239" t="s">
        <v>2967</v>
      </c>
      <c r="E465" s="4" t="s">
        <v>4486</v>
      </c>
      <c r="F465" s="265"/>
      <c r="G465" s="338"/>
      <c r="H465" s="267"/>
    </row>
    <row r="466" spans="2:8">
      <c r="B466" s="264" t="s">
        <v>8038</v>
      </c>
      <c r="C466" s="641" t="s">
        <v>8468</v>
      </c>
      <c r="D466" s="239" t="s">
        <v>2306</v>
      </c>
      <c r="E466" s="4" t="s">
        <v>2801</v>
      </c>
      <c r="F466" s="265"/>
      <c r="G466" s="338"/>
      <c r="H466" s="267"/>
    </row>
    <row r="467" spans="2:8">
      <c r="B467" s="264" t="s">
        <v>8041</v>
      </c>
      <c r="C467" s="641" t="s">
        <v>8469</v>
      </c>
      <c r="D467" s="239" t="s">
        <v>2306</v>
      </c>
      <c r="E467" s="4" t="s">
        <v>2801</v>
      </c>
      <c r="F467" s="265"/>
      <c r="G467" s="338"/>
      <c r="H467" s="267"/>
    </row>
    <row r="468" spans="2:8">
      <c r="B468" s="443" t="s">
        <v>8044</v>
      </c>
      <c r="C468" s="641" t="s">
        <v>8470</v>
      </c>
      <c r="D468" s="291" t="s">
        <v>2967</v>
      </c>
      <c r="E468" s="271" t="s">
        <v>4486</v>
      </c>
      <c r="F468" s="446"/>
      <c r="G468" s="338"/>
      <c r="H468" s="267"/>
    </row>
    <row r="469" spans="2:8">
      <c r="B469" s="443" t="s">
        <v>8047</v>
      </c>
      <c r="C469" s="641" t="s">
        <v>8471</v>
      </c>
      <c r="D469" s="291" t="s">
        <v>2306</v>
      </c>
      <c r="E469" s="271" t="s">
        <v>2801</v>
      </c>
      <c r="F469" s="446"/>
      <c r="G469" s="338"/>
      <c r="H469" s="267"/>
    </row>
    <row r="470" spans="2:8" ht="17.25" thickBot="1">
      <c r="B470" s="443" t="s">
        <v>874</v>
      </c>
      <c r="C470" s="641" t="s">
        <v>8472</v>
      </c>
      <c r="D470" s="291" t="s">
        <v>2306</v>
      </c>
      <c r="E470" s="271" t="s">
        <v>2801</v>
      </c>
      <c r="F470" s="446"/>
      <c r="G470" s="339"/>
      <c r="H470" s="267"/>
    </row>
    <row r="471" spans="2:8" ht="20.100000000000001" customHeight="1" thickBot="1">
      <c r="B471" s="569" t="s">
        <v>8051</v>
      </c>
      <c r="C471" s="559"/>
      <c r="D471" s="560"/>
      <c r="E471" s="570"/>
      <c r="F471" s="570"/>
      <c r="G471" s="571"/>
      <c r="H471" s="267"/>
    </row>
    <row r="472" spans="2:8" ht="20.100000000000001" customHeight="1" thickBot="1">
      <c r="B472" s="569" t="s">
        <v>5558</v>
      </c>
      <c r="C472" s="559"/>
      <c r="D472" s="560"/>
      <c r="E472" s="570"/>
      <c r="F472" s="570"/>
      <c r="G472" s="571"/>
      <c r="H472" s="267"/>
    </row>
    <row r="473" spans="2:8">
      <c r="B473" s="539" t="s">
        <v>8052</v>
      </c>
      <c r="C473" s="642" t="s">
        <v>8473</v>
      </c>
      <c r="D473" s="233" t="s">
        <v>2306</v>
      </c>
      <c r="E473" s="617" t="s">
        <v>2801</v>
      </c>
      <c r="F473" s="573"/>
      <c r="G473" s="582" t="s">
        <v>8474</v>
      </c>
      <c r="H473" s="267"/>
    </row>
    <row r="474" spans="2:8">
      <c r="B474" s="264" t="s">
        <v>5562</v>
      </c>
      <c r="C474" s="642" t="s">
        <v>8475</v>
      </c>
      <c r="D474" s="239" t="s">
        <v>4984</v>
      </c>
      <c r="E474" s="4" t="s">
        <v>2801</v>
      </c>
      <c r="F474" s="265"/>
      <c r="G474" s="338"/>
      <c r="H474" s="267"/>
    </row>
    <row r="475" spans="2:8">
      <c r="B475" s="264" t="s">
        <v>5566</v>
      </c>
      <c r="C475" s="642" t="s">
        <v>8476</v>
      </c>
      <c r="D475" s="239" t="s">
        <v>2306</v>
      </c>
      <c r="E475" s="4" t="s">
        <v>2801</v>
      </c>
      <c r="F475" s="265"/>
      <c r="G475" s="338"/>
      <c r="H475" s="267"/>
    </row>
    <row r="476" spans="2:8" ht="33">
      <c r="B476" s="264" t="s">
        <v>5569</v>
      </c>
      <c r="C476" s="642" t="s">
        <v>8477</v>
      </c>
      <c r="D476" s="239" t="s">
        <v>2300</v>
      </c>
      <c r="E476" s="4" t="s">
        <v>4486</v>
      </c>
      <c r="F476" s="265"/>
      <c r="G476" s="338"/>
      <c r="H476" s="267"/>
    </row>
    <row r="477" spans="2:8">
      <c r="B477" s="264" t="s">
        <v>8060</v>
      </c>
      <c r="C477" s="642" t="s">
        <v>8478</v>
      </c>
      <c r="D477" s="239" t="s">
        <v>2306</v>
      </c>
      <c r="E477" s="4" t="s">
        <v>2801</v>
      </c>
      <c r="F477" s="265"/>
      <c r="G477" s="338"/>
      <c r="H477" s="267"/>
    </row>
    <row r="478" spans="2:8" ht="33">
      <c r="B478" s="264" t="s">
        <v>5575</v>
      </c>
      <c r="C478" s="642" t="s">
        <v>8479</v>
      </c>
      <c r="D478" s="239">
        <v>3</v>
      </c>
      <c r="E478" s="4" t="s">
        <v>2801</v>
      </c>
      <c r="F478" s="265"/>
      <c r="G478" s="338"/>
      <c r="H478" s="267"/>
    </row>
    <row r="479" spans="2:8" ht="33">
      <c r="B479" s="264" t="s">
        <v>8065</v>
      </c>
      <c r="C479" s="642" t="s">
        <v>8480</v>
      </c>
      <c r="D479" s="239" t="s">
        <v>2306</v>
      </c>
      <c r="E479" s="4" t="s">
        <v>2801</v>
      </c>
      <c r="F479" s="265"/>
      <c r="G479" s="338"/>
      <c r="H479" s="267"/>
    </row>
    <row r="480" spans="2:8" ht="33">
      <c r="B480" s="264" t="s">
        <v>8068</v>
      </c>
      <c r="C480" s="642" t="s">
        <v>8481</v>
      </c>
      <c r="D480" s="239" t="s">
        <v>2967</v>
      </c>
      <c r="E480" s="4" t="s">
        <v>2801</v>
      </c>
      <c r="F480" s="265"/>
      <c r="G480" s="338"/>
      <c r="H480" s="267"/>
    </row>
    <row r="481" spans="2:8" ht="33">
      <c r="B481" s="264" t="s">
        <v>8070</v>
      </c>
      <c r="C481" s="642" t="s">
        <v>8482</v>
      </c>
      <c r="D481" s="239">
        <v>3</v>
      </c>
      <c r="E481" s="4" t="s">
        <v>2801</v>
      </c>
      <c r="F481" s="265"/>
      <c r="G481" s="338"/>
      <c r="H481" s="267"/>
    </row>
    <row r="482" spans="2:8" ht="33">
      <c r="B482" s="264" t="s">
        <v>5587</v>
      </c>
      <c r="C482" s="642" t="s">
        <v>8483</v>
      </c>
      <c r="D482" s="239">
        <v>1</v>
      </c>
      <c r="E482" s="4" t="s">
        <v>2801</v>
      </c>
      <c r="F482" s="265"/>
      <c r="G482" s="338"/>
      <c r="H482" s="267"/>
    </row>
    <row r="483" spans="2:8">
      <c r="B483" s="264" t="s">
        <v>8074</v>
      </c>
      <c r="C483" s="642" t="s">
        <v>8484</v>
      </c>
      <c r="D483" s="239" t="s">
        <v>5592</v>
      </c>
      <c r="E483" s="4" t="s">
        <v>2801</v>
      </c>
      <c r="F483" s="265"/>
      <c r="G483" s="338"/>
      <c r="H483" s="267"/>
    </row>
    <row r="484" spans="2:8" ht="33">
      <c r="B484" s="264" t="s">
        <v>5594</v>
      </c>
      <c r="C484" s="642" t="s">
        <v>8485</v>
      </c>
      <c r="D484" s="239" t="s">
        <v>2300</v>
      </c>
      <c r="E484" s="4" t="s">
        <v>4486</v>
      </c>
      <c r="F484" s="265"/>
      <c r="G484" s="338"/>
      <c r="H484" s="267"/>
    </row>
    <row r="485" spans="2:8">
      <c r="B485" s="264" t="s">
        <v>8079</v>
      </c>
      <c r="C485" s="642" t="s">
        <v>8486</v>
      </c>
      <c r="D485" s="239" t="s">
        <v>2306</v>
      </c>
      <c r="E485" s="4" t="s">
        <v>2801</v>
      </c>
      <c r="F485" s="265"/>
      <c r="G485" s="338"/>
      <c r="H485" s="267"/>
    </row>
    <row r="486" spans="2:8" ht="33">
      <c r="B486" s="264" t="s">
        <v>5599</v>
      </c>
      <c r="C486" s="642" t="s">
        <v>8487</v>
      </c>
      <c r="D486" s="239">
        <v>3</v>
      </c>
      <c r="E486" s="4" t="s">
        <v>2801</v>
      </c>
      <c r="F486" s="265"/>
      <c r="G486" s="338"/>
      <c r="H486" s="267"/>
    </row>
    <row r="487" spans="2:8" ht="33">
      <c r="B487" s="264" t="s">
        <v>8082</v>
      </c>
      <c r="C487" s="642" t="s">
        <v>8488</v>
      </c>
      <c r="D487" s="239" t="s">
        <v>2306</v>
      </c>
      <c r="E487" s="4" t="s">
        <v>2801</v>
      </c>
      <c r="F487" s="265"/>
      <c r="G487" s="338"/>
      <c r="H487" s="267"/>
    </row>
    <row r="488" spans="2:8" ht="33">
      <c r="B488" s="264" t="s">
        <v>8084</v>
      </c>
      <c r="C488" s="642" t="s">
        <v>8489</v>
      </c>
      <c r="D488" s="239" t="s">
        <v>2967</v>
      </c>
      <c r="E488" s="4" t="s">
        <v>2801</v>
      </c>
      <c r="F488" s="265"/>
      <c r="G488" s="338"/>
      <c r="H488" s="267"/>
    </row>
    <row r="489" spans="2:8" ht="33">
      <c r="B489" s="264" t="s">
        <v>8086</v>
      </c>
      <c r="C489" s="642" t="s">
        <v>8490</v>
      </c>
      <c r="D489" s="239">
        <v>3</v>
      </c>
      <c r="E489" s="4" t="s">
        <v>2801</v>
      </c>
      <c r="F489" s="265"/>
      <c r="G489" s="338"/>
      <c r="H489" s="267"/>
    </row>
    <row r="490" spans="2:8" ht="33">
      <c r="B490" s="264" t="s">
        <v>5607</v>
      </c>
      <c r="C490" s="642" t="s">
        <v>8491</v>
      </c>
      <c r="D490" s="239">
        <v>1</v>
      </c>
      <c r="E490" s="4" t="s">
        <v>2801</v>
      </c>
      <c r="F490" s="265"/>
      <c r="G490" s="338"/>
      <c r="H490" s="267"/>
    </row>
    <row r="491" spans="2:8">
      <c r="B491" s="264" t="s">
        <v>8089</v>
      </c>
      <c r="C491" s="642" t="s">
        <v>8492</v>
      </c>
      <c r="D491" s="239" t="s">
        <v>5592</v>
      </c>
      <c r="E491" s="4" t="s">
        <v>2801</v>
      </c>
      <c r="F491" s="265"/>
      <c r="G491" s="338"/>
      <c r="H491" s="267"/>
    </row>
    <row r="492" spans="2:8" ht="33">
      <c r="B492" s="264" t="s">
        <v>5611</v>
      </c>
      <c r="C492" s="642" t="s">
        <v>8493</v>
      </c>
      <c r="D492" s="239" t="s">
        <v>2300</v>
      </c>
      <c r="E492" s="4" t="s">
        <v>4486</v>
      </c>
      <c r="F492" s="265"/>
      <c r="G492" s="338"/>
      <c r="H492" s="267"/>
    </row>
    <row r="493" spans="2:8">
      <c r="B493" s="264" t="s">
        <v>8093</v>
      </c>
      <c r="C493" s="642" t="s">
        <v>8494</v>
      </c>
      <c r="D493" s="239" t="s">
        <v>2306</v>
      </c>
      <c r="E493" s="4" t="s">
        <v>2801</v>
      </c>
      <c r="F493" s="265"/>
      <c r="G493" s="338"/>
      <c r="H493" s="267"/>
    </row>
    <row r="494" spans="2:8" ht="33">
      <c r="B494" s="264" t="s">
        <v>5616</v>
      </c>
      <c r="C494" s="642" t="s">
        <v>8495</v>
      </c>
      <c r="D494" s="239">
        <v>3</v>
      </c>
      <c r="E494" s="4" t="s">
        <v>2801</v>
      </c>
      <c r="F494" s="265"/>
      <c r="G494" s="338"/>
      <c r="H494" s="267"/>
    </row>
    <row r="495" spans="2:8" ht="33">
      <c r="B495" s="264" t="s">
        <v>8096</v>
      </c>
      <c r="C495" s="642" t="s">
        <v>8496</v>
      </c>
      <c r="D495" s="239" t="s">
        <v>2306</v>
      </c>
      <c r="E495" s="4" t="s">
        <v>2801</v>
      </c>
      <c r="F495" s="265"/>
      <c r="G495" s="338"/>
      <c r="H495" s="267"/>
    </row>
    <row r="496" spans="2:8" ht="33">
      <c r="B496" s="264" t="s">
        <v>8098</v>
      </c>
      <c r="C496" s="642" t="s">
        <v>8497</v>
      </c>
      <c r="D496" s="239" t="s">
        <v>2967</v>
      </c>
      <c r="E496" s="4" t="s">
        <v>2801</v>
      </c>
      <c r="F496" s="265"/>
      <c r="G496" s="338"/>
      <c r="H496" s="267"/>
    </row>
    <row r="497" spans="2:8" ht="33">
      <c r="B497" s="264" t="s">
        <v>8100</v>
      </c>
      <c r="C497" s="642" t="s">
        <v>8498</v>
      </c>
      <c r="D497" s="239">
        <v>3</v>
      </c>
      <c r="E497" s="4" t="s">
        <v>2801</v>
      </c>
      <c r="F497" s="265"/>
      <c r="G497" s="338"/>
      <c r="H497" s="267"/>
    </row>
    <row r="498" spans="2:8" ht="33">
      <c r="B498" s="264" t="s">
        <v>5624</v>
      </c>
      <c r="C498" s="642" t="s">
        <v>8499</v>
      </c>
      <c r="D498" s="239">
        <v>1</v>
      </c>
      <c r="E498" s="4" t="s">
        <v>2801</v>
      </c>
      <c r="F498" s="265"/>
      <c r="G498" s="338"/>
      <c r="H498" s="267"/>
    </row>
    <row r="499" spans="2:8" ht="17.25" thickBot="1">
      <c r="B499" s="264" t="s">
        <v>8103</v>
      </c>
      <c r="C499" s="642" t="s">
        <v>8500</v>
      </c>
      <c r="D499" s="239" t="s">
        <v>5592</v>
      </c>
      <c r="E499" s="4" t="s">
        <v>2801</v>
      </c>
      <c r="F499" s="265"/>
      <c r="G499" s="339"/>
      <c r="H499" s="267"/>
    </row>
    <row r="500" spans="2:8" ht="20.100000000000001" customHeight="1" thickBot="1">
      <c r="B500" s="569" t="s">
        <v>5628</v>
      </c>
      <c r="C500" s="559"/>
      <c r="D500" s="560"/>
      <c r="E500" s="570"/>
      <c r="F500" s="570"/>
      <c r="G500" s="571"/>
      <c r="H500" s="267"/>
    </row>
    <row r="501" spans="2:8">
      <c r="B501" s="539" t="s">
        <v>8105</v>
      </c>
      <c r="C501" s="643" t="s">
        <v>8501</v>
      </c>
      <c r="D501" s="233" t="s">
        <v>5592</v>
      </c>
      <c r="E501" s="617" t="s">
        <v>2801</v>
      </c>
      <c r="F501" s="573"/>
      <c r="G501" s="645" t="s">
        <v>8502</v>
      </c>
      <c r="H501" s="267"/>
    </row>
    <row r="502" spans="2:8" ht="30" customHeight="1">
      <c r="B502" s="264" t="s">
        <v>8108</v>
      </c>
      <c r="C502" s="643" t="s">
        <v>8503</v>
      </c>
      <c r="D502" s="239" t="s">
        <v>2306</v>
      </c>
      <c r="E502" s="4" t="s">
        <v>2801</v>
      </c>
      <c r="F502" s="265"/>
      <c r="G502" s="646"/>
      <c r="H502" s="267"/>
    </row>
    <row r="503" spans="2:8">
      <c r="B503" s="264" t="s">
        <v>5635</v>
      </c>
      <c r="C503" s="643" t="s">
        <v>8504</v>
      </c>
      <c r="D503" s="239" t="s">
        <v>4984</v>
      </c>
      <c r="E503" s="4" t="s">
        <v>2801</v>
      </c>
      <c r="F503" s="265"/>
      <c r="G503" s="646"/>
      <c r="H503" s="267"/>
    </row>
    <row r="504" spans="2:8">
      <c r="B504" s="264" t="s">
        <v>5637</v>
      </c>
      <c r="C504" s="643" t="s">
        <v>8505</v>
      </c>
      <c r="D504" s="239" t="s">
        <v>2306</v>
      </c>
      <c r="E504" s="4" t="s">
        <v>2801</v>
      </c>
      <c r="F504" s="265"/>
      <c r="G504" s="646"/>
      <c r="H504" s="267"/>
    </row>
    <row r="505" spans="2:8" ht="33">
      <c r="B505" s="264" t="s">
        <v>5639</v>
      </c>
      <c r="C505" s="643" t="s">
        <v>8506</v>
      </c>
      <c r="D505" s="239" t="s">
        <v>2300</v>
      </c>
      <c r="E505" s="4" t="s">
        <v>4486</v>
      </c>
      <c r="F505" s="265"/>
      <c r="G505" s="646"/>
      <c r="H505" s="267"/>
    </row>
    <row r="506" spans="2:8">
      <c r="B506" s="264" t="s">
        <v>8113</v>
      </c>
      <c r="C506" s="643" t="s">
        <v>8507</v>
      </c>
      <c r="D506" s="239" t="s">
        <v>2306</v>
      </c>
      <c r="E506" s="4" t="s">
        <v>2801</v>
      </c>
      <c r="F506" s="265"/>
      <c r="G506" s="646"/>
      <c r="H506" s="267"/>
    </row>
    <row r="507" spans="2:8" ht="33">
      <c r="B507" s="264" t="s">
        <v>5643</v>
      </c>
      <c r="C507" s="643" t="s">
        <v>8508</v>
      </c>
      <c r="D507" s="239">
        <v>3</v>
      </c>
      <c r="E507" s="4" t="s">
        <v>2801</v>
      </c>
      <c r="F507" s="265"/>
      <c r="G507" s="646"/>
      <c r="H507" s="267"/>
    </row>
    <row r="508" spans="2:8" ht="33">
      <c r="B508" s="264" t="s">
        <v>8116</v>
      </c>
      <c r="C508" s="643" t="s">
        <v>8509</v>
      </c>
      <c r="D508" s="239" t="s">
        <v>2306</v>
      </c>
      <c r="E508" s="4" t="s">
        <v>2801</v>
      </c>
      <c r="F508" s="265"/>
      <c r="G508" s="646"/>
      <c r="H508" s="267"/>
    </row>
    <row r="509" spans="2:8" ht="33">
      <c r="B509" s="264" t="s">
        <v>8118</v>
      </c>
      <c r="C509" s="643" t="s">
        <v>8510</v>
      </c>
      <c r="D509" s="239" t="s">
        <v>2967</v>
      </c>
      <c r="E509" s="4" t="s">
        <v>2801</v>
      </c>
      <c r="F509" s="265"/>
      <c r="G509" s="646"/>
      <c r="H509" s="267"/>
    </row>
    <row r="510" spans="2:8" ht="33">
      <c r="B510" s="264" t="s">
        <v>8120</v>
      </c>
      <c r="C510" s="643" t="s">
        <v>8511</v>
      </c>
      <c r="D510" s="239">
        <v>3</v>
      </c>
      <c r="E510" s="4" t="s">
        <v>2801</v>
      </c>
      <c r="F510" s="265"/>
      <c r="G510" s="646"/>
      <c r="H510" s="267"/>
    </row>
    <row r="511" spans="2:8" ht="33">
      <c r="B511" s="264" t="s">
        <v>5651</v>
      </c>
      <c r="C511" s="643" t="s">
        <v>8512</v>
      </c>
      <c r="D511" s="239">
        <v>1</v>
      </c>
      <c r="E511" s="4" t="s">
        <v>2801</v>
      </c>
      <c r="F511" s="265"/>
      <c r="G511" s="646"/>
      <c r="H511" s="267"/>
    </row>
    <row r="512" spans="2:8">
      <c r="B512" s="264" t="s">
        <v>8123</v>
      </c>
      <c r="C512" s="643" t="s">
        <v>8513</v>
      </c>
      <c r="D512" s="239" t="s">
        <v>5592</v>
      </c>
      <c r="E512" s="4" t="s">
        <v>2801</v>
      </c>
      <c r="F512" s="265"/>
      <c r="G512" s="646"/>
      <c r="H512" s="267"/>
    </row>
    <row r="513" spans="2:8" ht="33">
      <c r="B513" s="264" t="s">
        <v>5655</v>
      </c>
      <c r="C513" s="643" t="s">
        <v>8514</v>
      </c>
      <c r="D513" s="239" t="s">
        <v>2300</v>
      </c>
      <c r="E513" s="4" t="s">
        <v>4486</v>
      </c>
      <c r="F513" s="265"/>
      <c r="G513" s="646"/>
      <c r="H513" s="267"/>
    </row>
    <row r="514" spans="2:8">
      <c r="B514" s="264" t="s">
        <v>8126</v>
      </c>
      <c r="C514" s="643" t="s">
        <v>8515</v>
      </c>
      <c r="D514" s="239" t="s">
        <v>2306</v>
      </c>
      <c r="E514" s="4" t="s">
        <v>2801</v>
      </c>
      <c r="F514" s="265"/>
      <c r="G514" s="646"/>
      <c r="H514" s="267"/>
    </row>
    <row r="515" spans="2:8" ht="33">
      <c r="B515" s="264" t="s">
        <v>5659</v>
      </c>
      <c r="C515" s="643" t="s">
        <v>8516</v>
      </c>
      <c r="D515" s="239">
        <v>3</v>
      </c>
      <c r="E515" s="4" t="s">
        <v>2801</v>
      </c>
      <c r="F515" s="265"/>
      <c r="G515" s="646"/>
      <c r="H515" s="267"/>
    </row>
    <row r="516" spans="2:8" ht="33">
      <c r="B516" s="264" t="s">
        <v>8129</v>
      </c>
      <c r="C516" s="643" t="s">
        <v>8517</v>
      </c>
      <c r="D516" s="239" t="s">
        <v>2306</v>
      </c>
      <c r="E516" s="4" t="s">
        <v>2801</v>
      </c>
      <c r="F516" s="265"/>
      <c r="G516" s="646"/>
      <c r="H516" s="267"/>
    </row>
    <row r="517" spans="2:8" ht="33">
      <c r="B517" s="264" t="s">
        <v>8131</v>
      </c>
      <c r="C517" s="643" t="s">
        <v>8518</v>
      </c>
      <c r="D517" s="239" t="s">
        <v>2967</v>
      </c>
      <c r="E517" s="4" t="s">
        <v>2801</v>
      </c>
      <c r="F517" s="265"/>
      <c r="G517" s="646"/>
      <c r="H517" s="267"/>
    </row>
    <row r="518" spans="2:8" ht="33">
      <c r="B518" s="264" t="s">
        <v>8133</v>
      </c>
      <c r="C518" s="643" t="s">
        <v>8519</v>
      </c>
      <c r="D518" s="239">
        <v>3</v>
      </c>
      <c r="E518" s="4" t="s">
        <v>2801</v>
      </c>
      <c r="F518" s="265"/>
      <c r="G518" s="646"/>
      <c r="H518" s="267"/>
    </row>
    <row r="519" spans="2:8" ht="33">
      <c r="B519" s="264" t="s">
        <v>5667</v>
      </c>
      <c r="C519" s="643" t="s">
        <v>8520</v>
      </c>
      <c r="D519" s="239">
        <v>1</v>
      </c>
      <c r="E519" s="4" t="s">
        <v>2801</v>
      </c>
      <c r="F519" s="265"/>
      <c r="G519" s="646"/>
      <c r="H519" s="267"/>
    </row>
    <row r="520" spans="2:8">
      <c r="B520" s="264" t="s">
        <v>8136</v>
      </c>
      <c r="C520" s="643" t="s">
        <v>8521</v>
      </c>
      <c r="D520" s="239" t="s">
        <v>5592</v>
      </c>
      <c r="E520" s="4" t="s">
        <v>2801</v>
      </c>
      <c r="F520" s="265"/>
      <c r="G520" s="646"/>
      <c r="H520" s="267"/>
    </row>
    <row r="521" spans="2:8" ht="33">
      <c r="B521" s="264" t="s">
        <v>5671</v>
      </c>
      <c r="C521" s="643" t="s">
        <v>8522</v>
      </c>
      <c r="D521" s="239" t="s">
        <v>2300</v>
      </c>
      <c r="E521" s="4" t="s">
        <v>4486</v>
      </c>
      <c r="F521" s="265"/>
      <c r="G521" s="646"/>
      <c r="H521" s="267"/>
    </row>
    <row r="522" spans="2:8">
      <c r="B522" s="264" t="s">
        <v>8139</v>
      </c>
      <c r="C522" s="643" t="s">
        <v>8523</v>
      </c>
      <c r="D522" s="239" t="s">
        <v>2306</v>
      </c>
      <c r="E522" s="4" t="s">
        <v>2801</v>
      </c>
      <c r="F522" s="265"/>
      <c r="G522" s="646"/>
      <c r="H522" s="267"/>
    </row>
    <row r="523" spans="2:8" ht="33">
      <c r="B523" s="264" t="s">
        <v>5675</v>
      </c>
      <c r="C523" s="643" t="s">
        <v>8524</v>
      </c>
      <c r="D523" s="239">
        <v>3</v>
      </c>
      <c r="E523" s="4" t="s">
        <v>2801</v>
      </c>
      <c r="F523" s="265"/>
      <c r="G523" s="646"/>
      <c r="H523" s="267"/>
    </row>
    <row r="524" spans="2:8" ht="33">
      <c r="B524" s="264" t="s">
        <v>8142</v>
      </c>
      <c r="C524" s="643" t="s">
        <v>8525</v>
      </c>
      <c r="D524" s="239" t="s">
        <v>2306</v>
      </c>
      <c r="E524" s="4" t="s">
        <v>2801</v>
      </c>
      <c r="F524" s="265"/>
      <c r="G524" s="646"/>
      <c r="H524" s="267"/>
    </row>
    <row r="525" spans="2:8" ht="33">
      <c r="B525" s="264" t="s">
        <v>8144</v>
      </c>
      <c r="C525" s="643" t="s">
        <v>8526</v>
      </c>
      <c r="D525" s="239" t="s">
        <v>2967</v>
      </c>
      <c r="E525" s="4" t="s">
        <v>2801</v>
      </c>
      <c r="F525" s="265"/>
      <c r="G525" s="646"/>
      <c r="H525" s="267"/>
    </row>
    <row r="526" spans="2:8" ht="33">
      <c r="B526" s="264" t="s">
        <v>8146</v>
      </c>
      <c r="C526" s="643" t="s">
        <v>8527</v>
      </c>
      <c r="D526" s="239">
        <v>3</v>
      </c>
      <c r="E526" s="4" t="s">
        <v>2801</v>
      </c>
      <c r="F526" s="265"/>
      <c r="G526" s="646"/>
      <c r="H526" s="267"/>
    </row>
    <row r="527" spans="2:8" ht="33">
      <c r="B527" s="264" t="s">
        <v>5683</v>
      </c>
      <c r="C527" s="643" t="s">
        <v>8528</v>
      </c>
      <c r="D527" s="239">
        <v>1</v>
      </c>
      <c r="E527" s="4" t="s">
        <v>2801</v>
      </c>
      <c r="F527" s="265"/>
      <c r="G527" s="646"/>
      <c r="H527" s="267"/>
    </row>
    <row r="528" spans="2:8" ht="17.25" thickBot="1">
      <c r="B528" s="264" t="s">
        <v>8149</v>
      </c>
      <c r="C528" s="643" t="s">
        <v>8529</v>
      </c>
      <c r="D528" s="239" t="s">
        <v>5592</v>
      </c>
      <c r="E528" s="4" t="s">
        <v>2801</v>
      </c>
      <c r="F528" s="265"/>
      <c r="G528" s="647"/>
      <c r="H528" s="267"/>
    </row>
    <row r="529" spans="2:8" ht="20.100000000000001" customHeight="1" thickBot="1">
      <c r="B529" s="569" t="s">
        <v>5803</v>
      </c>
      <c r="C529" s="559"/>
      <c r="D529" s="560"/>
      <c r="E529" s="570"/>
      <c r="F529" s="570"/>
      <c r="G529" s="571"/>
      <c r="H529" s="267"/>
    </row>
    <row r="530" spans="2:8">
      <c r="B530" s="539" t="s">
        <v>8151</v>
      </c>
      <c r="C530" s="643" t="s">
        <v>8530</v>
      </c>
      <c r="D530" s="233" t="s">
        <v>3417</v>
      </c>
      <c r="E530" s="617" t="s">
        <v>2801</v>
      </c>
      <c r="F530" s="573"/>
      <c r="G530" s="582" t="s">
        <v>8531</v>
      </c>
      <c r="H530" s="267"/>
    </row>
    <row r="531" spans="2:8">
      <c r="B531" s="264" t="s">
        <v>8154</v>
      </c>
      <c r="C531" s="643" t="s">
        <v>8532</v>
      </c>
      <c r="D531" s="239" t="s">
        <v>2306</v>
      </c>
      <c r="E531" s="4" t="s">
        <v>2801</v>
      </c>
      <c r="F531" s="265"/>
      <c r="G531" s="440"/>
      <c r="H531" s="267"/>
    </row>
    <row r="532" spans="2:8">
      <c r="B532" s="264" t="s">
        <v>5692</v>
      </c>
      <c r="C532" s="643" t="s">
        <v>8533</v>
      </c>
      <c r="D532" s="239" t="s">
        <v>4984</v>
      </c>
      <c r="E532" s="4" t="s">
        <v>2801</v>
      </c>
      <c r="F532" s="265"/>
      <c r="G532" s="440"/>
      <c r="H532" s="267"/>
    </row>
    <row r="533" spans="2:8">
      <c r="B533" s="264" t="s">
        <v>5694</v>
      </c>
      <c r="C533" s="643" t="s">
        <v>8534</v>
      </c>
      <c r="D533" s="239" t="s">
        <v>2306</v>
      </c>
      <c r="E533" s="4" t="s">
        <v>2801</v>
      </c>
      <c r="F533" s="265"/>
      <c r="G533" s="440"/>
      <c r="H533" s="267"/>
    </row>
    <row r="534" spans="2:8" ht="33">
      <c r="B534" s="264" t="s">
        <v>5696</v>
      </c>
      <c r="C534" s="643" t="s">
        <v>8535</v>
      </c>
      <c r="D534" s="239" t="s">
        <v>2300</v>
      </c>
      <c r="E534" s="4" t="s">
        <v>4486</v>
      </c>
      <c r="F534" s="265"/>
      <c r="G534" s="440"/>
      <c r="H534" s="267"/>
    </row>
    <row r="535" spans="2:8">
      <c r="B535" s="264" t="s">
        <v>8159</v>
      </c>
      <c r="C535" s="643" t="s">
        <v>8536</v>
      </c>
      <c r="D535" s="239" t="s">
        <v>2306</v>
      </c>
      <c r="E535" s="4" t="s">
        <v>2801</v>
      </c>
      <c r="F535" s="265"/>
      <c r="G535" s="440"/>
      <c r="H535" s="267"/>
    </row>
    <row r="536" spans="2:8" ht="33">
      <c r="B536" s="264" t="s">
        <v>5700</v>
      </c>
      <c r="C536" s="643" t="s">
        <v>8537</v>
      </c>
      <c r="D536" s="239">
        <v>3</v>
      </c>
      <c r="E536" s="4" t="s">
        <v>2801</v>
      </c>
      <c r="F536" s="265"/>
      <c r="G536" s="440"/>
      <c r="H536" s="267"/>
    </row>
    <row r="537" spans="2:8" ht="33">
      <c r="B537" s="264" t="s">
        <v>8162</v>
      </c>
      <c r="C537" s="643" t="s">
        <v>8538</v>
      </c>
      <c r="D537" s="239" t="s">
        <v>2306</v>
      </c>
      <c r="E537" s="4" t="s">
        <v>2801</v>
      </c>
      <c r="F537" s="265"/>
      <c r="G537" s="440"/>
      <c r="H537" s="267"/>
    </row>
    <row r="538" spans="2:8" ht="33">
      <c r="B538" s="264" t="s">
        <v>8164</v>
      </c>
      <c r="C538" s="643" t="s">
        <v>8539</v>
      </c>
      <c r="D538" s="239" t="s">
        <v>2967</v>
      </c>
      <c r="E538" s="4" t="s">
        <v>2801</v>
      </c>
      <c r="F538" s="265"/>
      <c r="G538" s="440"/>
      <c r="H538" s="267"/>
    </row>
    <row r="539" spans="2:8" ht="33">
      <c r="B539" s="264" t="s">
        <v>8166</v>
      </c>
      <c r="C539" s="643" t="s">
        <v>8540</v>
      </c>
      <c r="D539" s="239">
        <v>3</v>
      </c>
      <c r="E539" s="4" t="s">
        <v>2801</v>
      </c>
      <c r="F539" s="265"/>
      <c r="G539" s="440"/>
      <c r="H539" s="267"/>
    </row>
    <row r="540" spans="2:8" ht="33">
      <c r="B540" s="264" t="s">
        <v>5708</v>
      </c>
      <c r="C540" s="643" t="s">
        <v>8541</v>
      </c>
      <c r="D540" s="239">
        <v>1</v>
      </c>
      <c r="E540" s="4" t="s">
        <v>2801</v>
      </c>
      <c r="F540" s="265"/>
      <c r="G540" s="440"/>
      <c r="H540" s="267"/>
    </row>
    <row r="541" spans="2:8">
      <c r="B541" s="264" t="s">
        <v>8169</v>
      </c>
      <c r="C541" s="643" t="s">
        <v>8542</v>
      </c>
      <c r="D541" s="239" t="s">
        <v>5592</v>
      </c>
      <c r="E541" s="4" t="s">
        <v>2801</v>
      </c>
      <c r="F541" s="265"/>
      <c r="G541" s="440"/>
      <c r="H541" s="267"/>
    </row>
    <row r="542" spans="2:8" ht="33">
      <c r="B542" s="264" t="s">
        <v>5712</v>
      </c>
      <c r="C542" s="643" t="s">
        <v>8543</v>
      </c>
      <c r="D542" s="239" t="s">
        <v>2300</v>
      </c>
      <c r="E542" s="4" t="s">
        <v>4486</v>
      </c>
      <c r="F542" s="265"/>
      <c r="G542" s="440"/>
      <c r="H542" s="267"/>
    </row>
    <row r="543" spans="2:8">
      <c r="B543" s="264" t="s">
        <v>8172</v>
      </c>
      <c r="C543" s="643" t="s">
        <v>8544</v>
      </c>
      <c r="D543" s="239" t="s">
        <v>2306</v>
      </c>
      <c r="E543" s="4" t="s">
        <v>2801</v>
      </c>
      <c r="F543" s="265"/>
      <c r="G543" s="440"/>
      <c r="H543" s="267"/>
    </row>
    <row r="544" spans="2:8" ht="33">
      <c r="B544" s="264" t="s">
        <v>5716</v>
      </c>
      <c r="C544" s="643" t="s">
        <v>8545</v>
      </c>
      <c r="D544" s="239">
        <v>3</v>
      </c>
      <c r="E544" s="4" t="s">
        <v>2801</v>
      </c>
      <c r="F544" s="265"/>
      <c r="G544" s="440"/>
      <c r="H544" s="267"/>
    </row>
    <row r="545" spans="2:8" ht="33">
      <c r="B545" s="264" t="s">
        <v>8175</v>
      </c>
      <c r="C545" s="643" t="s">
        <v>8546</v>
      </c>
      <c r="D545" s="239" t="s">
        <v>2306</v>
      </c>
      <c r="E545" s="4" t="s">
        <v>2801</v>
      </c>
      <c r="F545" s="265"/>
      <c r="G545" s="440"/>
      <c r="H545" s="267"/>
    </row>
    <row r="546" spans="2:8" ht="33">
      <c r="B546" s="264" t="s">
        <v>8177</v>
      </c>
      <c r="C546" s="643" t="s">
        <v>8547</v>
      </c>
      <c r="D546" s="239" t="s">
        <v>2967</v>
      </c>
      <c r="E546" s="4" t="s">
        <v>2801</v>
      </c>
      <c r="F546" s="265"/>
      <c r="G546" s="440"/>
      <c r="H546" s="267"/>
    </row>
    <row r="547" spans="2:8" ht="33">
      <c r="B547" s="264" t="s">
        <v>8179</v>
      </c>
      <c r="C547" s="643" t="s">
        <v>8548</v>
      </c>
      <c r="D547" s="239">
        <v>3</v>
      </c>
      <c r="E547" s="4" t="s">
        <v>2801</v>
      </c>
      <c r="F547" s="265"/>
      <c r="G547" s="440"/>
      <c r="H547" s="267"/>
    </row>
    <row r="548" spans="2:8" ht="33">
      <c r="B548" s="264" t="s">
        <v>5724</v>
      </c>
      <c r="C548" s="643" t="s">
        <v>8549</v>
      </c>
      <c r="D548" s="239">
        <v>1</v>
      </c>
      <c r="E548" s="4" t="s">
        <v>2801</v>
      </c>
      <c r="F548" s="265"/>
      <c r="G548" s="440"/>
      <c r="H548" s="267"/>
    </row>
    <row r="549" spans="2:8">
      <c r="B549" s="264" t="s">
        <v>8182</v>
      </c>
      <c r="C549" s="643" t="s">
        <v>8550</v>
      </c>
      <c r="D549" s="239" t="s">
        <v>5592</v>
      </c>
      <c r="E549" s="4" t="s">
        <v>2801</v>
      </c>
      <c r="F549" s="265"/>
      <c r="G549" s="440"/>
      <c r="H549" s="267"/>
    </row>
    <row r="550" spans="2:8" ht="33">
      <c r="B550" s="264" t="s">
        <v>5728</v>
      </c>
      <c r="C550" s="643" t="s">
        <v>8551</v>
      </c>
      <c r="D550" s="239" t="s">
        <v>2300</v>
      </c>
      <c r="E550" s="4" t="s">
        <v>4486</v>
      </c>
      <c r="F550" s="265"/>
      <c r="G550" s="440"/>
      <c r="H550" s="267"/>
    </row>
    <row r="551" spans="2:8">
      <c r="B551" s="264" t="s">
        <v>8185</v>
      </c>
      <c r="C551" s="643" t="s">
        <v>8552</v>
      </c>
      <c r="D551" s="239" t="s">
        <v>2306</v>
      </c>
      <c r="E551" s="4" t="s">
        <v>2801</v>
      </c>
      <c r="F551" s="265"/>
      <c r="G551" s="440"/>
      <c r="H551" s="267"/>
    </row>
    <row r="552" spans="2:8" ht="33">
      <c r="B552" s="264" t="s">
        <v>5732</v>
      </c>
      <c r="C552" s="643" t="s">
        <v>8553</v>
      </c>
      <c r="D552" s="239">
        <v>3</v>
      </c>
      <c r="E552" s="4" t="s">
        <v>2801</v>
      </c>
      <c r="F552" s="265"/>
      <c r="G552" s="440"/>
      <c r="H552" s="267"/>
    </row>
    <row r="553" spans="2:8" ht="33">
      <c r="B553" s="264" t="s">
        <v>8188</v>
      </c>
      <c r="C553" s="643" t="s">
        <v>8554</v>
      </c>
      <c r="D553" s="239" t="s">
        <v>2306</v>
      </c>
      <c r="E553" s="4" t="s">
        <v>2801</v>
      </c>
      <c r="F553" s="265"/>
      <c r="G553" s="440"/>
      <c r="H553" s="267"/>
    </row>
    <row r="554" spans="2:8" ht="33">
      <c r="B554" s="264" t="s">
        <v>8190</v>
      </c>
      <c r="C554" s="643" t="s">
        <v>8555</v>
      </c>
      <c r="D554" s="239" t="s">
        <v>2967</v>
      </c>
      <c r="E554" s="4" t="s">
        <v>2801</v>
      </c>
      <c r="F554" s="265"/>
      <c r="G554" s="440"/>
      <c r="H554" s="267"/>
    </row>
    <row r="555" spans="2:8" ht="33">
      <c r="B555" s="264" t="s">
        <v>8192</v>
      </c>
      <c r="C555" s="643" t="s">
        <v>8556</v>
      </c>
      <c r="D555" s="239">
        <v>3</v>
      </c>
      <c r="E555" s="4" t="s">
        <v>2801</v>
      </c>
      <c r="F555" s="265"/>
      <c r="G555" s="712"/>
      <c r="H555" s="267"/>
    </row>
    <row r="556" spans="2:8" ht="33">
      <c r="B556" s="264" t="s">
        <v>5740</v>
      </c>
      <c r="C556" s="643" t="s">
        <v>8557</v>
      </c>
      <c r="D556" s="239">
        <v>1</v>
      </c>
      <c r="E556" s="4" t="s">
        <v>2801</v>
      </c>
      <c r="F556" s="265"/>
      <c r="G556" s="712"/>
      <c r="H556" s="267"/>
    </row>
    <row r="557" spans="2:8" ht="17.25" thickBot="1">
      <c r="B557" s="264" t="s">
        <v>8195</v>
      </c>
      <c r="C557" s="643" t="s">
        <v>8558</v>
      </c>
      <c r="D557" s="239" t="s">
        <v>5592</v>
      </c>
      <c r="E557" s="4" t="s">
        <v>2801</v>
      </c>
      <c r="F557" s="265"/>
      <c r="G557" s="713"/>
      <c r="H557" s="267"/>
    </row>
    <row r="558" spans="2:8" ht="18">
      <c r="B558" s="563" t="s">
        <v>5744</v>
      </c>
      <c r="C558" s="636"/>
      <c r="D558" s="309"/>
      <c r="E558" s="564"/>
      <c r="F558" s="564"/>
      <c r="G558" s="565"/>
      <c r="H558" s="267"/>
    </row>
    <row r="559" spans="2:8" ht="18.75" thickBot="1">
      <c r="B559" s="637" t="s">
        <v>8197</v>
      </c>
      <c r="C559" s="638"/>
      <c r="D559" s="315"/>
      <c r="E559" s="567"/>
      <c r="F559" s="567"/>
      <c r="G559" s="568"/>
      <c r="H559" s="267"/>
    </row>
    <row r="560" spans="2:8" ht="20.100000000000001" customHeight="1" thickBot="1">
      <c r="B560" s="569" t="s">
        <v>8198</v>
      </c>
      <c r="C560" s="559"/>
      <c r="D560" s="560"/>
      <c r="E560" s="570"/>
      <c r="F560" s="570"/>
      <c r="G560" s="571"/>
      <c r="H560" s="267"/>
    </row>
    <row r="561" spans="2:8">
      <c r="B561" s="264" t="s">
        <v>8052</v>
      </c>
      <c r="C561" s="642" t="s">
        <v>8559</v>
      </c>
      <c r="D561" s="239" t="s">
        <v>2306</v>
      </c>
      <c r="E561" s="4" t="s">
        <v>2801</v>
      </c>
      <c r="F561" s="265"/>
      <c r="G561" s="582" t="s">
        <v>8560</v>
      </c>
      <c r="H561" s="267"/>
    </row>
    <row r="562" spans="2:8">
      <c r="B562" s="264" t="s">
        <v>5562</v>
      </c>
      <c r="C562" s="642" t="s">
        <v>8561</v>
      </c>
      <c r="D562" s="239" t="s">
        <v>4984</v>
      </c>
      <c r="E562" s="4" t="s">
        <v>2801</v>
      </c>
      <c r="F562" s="265"/>
      <c r="G562" s="440"/>
      <c r="H562" s="267"/>
    </row>
    <row r="563" spans="2:8">
      <c r="B563" s="264" t="s">
        <v>5566</v>
      </c>
      <c r="C563" s="642" t="s">
        <v>8562</v>
      </c>
      <c r="D563" s="239" t="s">
        <v>2306</v>
      </c>
      <c r="E563" s="4" t="s">
        <v>2801</v>
      </c>
      <c r="F563" s="265"/>
      <c r="G563" s="440"/>
      <c r="H563" s="267"/>
    </row>
    <row r="564" spans="2:8" ht="33">
      <c r="B564" s="264" t="s">
        <v>5569</v>
      </c>
      <c r="C564" s="642" t="s">
        <v>8563</v>
      </c>
      <c r="D564" s="239" t="s">
        <v>2300</v>
      </c>
      <c r="E564" s="4" t="s">
        <v>4486</v>
      </c>
      <c r="F564" s="265"/>
      <c r="G564" s="440"/>
      <c r="H564" s="267"/>
    </row>
    <row r="565" spans="2:8">
      <c r="B565" s="264" t="s">
        <v>8060</v>
      </c>
      <c r="C565" s="642" t="s">
        <v>8564</v>
      </c>
      <c r="D565" s="239" t="s">
        <v>2306</v>
      </c>
      <c r="E565" s="4" t="s">
        <v>2801</v>
      </c>
      <c r="F565" s="265"/>
      <c r="G565" s="440"/>
      <c r="H565" s="267"/>
    </row>
    <row r="566" spans="2:8" ht="33">
      <c r="B566" s="264" t="s">
        <v>5575</v>
      </c>
      <c r="C566" s="642" t="s">
        <v>8565</v>
      </c>
      <c r="D566" s="239">
        <v>3</v>
      </c>
      <c r="E566" s="4" t="s">
        <v>2801</v>
      </c>
      <c r="F566" s="265"/>
      <c r="G566" s="440"/>
      <c r="H566" s="267"/>
    </row>
    <row r="567" spans="2:8" ht="33">
      <c r="B567" s="264" t="s">
        <v>8065</v>
      </c>
      <c r="C567" s="642" t="s">
        <v>8566</v>
      </c>
      <c r="D567" s="239" t="s">
        <v>2306</v>
      </c>
      <c r="E567" s="4" t="s">
        <v>2801</v>
      </c>
      <c r="F567" s="265"/>
      <c r="G567" s="440"/>
      <c r="H567" s="267"/>
    </row>
    <row r="568" spans="2:8" ht="33">
      <c r="B568" s="264" t="s">
        <v>8068</v>
      </c>
      <c r="C568" s="642" t="s">
        <v>8567</v>
      </c>
      <c r="D568" s="239" t="s">
        <v>2967</v>
      </c>
      <c r="E568" s="4" t="s">
        <v>2801</v>
      </c>
      <c r="F568" s="265"/>
      <c r="G568" s="440"/>
      <c r="H568" s="267"/>
    </row>
    <row r="569" spans="2:8" ht="33">
      <c r="B569" s="264" t="s">
        <v>8070</v>
      </c>
      <c r="C569" s="642" t="s">
        <v>8568</v>
      </c>
      <c r="D569" s="239">
        <v>3</v>
      </c>
      <c r="E569" s="4" t="s">
        <v>2801</v>
      </c>
      <c r="F569" s="265"/>
      <c r="G569" s="440"/>
      <c r="H569" s="267"/>
    </row>
    <row r="570" spans="2:8" ht="33">
      <c r="B570" s="264" t="s">
        <v>5587</v>
      </c>
      <c r="C570" s="642" t="s">
        <v>8569</v>
      </c>
      <c r="D570" s="239">
        <v>1</v>
      </c>
      <c r="E570" s="4" t="s">
        <v>2801</v>
      </c>
      <c r="F570" s="265"/>
      <c r="G570" s="440"/>
      <c r="H570" s="267"/>
    </row>
    <row r="571" spans="2:8">
      <c r="B571" s="264" t="s">
        <v>8074</v>
      </c>
      <c r="C571" s="642" t="s">
        <v>8570</v>
      </c>
      <c r="D571" s="239" t="s">
        <v>5592</v>
      </c>
      <c r="E571" s="4" t="s">
        <v>2801</v>
      </c>
      <c r="F571" s="265"/>
      <c r="G571" s="440"/>
      <c r="H571" s="267"/>
    </row>
    <row r="572" spans="2:8" ht="33">
      <c r="B572" s="264" t="s">
        <v>5594</v>
      </c>
      <c r="C572" s="642" t="s">
        <v>8571</v>
      </c>
      <c r="D572" s="239" t="s">
        <v>2300</v>
      </c>
      <c r="E572" s="4" t="s">
        <v>4486</v>
      </c>
      <c r="F572" s="265"/>
      <c r="G572" s="440"/>
      <c r="H572" s="267"/>
    </row>
    <row r="573" spans="2:8">
      <c r="B573" s="264" t="s">
        <v>8079</v>
      </c>
      <c r="C573" s="642" t="s">
        <v>8572</v>
      </c>
      <c r="D573" s="239" t="s">
        <v>2306</v>
      </c>
      <c r="E573" s="4" t="s">
        <v>2801</v>
      </c>
      <c r="F573" s="265"/>
      <c r="G573" s="440"/>
      <c r="H573" s="267"/>
    </row>
    <row r="574" spans="2:8" ht="33">
      <c r="B574" s="264" t="s">
        <v>5599</v>
      </c>
      <c r="C574" s="642" t="s">
        <v>8573</v>
      </c>
      <c r="D574" s="239">
        <v>3</v>
      </c>
      <c r="E574" s="4" t="s">
        <v>2801</v>
      </c>
      <c r="F574" s="265"/>
      <c r="G574" s="440"/>
      <c r="H574" s="267"/>
    </row>
    <row r="575" spans="2:8" ht="33">
      <c r="B575" s="264" t="s">
        <v>8082</v>
      </c>
      <c r="C575" s="642" t="s">
        <v>8574</v>
      </c>
      <c r="D575" s="239" t="s">
        <v>2306</v>
      </c>
      <c r="E575" s="4" t="s">
        <v>2801</v>
      </c>
      <c r="F575" s="265"/>
      <c r="G575" s="440"/>
      <c r="H575" s="267"/>
    </row>
    <row r="576" spans="2:8" ht="33">
      <c r="B576" s="264" t="s">
        <v>8084</v>
      </c>
      <c r="C576" s="642" t="s">
        <v>8575</v>
      </c>
      <c r="D576" s="239" t="s">
        <v>2967</v>
      </c>
      <c r="E576" s="4" t="s">
        <v>2801</v>
      </c>
      <c r="F576" s="265"/>
      <c r="G576" s="440"/>
      <c r="H576" s="267"/>
    </row>
    <row r="577" spans="2:8" ht="33">
      <c r="B577" s="264" t="s">
        <v>8086</v>
      </c>
      <c r="C577" s="642" t="s">
        <v>8576</v>
      </c>
      <c r="D577" s="239">
        <v>3</v>
      </c>
      <c r="E577" s="4" t="s">
        <v>2801</v>
      </c>
      <c r="F577" s="265"/>
      <c r="G577" s="440"/>
      <c r="H577" s="267"/>
    </row>
    <row r="578" spans="2:8" ht="33">
      <c r="B578" s="264" t="s">
        <v>5607</v>
      </c>
      <c r="C578" s="642" t="s">
        <v>8577</v>
      </c>
      <c r="D578" s="239">
        <v>1</v>
      </c>
      <c r="E578" s="4" t="s">
        <v>2801</v>
      </c>
      <c r="F578" s="265"/>
      <c r="G578" s="440"/>
      <c r="H578" s="267"/>
    </row>
    <row r="579" spans="2:8">
      <c r="B579" s="264" t="s">
        <v>8089</v>
      </c>
      <c r="C579" s="642" t="s">
        <v>8578</v>
      </c>
      <c r="D579" s="239" t="s">
        <v>5592</v>
      </c>
      <c r="E579" s="4" t="s">
        <v>2801</v>
      </c>
      <c r="F579" s="265"/>
      <c r="G579" s="440"/>
      <c r="H579" s="267"/>
    </row>
    <row r="580" spans="2:8" ht="33">
      <c r="B580" s="264" t="s">
        <v>5611</v>
      </c>
      <c r="C580" s="642" t="s">
        <v>8579</v>
      </c>
      <c r="D580" s="239" t="s">
        <v>2300</v>
      </c>
      <c r="E580" s="4" t="s">
        <v>4486</v>
      </c>
      <c r="F580" s="265"/>
      <c r="G580" s="440"/>
      <c r="H580" s="267"/>
    </row>
    <row r="581" spans="2:8">
      <c r="B581" s="264" t="s">
        <v>8093</v>
      </c>
      <c r="C581" s="642" t="s">
        <v>8580</v>
      </c>
      <c r="D581" s="239" t="s">
        <v>2306</v>
      </c>
      <c r="E581" s="4" t="s">
        <v>2801</v>
      </c>
      <c r="F581" s="265"/>
      <c r="G581" s="440"/>
      <c r="H581" s="267"/>
    </row>
    <row r="582" spans="2:8" ht="33">
      <c r="B582" s="264" t="s">
        <v>5616</v>
      </c>
      <c r="C582" s="642" t="s">
        <v>8581</v>
      </c>
      <c r="D582" s="239">
        <v>3</v>
      </c>
      <c r="E582" s="4" t="s">
        <v>2801</v>
      </c>
      <c r="F582" s="265"/>
      <c r="G582" s="440"/>
      <c r="H582" s="267"/>
    </row>
    <row r="583" spans="2:8" ht="33">
      <c r="B583" s="264" t="s">
        <v>8096</v>
      </c>
      <c r="C583" s="642" t="s">
        <v>8582</v>
      </c>
      <c r="D583" s="239" t="s">
        <v>2306</v>
      </c>
      <c r="E583" s="4" t="s">
        <v>2801</v>
      </c>
      <c r="F583" s="265"/>
      <c r="G583" s="440"/>
      <c r="H583" s="267"/>
    </row>
    <row r="584" spans="2:8" ht="33">
      <c r="B584" s="264" t="s">
        <v>8098</v>
      </c>
      <c r="C584" s="642" t="s">
        <v>8583</v>
      </c>
      <c r="D584" s="239" t="s">
        <v>2967</v>
      </c>
      <c r="E584" s="4" t="s">
        <v>2801</v>
      </c>
      <c r="F584" s="265"/>
      <c r="G584" s="440"/>
      <c r="H584" s="267"/>
    </row>
    <row r="585" spans="2:8" ht="33">
      <c r="B585" s="264" t="s">
        <v>8100</v>
      </c>
      <c r="C585" s="642" t="s">
        <v>8584</v>
      </c>
      <c r="D585" s="239">
        <v>3</v>
      </c>
      <c r="E585" s="4" t="s">
        <v>2801</v>
      </c>
      <c r="F585" s="265"/>
      <c r="G585" s="712"/>
      <c r="H585" s="267"/>
    </row>
    <row r="586" spans="2:8" ht="33">
      <c r="B586" s="264" t="s">
        <v>5624</v>
      </c>
      <c r="C586" s="642" t="s">
        <v>8585</v>
      </c>
      <c r="D586" s="239">
        <v>1</v>
      </c>
      <c r="E586" s="4" t="s">
        <v>2801</v>
      </c>
      <c r="F586" s="265"/>
      <c r="G586" s="717"/>
      <c r="H586" s="267"/>
    </row>
    <row r="587" spans="2:8" ht="17.25" thickBot="1">
      <c r="B587" s="619" t="s">
        <v>8103</v>
      </c>
      <c r="C587" s="642" t="s">
        <v>8586</v>
      </c>
      <c r="D587" s="247" t="s">
        <v>5592</v>
      </c>
      <c r="E587" s="620" t="s">
        <v>2801</v>
      </c>
      <c r="F587" s="621"/>
      <c r="G587" s="716"/>
      <c r="H587" s="267"/>
    </row>
    <row r="588" spans="2:8" ht="20.100000000000001" customHeight="1" thickBot="1">
      <c r="B588" s="569" t="s">
        <v>5628</v>
      </c>
      <c r="C588" s="559"/>
      <c r="D588" s="560"/>
      <c r="E588" s="570"/>
      <c r="F588" s="570"/>
      <c r="G588" s="571"/>
      <c r="H588" s="267"/>
    </row>
    <row r="589" spans="2:8">
      <c r="B589" s="264" t="s">
        <v>8105</v>
      </c>
      <c r="C589" s="643" t="s">
        <v>8587</v>
      </c>
      <c r="D589" s="239" t="s">
        <v>3417</v>
      </c>
      <c r="E589" s="4" t="s">
        <v>2801</v>
      </c>
      <c r="F589" s="265"/>
      <c r="G589" s="582" t="s">
        <v>8588</v>
      </c>
      <c r="H589" s="267"/>
    </row>
    <row r="590" spans="2:8">
      <c r="B590" s="264" t="s">
        <v>8108</v>
      </c>
      <c r="C590" s="643" t="s">
        <v>8589</v>
      </c>
      <c r="D590" s="239" t="s">
        <v>2306</v>
      </c>
      <c r="E590" s="4" t="s">
        <v>2801</v>
      </c>
      <c r="F590" s="265"/>
      <c r="G590" s="440"/>
      <c r="H590" s="267"/>
    </row>
    <row r="591" spans="2:8">
      <c r="B591" s="264" t="s">
        <v>5635</v>
      </c>
      <c r="C591" s="643" t="s">
        <v>8590</v>
      </c>
      <c r="D591" s="239" t="s">
        <v>4984</v>
      </c>
      <c r="E591" s="4" t="s">
        <v>2801</v>
      </c>
      <c r="F591" s="265"/>
      <c r="G591" s="440"/>
      <c r="H591" s="267"/>
    </row>
    <row r="592" spans="2:8">
      <c r="B592" s="264" t="s">
        <v>5637</v>
      </c>
      <c r="C592" s="643" t="s">
        <v>8591</v>
      </c>
      <c r="D592" s="239" t="s">
        <v>2306</v>
      </c>
      <c r="E592" s="4" t="s">
        <v>2801</v>
      </c>
      <c r="F592" s="265"/>
      <c r="G592" s="440"/>
      <c r="H592" s="267"/>
    </row>
    <row r="593" spans="2:8" ht="33">
      <c r="B593" s="264" t="s">
        <v>5639</v>
      </c>
      <c r="C593" s="643" t="s">
        <v>8592</v>
      </c>
      <c r="D593" s="239" t="s">
        <v>2300</v>
      </c>
      <c r="E593" s="4" t="s">
        <v>4486</v>
      </c>
      <c r="F593" s="265"/>
      <c r="G593" s="440"/>
      <c r="H593" s="267"/>
    </row>
    <row r="594" spans="2:8">
      <c r="B594" s="264" t="s">
        <v>8113</v>
      </c>
      <c r="C594" s="643" t="s">
        <v>8593</v>
      </c>
      <c r="D594" s="239" t="s">
        <v>2306</v>
      </c>
      <c r="E594" s="4" t="s">
        <v>2801</v>
      </c>
      <c r="F594" s="265"/>
      <c r="G594" s="440"/>
      <c r="H594" s="267"/>
    </row>
    <row r="595" spans="2:8" ht="33">
      <c r="B595" s="264" t="s">
        <v>5643</v>
      </c>
      <c r="C595" s="643" t="s">
        <v>8594</v>
      </c>
      <c r="D595" s="239">
        <v>3</v>
      </c>
      <c r="E595" s="4" t="s">
        <v>2801</v>
      </c>
      <c r="F595" s="265"/>
      <c r="G595" s="440"/>
      <c r="H595" s="267"/>
    </row>
    <row r="596" spans="2:8" ht="33">
      <c r="B596" s="264" t="s">
        <v>8116</v>
      </c>
      <c r="C596" s="643" t="s">
        <v>8595</v>
      </c>
      <c r="D596" s="239" t="s">
        <v>2306</v>
      </c>
      <c r="E596" s="4" t="s">
        <v>2801</v>
      </c>
      <c r="F596" s="265"/>
      <c r="G596" s="440"/>
      <c r="H596" s="267"/>
    </row>
    <row r="597" spans="2:8" ht="33">
      <c r="B597" s="264" t="s">
        <v>8118</v>
      </c>
      <c r="C597" s="643" t="s">
        <v>8596</v>
      </c>
      <c r="D597" s="239" t="s">
        <v>2967</v>
      </c>
      <c r="E597" s="4" t="s">
        <v>2801</v>
      </c>
      <c r="F597" s="265"/>
      <c r="G597" s="440"/>
      <c r="H597" s="267"/>
    </row>
    <row r="598" spans="2:8" ht="33">
      <c r="B598" s="264" t="s">
        <v>8120</v>
      </c>
      <c r="C598" s="643" t="s">
        <v>8597</v>
      </c>
      <c r="D598" s="239">
        <v>3</v>
      </c>
      <c r="E598" s="4" t="s">
        <v>2801</v>
      </c>
      <c r="F598" s="265"/>
      <c r="G598" s="440"/>
      <c r="H598" s="267"/>
    </row>
    <row r="599" spans="2:8" ht="33">
      <c r="B599" s="264" t="s">
        <v>5651</v>
      </c>
      <c r="C599" s="643" t="s">
        <v>8598</v>
      </c>
      <c r="D599" s="239">
        <v>1</v>
      </c>
      <c r="E599" s="4" t="s">
        <v>2801</v>
      </c>
      <c r="F599" s="265"/>
      <c r="G599" s="440"/>
      <c r="H599" s="267"/>
    </row>
    <row r="600" spans="2:8">
      <c r="B600" s="264" t="s">
        <v>8123</v>
      </c>
      <c r="C600" s="643" t="s">
        <v>8599</v>
      </c>
      <c r="D600" s="239" t="s">
        <v>5592</v>
      </c>
      <c r="E600" s="4" t="s">
        <v>2801</v>
      </c>
      <c r="F600" s="265"/>
      <c r="G600" s="440"/>
      <c r="H600" s="267"/>
    </row>
    <row r="601" spans="2:8" ht="33">
      <c r="B601" s="264" t="s">
        <v>5655</v>
      </c>
      <c r="C601" s="643" t="s">
        <v>8600</v>
      </c>
      <c r="D601" s="239" t="s">
        <v>2300</v>
      </c>
      <c r="E601" s="4" t="s">
        <v>4486</v>
      </c>
      <c r="F601" s="265"/>
      <c r="G601" s="440"/>
      <c r="H601" s="267"/>
    </row>
    <row r="602" spans="2:8">
      <c r="B602" s="264" t="s">
        <v>8126</v>
      </c>
      <c r="C602" s="643" t="s">
        <v>8601</v>
      </c>
      <c r="D602" s="239" t="s">
        <v>2306</v>
      </c>
      <c r="E602" s="4" t="s">
        <v>2801</v>
      </c>
      <c r="F602" s="265"/>
      <c r="G602" s="440"/>
      <c r="H602" s="267"/>
    </row>
    <row r="603" spans="2:8" ht="33">
      <c r="B603" s="264" t="s">
        <v>5659</v>
      </c>
      <c r="C603" s="643" t="s">
        <v>8602</v>
      </c>
      <c r="D603" s="239">
        <v>3</v>
      </c>
      <c r="E603" s="4" t="s">
        <v>2801</v>
      </c>
      <c r="F603" s="265"/>
      <c r="G603" s="440"/>
      <c r="H603" s="267"/>
    </row>
    <row r="604" spans="2:8" ht="33">
      <c r="B604" s="264" t="s">
        <v>8129</v>
      </c>
      <c r="C604" s="643" t="s">
        <v>8603</v>
      </c>
      <c r="D604" s="239" t="s">
        <v>2306</v>
      </c>
      <c r="E604" s="4" t="s">
        <v>2801</v>
      </c>
      <c r="F604" s="265"/>
      <c r="G604" s="440"/>
      <c r="H604" s="267"/>
    </row>
    <row r="605" spans="2:8" ht="33">
      <c r="B605" s="264" t="s">
        <v>8131</v>
      </c>
      <c r="C605" s="643" t="s">
        <v>8604</v>
      </c>
      <c r="D605" s="239" t="s">
        <v>2967</v>
      </c>
      <c r="E605" s="4" t="s">
        <v>2801</v>
      </c>
      <c r="F605" s="265"/>
      <c r="G605" s="440"/>
      <c r="H605" s="267"/>
    </row>
    <row r="606" spans="2:8" ht="33">
      <c r="B606" s="264" t="s">
        <v>8133</v>
      </c>
      <c r="C606" s="643" t="s">
        <v>8605</v>
      </c>
      <c r="D606" s="239">
        <v>3</v>
      </c>
      <c r="E606" s="4" t="s">
        <v>2801</v>
      </c>
      <c r="F606" s="265"/>
      <c r="G606" s="440"/>
      <c r="H606" s="267"/>
    </row>
    <row r="607" spans="2:8" ht="33">
      <c r="B607" s="264" t="s">
        <v>5667</v>
      </c>
      <c r="C607" s="643" t="s">
        <v>8606</v>
      </c>
      <c r="D607" s="239">
        <v>1</v>
      </c>
      <c r="E607" s="4" t="s">
        <v>2801</v>
      </c>
      <c r="F607" s="265"/>
      <c r="G607" s="440"/>
      <c r="H607" s="267"/>
    </row>
    <row r="608" spans="2:8">
      <c r="B608" s="264" t="s">
        <v>8136</v>
      </c>
      <c r="C608" s="643" t="s">
        <v>8607</v>
      </c>
      <c r="D608" s="239" t="s">
        <v>5592</v>
      </c>
      <c r="E608" s="4" t="s">
        <v>2801</v>
      </c>
      <c r="F608" s="265"/>
      <c r="G608" s="440"/>
      <c r="H608" s="267"/>
    </row>
    <row r="609" spans="2:8" ht="33">
      <c r="B609" s="264" t="s">
        <v>5671</v>
      </c>
      <c r="C609" s="643" t="s">
        <v>8608</v>
      </c>
      <c r="D609" s="239" t="s">
        <v>2300</v>
      </c>
      <c r="E609" s="4" t="s">
        <v>4486</v>
      </c>
      <c r="F609" s="265"/>
      <c r="G609" s="440"/>
      <c r="H609" s="267"/>
    </row>
    <row r="610" spans="2:8">
      <c r="B610" s="264" t="s">
        <v>8139</v>
      </c>
      <c r="C610" s="643" t="s">
        <v>8609</v>
      </c>
      <c r="D610" s="239" t="s">
        <v>2306</v>
      </c>
      <c r="E610" s="4" t="s">
        <v>2801</v>
      </c>
      <c r="F610" s="265"/>
      <c r="G610" s="440"/>
      <c r="H610" s="267"/>
    </row>
    <row r="611" spans="2:8" ht="33">
      <c r="B611" s="264" t="s">
        <v>5675</v>
      </c>
      <c r="C611" s="643" t="s">
        <v>8610</v>
      </c>
      <c r="D611" s="239">
        <v>3</v>
      </c>
      <c r="E611" s="4" t="s">
        <v>2801</v>
      </c>
      <c r="F611" s="265"/>
      <c r="G611" s="440"/>
      <c r="H611" s="267"/>
    </row>
    <row r="612" spans="2:8" ht="33">
      <c r="B612" s="264" t="s">
        <v>8142</v>
      </c>
      <c r="C612" s="643" t="s">
        <v>8611</v>
      </c>
      <c r="D612" s="239" t="s">
        <v>2306</v>
      </c>
      <c r="E612" s="4" t="s">
        <v>2801</v>
      </c>
      <c r="F612" s="265"/>
      <c r="G612" s="440"/>
      <c r="H612" s="267"/>
    </row>
    <row r="613" spans="2:8" ht="33">
      <c r="B613" s="264" t="s">
        <v>8144</v>
      </c>
      <c r="C613" s="643" t="s">
        <v>8612</v>
      </c>
      <c r="D613" s="239" t="s">
        <v>2967</v>
      </c>
      <c r="E613" s="4" t="s">
        <v>2801</v>
      </c>
      <c r="F613" s="265"/>
      <c r="G613" s="440"/>
      <c r="H613" s="267"/>
    </row>
    <row r="614" spans="2:8" ht="33">
      <c r="B614" s="264" t="s">
        <v>8146</v>
      </c>
      <c r="C614" s="643" t="s">
        <v>8613</v>
      </c>
      <c r="D614" s="239">
        <v>3</v>
      </c>
      <c r="E614" s="4" t="s">
        <v>2801</v>
      </c>
      <c r="F614" s="265"/>
      <c r="G614" s="712"/>
      <c r="H614" s="267"/>
    </row>
    <row r="615" spans="2:8" ht="33">
      <c r="B615" s="264" t="s">
        <v>5683</v>
      </c>
      <c r="C615" s="643" t="s">
        <v>8614</v>
      </c>
      <c r="D615" s="239">
        <v>1</v>
      </c>
      <c r="E615" s="4" t="s">
        <v>2801</v>
      </c>
      <c r="F615" s="265"/>
      <c r="G615" s="717"/>
      <c r="H615" s="267"/>
    </row>
    <row r="616" spans="2:8" ht="17.25" thickBot="1">
      <c r="B616" s="619" t="s">
        <v>8149</v>
      </c>
      <c r="C616" s="643" t="s">
        <v>8615</v>
      </c>
      <c r="D616" s="247" t="s">
        <v>5592</v>
      </c>
      <c r="E616" s="620" t="s">
        <v>2801</v>
      </c>
      <c r="F616" s="621"/>
      <c r="G616" s="716"/>
      <c r="H616" s="267"/>
    </row>
    <row r="617" spans="2:8" ht="20.100000000000001" customHeight="1" thickBot="1">
      <c r="B617" s="569" t="s">
        <v>5803</v>
      </c>
      <c r="C617" s="559"/>
      <c r="D617" s="560"/>
      <c r="E617" s="570"/>
      <c r="F617" s="570"/>
      <c r="G617" s="571"/>
      <c r="H617" s="267"/>
    </row>
    <row r="618" spans="2:8">
      <c r="B618" s="264" t="s">
        <v>8151</v>
      </c>
      <c r="C618" s="643" t="s">
        <v>8616</v>
      </c>
      <c r="D618" s="239" t="s">
        <v>3417</v>
      </c>
      <c r="E618" s="4" t="s">
        <v>2801</v>
      </c>
      <c r="F618" s="265"/>
      <c r="G618" s="582" t="s">
        <v>8531</v>
      </c>
      <c r="H618" s="267"/>
    </row>
    <row r="619" spans="2:8">
      <c r="B619" s="264" t="s">
        <v>8154</v>
      </c>
      <c r="C619" s="643" t="s">
        <v>8617</v>
      </c>
      <c r="D619" s="239" t="s">
        <v>2306</v>
      </c>
      <c r="E619" s="4" t="s">
        <v>2801</v>
      </c>
      <c r="F619" s="265"/>
      <c r="G619" s="440"/>
      <c r="H619" s="267"/>
    </row>
    <row r="620" spans="2:8">
      <c r="B620" s="264" t="s">
        <v>5692</v>
      </c>
      <c r="C620" s="643" t="s">
        <v>8618</v>
      </c>
      <c r="D620" s="239" t="s">
        <v>4984</v>
      </c>
      <c r="E620" s="4" t="s">
        <v>2801</v>
      </c>
      <c r="F620" s="265"/>
      <c r="G620" s="440"/>
      <c r="H620" s="267"/>
    </row>
    <row r="621" spans="2:8">
      <c r="B621" s="264" t="s">
        <v>5694</v>
      </c>
      <c r="C621" s="643" t="s">
        <v>8619</v>
      </c>
      <c r="D621" s="239" t="s">
        <v>2306</v>
      </c>
      <c r="E621" s="4" t="s">
        <v>2801</v>
      </c>
      <c r="F621" s="265"/>
      <c r="G621" s="440"/>
      <c r="H621" s="267"/>
    </row>
    <row r="622" spans="2:8" ht="33">
      <c r="B622" s="264" t="s">
        <v>5696</v>
      </c>
      <c r="C622" s="643" t="s">
        <v>8620</v>
      </c>
      <c r="D622" s="239" t="s">
        <v>2300</v>
      </c>
      <c r="E622" s="4" t="s">
        <v>4486</v>
      </c>
      <c r="F622" s="265"/>
      <c r="G622" s="440"/>
      <c r="H622" s="267"/>
    </row>
    <row r="623" spans="2:8">
      <c r="B623" s="264" t="s">
        <v>8159</v>
      </c>
      <c r="C623" s="643" t="s">
        <v>8621</v>
      </c>
      <c r="D623" s="239" t="s">
        <v>2306</v>
      </c>
      <c r="E623" s="4" t="s">
        <v>2801</v>
      </c>
      <c r="F623" s="265"/>
      <c r="G623" s="440"/>
      <c r="H623" s="267"/>
    </row>
    <row r="624" spans="2:8" ht="33">
      <c r="B624" s="264" t="s">
        <v>5700</v>
      </c>
      <c r="C624" s="643" t="s">
        <v>8622</v>
      </c>
      <c r="D624" s="239">
        <v>3</v>
      </c>
      <c r="E624" s="4" t="s">
        <v>2801</v>
      </c>
      <c r="F624" s="265"/>
      <c r="G624" s="440"/>
      <c r="H624" s="267"/>
    </row>
    <row r="625" spans="2:8" ht="33">
      <c r="B625" s="264" t="s">
        <v>8162</v>
      </c>
      <c r="C625" s="643" t="s">
        <v>8623</v>
      </c>
      <c r="D625" s="239" t="s">
        <v>2306</v>
      </c>
      <c r="E625" s="4" t="s">
        <v>2801</v>
      </c>
      <c r="F625" s="265"/>
      <c r="G625" s="440"/>
      <c r="H625" s="267"/>
    </row>
    <row r="626" spans="2:8" ht="33">
      <c r="B626" s="264" t="s">
        <v>8164</v>
      </c>
      <c r="C626" s="643" t="s">
        <v>8624</v>
      </c>
      <c r="D626" s="239" t="s">
        <v>2967</v>
      </c>
      <c r="E626" s="4" t="s">
        <v>2801</v>
      </c>
      <c r="F626" s="265"/>
      <c r="G626" s="440"/>
      <c r="H626" s="267"/>
    </row>
    <row r="627" spans="2:8" ht="33">
      <c r="B627" s="264" t="s">
        <v>8166</v>
      </c>
      <c r="C627" s="643" t="s">
        <v>8625</v>
      </c>
      <c r="D627" s="239">
        <v>3</v>
      </c>
      <c r="E627" s="4" t="s">
        <v>2801</v>
      </c>
      <c r="F627" s="265"/>
      <c r="G627" s="440"/>
      <c r="H627" s="267"/>
    </row>
    <row r="628" spans="2:8" ht="33">
      <c r="B628" s="264" t="s">
        <v>5708</v>
      </c>
      <c r="C628" s="643" t="s">
        <v>8626</v>
      </c>
      <c r="D628" s="239">
        <v>1</v>
      </c>
      <c r="E628" s="4" t="s">
        <v>2801</v>
      </c>
      <c r="F628" s="265"/>
      <c r="G628" s="440"/>
      <c r="H628" s="267"/>
    </row>
    <row r="629" spans="2:8">
      <c r="B629" s="264" t="s">
        <v>8169</v>
      </c>
      <c r="C629" s="643" t="s">
        <v>8627</v>
      </c>
      <c r="D629" s="239" t="s">
        <v>5592</v>
      </c>
      <c r="E629" s="4" t="s">
        <v>2801</v>
      </c>
      <c r="F629" s="265"/>
      <c r="G629" s="440"/>
      <c r="H629" s="267"/>
    </row>
    <row r="630" spans="2:8" ht="33">
      <c r="B630" s="264" t="s">
        <v>5712</v>
      </c>
      <c r="C630" s="643" t="s">
        <v>8628</v>
      </c>
      <c r="D630" s="239" t="s">
        <v>2300</v>
      </c>
      <c r="E630" s="4" t="s">
        <v>4486</v>
      </c>
      <c r="F630" s="265"/>
      <c r="G630" s="440"/>
      <c r="H630" s="267"/>
    </row>
    <row r="631" spans="2:8">
      <c r="B631" s="264" t="s">
        <v>8172</v>
      </c>
      <c r="C631" s="643" t="s">
        <v>8629</v>
      </c>
      <c r="D631" s="239" t="s">
        <v>2306</v>
      </c>
      <c r="E631" s="4" t="s">
        <v>2801</v>
      </c>
      <c r="F631" s="265"/>
      <c r="G631" s="440"/>
      <c r="H631" s="267"/>
    </row>
    <row r="632" spans="2:8" ht="33">
      <c r="B632" s="264" t="s">
        <v>5716</v>
      </c>
      <c r="C632" s="643" t="s">
        <v>8630</v>
      </c>
      <c r="D632" s="239">
        <v>3</v>
      </c>
      <c r="E632" s="4" t="s">
        <v>2801</v>
      </c>
      <c r="F632" s="265"/>
      <c r="G632" s="440"/>
      <c r="H632" s="267"/>
    </row>
    <row r="633" spans="2:8" ht="33">
      <c r="B633" s="264" t="s">
        <v>8175</v>
      </c>
      <c r="C633" s="643" t="s">
        <v>8631</v>
      </c>
      <c r="D633" s="239" t="s">
        <v>2306</v>
      </c>
      <c r="E633" s="4" t="s">
        <v>2801</v>
      </c>
      <c r="F633" s="265"/>
      <c r="G633" s="440"/>
      <c r="H633" s="267"/>
    </row>
    <row r="634" spans="2:8" ht="33">
      <c r="B634" s="264" t="s">
        <v>8177</v>
      </c>
      <c r="C634" s="643" t="s">
        <v>8632</v>
      </c>
      <c r="D634" s="239" t="s">
        <v>2967</v>
      </c>
      <c r="E634" s="4" t="s">
        <v>2801</v>
      </c>
      <c r="F634" s="265"/>
      <c r="G634" s="440"/>
      <c r="H634" s="267"/>
    </row>
    <row r="635" spans="2:8" ht="33">
      <c r="B635" s="264" t="s">
        <v>8179</v>
      </c>
      <c r="C635" s="643" t="s">
        <v>8633</v>
      </c>
      <c r="D635" s="239">
        <v>3</v>
      </c>
      <c r="E635" s="4" t="s">
        <v>2801</v>
      </c>
      <c r="F635" s="265"/>
      <c r="G635" s="440"/>
      <c r="H635" s="267"/>
    </row>
    <row r="636" spans="2:8" ht="33">
      <c r="B636" s="264" t="s">
        <v>5724</v>
      </c>
      <c r="C636" s="643" t="s">
        <v>8634</v>
      </c>
      <c r="D636" s="239">
        <v>1</v>
      </c>
      <c r="E636" s="4" t="s">
        <v>2801</v>
      </c>
      <c r="F636" s="265"/>
      <c r="G636" s="440"/>
      <c r="H636" s="267"/>
    </row>
    <row r="637" spans="2:8">
      <c r="B637" s="264" t="s">
        <v>8182</v>
      </c>
      <c r="C637" s="643" t="s">
        <v>8635</v>
      </c>
      <c r="D637" s="239" t="s">
        <v>5592</v>
      </c>
      <c r="E637" s="4" t="s">
        <v>2801</v>
      </c>
      <c r="F637" s="265"/>
      <c r="G637" s="440"/>
      <c r="H637" s="267"/>
    </row>
    <row r="638" spans="2:8" ht="33">
      <c r="B638" s="264" t="s">
        <v>5728</v>
      </c>
      <c r="C638" s="643" t="s">
        <v>8636</v>
      </c>
      <c r="D638" s="239" t="s">
        <v>2300</v>
      </c>
      <c r="E638" s="4" t="s">
        <v>4486</v>
      </c>
      <c r="F638" s="265"/>
      <c r="G638" s="440"/>
      <c r="H638" s="267"/>
    </row>
    <row r="639" spans="2:8">
      <c r="B639" s="264" t="s">
        <v>8185</v>
      </c>
      <c r="C639" s="643" t="s">
        <v>8637</v>
      </c>
      <c r="D639" s="239" t="s">
        <v>2306</v>
      </c>
      <c r="E639" s="4" t="s">
        <v>2801</v>
      </c>
      <c r="F639" s="265"/>
      <c r="G639" s="440"/>
      <c r="H639" s="267"/>
    </row>
    <row r="640" spans="2:8" ht="33">
      <c r="B640" s="264" t="s">
        <v>5732</v>
      </c>
      <c r="C640" s="643" t="s">
        <v>8638</v>
      </c>
      <c r="D640" s="239">
        <v>3</v>
      </c>
      <c r="E640" s="4" t="s">
        <v>2801</v>
      </c>
      <c r="F640" s="265"/>
      <c r="G640" s="440"/>
      <c r="H640" s="267"/>
    </row>
    <row r="641" spans="2:8" ht="33">
      <c r="B641" s="264" t="s">
        <v>8188</v>
      </c>
      <c r="C641" s="643" t="s">
        <v>8639</v>
      </c>
      <c r="D641" s="239" t="s">
        <v>2306</v>
      </c>
      <c r="E641" s="4" t="s">
        <v>2801</v>
      </c>
      <c r="F641" s="265"/>
      <c r="G641" s="440"/>
      <c r="H641" s="267"/>
    </row>
    <row r="642" spans="2:8" ht="33">
      <c r="B642" s="264" t="s">
        <v>8190</v>
      </c>
      <c r="C642" s="643" t="s">
        <v>8640</v>
      </c>
      <c r="D642" s="239" t="s">
        <v>2967</v>
      </c>
      <c r="E642" s="4" t="s">
        <v>2801</v>
      </c>
      <c r="F642" s="265"/>
      <c r="G642" s="440"/>
      <c r="H642" s="267"/>
    </row>
    <row r="643" spans="2:8" ht="33">
      <c r="B643" s="264" t="s">
        <v>8192</v>
      </c>
      <c r="C643" s="643" t="s">
        <v>8641</v>
      </c>
      <c r="D643" s="239">
        <v>3</v>
      </c>
      <c r="E643" s="4" t="s">
        <v>2801</v>
      </c>
      <c r="F643" s="265"/>
      <c r="G643" s="440"/>
      <c r="H643" s="267"/>
    </row>
    <row r="644" spans="2:8" ht="33">
      <c r="B644" s="264" t="s">
        <v>5740</v>
      </c>
      <c r="C644" s="643" t="s">
        <v>8642</v>
      </c>
      <c r="D644" s="239">
        <v>1</v>
      </c>
      <c r="E644" s="4" t="s">
        <v>2801</v>
      </c>
      <c r="F644" s="265"/>
      <c r="G644" s="712"/>
      <c r="H644" s="267"/>
    </row>
    <row r="645" spans="2:8" ht="17.25" thickBot="1">
      <c r="B645" s="619" t="s">
        <v>8195</v>
      </c>
      <c r="C645" s="643" t="s">
        <v>8643</v>
      </c>
      <c r="D645" s="247" t="s">
        <v>5592</v>
      </c>
      <c r="E645" s="620" t="s">
        <v>2801</v>
      </c>
      <c r="F645" s="621"/>
      <c r="G645" s="716"/>
      <c r="H645" s="267"/>
    </row>
    <row r="646" spans="2:8" ht="20.100000000000001" customHeight="1" thickBot="1">
      <c r="B646" s="639" t="s">
        <v>8644</v>
      </c>
      <c r="C646" s="559"/>
      <c r="D646" s="560"/>
      <c r="E646" s="570"/>
      <c r="F646" s="570"/>
      <c r="G646" s="571"/>
      <c r="H646" s="267"/>
    </row>
    <row r="647" spans="2:8">
      <c r="B647" s="443" t="s">
        <v>8029</v>
      </c>
      <c r="C647" s="640" t="s">
        <v>8645</v>
      </c>
      <c r="D647" s="291" t="s">
        <v>2470</v>
      </c>
      <c r="E647" s="271" t="s">
        <v>8031</v>
      </c>
      <c r="F647" s="446"/>
      <c r="G647" s="582" t="s">
        <v>6078</v>
      </c>
      <c r="H647" s="267"/>
    </row>
    <row r="648" spans="2:8">
      <c r="B648" s="629" t="s">
        <v>471</v>
      </c>
      <c r="C648" s="641" t="s">
        <v>8646</v>
      </c>
      <c r="D648" s="631" t="s">
        <v>2306</v>
      </c>
      <c r="E648" s="6" t="s">
        <v>2801</v>
      </c>
      <c r="F648" s="632"/>
      <c r="G648" s="338"/>
      <c r="H648" s="267"/>
    </row>
    <row r="649" spans="2:8">
      <c r="B649" s="264" t="s">
        <v>8035</v>
      </c>
      <c r="C649" s="641" t="s">
        <v>8647</v>
      </c>
      <c r="D649" s="239" t="s">
        <v>2967</v>
      </c>
      <c r="E649" s="4" t="s">
        <v>4486</v>
      </c>
      <c r="F649" s="265"/>
      <c r="G649" s="338"/>
      <c r="H649" s="267"/>
    </row>
    <row r="650" spans="2:8">
      <c r="B650" s="264" t="s">
        <v>8038</v>
      </c>
      <c r="C650" s="641" t="s">
        <v>8648</v>
      </c>
      <c r="D650" s="239" t="s">
        <v>2306</v>
      </c>
      <c r="E650" s="4" t="s">
        <v>2801</v>
      </c>
      <c r="F650" s="265"/>
      <c r="G650" s="338"/>
      <c r="H650" s="267"/>
    </row>
    <row r="651" spans="2:8">
      <c r="B651" s="264" t="s">
        <v>8041</v>
      </c>
      <c r="C651" s="641" t="s">
        <v>8649</v>
      </c>
      <c r="D651" s="239" t="s">
        <v>2306</v>
      </c>
      <c r="E651" s="4" t="s">
        <v>2801</v>
      </c>
      <c r="F651" s="265"/>
      <c r="G651" s="338"/>
      <c r="H651" s="267"/>
    </row>
    <row r="652" spans="2:8">
      <c r="B652" s="443" t="s">
        <v>8044</v>
      </c>
      <c r="C652" s="641" t="s">
        <v>8650</v>
      </c>
      <c r="D652" s="291" t="s">
        <v>2967</v>
      </c>
      <c r="E652" s="271" t="s">
        <v>4486</v>
      </c>
      <c r="F652" s="446"/>
      <c r="G652" s="338"/>
      <c r="H652" s="267"/>
    </row>
    <row r="653" spans="2:8">
      <c r="B653" s="443" t="s">
        <v>8047</v>
      </c>
      <c r="C653" s="641" t="s">
        <v>8651</v>
      </c>
      <c r="D653" s="291" t="s">
        <v>2306</v>
      </c>
      <c r="E653" s="271" t="s">
        <v>2801</v>
      </c>
      <c r="F653" s="446"/>
      <c r="G653" s="338"/>
      <c r="H653" s="267"/>
    </row>
    <row r="654" spans="2:8" ht="17.25" thickBot="1">
      <c r="B654" s="443" t="s">
        <v>874</v>
      </c>
      <c r="C654" s="641" t="s">
        <v>8652</v>
      </c>
      <c r="D654" s="291" t="s">
        <v>2306</v>
      </c>
      <c r="E654" s="271" t="s">
        <v>2801</v>
      </c>
      <c r="F654" s="446"/>
      <c r="G654" s="339"/>
      <c r="H654" s="267"/>
    </row>
    <row r="655" spans="2:8" ht="20.100000000000001" customHeight="1" thickBot="1">
      <c r="B655" s="569" t="s">
        <v>8051</v>
      </c>
      <c r="C655" s="559"/>
      <c r="D655" s="560"/>
      <c r="E655" s="570"/>
      <c r="F655" s="570"/>
      <c r="G655" s="571"/>
      <c r="H655" s="267"/>
    </row>
    <row r="656" spans="2:8" ht="20.100000000000001" customHeight="1" thickBot="1">
      <c r="B656" s="569" t="s">
        <v>5558</v>
      </c>
      <c r="C656" s="559"/>
      <c r="D656" s="560"/>
      <c r="E656" s="570"/>
      <c r="F656" s="570"/>
      <c r="G656" s="571"/>
      <c r="H656" s="267"/>
    </row>
    <row r="657" spans="2:8">
      <c r="B657" s="539" t="s">
        <v>8052</v>
      </c>
      <c r="C657" s="642" t="s">
        <v>8653</v>
      </c>
      <c r="D657" s="233" t="s">
        <v>2306</v>
      </c>
      <c r="E657" s="617" t="s">
        <v>2801</v>
      </c>
      <c r="F657" s="573"/>
      <c r="G657" s="582" t="s">
        <v>8474</v>
      </c>
      <c r="H657" s="267"/>
    </row>
    <row r="658" spans="2:8">
      <c r="B658" s="264" t="s">
        <v>5562</v>
      </c>
      <c r="C658" s="642" t="s">
        <v>8654</v>
      </c>
      <c r="D658" s="239" t="s">
        <v>4984</v>
      </c>
      <c r="E658" s="4" t="s">
        <v>2801</v>
      </c>
      <c r="F658" s="265"/>
      <c r="G658" s="338"/>
      <c r="H658" s="267"/>
    </row>
    <row r="659" spans="2:8">
      <c r="B659" s="264" t="s">
        <v>5566</v>
      </c>
      <c r="C659" s="642" t="s">
        <v>8655</v>
      </c>
      <c r="D659" s="239" t="s">
        <v>2306</v>
      </c>
      <c r="E659" s="4" t="s">
        <v>2801</v>
      </c>
      <c r="F659" s="265"/>
      <c r="G659" s="338"/>
      <c r="H659" s="267"/>
    </row>
    <row r="660" spans="2:8" ht="33">
      <c r="B660" s="264" t="s">
        <v>5569</v>
      </c>
      <c r="C660" s="642" t="s">
        <v>8656</v>
      </c>
      <c r="D660" s="239" t="s">
        <v>2300</v>
      </c>
      <c r="E660" s="4" t="s">
        <v>4486</v>
      </c>
      <c r="F660" s="265"/>
      <c r="G660" s="338"/>
      <c r="H660" s="267"/>
    </row>
    <row r="661" spans="2:8">
      <c r="B661" s="264" t="s">
        <v>8060</v>
      </c>
      <c r="C661" s="642" t="s">
        <v>8657</v>
      </c>
      <c r="D661" s="239" t="s">
        <v>2306</v>
      </c>
      <c r="E661" s="4" t="s">
        <v>2801</v>
      </c>
      <c r="F661" s="265"/>
      <c r="G661" s="338"/>
      <c r="H661" s="267"/>
    </row>
    <row r="662" spans="2:8" ht="33">
      <c r="B662" s="264" t="s">
        <v>5575</v>
      </c>
      <c r="C662" s="642" t="s">
        <v>8658</v>
      </c>
      <c r="D662" s="239">
        <v>3</v>
      </c>
      <c r="E662" s="4" t="s">
        <v>2801</v>
      </c>
      <c r="F662" s="265"/>
      <c r="G662" s="338"/>
      <c r="H662" s="267"/>
    </row>
    <row r="663" spans="2:8" ht="33">
      <c r="B663" s="264" t="s">
        <v>8065</v>
      </c>
      <c r="C663" s="642" t="s">
        <v>8659</v>
      </c>
      <c r="D663" s="239" t="s">
        <v>2306</v>
      </c>
      <c r="E663" s="4" t="s">
        <v>2801</v>
      </c>
      <c r="F663" s="265"/>
      <c r="G663" s="338"/>
      <c r="H663" s="267"/>
    </row>
    <row r="664" spans="2:8" ht="33">
      <c r="B664" s="264" t="s">
        <v>8068</v>
      </c>
      <c r="C664" s="642" t="s">
        <v>8660</v>
      </c>
      <c r="D664" s="239" t="s">
        <v>2967</v>
      </c>
      <c r="E664" s="4" t="s">
        <v>2801</v>
      </c>
      <c r="F664" s="265"/>
      <c r="G664" s="338"/>
      <c r="H664" s="267"/>
    </row>
    <row r="665" spans="2:8" ht="33">
      <c r="B665" s="264" t="s">
        <v>8070</v>
      </c>
      <c r="C665" s="642" t="s">
        <v>8661</v>
      </c>
      <c r="D665" s="239">
        <v>3</v>
      </c>
      <c r="E665" s="4" t="s">
        <v>2801</v>
      </c>
      <c r="F665" s="265"/>
      <c r="G665" s="338"/>
      <c r="H665" s="267"/>
    </row>
    <row r="666" spans="2:8" ht="33">
      <c r="B666" s="264" t="s">
        <v>5587</v>
      </c>
      <c r="C666" s="642" t="s">
        <v>8662</v>
      </c>
      <c r="D666" s="239">
        <v>1</v>
      </c>
      <c r="E666" s="4" t="s">
        <v>2801</v>
      </c>
      <c r="F666" s="265"/>
      <c r="G666" s="338"/>
      <c r="H666" s="267"/>
    </row>
    <row r="667" spans="2:8">
      <c r="B667" s="264" t="s">
        <v>8074</v>
      </c>
      <c r="C667" s="642" t="s">
        <v>8663</v>
      </c>
      <c r="D667" s="239" t="s">
        <v>5592</v>
      </c>
      <c r="E667" s="4" t="s">
        <v>2801</v>
      </c>
      <c r="F667" s="265"/>
      <c r="G667" s="338"/>
      <c r="H667" s="267"/>
    </row>
    <row r="668" spans="2:8" ht="33">
      <c r="B668" s="264" t="s">
        <v>5594</v>
      </c>
      <c r="C668" s="642" t="s">
        <v>8664</v>
      </c>
      <c r="D668" s="239" t="s">
        <v>2300</v>
      </c>
      <c r="E668" s="4" t="s">
        <v>4486</v>
      </c>
      <c r="F668" s="265"/>
      <c r="G668" s="338"/>
      <c r="H668" s="267"/>
    </row>
    <row r="669" spans="2:8">
      <c r="B669" s="264" t="s">
        <v>8079</v>
      </c>
      <c r="C669" s="642" t="s">
        <v>8665</v>
      </c>
      <c r="D669" s="239" t="s">
        <v>2306</v>
      </c>
      <c r="E669" s="4" t="s">
        <v>2801</v>
      </c>
      <c r="F669" s="265"/>
      <c r="G669" s="338"/>
      <c r="H669" s="267"/>
    </row>
    <row r="670" spans="2:8" ht="33">
      <c r="B670" s="264" t="s">
        <v>5599</v>
      </c>
      <c r="C670" s="642" t="s">
        <v>8666</v>
      </c>
      <c r="D670" s="239">
        <v>3</v>
      </c>
      <c r="E670" s="4" t="s">
        <v>2801</v>
      </c>
      <c r="F670" s="265"/>
      <c r="G670" s="338"/>
      <c r="H670" s="267"/>
    </row>
    <row r="671" spans="2:8" ht="33">
      <c r="B671" s="264" t="s">
        <v>8082</v>
      </c>
      <c r="C671" s="642" t="s">
        <v>8667</v>
      </c>
      <c r="D671" s="239" t="s">
        <v>2306</v>
      </c>
      <c r="E671" s="4" t="s">
        <v>2801</v>
      </c>
      <c r="F671" s="265"/>
      <c r="G671" s="338"/>
      <c r="H671" s="267"/>
    </row>
    <row r="672" spans="2:8" ht="33">
      <c r="B672" s="264" t="s">
        <v>8084</v>
      </c>
      <c r="C672" s="642" t="s">
        <v>8668</v>
      </c>
      <c r="D672" s="239" t="s">
        <v>2967</v>
      </c>
      <c r="E672" s="4" t="s">
        <v>2801</v>
      </c>
      <c r="F672" s="265"/>
      <c r="G672" s="338"/>
      <c r="H672" s="267"/>
    </row>
    <row r="673" spans="2:8" ht="33">
      <c r="B673" s="264" t="s">
        <v>8086</v>
      </c>
      <c r="C673" s="642" t="s">
        <v>8669</v>
      </c>
      <c r="D673" s="239">
        <v>3</v>
      </c>
      <c r="E673" s="4" t="s">
        <v>2801</v>
      </c>
      <c r="F673" s="265"/>
      <c r="G673" s="338"/>
      <c r="H673" s="267"/>
    </row>
    <row r="674" spans="2:8" ht="33">
      <c r="B674" s="264" t="s">
        <v>5607</v>
      </c>
      <c r="C674" s="642" t="s">
        <v>8670</v>
      </c>
      <c r="D674" s="239">
        <v>1</v>
      </c>
      <c r="E674" s="4" t="s">
        <v>2801</v>
      </c>
      <c r="F674" s="265"/>
      <c r="G674" s="338"/>
      <c r="H674" s="267"/>
    </row>
    <row r="675" spans="2:8">
      <c r="B675" s="264" t="s">
        <v>8089</v>
      </c>
      <c r="C675" s="642" t="s">
        <v>8671</v>
      </c>
      <c r="D675" s="239" t="s">
        <v>5592</v>
      </c>
      <c r="E675" s="4" t="s">
        <v>2801</v>
      </c>
      <c r="F675" s="265"/>
      <c r="G675" s="338"/>
      <c r="H675" s="267"/>
    </row>
    <row r="676" spans="2:8" ht="33">
      <c r="B676" s="264" t="s">
        <v>5611</v>
      </c>
      <c r="C676" s="642" t="s">
        <v>8672</v>
      </c>
      <c r="D676" s="239" t="s">
        <v>2300</v>
      </c>
      <c r="E676" s="4" t="s">
        <v>4486</v>
      </c>
      <c r="F676" s="265"/>
      <c r="G676" s="338"/>
      <c r="H676" s="267"/>
    </row>
    <row r="677" spans="2:8">
      <c r="B677" s="264" t="s">
        <v>8093</v>
      </c>
      <c r="C677" s="642" t="s">
        <v>8673</v>
      </c>
      <c r="D677" s="239" t="s">
        <v>2306</v>
      </c>
      <c r="E677" s="4" t="s">
        <v>2801</v>
      </c>
      <c r="F677" s="265"/>
      <c r="G677" s="338"/>
      <c r="H677" s="267"/>
    </row>
    <row r="678" spans="2:8" ht="33">
      <c r="B678" s="264" t="s">
        <v>5616</v>
      </c>
      <c r="C678" s="642" t="s">
        <v>8674</v>
      </c>
      <c r="D678" s="239">
        <v>3</v>
      </c>
      <c r="E678" s="4" t="s">
        <v>2801</v>
      </c>
      <c r="F678" s="265"/>
      <c r="G678" s="338"/>
      <c r="H678" s="267"/>
    </row>
    <row r="679" spans="2:8" ht="33">
      <c r="B679" s="264" t="s">
        <v>8096</v>
      </c>
      <c r="C679" s="642" t="s">
        <v>8675</v>
      </c>
      <c r="D679" s="239" t="s">
        <v>2306</v>
      </c>
      <c r="E679" s="4" t="s">
        <v>2801</v>
      </c>
      <c r="F679" s="265"/>
      <c r="G679" s="338"/>
      <c r="H679" s="267"/>
    </row>
    <row r="680" spans="2:8" ht="33">
      <c r="B680" s="264" t="s">
        <v>8098</v>
      </c>
      <c r="C680" s="642" t="s">
        <v>8676</v>
      </c>
      <c r="D680" s="239" t="s">
        <v>2967</v>
      </c>
      <c r="E680" s="4" t="s">
        <v>2801</v>
      </c>
      <c r="F680" s="265"/>
      <c r="G680" s="338"/>
      <c r="H680" s="267"/>
    </row>
    <row r="681" spans="2:8" ht="33">
      <c r="B681" s="264" t="s">
        <v>8100</v>
      </c>
      <c r="C681" s="642" t="s">
        <v>8677</v>
      </c>
      <c r="D681" s="239">
        <v>3</v>
      </c>
      <c r="E681" s="4" t="s">
        <v>2801</v>
      </c>
      <c r="F681" s="265"/>
      <c r="G681" s="338"/>
      <c r="H681" s="267"/>
    </row>
    <row r="682" spans="2:8" ht="33">
      <c r="B682" s="264" t="s">
        <v>5624</v>
      </c>
      <c r="C682" s="642" t="s">
        <v>8678</v>
      </c>
      <c r="D682" s="239">
        <v>1</v>
      </c>
      <c r="E682" s="4" t="s">
        <v>2801</v>
      </c>
      <c r="F682" s="265"/>
      <c r="G682" s="338"/>
      <c r="H682" s="267"/>
    </row>
    <row r="683" spans="2:8" ht="17.25" thickBot="1">
      <c r="B683" s="264" t="s">
        <v>8103</v>
      </c>
      <c r="C683" s="642" t="s">
        <v>8679</v>
      </c>
      <c r="D683" s="239" t="s">
        <v>5592</v>
      </c>
      <c r="E683" s="4" t="s">
        <v>2801</v>
      </c>
      <c r="F683" s="265"/>
      <c r="G683" s="339"/>
      <c r="H683" s="267"/>
    </row>
    <row r="684" spans="2:8" ht="20.100000000000001" customHeight="1" thickBot="1">
      <c r="B684" s="569" t="s">
        <v>5628</v>
      </c>
      <c r="C684" s="559"/>
      <c r="D684" s="560"/>
      <c r="E684" s="570"/>
      <c r="F684" s="570"/>
      <c r="G684" s="571"/>
      <c r="H684" s="267"/>
    </row>
    <row r="685" spans="2:8">
      <c r="B685" s="539" t="s">
        <v>8105</v>
      </c>
      <c r="C685" s="643" t="s">
        <v>8680</v>
      </c>
      <c r="D685" s="233" t="s">
        <v>5592</v>
      </c>
      <c r="E685" s="617" t="s">
        <v>2801</v>
      </c>
      <c r="F685" s="573"/>
      <c r="G685" s="645" t="s">
        <v>8502</v>
      </c>
      <c r="H685" s="267"/>
    </row>
    <row r="686" spans="2:8" ht="30" customHeight="1">
      <c r="B686" s="264" t="s">
        <v>8108</v>
      </c>
      <c r="C686" s="643" t="s">
        <v>8681</v>
      </c>
      <c r="D686" s="239" t="s">
        <v>2306</v>
      </c>
      <c r="E686" s="4" t="s">
        <v>2801</v>
      </c>
      <c r="F686" s="265"/>
      <c r="G686" s="646"/>
      <c r="H686" s="267"/>
    </row>
    <row r="687" spans="2:8">
      <c r="B687" s="264" t="s">
        <v>5635</v>
      </c>
      <c r="C687" s="643" t="s">
        <v>8682</v>
      </c>
      <c r="D687" s="239" t="s">
        <v>4984</v>
      </c>
      <c r="E687" s="4" t="s">
        <v>2801</v>
      </c>
      <c r="F687" s="265"/>
      <c r="G687" s="646"/>
      <c r="H687" s="267"/>
    </row>
    <row r="688" spans="2:8">
      <c r="B688" s="264" t="s">
        <v>5637</v>
      </c>
      <c r="C688" s="643" t="s">
        <v>8683</v>
      </c>
      <c r="D688" s="239" t="s">
        <v>2306</v>
      </c>
      <c r="E688" s="4" t="s">
        <v>2801</v>
      </c>
      <c r="F688" s="265"/>
      <c r="G688" s="646"/>
      <c r="H688" s="267"/>
    </row>
    <row r="689" spans="2:8" ht="33">
      <c r="B689" s="264" t="s">
        <v>5639</v>
      </c>
      <c r="C689" s="643" t="s">
        <v>8684</v>
      </c>
      <c r="D689" s="239" t="s">
        <v>2300</v>
      </c>
      <c r="E689" s="4" t="s">
        <v>4486</v>
      </c>
      <c r="F689" s="265"/>
      <c r="G689" s="646"/>
      <c r="H689" s="267"/>
    </row>
    <row r="690" spans="2:8">
      <c r="B690" s="264" t="s">
        <v>8113</v>
      </c>
      <c r="C690" s="643" t="s">
        <v>8685</v>
      </c>
      <c r="D690" s="239" t="s">
        <v>2306</v>
      </c>
      <c r="E690" s="4" t="s">
        <v>2801</v>
      </c>
      <c r="F690" s="265"/>
      <c r="G690" s="646"/>
      <c r="H690" s="267"/>
    </row>
    <row r="691" spans="2:8" ht="33">
      <c r="B691" s="264" t="s">
        <v>5643</v>
      </c>
      <c r="C691" s="643" t="s">
        <v>8686</v>
      </c>
      <c r="D691" s="239">
        <v>3</v>
      </c>
      <c r="E691" s="4" t="s">
        <v>2801</v>
      </c>
      <c r="F691" s="265"/>
      <c r="G691" s="646"/>
      <c r="H691" s="267"/>
    </row>
    <row r="692" spans="2:8" ht="33">
      <c r="B692" s="264" t="s">
        <v>8116</v>
      </c>
      <c r="C692" s="643" t="s">
        <v>8687</v>
      </c>
      <c r="D692" s="239" t="s">
        <v>2306</v>
      </c>
      <c r="E692" s="4" t="s">
        <v>2801</v>
      </c>
      <c r="F692" s="265"/>
      <c r="G692" s="646"/>
      <c r="H692" s="267"/>
    </row>
    <row r="693" spans="2:8" ht="33">
      <c r="B693" s="264" t="s">
        <v>8118</v>
      </c>
      <c r="C693" s="643" t="s">
        <v>8688</v>
      </c>
      <c r="D693" s="239" t="s">
        <v>2967</v>
      </c>
      <c r="E693" s="4" t="s">
        <v>2801</v>
      </c>
      <c r="F693" s="265"/>
      <c r="G693" s="646"/>
      <c r="H693" s="267"/>
    </row>
    <row r="694" spans="2:8" ht="33">
      <c r="B694" s="264" t="s">
        <v>8120</v>
      </c>
      <c r="C694" s="643" t="s">
        <v>8689</v>
      </c>
      <c r="D694" s="239">
        <v>3</v>
      </c>
      <c r="E694" s="4" t="s">
        <v>2801</v>
      </c>
      <c r="F694" s="265"/>
      <c r="G694" s="646"/>
      <c r="H694" s="267"/>
    </row>
    <row r="695" spans="2:8" ht="33">
      <c r="B695" s="264" t="s">
        <v>5651</v>
      </c>
      <c r="C695" s="643" t="s">
        <v>8690</v>
      </c>
      <c r="D695" s="239">
        <v>1</v>
      </c>
      <c r="E695" s="4" t="s">
        <v>2801</v>
      </c>
      <c r="F695" s="265"/>
      <c r="G695" s="646"/>
      <c r="H695" s="267"/>
    </row>
    <row r="696" spans="2:8">
      <c r="B696" s="264" t="s">
        <v>8123</v>
      </c>
      <c r="C696" s="643" t="s">
        <v>8691</v>
      </c>
      <c r="D696" s="239" t="s">
        <v>5592</v>
      </c>
      <c r="E696" s="4" t="s">
        <v>2801</v>
      </c>
      <c r="F696" s="265"/>
      <c r="G696" s="646"/>
      <c r="H696" s="267"/>
    </row>
    <row r="697" spans="2:8" ht="33">
      <c r="B697" s="264" t="s">
        <v>5655</v>
      </c>
      <c r="C697" s="643" t="s">
        <v>8692</v>
      </c>
      <c r="D697" s="239" t="s">
        <v>2300</v>
      </c>
      <c r="E697" s="4" t="s">
        <v>4486</v>
      </c>
      <c r="F697" s="265"/>
      <c r="G697" s="646"/>
      <c r="H697" s="267"/>
    </row>
    <row r="698" spans="2:8">
      <c r="B698" s="264" t="s">
        <v>8126</v>
      </c>
      <c r="C698" s="643" t="s">
        <v>8693</v>
      </c>
      <c r="D698" s="239" t="s">
        <v>2306</v>
      </c>
      <c r="E698" s="4" t="s">
        <v>2801</v>
      </c>
      <c r="F698" s="265"/>
      <c r="G698" s="646"/>
      <c r="H698" s="267"/>
    </row>
    <row r="699" spans="2:8" ht="33">
      <c r="B699" s="264" t="s">
        <v>5659</v>
      </c>
      <c r="C699" s="643" t="s">
        <v>8694</v>
      </c>
      <c r="D699" s="239">
        <v>3</v>
      </c>
      <c r="E699" s="4" t="s">
        <v>2801</v>
      </c>
      <c r="F699" s="265"/>
      <c r="G699" s="646"/>
      <c r="H699" s="267"/>
    </row>
    <row r="700" spans="2:8" ht="33">
      <c r="B700" s="264" t="s">
        <v>8129</v>
      </c>
      <c r="C700" s="643" t="s">
        <v>8695</v>
      </c>
      <c r="D700" s="239" t="s">
        <v>2306</v>
      </c>
      <c r="E700" s="4" t="s">
        <v>2801</v>
      </c>
      <c r="F700" s="265"/>
      <c r="G700" s="646"/>
      <c r="H700" s="267"/>
    </row>
    <row r="701" spans="2:8" ht="33">
      <c r="B701" s="264" t="s">
        <v>8131</v>
      </c>
      <c r="C701" s="643" t="s">
        <v>8696</v>
      </c>
      <c r="D701" s="239" t="s">
        <v>2967</v>
      </c>
      <c r="E701" s="4" t="s">
        <v>2801</v>
      </c>
      <c r="F701" s="265"/>
      <c r="G701" s="646"/>
      <c r="H701" s="267"/>
    </row>
    <row r="702" spans="2:8" ht="33">
      <c r="B702" s="264" t="s">
        <v>8133</v>
      </c>
      <c r="C702" s="643" t="s">
        <v>8697</v>
      </c>
      <c r="D702" s="239">
        <v>3</v>
      </c>
      <c r="E702" s="4" t="s">
        <v>2801</v>
      </c>
      <c r="F702" s="265"/>
      <c r="G702" s="646"/>
      <c r="H702" s="267"/>
    </row>
    <row r="703" spans="2:8" ht="33">
      <c r="B703" s="264" t="s">
        <v>5667</v>
      </c>
      <c r="C703" s="643" t="s">
        <v>8698</v>
      </c>
      <c r="D703" s="239">
        <v>1</v>
      </c>
      <c r="E703" s="4" t="s">
        <v>2801</v>
      </c>
      <c r="F703" s="265"/>
      <c r="G703" s="646"/>
      <c r="H703" s="267"/>
    </row>
    <row r="704" spans="2:8">
      <c r="B704" s="264" t="s">
        <v>8136</v>
      </c>
      <c r="C704" s="643" t="s">
        <v>8699</v>
      </c>
      <c r="D704" s="239" t="s">
        <v>5592</v>
      </c>
      <c r="E704" s="4" t="s">
        <v>2801</v>
      </c>
      <c r="F704" s="265"/>
      <c r="G704" s="646"/>
      <c r="H704" s="267"/>
    </row>
    <row r="705" spans="2:8" ht="33">
      <c r="B705" s="264" t="s">
        <v>5671</v>
      </c>
      <c r="C705" s="643" t="s">
        <v>8700</v>
      </c>
      <c r="D705" s="239" t="s">
        <v>2300</v>
      </c>
      <c r="E705" s="4" t="s">
        <v>4486</v>
      </c>
      <c r="F705" s="265"/>
      <c r="G705" s="646"/>
      <c r="H705" s="267"/>
    </row>
    <row r="706" spans="2:8">
      <c r="B706" s="264" t="s">
        <v>8139</v>
      </c>
      <c r="C706" s="643" t="s">
        <v>8701</v>
      </c>
      <c r="D706" s="239" t="s">
        <v>2306</v>
      </c>
      <c r="E706" s="4" t="s">
        <v>2801</v>
      </c>
      <c r="F706" s="265"/>
      <c r="G706" s="646"/>
      <c r="H706" s="267"/>
    </row>
    <row r="707" spans="2:8" ht="33">
      <c r="B707" s="264" t="s">
        <v>5675</v>
      </c>
      <c r="C707" s="643" t="s">
        <v>8702</v>
      </c>
      <c r="D707" s="239">
        <v>3</v>
      </c>
      <c r="E707" s="4" t="s">
        <v>2801</v>
      </c>
      <c r="F707" s="265"/>
      <c r="G707" s="646"/>
      <c r="H707" s="267"/>
    </row>
    <row r="708" spans="2:8" ht="33">
      <c r="B708" s="264" t="s">
        <v>8142</v>
      </c>
      <c r="C708" s="643" t="s">
        <v>8703</v>
      </c>
      <c r="D708" s="239" t="s">
        <v>2306</v>
      </c>
      <c r="E708" s="4" t="s">
        <v>2801</v>
      </c>
      <c r="F708" s="265"/>
      <c r="G708" s="646"/>
      <c r="H708" s="267"/>
    </row>
    <row r="709" spans="2:8" ht="33">
      <c r="B709" s="264" t="s">
        <v>8144</v>
      </c>
      <c r="C709" s="643" t="s">
        <v>8704</v>
      </c>
      <c r="D709" s="239" t="s">
        <v>2967</v>
      </c>
      <c r="E709" s="4" t="s">
        <v>2801</v>
      </c>
      <c r="F709" s="265"/>
      <c r="G709" s="646"/>
      <c r="H709" s="267"/>
    </row>
    <row r="710" spans="2:8" ht="33">
      <c r="B710" s="264" t="s">
        <v>8146</v>
      </c>
      <c r="C710" s="643" t="s">
        <v>8705</v>
      </c>
      <c r="D710" s="239">
        <v>3</v>
      </c>
      <c r="E710" s="4" t="s">
        <v>2801</v>
      </c>
      <c r="F710" s="265"/>
      <c r="G710" s="646"/>
      <c r="H710" s="267"/>
    </row>
    <row r="711" spans="2:8" ht="33">
      <c r="B711" s="264" t="s">
        <v>5683</v>
      </c>
      <c r="C711" s="643" t="s">
        <v>8706</v>
      </c>
      <c r="D711" s="239">
        <v>1</v>
      </c>
      <c r="E711" s="4" t="s">
        <v>2801</v>
      </c>
      <c r="F711" s="265"/>
      <c r="G711" s="646"/>
      <c r="H711" s="267"/>
    </row>
    <row r="712" spans="2:8" ht="17.25" thickBot="1">
      <c r="B712" s="264" t="s">
        <v>8149</v>
      </c>
      <c r="C712" s="643" t="s">
        <v>8707</v>
      </c>
      <c r="D712" s="239" t="s">
        <v>5592</v>
      </c>
      <c r="E712" s="4" t="s">
        <v>2801</v>
      </c>
      <c r="F712" s="265"/>
      <c r="G712" s="647"/>
      <c r="H712" s="267"/>
    </row>
    <row r="713" spans="2:8" ht="20.100000000000001" customHeight="1" thickBot="1">
      <c r="B713" s="569" t="s">
        <v>5803</v>
      </c>
      <c r="C713" s="559"/>
      <c r="D713" s="560"/>
      <c r="E713" s="570"/>
      <c r="F713" s="570"/>
      <c r="G713" s="571"/>
      <c r="H713" s="267"/>
    </row>
    <row r="714" spans="2:8">
      <c r="B714" s="539" t="s">
        <v>8151</v>
      </c>
      <c r="C714" s="643" t="s">
        <v>8708</v>
      </c>
      <c r="D714" s="233" t="s">
        <v>3417</v>
      </c>
      <c r="E714" s="617" t="s">
        <v>2801</v>
      </c>
      <c r="F714" s="573"/>
      <c r="G714" s="582" t="s">
        <v>8531</v>
      </c>
      <c r="H714" s="267"/>
    </row>
    <row r="715" spans="2:8">
      <c r="B715" s="264" t="s">
        <v>8154</v>
      </c>
      <c r="C715" s="643" t="s">
        <v>8709</v>
      </c>
      <c r="D715" s="239" t="s">
        <v>2306</v>
      </c>
      <c r="E715" s="4" t="s">
        <v>2801</v>
      </c>
      <c r="F715" s="265"/>
      <c r="G715" s="440"/>
      <c r="H715" s="267"/>
    </row>
    <row r="716" spans="2:8">
      <c r="B716" s="264" t="s">
        <v>5692</v>
      </c>
      <c r="C716" s="643" t="s">
        <v>8710</v>
      </c>
      <c r="D716" s="239" t="s">
        <v>4984</v>
      </c>
      <c r="E716" s="4" t="s">
        <v>2801</v>
      </c>
      <c r="F716" s="265"/>
      <c r="G716" s="440"/>
      <c r="H716" s="267"/>
    </row>
    <row r="717" spans="2:8">
      <c r="B717" s="264" t="s">
        <v>5694</v>
      </c>
      <c r="C717" s="643" t="s">
        <v>8711</v>
      </c>
      <c r="D717" s="239" t="s">
        <v>2306</v>
      </c>
      <c r="E717" s="4" t="s">
        <v>2801</v>
      </c>
      <c r="F717" s="265"/>
      <c r="G717" s="440"/>
      <c r="H717" s="267"/>
    </row>
    <row r="718" spans="2:8" ht="33">
      <c r="B718" s="264" t="s">
        <v>5696</v>
      </c>
      <c r="C718" s="643" t="s">
        <v>8712</v>
      </c>
      <c r="D718" s="239" t="s">
        <v>2300</v>
      </c>
      <c r="E718" s="4" t="s">
        <v>4486</v>
      </c>
      <c r="F718" s="265"/>
      <c r="G718" s="440"/>
      <c r="H718" s="267"/>
    </row>
    <row r="719" spans="2:8">
      <c r="B719" s="264" t="s">
        <v>8159</v>
      </c>
      <c r="C719" s="643" t="s">
        <v>8713</v>
      </c>
      <c r="D719" s="239" t="s">
        <v>2306</v>
      </c>
      <c r="E719" s="4" t="s">
        <v>2801</v>
      </c>
      <c r="F719" s="265"/>
      <c r="G719" s="440"/>
      <c r="H719" s="267"/>
    </row>
    <row r="720" spans="2:8" ht="33">
      <c r="B720" s="264" t="s">
        <v>5700</v>
      </c>
      <c r="C720" s="643" t="s">
        <v>8714</v>
      </c>
      <c r="D720" s="239">
        <v>3</v>
      </c>
      <c r="E720" s="4" t="s">
        <v>2801</v>
      </c>
      <c r="F720" s="265"/>
      <c r="G720" s="440"/>
      <c r="H720" s="267"/>
    </row>
    <row r="721" spans="2:8" ht="33">
      <c r="B721" s="264" t="s">
        <v>8162</v>
      </c>
      <c r="C721" s="643" t="s">
        <v>8715</v>
      </c>
      <c r="D721" s="239" t="s">
        <v>2306</v>
      </c>
      <c r="E721" s="4" t="s">
        <v>2801</v>
      </c>
      <c r="F721" s="265"/>
      <c r="G721" s="440"/>
      <c r="H721" s="267"/>
    </row>
    <row r="722" spans="2:8" ht="33">
      <c r="B722" s="264" t="s">
        <v>8164</v>
      </c>
      <c r="C722" s="643" t="s">
        <v>8716</v>
      </c>
      <c r="D722" s="239" t="s">
        <v>2967</v>
      </c>
      <c r="E722" s="4" t="s">
        <v>2801</v>
      </c>
      <c r="F722" s="265"/>
      <c r="G722" s="440"/>
      <c r="H722" s="267"/>
    </row>
    <row r="723" spans="2:8" ht="33">
      <c r="B723" s="264" t="s">
        <v>8166</v>
      </c>
      <c r="C723" s="643" t="s">
        <v>8717</v>
      </c>
      <c r="D723" s="239">
        <v>3</v>
      </c>
      <c r="E723" s="4" t="s">
        <v>2801</v>
      </c>
      <c r="F723" s="265"/>
      <c r="G723" s="440"/>
      <c r="H723" s="267"/>
    </row>
    <row r="724" spans="2:8" ht="33">
      <c r="B724" s="264" t="s">
        <v>5708</v>
      </c>
      <c r="C724" s="643" t="s">
        <v>8718</v>
      </c>
      <c r="D724" s="239">
        <v>1</v>
      </c>
      <c r="E724" s="4" t="s">
        <v>2801</v>
      </c>
      <c r="F724" s="265"/>
      <c r="G724" s="440"/>
      <c r="H724" s="267"/>
    </row>
    <row r="725" spans="2:8">
      <c r="B725" s="264" t="s">
        <v>8169</v>
      </c>
      <c r="C725" s="643" t="s">
        <v>8719</v>
      </c>
      <c r="D725" s="239" t="s">
        <v>5592</v>
      </c>
      <c r="E725" s="4" t="s">
        <v>2801</v>
      </c>
      <c r="F725" s="265"/>
      <c r="G725" s="440"/>
      <c r="H725" s="267"/>
    </row>
    <row r="726" spans="2:8" ht="33">
      <c r="B726" s="264" t="s">
        <v>5712</v>
      </c>
      <c r="C726" s="643" t="s">
        <v>8720</v>
      </c>
      <c r="D726" s="239" t="s">
        <v>2300</v>
      </c>
      <c r="E726" s="4" t="s">
        <v>4486</v>
      </c>
      <c r="F726" s="265"/>
      <c r="G726" s="440"/>
      <c r="H726" s="267"/>
    </row>
    <row r="727" spans="2:8">
      <c r="B727" s="264" t="s">
        <v>8172</v>
      </c>
      <c r="C727" s="643" t="s">
        <v>8721</v>
      </c>
      <c r="D727" s="239" t="s">
        <v>2306</v>
      </c>
      <c r="E727" s="4" t="s">
        <v>2801</v>
      </c>
      <c r="F727" s="265"/>
      <c r="G727" s="440"/>
      <c r="H727" s="267"/>
    </row>
    <row r="728" spans="2:8" ht="33">
      <c r="B728" s="264" t="s">
        <v>5716</v>
      </c>
      <c r="C728" s="643" t="s">
        <v>8722</v>
      </c>
      <c r="D728" s="239">
        <v>3</v>
      </c>
      <c r="E728" s="4" t="s">
        <v>2801</v>
      </c>
      <c r="F728" s="265"/>
      <c r="G728" s="440"/>
      <c r="H728" s="267"/>
    </row>
    <row r="729" spans="2:8" ht="33">
      <c r="B729" s="264" t="s">
        <v>8175</v>
      </c>
      <c r="C729" s="643" t="s">
        <v>8723</v>
      </c>
      <c r="D729" s="239" t="s">
        <v>2306</v>
      </c>
      <c r="E729" s="4" t="s">
        <v>2801</v>
      </c>
      <c r="F729" s="265"/>
      <c r="G729" s="440"/>
      <c r="H729" s="267"/>
    </row>
    <row r="730" spans="2:8" ht="33">
      <c r="B730" s="264" t="s">
        <v>8177</v>
      </c>
      <c r="C730" s="643" t="s">
        <v>8724</v>
      </c>
      <c r="D730" s="239" t="s">
        <v>2967</v>
      </c>
      <c r="E730" s="4" t="s">
        <v>2801</v>
      </c>
      <c r="F730" s="265"/>
      <c r="G730" s="440"/>
      <c r="H730" s="267"/>
    </row>
    <row r="731" spans="2:8" ht="33">
      <c r="B731" s="264" t="s">
        <v>8179</v>
      </c>
      <c r="C731" s="643" t="s">
        <v>8725</v>
      </c>
      <c r="D731" s="239">
        <v>3</v>
      </c>
      <c r="E731" s="4" t="s">
        <v>2801</v>
      </c>
      <c r="F731" s="265"/>
      <c r="G731" s="440"/>
      <c r="H731" s="267"/>
    </row>
    <row r="732" spans="2:8" ht="33">
      <c r="B732" s="264" t="s">
        <v>5724</v>
      </c>
      <c r="C732" s="643" t="s">
        <v>8726</v>
      </c>
      <c r="D732" s="239">
        <v>1</v>
      </c>
      <c r="E732" s="4" t="s">
        <v>2801</v>
      </c>
      <c r="F732" s="265"/>
      <c r="G732" s="440"/>
      <c r="H732" s="267"/>
    </row>
    <row r="733" spans="2:8">
      <c r="B733" s="264" t="s">
        <v>8182</v>
      </c>
      <c r="C733" s="643" t="s">
        <v>8727</v>
      </c>
      <c r="D733" s="239" t="s">
        <v>5592</v>
      </c>
      <c r="E733" s="4" t="s">
        <v>2801</v>
      </c>
      <c r="F733" s="265"/>
      <c r="G733" s="440"/>
      <c r="H733" s="267"/>
    </row>
    <row r="734" spans="2:8" ht="33">
      <c r="B734" s="264" t="s">
        <v>5728</v>
      </c>
      <c r="C734" s="643" t="s">
        <v>8728</v>
      </c>
      <c r="D734" s="239" t="s">
        <v>2300</v>
      </c>
      <c r="E734" s="4" t="s">
        <v>4486</v>
      </c>
      <c r="F734" s="265"/>
      <c r="G734" s="440"/>
      <c r="H734" s="267"/>
    </row>
    <row r="735" spans="2:8">
      <c r="B735" s="264" t="s">
        <v>8185</v>
      </c>
      <c r="C735" s="643" t="s">
        <v>8729</v>
      </c>
      <c r="D735" s="239" t="s">
        <v>2306</v>
      </c>
      <c r="E735" s="4" t="s">
        <v>2801</v>
      </c>
      <c r="F735" s="265"/>
      <c r="G735" s="440"/>
      <c r="H735" s="267"/>
    </row>
    <row r="736" spans="2:8" ht="33">
      <c r="B736" s="264" t="s">
        <v>5732</v>
      </c>
      <c r="C736" s="643" t="s">
        <v>8730</v>
      </c>
      <c r="D736" s="239">
        <v>3</v>
      </c>
      <c r="E736" s="4" t="s">
        <v>2801</v>
      </c>
      <c r="F736" s="265"/>
      <c r="G736" s="440"/>
      <c r="H736" s="267"/>
    </row>
    <row r="737" spans="2:8" ht="33">
      <c r="B737" s="264" t="s">
        <v>8188</v>
      </c>
      <c r="C737" s="643" t="s">
        <v>8731</v>
      </c>
      <c r="D737" s="239" t="s">
        <v>2306</v>
      </c>
      <c r="E737" s="4" t="s">
        <v>2801</v>
      </c>
      <c r="F737" s="265"/>
      <c r="G737" s="440"/>
      <c r="H737" s="267"/>
    </row>
    <row r="738" spans="2:8" ht="33">
      <c r="B738" s="264" t="s">
        <v>8190</v>
      </c>
      <c r="C738" s="643" t="s">
        <v>8732</v>
      </c>
      <c r="D738" s="239" t="s">
        <v>2967</v>
      </c>
      <c r="E738" s="4" t="s">
        <v>2801</v>
      </c>
      <c r="F738" s="265"/>
      <c r="G738" s="440"/>
      <c r="H738" s="267"/>
    </row>
    <row r="739" spans="2:8" ht="33">
      <c r="B739" s="264" t="s">
        <v>8192</v>
      </c>
      <c r="C739" s="643" t="s">
        <v>8733</v>
      </c>
      <c r="D739" s="239">
        <v>3</v>
      </c>
      <c r="E739" s="4" t="s">
        <v>2801</v>
      </c>
      <c r="F739" s="265"/>
      <c r="G739" s="712"/>
      <c r="H739" s="267"/>
    </row>
    <row r="740" spans="2:8" ht="33">
      <c r="B740" s="264" t="s">
        <v>5740</v>
      </c>
      <c r="C740" s="643" t="s">
        <v>8734</v>
      </c>
      <c r="D740" s="239">
        <v>1</v>
      </c>
      <c r="E740" s="4" t="s">
        <v>2801</v>
      </c>
      <c r="F740" s="265"/>
      <c r="G740" s="712"/>
      <c r="H740" s="267"/>
    </row>
    <row r="741" spans="2:8" ht="17.25" thickBot="1">
      <c r="B741" s="264" t="s">
        <v>8195</v>
      </c>
      <c r="C741" s="643" t="s">
        <v>8735</v>
      </c>
      <c r="D741" s="239" t="s">
        <v>5592</v>
      </c>
      <c r="E741" s="4" t="s">
        <v>2801</v>
      </c>
      <c r="F741" s="265"/>
      <c r="G741" s="713"/>
      <c r="H741" s="267"/>
    </row>
    <row r="742" spans="2:8" ht="18">
      <c r="B742" s="563" t="s">
        <v>5744</v>
      </c>
      <c r="C742" s="636"/>
      <c r="D742" s="309"/>
      <c r="E742" s="564"/>
      <c r="F742" s="564"/>
      <c r="G742" s="565"/>
      <c r="H742" s="267"/>
    </row>
    <row r="743" spans="2:8" ht="18.75" thickBot="1">
      <c r="B743" s="637" t="s">
        <v>8197</v>
      </c>
      <c r="C743" s="638"/>
      <c r="D743" s="315"/>
      <c r="E743" s="567"/>
      <c r="F743" s="567"/>
      <c r="G743" s="568"/>
      <c r="H743" s="267"/>
    </row>
    <row r="744" spans="2:8" ht="20.100000000000001" customHeight="1" thickBot="1">
      <c r="B744" s="569" t="s">
        <v>8198</v>
      </c>
      <c r="C744" s="559"/>
      <c r="D744" s="560"/>
      <c r="E744" s="570"/>
      <c r="F744" s="570"/>
      <c r="G744" s="571"/>
      <c r="H744" s="267"/>
    </row>
    <row r="745" spans="2:8">
      <c r="B745" s="264" t="s">
        <v>8052</v>
      </c>
      <c r="C745" s="642" t="s">
        <v>8736</v>
      </c>
      <c r="D745" s="239" t="s">
        <v>2306</v>
      </c>
      <c r="E745" s="4" t="s">
        <v>2801</v>
      </c>
      <c r="F745" s="265"/>
      <c r="G745" s="582" t="s">
        <v>8560</v>
      </c>
      <c r="H745" s="267"/>
    </row>
    <row r="746" spans="2:8">
      <c r="B746" s="264" t="s">
        <v>5562</v>
      </c>
      <c r="C746" s="642" t="s">
        <v>8737</v>
      </c>
      <c r="D746" s="239" t="s">
        <v>4984</v>
      </c>
      <c r="E746" s="4" t="s">
        <v>2801</v>
      </c>
      <c r="F746" s="265"/>
      <c r="G746" s="440"/>
      <c r="H746" s="267"/>
    </row>
    <row r="747" spans="2:8">
      <c r="B747" s="264" t="s">
        <v>5566</v>
      </c>
      <c r="C747" s="642" t="s">
        <v>8738</v>
      </c>
      <c r="D747" s="239" t="s">
        <v>2306</v>
      </c>
      <c r="E747" s="4" t="s">
        <v>2801</v>
      </c>
      <c r="F747" s="265"/>
      <c r="G747" s="440"/>
      <c r="H747" s="267"/>
    </row>
    <row r="748" spans="2:8" ht="33">
      <c r="B748" s="264" t="s">
        <v>5569</v>
      </c>
      <c r="C748" s="642" t="s">
        <v>8739</v>
      </c>
      <c r="D748" s="239" t="s">
        <v>2300</v>
      </c>
      <c r="E748" s="4" t="s">
        <v>4486</v>
      </c>
      <c r="F748" s="265"/>
      <c r="G748" s="440"/>
      <c r="H748" s="267"/>
    </row>
    <row r="749" spans="2:8">
      <c r="B749" s="264" t="s">
        <v>8060</v>
      </c>
      <c r="C749" s="642" t="s">
        <v>8740</v>
      </c>
      <c r="D749" s="239" t="s">
        <v>2306</v>
      </c>
      <c r="E749" s="4" t="s">
        <v>2801</v>
      </c>
      <c r="F749" s="265"/>
      <c r="G749" s="440"/>
      <c r="H749" s="267"/>
    </row>
    <row r="750" spans="2:8" ht="33">
      <c r="B750" s="264" t="s">
        <v>5575</v>
      </c>
      <c r="C750" s="642" t="s">
        <v>8741</v>
      </c>
      <c r="D750" s="239">
        <v>3</v>
      </c>
      <c r="E750" s="4" t="s">
        <v>2801</v>
      </c>
      <c r="F750" s="265"/>
      <c r="G750" s="440"/>
      <c r="H750" s="267"/>
    </row>
    <row r="751" spans="2:8" ht="33">
      <c r="B751" s="264" t="s">
        <v>8065</v>
      </c>
      <c r="C751" s="642" t="s">
        <v>8742</v>
      </c>
      <c r="D751" s="239" t="s">
        <v>2306</v>
      </c>
      <c r="E751" s="4" t="s">
        <v>2801</v>
      </c>
      <c r="F751" s="265"/>
      <c r="G751" s="440"/>
      <c r="H751" s="267"/>
    </row>
    <row r="752" spans="2:8" ht="33">
      <c r="B752" s="264" t="s">
        <v>8068</v>
      </c>
      <c r="C752" s="642" t="s">
        <v>8743</v>
      </c>
      <c r="D752" s="239" t="s">
        <v>2967</v>
      </c>
      <c r="E752" s="4" t="s">
        <v>2801</v>
      </c>
      <c r="F752" s="265"/>
      <c r="G752" s="440"/>
      <c r="H752" s="267"/>
    </row>
    <row r="753" spans="2:8" ht="33">
      <c r="B753" s="264" t="s">
        <v>8070</v>
      </c>
      <c r="C753" s="642" t="s">
        <v>8744</v>
      </c>
      <c r="D753" s="239">
        <v>3</v>
      </c>
      <c r="E753" s="4" t="s">
        <v>2801</v>
      </c>
      <c r="F753" s="265"/>
      <c r="G753" s="440"/>
      <c r="H753" s="267"/>
    </row>
    <row r="754" spans="2:8" ht="33">
      <c r="B754" s="264" t="s">
        <v>5587</v>
      </c>
      <c r="C754" s="642" t="s">
        <v>8745</v>
      </c>
      <c r="D754" s="239">
        <v>1</v>
      </c>
      <c r="E754" s="4" t="s">
        <v>2801</v>
      </c>
      <c r="F754" s="265"/>
      <c r="G754" s="440"/>
      <c r="H754" s="267"/>
    </row>
    <row r="755" spans="2:8">
      <c r="B755" s="264" t="s">
        <v>8074</v>
      </c>
      <c r="C755" s="642" t="s">
        <v>8746</v>
      </c>
      <c r="D755" s="239" t="s">
        <v>5592</v>
      </c>
      <c r="E755" s="4" t="s">
        <v>2801</v>
      </c>
      <c r="F755" s="265"/>
      <c r="G755" s="440"/>
      <c r="H755" s="267"/>
    </row>
    <row r="756" spans="2:8" ht="33">
      <c r="B756" s="264" t="s">
        <v>5594</v>
      </c>
      <c r="C756" s="642" t="s">
        <v>8747</v>
      </c>
      <c r="D756" s="239" t="s">
        <v>2300</v>
      </c>
      <c r="E756" s="4" t="s">
        <v>4486</v>
      </c>
      <c r="F756" s="265"/>
      <c r="G756" s="440"/>
      <c r="H756" s="267"/>
    </row>
    <row r="757" spans="2:8">
      <c r="B757" s="264" t="s">
        <v>8079</v>
      </c>
      <c r="C757" s="642" t="s">
        <v>8748</v>
      </c>
      <c r="D757" s="239" t="s">
        <v>2306</v>
      </c>
      <c r="E757" s="4" t="s">
        <v>2801</v>
      </c>
      <c r="F757" s="265"/>
      <c r="G757" s="440"/>
      <c r="H757" s="267"/>
    </row>
    <row r="758" spans="2:8" ht="33">
      <c r="B758" s="264" t="s">
        <v>5599</v>
      </c>
      <c r="C758" s="642" t="s">
        <v>8749</v>
      </c>
      <c r="D758" s="239">
        <v>3</v>
      </c>
      <c r="E758" s="4" t="s">
        <v>2801</v>
      </c>
      <c r="F758" s="265"/>
      <c r="G758" s="440"/>
      <c r="H758" s="267"/>
    </row>
    <row r="759" spans="2:8" ht="33">
      <c r="B759" s="264" t="s">
        <v>8082</v>
      </c>
      <c r="C759" s="642" t="s">
        <v>8750</v>
      </c>
      <c r="D759" s="239" t="s">
        <v>2306</v>
      </c>
      <c r="E759" s="4" t="s">
        <v>2801</v>
      </c>
      <c r="F759" s="265"/>
      <c r="G759" s="440"/>
      <c r="H759" s="267"/>
    </row>
    <row r="760" spans="2:8" ht="33">
      <c r="B760" s="264" t="s">
        <v>8084</v>
      </c>
      <c r="C760" s="642" t="s">
        <v>8751</v>
      </c>
      <c r="D760" s="239" t="s">
        <v>2967</v>
      </c>
      <c r="E760" s="4" t="s">
        <v>2801</v>
      </c>
      <c r="F760" s="265"/>
      <c r="G760" s="440"/>
      <c r="H760" s="267"/>
    </row>
    <row r="761" spans="2:8" ht="33">
      <c r="B761" s="264" t="s">
        <v>8086</v>
      </c>
      <c r="C761" s="642" t="s">
        <v>8752</v>
      </c>
      <c r="D761" s="239">
        <v>3</v>
      </c>
      <c r="E761" s="4" t="s">
        <v>2801</v>
      </c>
      <c r="F761" s="265"/>
      <c r="G761" s="440"/>
      <c r="H761" s="267"/>
    </row>
    <row r="762" spans="2:8" ht="33">
      <c r="B762" s="264" t="s">
        <v>5607</v>
      </c>
      <c r="C762" s="642" t="s">
        <v>8753</v>
      </c>
      <c r="D762" s="239">
        <v>1</v>
      </c>
      <c r="E762" s="4" t="s">
        <v>2801</v>
      </c>
      <c r="F762" s="265"/>
      <c r="G762" s="440"/>
      <c r="H762" s="267"/>
    </row>
    <row r="763" spans="2:8">
      <c r="B763" s="264" t="s">
        <v>8089</v>
      </c>
      <c r="C763" s="642" t="s">
        <v>8754</v>
      </c>
      <c r="D763" s="239" t="s">
        <v>5592</v>
      </c>
      <c r="E763" s="4" t="s">
        <v>2801</v>
      </c>
      <c r="F763" s="265"/>
      <c r="G763" s="440"/>
      <c r="H763" s="267"/>
    </row>
    <row r="764" spans="2:8" ht="33">
      <c r="B764" s="264" t="s">
        <v>5611</v>
      </c>
      <c r="C764" s="642" t="s">
        <v>8755</v>
      </c>
      <c r="D764" s="239" t="s">
        <v>2300</v>
      </c>
      <c r="E764" s="4" t="s">
        <v>4486</v>
      </c>
      <c r="F764" s="265"/>
      <c r="G764" s="440"/>
      <c r="H764" s="267"/>
    </row>
    <row r="765" spans="2:8">
      <c r="B765" s="264" t="s">
        <v>8093</v>
      </c>
      <c r="C765" s="642" t="s">
        <v>8756</v>
      </c>
      <c r="D765" s="239" t="s">
        <v>2306</v>
      </c>
      <c r="E765" s="4" t="s">
        <v>2801</v>
      </c>
      <c r="F765" s="265"/>
      <c r="G765" s="440"/>
      <c r="H765" s="267"/>
    </row>
    <row r="766" spans="2:8" ht="33">
      <c r="B766" s="264" t="s">
        <v>5616</v>
      </c>
      <c r="C766" s="642" t="s">
        <v>8757</v>
      </c>
      <c r="D766" s="239">
        <v>3</v>
      </c>
      <c r="E766" s="4" t="s">
        <v>2801</v>
      </c>
      <c r="F766" s="265"/>
      <c r="G766" s="440"/>
      <c r="H766" s="267"/>
    </row>
    <row r="767" spans="2:8" ht="33">
      <c r="B767" s="264" t="s">
        <v>8096</v>
      </c>
      <c r="C767" s="642" t="s">
        <v>8758</v>
      </c>
      <c r="D767" s="239" t="s">
        <v>2306</v>
      </c>
      <c r="E767" s="4" t="s">
        <v>2801</v>
      </c>
      <c r="F767" s="265"/>
      <c r="G767" s="440"/>
      <c r="H767" s="267"/>
    </row>
    <row r="768" spans="2:8" ht="33">
      <c r="B768" s="264" t="s">
        <v>8098</v>
      </c>
      <c r="C768" s="642" t="s">
        <v>8759</v>
      </c>
      <c r="D768" s="239" t="s">
        <v>2967</v>
      </c>
      <c r="E768" s="4" t="s">
        <v>2801</v>
      </c>
      <c r="F768" s="265"/>
      <c r="G768" s="440"/>
      <c r="H768" s="267"/>
    </row>
    <row r="769" spans="2:8" ht="33">
      <c r="B769" s="264" t="s">
        <v>8100</v>
      </c>
      <c r="C769" s="642" t="s">
        <v>8760</v>
      </c>
      <c r="D769" s="239">
        <v>3</v>
      </c>
      <c r="E769" s="4" t="s">
        <v>2801</v>
      </c>
      <c r="F769" s="265"/>
      <c r="G769" s="712"/>
      <c r="H769" s="267"/>
    </row>
    <row r="770" spans="2:8" ht="33">
      <c r="B770" s="264" t="s">
        <v>5624</v>
      </c>
      <c r="C770" s="642" t="s">
        <v>8761</v>
      </c>
      <c r="D770" s="239">
        <v>1</v>
      </c>
      <c r="E770" s="4" t="s">
        <v>2801</v>
      </c>
      <c r="F770" s="265"/>
      <c r="G770" s="717"/>
      <c r="H770" s="267"/>
    </row>
    <row r="771" spans="2:8" ht="17.25" thickBot="1">
      <c r="B771" s="619" t="s">
        <v>8103</v>
      </c>
      <c r="C771" s="642" t="s">
        <v>8762</v>
      </c>
      <c r="D771" s="247" t="s">
        <v>5592</v>
      </c>
      <c r="E771" s="620" t="s">
        <v>2801</v>
      </c>
      <c r="F771" s="621"/>
      <c r="G771" s="716"/>
      <c r="H771" s="267"/>
    </row>
    <row r="772" spans="2:8" ht="20.100000000000001" customHeight="1" thickBot="1">
      <c r="B772" s="569" t="s">
        <v>5628</v>
      </c>
      <c r="C772" s="559"/>
      <c r="D772" s="560"/>
      <c r="E772" s="570"/>
      <c r="F772" s="570"/>
      <c r="G772" s="571"/>
      <c r="H772" s="267"/>
    </row>
    <row r="773" spans="2:8">
      <c r="B773" s="264" t="s">
        <v>8105</v>
      </c>
      <c r="C773" s="643" t="s">
        <v>8763</v>
      </c>
      <c r="D773" s="239" t="s">
        <v>3417</v>
      </c>
      <c r="E773" s="4" t="s">
        <v>2801</v>
      </c>
      <c r="F773" s="265"/>
      <c r="G773" s="582" t="s">
        <v>8588</v>
      </c>
      <c r="H773" s="267"/>
    </row>
    <row r="774" spans="2:8">
      <c r="B774" s="264" t="s">
        <v>8108</v>
      </c>
      <c r="C774" s="643" t="s">
        <v>8764</v>
      </c>
      <c r="D774" s="239" t="s">
        <v>2306</v>
      </c>
      <c r="E774" s="4" t="s">
        <v>2801</v>
      </c>
      <c r="F774" s="265"/>
      <c r="G774" s="440"/>
      <c r="H774" s="267"/>
    </row>
    <row r="775" spans="2:8">
      <c r="B775" s="264" t="s">
        <v>5635</v>
      </c>
      <c r="C775" s="643" t="s">
        <v>8765</v>
      </c>
      <c r="D775" s="239" t="s">
        <v>4984</v>
      </c>
      <c r="E775" s="4" t="s">
        <v>2801</v>
      </c>
      <c r="F775" s="265"/>
      <c r="G775" s="440"/>
      <c r="H775" s="267"/>
    </row>
    <row r="776" spans="2:8">
      <c r="B776" s="264" t="s">
        <v>5637</v>
      </c>
      <c r="C776" s="643" t="s">
        <v>8766</v>
      </c>
      <c r="D776" s="239" t="s">
        <v>2306</v>
      </c>
      <c r="E776" s="4" t="s">
        <v>2801</v>
      </c>
      <c r="F776" s="265"/>
      <c r="G776" s="440"/>
      <c r="H776" s="267"/>
    </row>
    <row r="777" spans="2:8" ht="33">
      <c r="B777" s="264" t="s">
        <v>5639</v>
      </c>
      <c r="C777" s="643" t="s">
        <v>8767</v>
      </c>
      <c r="D777" s="239" t="s">
        <v>2300</v>
      </c>
      <c r="E777" s="4" t="s">
        <v>4486</v>
      </c>
      <c r="F777" s="265"/>
      <c r="G777" s="440"/>
      <c r="H777" s="267"/>
    </row>
    <row r="778" spans="2:8">
      <c r="B778" s="264" t="s">
        <v>8113</v>
      </c>
      <c r="C778" s="643" t="s">
        <v>8768</v>
      </c>
      <c r="D778" s="239" t="s">
        <v>2306</v>
      </c>
      <c r="E778" s="4" t="s">
        <v>2801</v>
      </c>
      <c r="F778" s="265"/>
      <c r="G778" s="440"/>
      <c r="H778" s="267"/>
    </row>
    <row r="779" spans="2:8" ht="33">
      <c r="B779" s="264" t="s">
        <v>5643</v>
      </c>
      <c r="C779" s="643" t="s">
        <v>8769</v>
      </c>
      <c r="D779" s="239">
        <v>3</v>
      </c>
      <c r="E779" s="4" t="s">
        <v>2801</v>
      </c>
      <c r="F779" s="265"/>
      <c r="G779" s="440"/>
      <c r="H779" s="267"/>
    </row>
    <row r="780" spans="2:8" ht="33">
      <c r="B780" s="264" t="s">
        <v>8116</v>
      </c>
      <c r="C780" s="643" t="s">
        <v>8770</v>
      </c>
      <c r="D780" s="239" t="s">
        <v>2306</v>
      </c>
      <c r="E780" s="4" t="s">
        <v>2801</v>
      </c>
      <c r="F780" s="265"/>
      <c r="G780" s="440"/>
      <c r="H780" s="267"/>
    </row>
    <row r="781" spans="2:8" ht="33">
      <c r="B781" s="264" t="s">
        <v>8118</v>
      </c>
      <c r="C781" s="643" t="s">
        <v>8771</v>
      </c>
      <c r="D781" s="239" t="s">
        <v>2967</v>
      </c>
      <c r="E781" s="4" t="s">
        <v>2801</v>
      </c>
      <c r="F781" s="265"/>
      <c r="G781" s="440"/>
      <c r="H781" s="267"/>
    </row>
    <row r="782" spans="2:8" ht="33">
      <c r="B782" s="264" t="s">
        <v>8120</v>
      </c>
      <c r="C782" s="643" t="s">
        <v>8772</v>
      </c>
      <c r="D782" s="239">
        <v>3</v>
      </c>
      <c r="E782" s="4" t="s">
        <v>2801</v>
      </c>
      <c r="F782" s="265"/>
      <c r="G782" s="440"/>
      <c r="H782" s="267"/>
    </row>
    <row r="783" spans="2:8" ht="33">
      <c r="B783" s="264" t="s">
        <v>5651</v>
      </c>
      <c r="C783" s="643" t="s">
        <v>8773</v>
      </c>
      <c r="D783" s="239">
        <v>1</v>
      </c>
      <c r="E783" s="4" t="s">
        <v>2801</v>
      </c>
      <c r="F783" s="265"/>
      <c r="G783" s="440"/>
      <c r="H783" s="267"/>
    </row>
    <row r="784" spans="2:8">
      <c r="B784" s="264" t="s">
        <v>8123</v>
      </c>
      <c r="C784" s="643" t="s">
        <v>8774</v>
      </c>
      <c r="D784" s="239" t="s">
        <v>5592</v>
      </c>
      <c r="E784" s="4" t="s">
        <v>2801</v>
      </c>
      <c r="F784" s="265"/>
      <c r="G784" s="440"/>
      <c r="H784" s="267"/>
    </row>
    <row r="785" spans="2:8" ht="33">
      <c r="B785" s="264" t="s">
        <v>5655</v>
      </c>
      <c r="C785" s="643" t="s">
        <v>8775</v>
      </c>
      <c r="D785" s="239" t="s">
        <v>2300</v>
      </c>
      <c r="E785" s="4" t="s">
        <v>4486</v>
      </c>
      <c r="F785" s="265"/>
      <c r="G785" s="440"/>
      <c r="H785" s="267"/>
    </row>
    <row r="786" spans="2:8">
      <c r="B786" s="264" t="s">
        <v>8126</v>
      </c>
      <c r="C786" s="643" t="s">
        <v>8776</v>
      </c>
      <c r="D786" s="239" t="s">
        <v>2306</v>
      </c>
      <c r="E786" s="4" t="s">
        <v>2801</v>
      </c>
      <c r="F786" s="265"/>
      <c r="G786" s="440"/>
      <c r="H786" s="267"/>
    </row>
    <row r="787" spans="2:8" ht="33">
      <c r="B787" s="264" t="s">
        <v>5659</v>
      </c>
      <c r="C787" s="643" t="s">
        <v>8777</v>
      </c>
      <c r="D787" s="239">
        <v>3</v>
      </c>
      <c r="E787" s="4" t="s">
        <v>2801</v>
      </c>
      <c r="F787" s="265"/>
      <c r="G787" s="440"/>
      <c r="H787" s="267"/>
    </row>
    <row r="788" spans="2:8" ht="33">
      <c r="B788" s="264" t="s">
        <v>8129</v>
      </c>
      <c r="C788" s="643" t="s">
        <v>8778</v>
      </c>
      <c r="D788" s="239" t="s">
        <v>2306</v>
      </c>
      <c r="E788" s="4" t="s">
        <v>2801</v>
      </c>
      <c r="F788" s="265"/>
      <c r="G788" s="440"/>
      <c r="H788" s="267"/>
    </row>
    <row r="789" spans="2:8" ht="33">
      <c r="B789" s="264" t="s">
        <v>8131</v>
      </c>
      <c r="C789" s="643" t="s">
        <v>8779</v>
      </c>
      <c r="D789" s="239" t="s">
        <v>2967</v>
      </c>
      <c r="E789" s="4" t="s">
        <v>2801</v>
      </c>
      <c r="F789" s="265"/>
      <c r="G789" s="440"/>
      <c r="H789" s="267"/>
    </row>
    <row r="790" spans="2:8" ht="33">
      <c r="B790" s="264" t="s">
        <v>8133</v>
      </c>
      <c r="C790" s="643" t="s">
        <v>8780</v>
      </c>
      <c r="D790" s="239">
        <v>3</v>
      </c>
      <c r="E790" s="4" t="s">
        <v>2801</v>
      </c>
      <c r="F790" s="265"/>
      <c r="G790" s="440"/>
      <c r="H790" s="267"/>
    </row>
    <row r="791" spans="2:8" ht="33">
      <c r="B791" s="264" t="s">
        <v>5667</v>
      </c>
      <c r="C791" s="643" t="s">
        <v>8781</v>
      </c>
      <c r="D791" s="239">
        <v>1</v>
      </c>
      <c r="E791" s="4" t="s">
        <v>2801</v>
      </c>
      <c r="F791" s="265"/>
      <c r="G791" s="440"/>
      <c r="H791" s="267"/>
    </row>
    <row r="792" spans="2:8">
      <c r="B792" s="264" t="s">
        <v>8136</v>
      </c>
      <c r="C792" s="643" t="s">
        <v>8782</v>
      </c>
      <c r="D792" s="239" t="s">
        <v>5592</v>
      </c>
      <c r="E792" s="4" t="s">
        <v>2801</v>
      </c>
      <c r="F792" s="265"/>
      <c r="G792" s="440"/>
      <c r="H792" s="267"/>
    </row>
    <row r="793" spans="2:8" ht="33">
      <c r="B793" s="264" t="s">
        <v>5671</v>
      </c>
      <c r="C793" s="643" t="s">
        <v>8783</v>
      </c>
      <c r="D793" s="239" t="s">
        <v>2300</v>
      </c>
      <c r="E793" s="4" t="s">
        <v>4486</v>
      </c>
      <c r="F793" s="265"/>
      <c r="G793" s="440"/>
      <c r="H793" s="267"/>
    </row>
    <row r="794" spans="2:8">
      <c r="B794" s="264" t="s">
        <v>8139</v>
      </c>
      <c r="C794" s="643" t="s">
        <v>8784</v>
      </c>
      <c r="D794" s="239" t="s">
        <v>2306</v>
      </c>
      <c r="E794" s="4" t="s">
        <v>2801</v>
      </c>
      <c r="F794" s="265"/>
      <c r="G794" s="440"/>
      <c r="H794" s="267"/>
    </row>
    <row r="795" spans="2:8" ht="33">
      <c r="B795" s="264" t="s">
        <v>5675</v>
      </c>
      <c r="C795" s="643" t="s">
        <v>8785</v>
      </c>
      <c r="D795" s="239">
        <v>3</v>
      </c>
      <c r="E795" s="4" t="s">
        <v>2801</v>
      </c>
      <c r="F795" s="265"/>
      <c r="G795" s="440"/>
      <c r="H795" s="267"/>
    </row>
    <row r="796" spans="2:8" ht="33">
      <c r="B796" s="264" t="s">
        <v>8142</v>
      </c>
      <c r="C796" s="643" t="s">
        <v>8786</v>
      </c>
      <c r="D796" s="239" t="s">
        <v>2306</v>
      </c>
      <c r="E796" s="4" t="s">
        <v>2801</v>
      </c>
      <c r="F796" s="265"/>
      <c r="G796" s="440"/>
      <c r="H796" s="267"/>
    </row>
    <row r="797" spans="2:8" ht="33">
      <c r="B797" s="264" t="s">
        <v>8144</v>
      </c>
      <c r="C797" s="643" t="s">
        <v>8787</v>
      </c>
      <c r="D797" s="239" t="s">
        <v>2967</v>
      </c>
      <c r="E797" s="4" t="s">
        <v>2801</v>
      </c>
      <c r="F797" s="265"/>
      <c r="G797" s="440"/>
      <c r="H797" s="267"/>
    </row>
    <row r="798" spans="2:8" ht="33">
      <c r="B798" s="264" t="s">
        <v>8146</v>
      </c>
      <c r="C798" s="643" t="s">
        <v>8788</v>
      </c>
      <c r="D798" s="239">
        <v>3</v>
      </c>
      <c r="E798" s="4" t="s">
        <v>2801</v>
      </c>
      <c r="F798" s="265"/>
      <c r="G798" s="712"/>
      <c r="H798" s="267"/>
    </row>
    <row r="799" spans="2:8" ht="33">
      <c r="B799" s="264" t="s">
        <v>5683</v>
      </c>
      <c r="C799" s="643" t="s">
        <v>8789</v>
      </c>
      <c r="D799" s="239">
        <v>1</v>
      </c>
      <c r="E799" s="4" t="s">
        <v>2801</v>
      </c>
      <c r="F799" s="265"/>
      <c r="G799" s="717"/>
      <c r="H799" s="267"/>
    </row>
    <row r="800" spans="2:8" ht="17.25" thickBot="1">
      <c r="B800" s="619" t="s">
        <v>8149</v>
      </c>
      <c r="C800" s="643" t="s">
        <v>8790</v>
      </c>
      <c r="D800" s="247" t="s">
        <v>5592</v>
      </c>
      <c r="E800" s="620" t="s">
        <v>2801</v>
      </c>
      <c r="F800" s="621"/>
      <c r="G800" s="716"/>
      <c r="H800" s="267"/>
    </row>
    <row r="801" spans="2:8" ht="20.100000000000001" customHeight="1" thickBot="1">
      <c r="B801" s="569" t="s">
        <v>5803</v>
      </c>
      <c r="C801" s="559"/>
      <c r="D801" s="560"/>
      <c r="E801" s="570"/>
      <c r="F801" s="570"/>
      <c r="G801" s="571"/>
      <c r="H801" s="267"/>
    </row>
    <row r="802" spans="2:8">
      <c r="B802" s="264" t="s">
        <v>8151</v>
      </c>
      <c r="C802" s="643" t="s">
        <v>8791</v>
      </c>
      <c r="D802" s="239" t="s">
        <v>3417</v>
      </c>
      <c r="E802" s="4" t="s">
        <v>2801</v>
      </c>
      <c r="F802" s="265"/>
      <c r="G802" s="582" t="s">
        <v>8531</v>
      </c>
      <c r="H802" s="267"/>
    </row>
    <row r="803" spans="2:8">
      <c r="B803" s="264" t="s">
        <v>8154</v>
      </c>
      <c r="C803" s="643" t="s">
        <v>8792</v>
      </c>
      <c r="D803" s="239" t="s">
        <v>2306</v>
      </c>
      <c r="E803" s="4" t="s">
        <v>2801</v>
      </c>
      <c r="F803" s="265"/>
      <c r="G803" s="440"/>
      <c r="H803" s="267"/>
    </row>
    <row r="804" spans="2:8">
      <c r="B804" s="264" t="s">
        <v>5692</v>
      </c>
      <c r="C804" s="643" t="s">
        <v>8793</v>
      </c>
      <c r="D804" s="239" t="s">
        <v>4984</v>
      </c>
      <c r="E804" s="4" t="s">
        <v>2801</v>
      </c>
      <c r="F804" s="265"/>
      <c r="G804" s="440"/>
      <c r="H804" s="267"/>
    </row>
    <row r="805" spans="2:8">
      <c r="B805" s="264" t="s">
        <v>5694</v>
      </c>
      <c r="C805" s="643" t="s">
        <v>8794</v>
      </c>
      <c r="D805" s="239" t="s">
        <v>2306</v>
      </c>
      <c r="E805" s="4" t="s">
        <v>2801</v>
      </c>
      <c r="F805" s="265"/>
      <c r="G805" s="440"/>
      <c r="H805" s="267"/>
    </row>
    <row r="806" spans="2:8" ht="33">
      <c r="B806" s="264" t="s">
        <v>5696</v>
      </c>
      <c r="C806" s="643" t="s">
        <v>8795</v>
      </c>
      <c r="D806" s="239" t="s">
        <v>2300</v>
      </c>
      <c r="E806" s="4" t="s">
        <v>4486</v>
      </c>
      <c r="F806" s="265"/>
      <c r="G806" s="440"/>
      <c r="H806" s="267"/>
    </row>
    <row r="807" spans="2:8">
      <c r="B807" s="264" t="s">
        <v>8159</v>
      </c>
      <c r="C807" s="643" t="s">
        <v>8796</v>
      </c>
      <c r="D807" s="239" t="s">
        <v>2306</v>
      </c>
      <c r="E807" s="4" t="s">
        <v>2801</v>
      </c>
      <c r="F807" s="265"/>
      <c r="G807" s="440"/>
      <c r="H807" s="267"/>
    </row>
    <row r="808" spans="2:8" ht="33">
      <c r="B808" s="264" t="s">
        <v>5700</v>
      </c>
      <c r="C808" s="643" t="s">
        <v>8797</v>
      </c>
      <c r="D808" s="239">
        <v>3</v>
      </c>
      <c r="E808" s="4" t="s">
        <v>2801</v>
      </c>
      <c r="F808" s="265"/>
      <c r="G808" s="440"/>
      <c r="H808" s="267"/>
    </row>
    <row r="809" spans="2:8" ht="33">
      <c r="B809" s="264" t="s">
        <v>8162</v>
      </c>
      <c r="C809" s="643" t="s">
        <v>8798</v>
      </c>
      <c r="D809" s="239" t="s">
        <v>2306</v>
      </c>
      <c r="E809" s="4" t="s">
        <v>2801</v>
      </c>
      <c r="F809" s="265"/>
      <c r="G809" s="440"/>
      <c r="H809" s="267"/>
    </row>
    <row r="810" spans="2:8" ht="33">
      <c r="B810" s="264" t="s">
        <v>8164</v>
      </c>
      <c r="C810" s="643" t="s">
        <v>8799</v>
      </c>
      <c r="D810" s="239" t="s">
        <v>2967</v>
      </c>
      <c r="E810" s="4" t="s">
        <v>2801</v>
      </c>
      <c r="F810" s="265"/>
      <c r="G810" s="440"/>
      <c r="H810" s="267"/>
    </row>
    <row r="811" spans="2:8" ht="33">
      <c r="B811" s="264" t="s">
        <v>8166</v>
      </c>
      <c r="C811" s="643" t="s">
        <v>8800</v>
      </c>
      <c r="D811" s="239">
        <v>3</v>
      </c>
      <c r="E811" s="4" t="s">
        <v>2801</v>
      </c>
      <c r="F811" s="265"/>
      <c r="G811" s="440"/>
      <c r="H811" s="267"/>
    </row>
    <row r="812" spans="2:8" ht="33">
      <c r="B812" s="264" t="s">
        <v>5708</v>
      </c>
      <c r="C812" s="643" t="s">
        <v>8801</v>
      </c>
      <c r="D812" s="239">
        <v>1</v>
      </c>
      <c r="E812" s="4" t="s">
        <v>2801</v>
      </c>
      <c r="F812" s="265"/>
      <c r="G812" s="440"/>
      <c r="H812" s="267"/>
    </row>
    <row r="813" spans="2:8">
      <c r="B813" s="264" t="s">
        <v>8169</v>
      </c>
      <c r="C813" s="643" t="s">
        <v>8802</v>
      </c>
      <c r="D813" s="239" t="s">
        <v>5592</v>
      </c>
      <c r="E813" s="4" t="s">
        <v>2801</v>
      </c>
      <c r="F813" s="265"/>
      <c r="G813" s="440"/>
      <c r="H813" s="267"/>
    </row>
    <row r="814" spans="2:8" ht="33">
      <c r="B814" s="264" t="s">
        <v>5712</v>
      </c>
      <c r="C814" s="643" t="s">
        <v>8803</v>
      </c>
      <c r="D814" s="239" t="s">
        <v>2300</v>
      </c>
      <c r="E814" s="4" t="s">
        <v>4486</v>
      </c>
      <c r="F814" s="265"/>
      <c r="G814" s="440"/>
      <c r="H814" s="267"/>
    </row>
    <row r="815" spans="2:8">
      <c r="B815" s="264" t="s">
        <v>8172</v>
      </c>
      <c r="C815" s="643" t="s">
        <v>8804</v>
      </c>
      <c r="D815" s="239" t="s">
        <v>2306</v>
      </c>
      <c r="E815" s="4" t="s">
        <v>2801</v>
      </c>
      <c r="F815" s="265"/>
      <c r="G815" s="440"/>
      <c r="H815" s="267"/>
    </row>
    <row r="816" spans="2:8" ht="33">
      <c r="B816" s="264" t="s">
        <v>5716</v>
      </c>
      <c r="C816" s="643" t="s">
        <v>8805</v>
      </c>
      <c r="D816" s="239">
        <v>3</v>
      </c>
      <c r="E816" s="4" t="s">
        <v>2801</v>
      </c>
      <c r="F816" s="265"/>
      <c r="G816" s="440"/>
      <c r="H816" s="267"/>
    </row>
    <row r="817" spans="2:8" ht="33">
      <c r="B817" s="264" t="s">
        <v>8175</v>
      </c>
      <c r="C817" s="643" t="s">
        <v>8806</v>
      </c>
      <c r="D817" s="239" t="s">
        <v>2306</v>
      </c>
      <c r="E817" s="4" t="s">
        <v>2801</v>
      </c>
      <c r="F817" s="265"/>
      <c r="G817" s="440"/>
      <c r="H817" s="267"/>
    </row>
    <row r="818" spans="2:8" ht="33">
      <c r="B818" s="264" t="s">
        <v>8177</v>
      </c>
      <c r="C818" s="643" t="s">
        <v>8807</v>
      </c>
      <c r="D818" s="239" t="s">
        <v>2967</v>
      </c>
      <c r="E818" s="4" t="s">
        <v>2801</v>
      </c>
      <c r="F818" s="265"/>
      <c r="G818" s="440"/>
      <c r="H818" s="267"/>
    </row>
    <row r="819" spans="2:8" ht="33">
      <c r="B819" s="264" t="s">
        <v>8179</v>
      </c>
      <c r="C819" s="643" t="s">
        <v>8808</v>
      </c>
      <c r="D819" s="239">
        <v>3</v>
      </c>
      <c r="E819" s="4" t="s">
        <v>2801</v>
      </c>
      <c r="F819" s="265"/>
      <c r="G819" s="440"/>
      <c r="H819" s="267"/>
    </row>
    <row r="820" spans="2:8" ht="33">
      <c r="B820" s="264" t="s">
        <v>5724</v>
      </c>
      <c r="C820" s="643" t="s">
        <v>8809</v>
      </c>
      <c r="D820" s="239">
        <v>1</v>
      </c>
      <c r="E820" s="4" t="s">
        <v>2801</v>
      </c>
      <c r="F820" s="265"/>
      <c r="G820" s="440"/>
      <c r="H820" s="267"/>
    </row>
    <row r="821" spans="2:8">
      <c r="B821" s="264" t="s">
        <v>8182</v>
      </c>
      <c r="C821" s="643" t="s">
        <v>8810</v>
      </c>
      <c r="D821" s="239" t="s">
        <v>5592</v>
      </c>
      <c r="E821" s="4" t="s">
        <v>2801</v>
      </c>
      <c r="F821" s="265"/>
      <c r="G821" s="440"/>
      <c r="H821" s="267"/>
    </row>
    <row r="822" spans="2:8" ht="33">
      <c r="B822" s="264" t="s">
        <v>5728</v>
      </c>
      <c r="C822" s="643" t="s">
        <v>8811</v>
      </c>
      <c r="D822" s="239" t="s">
        <v>2300</v>
      </c>
      <c r="E822" s="4" t="s">
        <v>4486</v>
      </c>
      <c r="F822" s="265"/>
      <c r="G822" s="440"/>
      <c r="H822" s="267"/>
    </row>
    <row r="823" spans="2:8">
      <c r="B823" s="264" t="s">
        <v>8185</v>
      </c>
      <c r="C823" s="643" t="s">
        <v>8812</v>
      </c>
      <c r="D823" s="239" t="s">
        <v>2306</v>
      </c>
      <c r="E823" s="4" t="s">
        <v>2801</v>
      </c>
      <c r="F823" s="265"/>
      <c r="G823" s="440"/>
      <c r="H823" s="267"/>
    </row>
    <row r="824" spans="2:8" ht="33">
      <c r="B824" s="264" t="s">
        <v>5732</v>
      </c>
      <c r="C824" s="643" t="s">
        <v>8813</v>
      </c>
      <c r="D824" s="239">
        <v>3</v>
      </c>
      <c r="E824" s="4" t="s">
        <v>2801</v>
      </c>
      <c r="F824" s="265"/>
      <c r="G824" s="440"/>
      <c r="H824" s="267"/>
    </row>
    <row r="825" spans="2:8" ht="33">
      <c r="B825" s="264" t="s">
        <v>8188</v>
      </c>
      <c r="C825" s="643" t="s">
        <v>8814</v>
      </c>
      <c r="D825" s="239" t="s">
        <v>2306</v>
      </c>
      <c r="E825" s="4" t="s">
        <v>2801</v>
      </c>
      <c r="F825" s="265"/>
      <c r="G825" s="440"/>
      <c r="H825" s="267"/>
    </row>
    <row r="826" spans="2:8" ht="33">
      <c r="B826" s="264" t="s">
        <v>8190</v>
      </c>
      <c r="C826" s="643" t="s">
        <v>8815</v>
      </c>
      <c r="D826" s="239" t="s">
        <v>2967</v>
      </c>
      <c r="E826" s="4" t="s">
        <v>2801</v>
      </c>
      <c r="F826" s="265"/>
      <c r="G826" s="440"/>
      <c r="H826" s="267"/>
    </row>
    <row r="827" spans="2:8" ht="33">
      <c r="B827" s="264" t="s">
        <v>8192</v>
      </c>
      <c r="C827" s="643" t="s">
        <v>8816</v>
      </c>
      <c r="D827" s="239">
        <v>3</v>
      </c>
      <c r="E827" s="4" t="s">
        <v>2801</v>
      </c>
      <c r="F827" s="265"/>
      <c r="G827" s="440"/>
      <c r="H827" s="267"/>
    </row>
    <row r="828" spans="2:8" ht="33">
      <c r="B828" s="264" t="s">
        <v>5740</v>
      </c>
      <c r="C828" s="643" t="s">
        <v>8817</v>
      </c>
      <c r="D828" s="239" t="s">
        <v>8818</v>
      </c>
      <c r="E828" s="4" t="s">
        <v>2801</v>
      </c>
      <c r="F828" s="265"/>
      <c r="G828" s="712"/>
      <c r="H828" s="267"/>
    </row>
    <row r="829" spans="2:8" ht="17.25" thickBot="1">
      <c r="B829" s="619" t="s">
        <v>8195</v>
      </c>
      <c r="C829" s="643" t="s">
        <v>8819</v>
      </c>
      <c r="D829" s="247" t="s">
        <v>5592</v>
      </c>
      <c r="E829" s="620" t="s">
        <v>2801</v>
      </c>
      <c r="F829" s="621"/>
      <c r="G829" s="716"/>
      <c r="H829" s="267"/>
    </row>
    <row r="830" spans="2:8" ht="20.100000000000001" customHeight="1" thickBot="1">
      <c r="B830" s="639" t="s">
        <v>8820</v>
      </c>
      <c r="C830" s="559"/>
      <c r="D830" s="560"/>
      <c r="E830" s="570"/>
      <c r="F830" s="570"/>
      <c r="G830" s="571"/>
      <c r="H830" s="267"/>
    </row>
    <row r="831" spans="2:8">
      <c r="B831" s="443" t="s">
        <v>8029</v>
      </c>
      <c r="C831" s="640" t="s">
        <v>8821</v>
      </c>
      <c r="D831" s="291" t="s">
        <v>2470</v>
      </c>
      <c r="E831" s="271" t="s">
        <v>8031</v>
      </c>
      <c r="F831" s="446"/>
      <c r="G831" s="582" t="s">
        <v>6078</v>
      </c>
      <c r="H831" s="267"/>
    </row>
    <row r="832" spans="2:8">
      <c r="B832" s="629" t="s">
        <v>471</v>
      </c>
      <c r="C832" s="641" t="s">
        <v>8822</v>
      </c>
      <c r="D832" s="631" t="s">
        <v>2306</v>
      </c>
      <c r="E832" s="6" t="s">
        <v>2801</v>
      </c>
      <c r="F832" s="632"/>
      <c r="G832" s="440"/>
      <c r="H832" s="267"/>
    </row>
    <row r="833" spans="2:8">
      <c r="B833" s="264" t="s">
        <v>8035</v>
      </c>
      <c r="C833" s="641" t="s">
        <v>8823</v>
      </c>
      <c r="D833" s="239" t="s">
        <v>2967</v>
      </c>
      <c r="E833" s="4" t="s">
        <v>4486</v>
      </c>
      <c r="F833" s="265"/>
      <c r="G833" s="440"/>
      <c r="H833" s="267"/>
    </row>
    <row r="834" spans="2:8">
      <c r="B834" s="264" t="s">
        <v>8038</v>
      </c>
      <c r="C834" s="641" t="s">
        <v>8824</v>
      </c>
      <c r="D834" s="239" t="s">
        <v>2306</v>
      </c>
      <c r="E834" s="4" t="s">
        <v>2801</v>
      </c>
      <c r="F834" s="265"/>
      <c r="G834" s="440"/>
      <c r="H834" s="267"/>
    </row>
    <row r="835" spans="2:8">
      <c r="B835" s="264" t="s">
        <v>8041</v>
      </c>
      <c r="C835" s="641" t="s">
        <v>8825</v>
      </c>
      <c r="D835" s="239" t="s">
        <v>2306</v>
      </c>
      <c r="E835" s="4" t="s">
        <v>2801</v>
      </c>
      <c r="F835" s="265"/>
      <c r="G835" s="440"/>
      <c r="H835" s="267"/>
    </row>
    <row r="836" spans="2:8">
      <c r="B836" s="443" t="s">
        <v>8044</v>
      </c>
      <c r="C836" s="641" t="s">
        <v>8826</v>
      </c>
      <c r="D836" s="291" t="s">
        <v>2967</v>
      </c>
      <c r="E836" s="271" t="s">
        <v>4486</v>
      </c>
      <c r="F836" s="446"/>
      <c r="G836" s="440"/>
      <c r="H836" s="267"/>
    </row>
    <row r="837" spans="2:8">
      <c r="B837" s="443" t="s">
        <v>8047</v>
      </c>
      <c r="C837" s="641" t="s">
        <v>8827</v>
      </c>
      <c r="D837" s="291" t="s">
        <v>2306</v>
      </c>
      <c r="E837" s="271" t="s">
        <v>2801</v>
      </c>
      <c r="F837" s="446"/>
      <c r="G837" s="440"/>
      <c r="H837" s="267"/>
    </row>
    <row r="838" spans="2:8" ht="17.25" thickBot="1">
      <c r="B838" s="443" t="s">
        <v>874</v>
      </c>
      <c r="C838" s="641" t="s">
        <v>8652</v>
      </c>
      <c r="D838" s="291" t="s">
        <v>2306</v>
      </c>
      <c r="E838" s="271" t="s">
        <v>2801</v>
      </c>
      <c r="F838" s="446"/>
      <c r="G838" s="278"/>
      <c r="H838" s="267"/>
    </row>
    <row r="839" spans="2:8" ht="20.100000000000001" customHeight="1" thickBot="1">
      <c r="B839" s="569" t="s">
        <v>8051</v>
      </c>
      <c r="C839" s="559"/>
      <c r="D839" s="560"/>
      <c r="E839" s="570"/>
      <c r="F839" s="570"/>
      <c r="G839" s="571"/>
      <c r="H839" s="267"/>
    </row>
    <row r="840" spans="2:8" ht="20.100000000000001" customHeight="1" thickBot="1">
      <c r="B840" s="569" t="s">
        <v>5558</v>
      </c>
      <c r="C840" s="559"/>
      <c r="D840" s="560"/>
      <c r="E840" s="570"/>
      <c r="F840" s="570"/>
      <c r="G840" s="571"/>
      <c r="H840" s="267"/>
    </row>
    <row r="841" spans="2:8">
      <c r="B841" s="539" t="s">
        <v>8052</v>
      </c>
      <c r="C841" s="642" t="s">
        <v>8828</v>
      </c>
      <c r="D841" s="233" t="s">
        <v>2306</v>
      </c>
      <c r="E841" s="617" t="s">
        <v>2801</v>
      </c>
      <c r="F841" s="573"/>
      <c r="G841" s="582" t="s">
        <v>8474</v>
      </c>
      <c r="H841" s="267"/>
    </row>
    <row r="842" spans="2:8">
      <c r="B842" s="264" t="s">
        <v>5562</v>
      </c>
      <c r="C842" s="642" t="s">
        <v>8654</v>
      </c>
      <c r="D842" s="239" t="s">
        <v>4984</v>
      </c>
      <c r="E842" s="4" t="s">
        <v>2801</v>
      </c>
      <c r="F842" s="265"/>
      <c r="G842" s="440"/>
      <c r="H842" s="267"/>
    </row>
    <row r="843" spans="2:8">
      <c r="B843" s="264" t="s">
        <v>5566</v>
      </c>
      <c r="C843" s="642" t="s">
        <v>8829</v>
      </c>
      <c r="D843" s="239" t="s">
        <v>2306</v>
      </c>
      <c r="E843" s="4" t="s">
        <v>2801</v>
      </c>
      <c r="F843" s="265"/>
      <c r="G843" s="440"/>
      <c r="H843" s="267"/>
    </row>
    <row r="844" spans="2:8" ht="33">
      <c r="B844" s="264" t="s">
        <v>5569</v>
      </c>
      <c r="C844" s="642" t="s">
        <v>8830</v>
      </c>
      <c r="D844" s="239" t="s">
        <v>2300</v>
      </c>
      <c r="E844" s="4" t="s">
        <v>4486</v>
      </c>
      <c r="F844" s="265"/>
      <c r="G844" s="440"/>
      <c r="H844" s="267"/>
    </row>
    <row r="845" spans="2:8">
      <c r="B845" s="264" t="s">
        <v>8060</v>
      </c>
      <c r="C845" s="642" t="s">
        <v>8831</v>
      </c>
      <c r="D845" s="239" t="s">
        <v>2306</v>
      </c>
      <c r="E845" s="4" t="s">
        <v>2801</v>
      </c>
      <c r="F845" s="265"/>
      <c r="G845" s="440"/>
      <c r="H845" s="267"/>
    </row>
    <row r="846" spans="2:8" ht="33">
      <c r="B846" s="264" t="s">
        <v>5575</v>
      </c>
      <c r="C846" s="642" t="s">
        <v>8832</v>
      </c>
      <c r="D846" s="239">
        <v>3</v>
      </c>
      <c r="E846" s="4" t="s">
        <v>2801</v>
      </c>
      <c r="F846" s="265"/>
      <c r="G846" s="440"/>
      <c r="H846" s="267"/>
    </row>
    <row r="847" spans="2:8" ht="33">
      <c r="B847" s="264" t="s">
        <v>8065</v>
      </c>
      <c r="C847" s="642" t="s">
        <v>8833</v>
      </c>
      <c r="D847" s="239" t="s">
        <v>2306</v>
      </c>
      <c r="E847" s="4" t="s">
        <v>2801</v>
      </c>
      <c r="F847" s="265"/>
      <c r="G847" s="440"/>
      <c r="H847" s="267"/>
    </row>
    <row r="848" spans="2:8" ht="33">
      <c r="B848" s="264" t="s">
        <v>8068</v>
      </c>
      <c r="C848" s="642" t="s">
        <v>8834</v>
      </c>
      <c r="D848" s="239" t="s">
        <v>2967</v>
      </c>
      <c r="E848" s="4" t="s">
        <v>2801</v>
      </c>
      <c r="F848" s="265"/>
      <c r="G848" s="440"/>
      <c r="H848" s="267"/>
    </row>
    <row r="849" spans="2:8" ht="33">
      <c r="B849" s="264" t="s">
        <v>8070</v>
      </c>
      <c r="C849" s="642" t="s">
        <v>8835</v>
      </c>
      <c r="D849" s="239">
        <v>3</v>
      </c>
      <c r="E849" s="4" t="s">
        <v>2801</v>
      </c>
      <c r="F849" s="265"/>
      <c r="G849" s="440"/>
      <c r="H849" s="267"/>
    </row>
    <row r="850" spans="2:8" ht="33">
      <c r="B850" s="264" t="s">
        <v>5587</v>
      </c>
      <c r="C850" s="642" t="s">
        <v>8836</v>
      </c>
      <c r="D850" s="239">
        <v>1</v>
      </c>
      <c r="E850" s="4" t="s">
        <v>2801</v>
      </c>
      <c r="F850" s="265"/>
      <c r="G850" s="440"/>
      <c r="H850" s="267"/>
    </row>
    <row r="851" spans="2:8">
      <c r="B851" s="264" t="s">
        <v>8074</v>
      </c>
      <c r="C851" s="642" t="s">
        <v>8837</v>
      </c>
      <c r="D851" s="239" t="s">
        <v>5592</v>
      </c>
      <c r="E851" s="4" t="s">
        <v>2801</v>
      </c>
      <c r="F851" s="265"/>
      <c r="G851" s="440"/>
      <c r="H851" s="267"/>
    </row>
    <row r="852" spans="2:8" ht="33">
      <c r="B852" s="264" t="s">
        <v>5594</v>
      </c>
      <c r="C852" s="642" t="s">
        <v>8838</v>
      </c>
      <c r="D852" s="239" t="s">
        <v>2300</v>
      </c>
      <c r="E852" s="4" t="s">
        <v>4486</v>
      </c>
      <c r="F852" s="265"/>
      <c r="G852" s="440"/>
      <c r="H852" s="267"/>
    </row>
    <row r="853" spans="2:8">
      <c r="B853" s="264" t="s">
        <v>8079</v>
      </c>
      <c r="C853" s="642" t="s">
        <v>8839</v>
      </c>
      <c r="D853" s="239" t="s">
        <v>2306</v>
      </c>
      <c r="E853" s="4" t="s">
        <v>2801</v>
      </c>
      <c r="F853" s="265"/>
      <c r="G853" s="440"/>
      <c r="H853" s="267"/>
    </row>
    <row r="854" spans="2:8" ht="33">
      <c r="B854" s="264" t="s">
        <v>5599</v>
      </c>
      <c r="C854" s="642" t="s">
        <v>8840</v>
      </c>
      <c r="D854" s="239">
        <v>3</v>
      </c>
      <c r="E854" s="4" t="s">
        <v>2801</v>
      </c>
      <c r="F854" s="265"/>
      <c r="G854" s="440"/>
      <c r="H854" s="267"/>
    </row>
    <row r="855" spans="2:8" ht="33">
      <c r="B855" s="264" t="s">
        <v>8082</v>
      </c>
      <c r="C855" s="642" t="s">
        <v>8841</v>
      </c>
      <c r="D855" s="239" t="s">
        <v>2306</v>
      </c>
      <c r="E855" s="4" t="s">
        <v>2801</v>
      </c>
      <c r="F855" s="265"/>
      <c r="G855" s="440"/>
      <c r="H855" s="267"/>
    </row>
    <row r="856" spans="2:8" ht="33">
      <c r="B856" s="264" t="s">
        <v>8084</v>
      </c>
      <c r="C856" s="642" t="s">
        <v>8842</v>
      </c>
      <c r="D856" s="239" t="s">
        <v>2967</v>
      </c>
      <c r="E856" s="4" t="s">
        <v>2801</v>
      </c>
      <c r="F856" s="265"/>
      <c r="G856" s="440"/>
      <c r="H856" s="267"/>
    </row>
    <row r="857" spans="2:8" ht="33">
      <c r="B857" s="264" t="s">
        <v>8086</v>
      </c>
      <c r="C857" s="642" t="s">
        <v>8843</v>
      </c>
      <c r="D857" s="239">
        <v>3</v>
      </c>
      <c r="E857" s="4" t="s">
        <v>2801</v>
      </c>
      <c r="F857" s="265"/>
      <c r="G857" s="440"/>
      <c r="H857" s="267"/>
    </row>
    <row r="858" spans="2:8" ht="33">
      <c r="B858" s="264" t="s">
        <v>5607</v>
      </c>
      <c r="C858" s="642" t="s">
        <v>8844</v>
      </c>
      <c r="D858" s="239">
        <v>1</v>
      </c>
      <c r="E858" s="4" t="s">
        <v>2801</v>
      </c>
      <c r="F858" s="265"/>
      <c r="G858" s="440"/>
      <c r="H858" s="267"/>
    </row>
    <row r="859" spans="2:8">
      <c r="B859" s="264" t="s">
        <v>8089</v>
      </c>
      <c r="C859" s="642" t="s">
        <v>8845</v>
      </c>
      <c r="D859" s="239" t="s">
        <v>5592</v>
      </c>
      <c r="E859" s="4" t="s">
        <v>2801</v>
      </c>
      <c r="F859" s="265"/>
      <c r="G859" s="440"/>
      <c r="H859" s="267"/>
    </row>
    <row r="860" spans="2:8" ht="33">
      <c r="B860" s="264" t="s">
        <v>5611</v>
      </c>
      <c r="C860" s="642" t="s">
        <v>8846</v>
      </c>
      <c r="D860" s="239" t="s">
        <v>2300</v>
      </c>
      <c r="E860" s="4" t="s">
        <v>4486</v>
      </c>
      <c r="F860" s="265"/>
      <c r="G860" s="440"/>
      <c r="H860" s="267"/>
    </row>
    <row r="861" spans="2:8">
      <c r="B861" s="264" t="s">
        <v>8093</v>
      </c>
      <c r="C861" s="642" t="s">
        <v>8847</v>
      </c>
      <c r="D861" s="239" t="s">
        <v>2306</v>
      </c>
      <c r="E861" s="4" t="s">
        <v>2801</v>
      </c>
      <c r="F861" s="265"/>
      <c r="G861" s="440"/>
      <c r="H861" s="267"/>
    </row>
    <row r="862" spans="2:8" ht="33">
      <c r="B862" s="264" t="s">
        <v>5616</v>
      </c>
      <c r="C862" s="642" t="s">
        <v>8848</v>
      </c>
      <c r="D862" s="239">
        <v>3</v>
      </c>
      <c r="E862" s="4" t="s">
        <v>2801</v>
      </c>
      <c r="F862" s="265"/>
      <c r="G862" s="440"/>
      <c r="H862" s="267"/>
    </row>
    <row r="863" spans="2:8" ht="33">
      <c r="B863" s="264" t="s">
        <v>8096</v>
      </c>
      <c r="C863" s="642" t="s">
        <v>8849</v>
      </c>
      <c r="D863" s="239" t="s">
        <v>2306</v>
      </c>
      <c r="E863" s="4" t="s">
        <v>2801</v>
      </c>
      <c r="F863" s="265"/>
      <c r="G863" s="440"/>
      <c r="H863" s="267"/>
    </row>
    <row r="864" spans="2:8" ht="33">
      <c r="B864" s="264" t="s">
        <v>8098</v>
      </c>
      <c r="C864" s="642" t="s">
        <v>8850</v>
      </c>
      <c r="D864" s="239" t="s">
        <v>2967</v>
      </c>
      <c r="E864" s="4" t="s">
        <v>2801</v>
      </c>
      <c r="F864" s="265"/>
      <c r="G864" s="440"/>
      <c r="H864" s="267"/>
    </row>
    <row r="865" spans="2:8" ht="33">
      <c r="B865" s="264" t="s">
        <v>8100</v>
      </c>
      <c r="C865" s="642" t="s">
        <v>8851</v>
      </c>
      <c r="D865" s="239">
        <v>3</v>
      </c>
      <c r="E865" s="4" t="s">
        <v>2801</v>
      </c>
      <c r="F865" s="265"/>
      <c r="G865" s="440"/>
      <c r="H865" s="267"/>
    </row>
    <row r="866" spans="2:8" ht="33">
      <c r="B866" s="264" t="s">
        <v>5624</v>
      </c>
      <c r="C866" s="642" t="s">
        <v>8852</v>
      </c>
      <c r="D866" s="239">
        <v>1</v>
      </c>
      <c r="E866" s="4" t="s">
        <v>2801</v>
      </c>
      <c r="F866" s="265"/>
      <c r="G866" s="440"/>
      <c r="H866" s="267"/>
    </row>
    <row r="867" spans="2:8" ht="17.25" thickBot="1">
      <c r="B867" s="264" t="s">
        <v>8103</v>
      </c>
      <c r="C867" s="642" t="s">
        <v>8853</v>
      </c>
      <c r="D867" s="239" t="s">
        <v>5592</v>
      </c>
      <c r="E867" s="4" t="s">
        <v>2801</v>
      </c>
      <c r="F867" s="265"/>
      <c r="G867" s="278"/>
      <c r="H867" s="267"/>
    </row>
    <row r="868" spans="2:8" ht="20.100000000000001" customHeight="1" thickBot="1">
      <c r="B868" s="569" t="s">
        <v>5628</v>
      </c>
      <c r="C868" s="559"/>
      <c r="D868" s="560"/>
      <c r="E868" s="570"/>
      <c r="F868" s="570"/>
      <c r="G868" s="571"/>
      <c r="H868" s="267"/>
    </row>
    <row r="869" spans="2:8">
      <c r="B869" s="539" t="s">
        <v>8105</v>
      </c>
      <c r="C869" s="643" t="s">
        <v>8854</v>
      </c>
      <c r="D869" s="233" t="s">
        <v>5592</v>
      </c>
      <c r="E869" s="617" t="s">
        <v>2801</v>
      </c>
      <c r="F869" s="573"/>
      <c r="G869" s="648" t="s">
        <v>8502</v>
      </c>
      <c r="H869" s="267"/>
    </row>
    <row r="870" spans="2:8" ht="30" customHeight="1">
      <c r="B870" s="264" t="s">
        <v>8108</v>
      </c>
      <c r="C870" s="643" t="s">
        <v>8855</v>
      </c>
      <c r="D870" s="239" t="s">
        <v>2306</v>
      </c>
      <c r="E870" s="4" t="s">
        <v>2801</v>
      </c>
      <c r="F870" s="265"/>
      <c r="G870" s="649"/>
      <c r="H870" s="267"/>
    </row>
    <row r="871" spans="2:8">
      <c r="B871" s="264" t="s">
        <v>5635</v>
      </c>
      <c r="C871" s="643" t="s">
        <v>8856</v>
      </c>
      <c r="D871" s="239" t="s">
        <v>4984</v>
      </c>
      <c r="E871" s="4" t="s">
        <v>2801</v>
      </c>
      <c r="F871" s="265"/>
      <c r="G871" s="649"/>
      <c r="H871" s="267"/>
    </row>
    <row r="872" spans="2:8">
      <c r="B872" s="264" t="s">
        <v>5637</v>
      </c>
      <c r="C872" s="643" t="s">
        <v>8857</v>
      </c>
      <c r="D872" s="239" t="s">
        <v>2306</v>
      </c>
      <c r="E872" s="4" t="s">
        <v>2801</v>
      </c>
      <c r="F872" s="265"/>
      <c r="G872" s="649"/>
      <c r="H872" s="267"/>
    </row>
    <row r="873" spans="2:8" ht="33">
      <c r="B873" s="264" t="s">
        <v>5639</v>
      </c>
      <c r="C873" s="643" t="s">
        <v>8858</v>
      </c>
      <c r="D873" s="239" t="s">
        <v>2300</v>
      </c>
      <c r="E873" s="4" t="s">
        <v>4486</v>
      </c>
      <c r="F873" s="265"/>
      <c r="G873" s="649"/>
      <c r="H873" s="267"/>
    </row>
    <row r="874" spans="2:8">
      <c r="B874" s="264" t="s">
        <v>8113</v>
      </c>
      <c r="C874" s="643" t="s">
        <v>8859</v>
      </c>
      <c r="D874" s="239" t="s">
        <v>2306</v>
      </c>
      <c r="E874" s="4" t="s">
        <v>2801</v>
      </c>
      <c r="F874" s="265"/>
      <c r="G874" s="649"/>
      <c r="H874" s="267"/>
    </row>
    <row r="875" spans="2:8" ht="33">
      <c r="B875" s="264" t="s">
        <v>5643</v>
      </c>
      <c r="C875" s="643" t="s">
        <v>8860</v>
      </c>
      <c r="D875" s="239">
        <v>3</v>
      </c>
      <c r="E875" s="4" t="s">
        <v>2801</v>
      </c>
      <c r="F875" s="265"/>
      <c r="G875" s="649"/>
      <c r="H875" s="267"/>
    </row>
    <row r="876" spans="2:8" ht="33">
      <c r="B876" s="264" t="s">
        <v>8116</v>
      </c>
      <c r="C876" s="643" t="s">
        <v>8861</v>
      </c>
      <c r="D876" s="239" t="s">
        <v>2306</v>
      </c>
      <c r="E876" s="4" t="s">
        <v>2801</v>
      </c>
      <c r="F876" s="265"/>
      <c r="G876" s="649"/>
      <c r="H876" s="267"/>
    </row>
    <row r="877" spans="2:8" ht="33">
      <c r="B877" s="264" t="s">
        <v>8118</v>
      </c>
      <c r="C877" s="643" t="s">
        <v>8862</v>
      </c>
      <c r="D877" s="239" t="s">
        <v>2967</v>
      </c>
      <c r="E877" s="4" t="s">
        <v>2801</v>
      </c>
      <c r="F877" s="265"/>
      <c r="G877" s="649"/>
      <c r="H877" s="267"/>
    </row>
    <row r="878" spans="2:8" ht="33">
      <c r="B878" s="264" t="s">
        <v>8120</v>
      </c>
      <c r="C878" s="643" t="s">
        <v>8863</v>
      </c>
      <c r="D878" s="239">
        <v>3</v>
      </c>
      <c r="E878" s="4" t="s">
        <v>2801</v>
      </c>
      <c r="F878" s="265"/>
      <c r="G878" s="649"/>
      <c r="H878" s="267"/>
    </row>
    <row r="879" spans="2:8" ht="33">
      <c r="B879" s="264" t="s">
        <v>5651</v>
      </c>
      <c r="C879" s="643" t="s">
        <v>8864</v>
      </c>
      <c r="D879" s="239">
        <v>1</v>
      </c>
      <c r="E879" s="4" t="s">
        <v>2801</v>
      </c>
      <c r="F879" s="265"/>
      <c r="G879" s="649"/>
      <c r="H879" s="267"/>
    </row>
    <row r="880" spans="2:8">
      <c r="B880" s="264" t="s">
        <v>8123</v>
      </c>
      <c r="C880" s="643" t="s">
        <v>8865</v>
      </c>
      <c r="D880" s="239" t="s">
        <v>5592</v>
      </c>
      <c r="E880" s="4" t="s">
        <v>2801</v>
      </c>
      <c r="F880" s="265"/>
      <c r="G880" s="649"/>
      <c r="H880" s="267"/>
    </row>
    <row r="881" spans="2:8" ht="33">
      <c r="B881" s="264" t="s">
        <v>5655</v>
      </c>
      <c r="C881" s="643" t="s">
        <v>8866</v>
      </c>
      <c r="D881" s="239" t="s">
        <v>2300</v>
      </c>
      <c r="E881" s="4" t="s">
        <v>4486</v>
      </c>
      <c r="F881" s="265"/>
      <c r="G881" s="649"/>
      <c r="H881" s="267"/>
    </row>
    <row r="882" spans="2:8">
      <c r="B882" s="264" t="s">
        <v>8126</v>
      </c>
      <c r="C882" s="643" t="s">
        <v>8867</v>
      </c>
      <c r="D882" s="239" t="s">
        <v>2306</v>
      </c>
      <c r="E882" s="4" t="s">
        <v>2801</v>
      </c>
      <c r="F882" s="265"/>
      <c r="G882" s="649"/>
      <c r="H882" s="267"/>
    </row>
    <row r="883" spans="2:8" ht="33">
      <c r="B883" s="264" t="s">
        <v>5659</v>
      </c>
      <c r="C883" s="643" t="s">
        <v>8868</v>
      </c>
      <c r="D883" s="239">
        <v>3</v>
      </c>
      <c r="E883" s="4" t="s">
        <v>2801</v>
      </c>
      <c r="F883" s="265"/>
      <c r="G883" s="649"/>
      <c r="H883" s="267"/>
    </row>
    <row r="884" spans="2:8" ht="33">
      <c r="B884" s="264" t="s">
        <v>8129</v>
      </c>
      <c r="C884" s="643" t="s">
        <v>8869</v>
      </c>
      <c r="D884" s="239" t="s">
        <v>2306</v>
      </c>
      <c r="E884" s="4" t="s">
        <v>2801</v>
      </c>
      <c r="F884" s="265"/>
      <c r="G884" s="649"/>
      <c r="H884" s="267"/>
    </row>
    <row r="885" spans="2:8" ht="33">
      <c r="B885" s="264" t="s">
        <v>8131</v>
      </c>
      <c r="C885" s="643" t="s">
        <v>8870</v>
      </c>
      <c r="D885" s="239" t="s">
        <v>2967</v>
      </c>
      <c r="E885" s="4" t="s">
        <v>2801</v>
      </c>
      <c r="F885" s="265"/>
      <c r="G885" s="649"/>
      <c r="H885" s="267"/>
    </row>
    <row r="886" spans="2:8" ht="33">
      <c r="B886" s="264" t="s">
        <v>8133</v>
      </c>
      <c r="C886" s="643" t="s">
        <v>8871</v>
      </c>
      <c r="D886" s="239">
        <v>3</v>
      </c>
      <c r="E886" s="4" t="s">
        <v>2801</v>
      </c>
      <c r="F886" s="265"/>
      <c r="G886" s="649"/>
      <c r="H886" s="267"/>
    </row>
    <row r="887" spans="2:8" ht="33">
      <c r="B887" s="264" t="s">
        <v>5667</v>
      </c>
      <c r="C887" s="643" t="s">
        <v>8872</v>
      </c>
      <c r="D887" s="239">
        <v>1</v>
      </c>
      <c r="E887" s="4" t="s">
        <v>2801</v>
      </c>
      <c r="F887" s="265"/>
      <c r="G887" s="649"/>
      <c r="H887" s="267"/>
    </row>
    <row r="888" spans="2:8">
      <c r="B888" s="264" t="s">
        <v>8136</v>
      </c>
      <c r="C888" s="643" t="s">
        <v>8873</v>
      </c>
      <c r="D888" s="239" t="s">
        <v>5592</v>
      </c>
      <c r="E888" s="4" t="s">
        <v>2801</v>
      </c>
      <c r="F888" s="265"/>
      <c r="G888" s="649"/>
      <c r="H888" s="267"/>
    </row>
    <row r="889" spans="2:8" ht="33">
      <c r="B889" s="264" t="s">
        <v>5671</v>
      </c>
      <c r="C889" s="643" t="s">
        <v>8874</v>
      </c>
      <c r="D889" s="239" t="s">
        <v>2300</v>
      </c>
      <c r="E889" s="4" t="s">
        <v>4486</v>
      </c>
      <c r="F889" s="265"/>
      <c r="G889" s="649"/>
      <c r="H889" s="267"/>
    </row>
    <row r="890" spans="2:8">
      <c r="B890" s="264" t="s">
        <v>8139</v>
      </c>
      <c r="C890" s="643" t="s">
        <v>8875</v>
      </c>
      <c r="D890" s="239" t="s">
        <v>2306</v>
      </c>
      <c r="E890" s="4" t="s">
        <v>2801</v>
      </c>
      <c r="F890" s="265"/>
      <c r="G890" s="649"/>
      <c r="H890" s="267"/>
    </row>
    <row r="891" spans="2:8" ht="33">
      <c r="B891" s="264" t="s">
        <v>5675</v>
      </c>
      <c r="C891" s="643" t="s">
        <v>8876</v>
      </c>
      <c r="D891" s="239">
        <v>3</v>
      </c>
      <c r="E891" s="4" t="s">
        <v>2801</v>
      </c>
      <c r="F891" s="265"/>
      <c r="G891" s="649"/>
      <c r="H891" s="267"/>
    </row>
    <row r="892" spans="2:8" ht="33">
      <c r="B892" s="264" t="s">
        <v>8142</v>
      </c>
      <c r="C892" s="643" t="s">
        <v>8877</v>
      </c>
      <c r="D892" s="239" t="s">
        <v>2306</v>
      </c>
      <c r="E892" s="4" t="s">
        <v>2801</v>
      </c>
      <c r="F892" s="265"/>
      <c r="G892" s="649"/>
      <c r="H892" s="267"/>
    </row>
    <row r="893" spans="2:8" ht="33">
      <c r="B893" s="264" t="s">
        <v>8144</v>
      </c>
      <c r="C893" s="643" t="s">
        <v>8878</v>
      </c>
      <c r="D893" s="239" t="s">
        <v>2967</v>
      </c>
      <c r="E893" s="4" t="s">
        <v>2801</v>
      </c>
      <c r="F893" s="265"/>
      <c r="G893" s="649"/>
      <c r="H893" s="267"/>
    </row>
    <row r="894" spans="2:8" ht="33">
      <c r="B894" s="264" t="s">
        <v>8146</v>
      </c>
      <c r="C894" s="643" t="s">
        <v>8879</v>
      </c>
      <c r="D894" s="239">
        <v>3</v>
      </c>
      <c r="E894" s="4" t="s">
        <v>2801</v>
      </c>
      <c r="F894" s="265"/>
      <c r="G894" s="649"/>
      <c r="H894" s="267"/>
    </row>
    <row r="895" spans="2:8" ht="33">
      <c r="B895" s="264" t="s">
        <v>5683</v>
      </c>
      <c r="C895" s="643" t="s">
        <v>8880</v>
      </c>
      <c r="D895" s="239">
        <v>1</v>
      </c>
      <c r="E895" s="4" t="s">
        <v>2801</v>
      </c>
      <c r="F895" s="265"/>
      <c r="G895" s="649"/>
      <c r="H895" s="267"/>
    </row>
    <row r="896" spans="2:8" ht="17.25" thickBot="1">
      <c r="B896" s="264" t="s">
        <v>8149</v>
      </c>
      <c r="C896" s="643" t="s">
        <v>8881</v>
      </c>
      <c r="D896" s="239" t="s">
        <v>5592</v>
      </c>
      <c r="E896" s="4" t="s">
        <v>2801</v>
      </c>
      <c r="F896" s="265"/>
      <c r="G896" s="650"/>
      <c r="H896" s="267"/>
    </row>
    <row r="897" spans="2:8" ht="20.100000000000001" customHeight="1" thickBot="1">
      <c r="B897" s="569" t="s">
        <v>5803</v>
      </c>
      <c r="C897" s="559"/>
      <c r="D897" s="560"/>
      <c r="E897" s="570"/>
      <c r="F897" s="570"/>
      <c r="G897" s="571"/>
      <c r="H897" s="267"/>
    </row>
    <row r="898" spans="2:8">
      <c r="B898" s="539" t="s">
        <v>8151</v>
      </c>
      <c r="C898" s="643" t="s">
        <v>8882</v>
      </c>
      <c r="D898" s="233" t="s">
        <v>3417</v>
      </c>
      <c r="E898" s="617" t="s">
        <v>2801</v>
      </c>
      <c r="F898" s="573"/>
      <c r="G898" s="582" t="s">
        <v>8531</v>
      </c>
      <c r="H898" s="267"/>
    </row>
    <row r="899" spans="2:8">
      <c r="B899" s="264" t="s">
        <v>8154</v>
      </c>
      <c r="C899" s="643" t="s">
        <v>8883</v>
      </c>
      <c r="D899" s="239" t="s">
        <v>2306</v>
      </c>
      <c r="E899" s="4" t="s">
        <v>2801</v>
      </c>
      <c r="F899" s="265"/>
      <c r="G899" s="440"/>
      <c r="H899" s="267"/>
    </row>
    <row r="900" spans="2:8">
      <c r="B900" s="264" t="s">
        <v>5692</v>
      </c>
      <c r="C900" s="643" t="s">
        <v>8884</v>
      </c>
      <c r="D900" s="239" t="s">
        <v>4984</v>
      </c>
      <c r="E900" s="4" t="s">
        <v>2801</v>
      </c>
      <c r="F900" s="265"/>
      <c r="G900" s="440"/>
      <c r="H900" s="267"/>
    </row>
    <row r="901" spans="2:8">
      <c r="B901" s="264" t="s">
        <v>5694</v>
      </c>
      <c r="C901" s="643" t="s">
        <v>8885</v>
      </c>
      <c r="D901" s="239" t="s">
        <v>2306</v>
      </c>
      <c r="E901" s="4" t="s">
        <v>2801</v>
      </c>
      <c r="F901" s="265"/>
      <c r="G901" s="440"/>
      <c r="H901" s="267"/>
    </row>
    <row r="902" spans="2:8" ht="33">
      <c r="B902" s="264" t="s">
        <v>5696</v>
      </c>
      <c r="C902" s="643" t="s">
        <v>8886</v>
      </c>
      <c r="D902" s="239" t="s">
        <v>2300</v>
      </c>
      <c r="E902" s="4" t="s">
        <v>4486</v>
      </c>
      <c r="F902" s="265"/>
      <c r="G902" s="440"/>
      <c r="H902" s="267"/>
    </row>
    <row r="903" spans="2:8">
      <c r="B903" s="264" t="s">
        <v>8159</v>
      </c>
      <c r="C903" s="643" t="s">
        <v>8887</v>
      </c>
      <c r="D903" s="239" t="s">
        <v>2306</v>
      </c>
      <c r="E903" s="4" t="s">
        <v>2801</v>
      </c>
      <c r="F903" s="265"/>
      <c r="G903" s="440"/>
      <c r="H903" s="267"/>
    </row>
    <row r="904" spans="2:8" ht="33">
      <c r="B904" s="264" t="s">
        <v>5700</v>
      </c>
      <c r="C904" s="643" t="s">
        <v>8888</v>
      </c>
      <c r="D904" s="239">
        <v>3</v>
      </c>
      <c r="E904" s="4" t="s">
        <v>2801</v>
      </c>
      <c r="F904" s="265"/>
      <c r="G904" s="440"/>
      <c r="H904" s="267"/>
    </row>
    <row r="905" spans="2:8" ht="33">
      <c r="B905" s="264" t="s">
        <v>8162</v>
      </c>
      <c r="C905" s="643" t="s">
        <v>8889</v>
      </c>
      <c r="D905" s="239" t="s">
        <v>2306</v>
      </c>
      <c r="E905" s="4" t="s">
        <v>2801</v>
      </c>
      <c r="F905" s="265"/>
      <c r="G905" s="440"/>
      <c r="H905" s="267"/>
    </row>
    <row r="906" spans="2:8" ht="33">
      <c r="B906" s="264" t="s">
        <v>8164</v>
      </c>
      <c r="C906" s="643" t="s">
        <v>8890</v>
      </c>
      <c r="D906" s="239" t="s">
        <v>2967</v>
      </c>
      <c r="E906" s="4" t="s">
        <v>2801</v>
      </c>
      <c r="F906" s="265"/>
      <c r="G906" s="440"/>
      <c r="H906" s="267"/>
    </row>
    <row r="907" spans="2:8" ht="33">
      <c r="B907" s="264" t="s">
        <v>8166</v>
      </c>
      <c r="C907" s="643" t="s">
        <v>8891</v>
      </c>
      <c r="D907" s="239">
        <v>3</v>
      </c>
      <c r="E907" s="4" t="s">
        <v>2801</v>
      </c>
      <c r="F907" s="265"/>
      <c r="G907" s="440"/>
      <c r="H907" s="267"/>
    </row>
    <row r="908" spans="2:8" ht="33">
      <c r="B908" s="264" t="s">
        <v>5708</v>
      </c>
      <c r="C908" s="643" t="s">
        <v>8892</v>
      </c>
      <c r="D908" s="239">
        <v>1</v>
      </c>
      <c r="E908" s="4" t="s">
        <v>2801</v>
      </c>
      <c r="F908" s="265"/>
      <c r="G908" s="440"/>
      <c r="H908" s="267"/>
    </row>
    <row r="909" spans="2:8">
      <c r="B909" s="264" t="s">
        <v>8169</v>
      </c>
      <c r="C909" s="643" t="s">
        <v>8893</v>
      </c>
      <c r="D909" s="239" t="s">
        <v>5592</v>
      </c>
      <c r="E909" s="4" t="s">
        <v>2801</v>
      </c>
      <c r="F909" s="265"/>
      <c r="G909" s="440"/>
      <c r="H909" s="267"/>
    </row>
    <row r="910" spans="2:8" ht="33">
      <c r="B910" s="264" t="s">
        <v>5712</v>
      </c>
      <c r="C910" s="643" t="s">
        <v>8894</v>
      </c>
      <c r="D910" s="239" t="s">
        <v>2300</v>
      </c>
      <c r="E910" s="4" t="s">
        <v>4486</v>
      </c>
      <c r="F910" s="265"/>
      <c r="G910" s="440"/>
      <c r="H910" s="267"/>
    </row>
    <row r="911" spans="2:8">
      <c r="B911" s="264" t="s">
        <v>8172</v>
      </c>
      <c r="C911" s="643" t="s">
        <v>8895</v>
      </c>
      <c r="D911" s="239" t="s">
        <v>2306</v>
      </c>
      <c r="E911" s="4" t="s">
        <v>2801</v>
      </c>
      <c r="F911" s="265"/>
      <c r="G911" s="440"/>
      <c r="H911" s="267"/>
    </row>
    <row r="912" spans="2:8" ht="33">
      <c r="B912" s="264" t="s">
        <v>5716</v>
      </c>
      <c r="C912" s="643" t="s">
        <v>8896</v>
      </c>
      <c r="D912" s="239">
        <v>3</v>
      </c>
      <c r="E912" s="4" t="s">
        <v>2801</v>
      </c>
      <c r="F912" s="265"/>
      <c r="G912" s="440"/>
      <c r="H912" s="267"/>
    </row>
    <row r="913" spans="2:8" ht="33">
      <c r="B913" s="264" t="s">
        <v>8175</v>
      </c>
      <c r="C913" s="643" t="s">
        <v>8897</v>
      </c>
      <c r="D913" s="239" t="s">
        <v>2306</v>
      </c>
      <c r="E913" s="4" t="s">
        <v>2801</v>
      </c>
      <c r="F913" s="265"/>
      <c r="G913" s="440"/>
      <c r="H913" s="267"/>
    </row>
    <row r="914" spans="2:8" ht="33">
      <c r="B914" s="264" t="s">
        <v>8177</v>
      </c>
      <c r="C914" s="643" t="s">
        <v>8898</v>
      </c>
      <c r="D914" s="239" t="s">
        <v>2967</v>
      </c>
      <c r="E914" s="4" t="s">
        <v>2801</v>
      </c>
      <c r="F914" s="265"/>
      <c r="G914" s="440"/>
      <c r="H914" s="267"/>
    </row>
    <row r="915" spans="2:8" ht="33">
      <c r="B915" s="264" t="s">
        <v>8179</v>
      </c>
      <c r="C915" s="643" t="s">
        <v>8899</v>
      </c>
      <c r="D915" s="239">
        <v>3</v>
      </c>
      <c r="E915" s="4" t="s">
        <v>2801</v>
      </c>
      <c r="F915" s="265"/>
      <c r="G915" s="440"/>
      <c r="H915" s="267"/>
    </row>
    <row r="916" spans="2:8" ht="33">
      <c r="B916" s="264" t="s">
        <v>5724</v>
      </c>
      <c r="C916" s="643" t="s">
        <v>8900</v>
      </c>
      <c r="D916" s="239">
        <v>1</v>
      </c>
      <c r="E916" s="4" t="s">
        <v>2801</v>
      </c>
      <c r="F916" s="265"/>
      <c r="G916" s="440"/>
      <c r="H916" s="267"/>
    </row>
    <row r="917" spans="2:8">
      <c r="B917" s="264" t="s">
        <v>8182</v>
      </c>
      <c r="C917" s="643" t="s">
        <v>8901</v>
      </c>
      <c r="D917" s="239" t="s">
        <v>5592</v>
      </c>
      <c r="E917" s="4" t="s">
        <v>2801</v>
      </c>
      <c r="F917" s="265"/>
      <c r="G917" s="440"/>
      <c r="H917" s="267"/>
    </row>
    <row r="918" spans="2:8" ht="33">
      <c r="B918" s="264" t="s">
        <v>5728</v>
      </c>
      <c r="C918" s="643" t="s">
        <v>8902</v>
      </c>
      <c r="D918" s="239" t="s">
        <v>2300</v>
      </c>
      <c r="E918" s="4" t="s">
        <v>4486</v>
      </c>
      <c r="F918" s="265"/>
      <c r="G918" s="440"/>
      <c r="H918" s="267"/>
    </row>
    <row r="919" spans="2:8">
      <c r="B919" s="264" t="s">
        <v>8185</v>
      </c>
      <c r="C919" s="643" t="s">
        <v>8903</v>
      </c>
      <c r="D919" s="239" t="s">
        <v>2306</v>
      </c>
      <c r="E919" s="4" t="s">
        <v>2801</v>
      </c>
      <c r="F919" s="265"/>
      <c r="G919" s="440"/>
      <c r="H919" s="267"/>
    </row>
    <row r="920" spans="2:8" ht="33">
      <c r="B920" s="264" t="s">
        <v>5732</v>
      </c>
      <c r="C920" s="643" t="s">
        <v>8904</v>
      </c>
      <c r="D920" s="239">
        <v>3</v>
      </c>
      <c r="E920" s="4" t="s">
        <v>2801</v>
      </c>
      <c r="F920" s="265"/>
      <c r="G920" s="440"/>
      <c r="H920" s="267"/>
    </row>
    <row r="921" spans="2:8" ht="33">
      <c r="B921" s="264" t="s">
        <v>8188</v>
      </c>
      <c r="C921" s="643" t="s">
        <v>8905</v>
      </c>
      <c r="D921" s="239" t="s">
        <v>2306</v>
      </c>
      <c r="E921" s="4" t="s">
        <v>2801</v>
      </c>
      <c r="F921" s="265"/>
      <c r="G921" s="440"/>
      <c r="H921" s="267"/>
    </row>
    <row r="922" spans="2:8" ht="33">
      <c r="B922" s="264" t="s">
        <v>8190</v>
      </c>
      <c r="C922" s="643" t="s">
        <v>8906</v>
      </c>
      <c r="D922" s="239" t="s">
        <v>2967</v>
      </c>
      <c r="E922" s="4" t="s">
        <v>2801</v>
      </c>
      <c r="F922" s="265"/>
      <c r="G922" s="440"/>
      <c r="H922" s="267"/>
    </row>
    <row r="923" spans="2:8" ht="33">
      <c r="B923" s="264" t="s">
        <v>8192</v>
      </c>
      <c r="C923" s="643" t="s">
        <v>8907</v>
      </c>
      <c r="D923" s="239">
        <v>3</v>
      </c>
      <c r="E923" s="4" t="s">
        <v>2801</v>
      </c>
      <c r="F923" s="265"/>
      <c r="G923" s="712"/>
      <c r="H923" s="267"/>
    </row>
    <row r="924" spans="2:8" ht="33">
      <c r="B924" s="264" t="s">
        <v>5740</v>
      </c>
      <c r="C924" s="643" t="s">
        <v>8908</v>
      </c>
      <c r="D924" s="239">
        <v>1</v>
      </c>
      <c r="E924" s="4" t="s">
        <v>2801</v>
      </c>
      <c r="F924" s="265"/>
      <c r="G924" s="712"/>
      <c r="H924" s="267"/>
    </row>
    <row r="925" spans="2:8" ht="17.25" thickBot="1">
      <c r="B925" s="264" t="s">
        <v>8195</v>
      </c>
      <c r="C925" s="643" t="s">
        <v>8909</v>
      </c>
      <c r="D925" s="239" t="s">
        <v>5592</v>
      </c>
      <c r="E925" s="4" t="s">
        <v>2801</v>
      </c>
      <c r="F925" s="265"/>
      <c r="G925" s="713"/>
      <c r="H925" s="267"/>
    </row>
    <row r="926" spans="2:8" ht="18">
      <c r="B926" s="563" t="s">
        <v>5744</v>
      </c>
      <c r="C926" s="636"/>
      <c r="D926" s="309"/>
      <c r="E926" s="564"/>
      <c r="F926" s="564"/>
      <c r="G926" s="565"/>
      <c r="H926" s="267"/>
    </row>
    <row r="927" spans="2:8" ht="18.75" thickBot="1">
      <c r="B927" s="637" t="s">
        <v>8197</v>
      </c>
      <c r="C927" s="638"/>
      <c r="D927" s="315"/>
      <c r="E927" s="567"/>
      <c r="F927" s="567"/>
      <c r="G927" s="568"/>
      <c r="H927" s="267"/>
    </row>
    <row r="928" spans="2:8" ht="20.100000000000001" customHeight="1" thickBot="1">
      <c r="B928" s="569" t="s">
        <v>8198</v>
      </c>
      <c r="C928" s="559"/>
      <c r="D928" s="560"/>
      <c r="E928" s="570"/>
      <c r="F928" s="570"/>
      <c r="G928" s="571"/>
      <c r="H928" s="267"/>
    </row>
    <row r="929" spans="2:8">
      <c r="B929" s="264" t="s">
        <v>8052</v>
      </c>
      <c r="C929" s="642" t="s">
        <v>8910</v>
      </c>
      <c r="D929" s="239" t="s">
        <v>2306</v>
      </c>
      <c r="E929" s="4" t="s">
        <v>2801</v>
      </c>
      <c r="F929" s="265"/>
      <c r="G929" s="582" t="s">
        <v>8560</v>
      </c>
      <c r="H929" s="267"/>
    </row>
    <row r="930" spans="2:8">
      <c r="B930" s="264" t="s">
        <v>5562</v>
      </c>
      <c r="C930" s="642" t="s">
        <v>8911</v>
      </c>
      <c r="D930" s="239" t="s">
        <v>4984</v>
      </c>
      <c r="E930" s="4" t="s">
        <v>2801</v>
      </c>
      <c r="F930" s="265"/>
      <c r="G930" s="440"/>
      <c r="H930" s="267"/>
    </row>
    <row r="931" spans="2:8">
      <c r="B931" s="264" t="s">
        <v>5566</v>
      </c>
      <c r="C931" s="642" t="s">
        <v>8912</v>
      </c>
      <c r="D931" s="239" t="s">
        <v>2306</v>
      </c>
      <c r="E931" s="4" t="s">
        <v>2801</v>
      </c>
      <c r="F931" s="265"/>
      <c r="G931" s="440"/>
      <c r="H931" s="267"/>
    </row>
    <row r="932" spans="2:8" ht="33">
      <c r="B932" s="264" t="s">
        <v>5569</v>
      </c>
      <c r="C932" s="642" t="s">
        <v>8913</v>
      </c>
      <c r="D932" s="239" t="s">
        <v>2300</v>
      </c>
      <c r="E932" s="4" t="s">
        <v>4486</v>
      </c>
      <c r="F932" s="265"/>
      <c r="G932" s="440"/>
      <c r="H932" s="267"/>
    </row>
    <row r="933" spans="2:8">
      <c r="B933" s="264" t="s">
        <v>8060</v>
      </c>
      <c r="C933" s="642" t="s">
        <v>8914</v>
      </c>
      <c r="D933" s="239" t="s">
        <v>2306</v>
      </c>
      <c r="E933" s="4" t="s">
        <v>2801</v>
      </c>
      <c r="F933" s="265"/>
      <c r="G933" s="440"/>
      <c r="H933" s="267"/>
    </row>
    <row r="934" spans="2:8" ht="33">
      <c r="B934" s="264" t="s">
        <v>5575</v>
      </c>
      <c r="C934" s="642" t="s">
        <v>8915</v>
      </c>
      <c r="D934" s="239">
        <v>3</v>
      </c>
      <c r="E934" s="4" t="s">
        <v>2801</v>
      </c>
      <c r="F934" s="265"/>
      <c r="G934" s="440"/>
      <c r="H934" s="267"/>
    </row>
    <row r="935" spans="2:8" ht="33">
      <c r="B935" s="264" t="s">
        <v>8065</v>
      </c>
      <c r="C935" s="642" t="s">
        <v>8916</v>
      </c>
      <c r="D935" s="239" t="s">
        <v>2306</v>
      </c>
      <c r="E935" s="4" t="s">
        <v>2801</v>
      </c>
      <c r="F935" s="265"/>
      <c r="G935" s="440"/>
      <c r="H935" s="267"/>
    </row>
    <row r="936" spans="2:8" ht="33">
      <c r="B936" s="264" t="s">
        <v>8068</v>
      </c>
      <c r="C936" s="642" t="s">
        <v>8917</v>
      </c>
      <c r="D936" s="239" t="s">
        <v>2967</v>
      </c>
      <c r="E936" s="4" t="s">
        <v>2801</v>
      </c>
      <c r="F936" s="265"/>
      <c r="G936" s="440"/>
      <c r="H936" s="267"/>
    </row>
    <row r="937" spans="2:8" ht="33">
      <c r="B937" s="264" t="s">
        <v>8070</v>
      </c>
      <c r="C937" s="642" t="s">
        <v>8918</v>
      </c>
      <c r="D937" s="239">
        <v>3</v>
      </c>
      <c r="E937" s="4" t="s">
        <v>2801</v>
      </c>
      <c r="F937" s="265"/>
      <c r="G937" s="440"/>
      <c r="H937" s="267"/>
    </row>
    <row r="938" spans="2:8" ht="33">
      <c r="B938" s="264" t="s">
        <v>5587</v>
      </c>
      <c r="C938" s="642" t="s">
        <v>8919</v>
      </c>
      <c r="D938" s="239">
        <v>1</v>
      </c>
      <c r="E938" s="4" t="s">
        <v>2801</v>
      </c>
      <c r="F938" s="265"/>
      <c r="G938" s="440"/>
      <c r="H938" s="267"/>
    </row>
    <row r="939" spans="2:8">
      <c r="B939" s="264" t="s">
        <v>8074</v>
      </c>
      <c r="C939" s="642" t="s">
        <v>8920</v>
      </c>
      <c r="D939" s="239" t="s">
        <v>5592</v>
      </c>
      <c r="E939" s="4" t="s">
        <v>2801</v>
      </c>
      <c r="F939" s="265"/>
      <c r="G939" s="440"/>
      <c r="H939" s="267"/>
    </row>
    <row r="940" spans="2:8" ht="33">
      <c r="B940" s="264" t="s">
        <v>5594</v>
      </c>
      <c r="C940" s="642" t="s">
        <v>8921</v>
      </c>
      <c r="D940" s="239" t="s">
        <v>2300</v>
      </c>
      <c r="E940" s="4" t="s">
        <v>4486</v>
      </c>
      <c r="F940" s="265"/>
      <c r="G940" s="440"/>
      <c r="H940" s="267"/>
    </row>
    <row r="941" spans="2:8">
      <c r="B941" s="264" t="s">
        <v>8079</v>
      </c>
      <c r="C941" s="642" t="s">
        <v>8922</v>
      </c>
      <c r="D941" s="239" t="s">
        <v>2306</v>
      </c>
      <c r="E941" s="4" t="s">
        <v>2801</v>
      </c>
      <c r="F941" s="265"/>
      <c r="G941" s="440"/>
      <c r="H941" s="267"/>
    </row>
    <row r="942" spans="2:8" ht="33">
      <c r="B942" s="264" t="s">
        <v>5599</v>
      </c>
      <c r="C942" s="642" t="s">
        <v>8923</v>
      </c>
      <c r="D942" s="239">
        <v>3</v>
      </c>
      <c r="E942" s="4" t="s">
        <v>2801</v>
      </c>
      <c r="F942" s="265"/>
      <c r="G942" s="440"/>
      <c r="H942" s="267"/>
    </row>
    <row r="943" spans="2:8" ht="33">
      <c r="B943" s="264" t="s">
        <v>8082</v>
      </c>
      <c r="C943" s="642" t="s">
        <v>8924</v>
      </c>
      <c r="D943" s="239" t="s">
        <v>2306</v>
      </c>
      <c r="E943" s="4" t="s">
        <v>2801</v>
      </c>
      <c r="F943" s="265"/>
      <c r="G943" s="440"/>
      <c r="H943" s="267"/>
    </row>
    <row r="944" spans="2:8" ht="33">
      <c r="B944" s="264" t="s">
        <v>8084</v>
      </c>
      <c r="C944" s="642" t="s">
        <v>8925</v>
      </c>
      <c r="D944" s="239" t="s">
        <v>2967</v>
      </c>
      <c r="E944" s="4" t="s">
        <v>2801</v>
      </c>
      <c r="F944" s="265"/>
      <c r="G944" s="440"/>
      <c r="H944" s="267"/>
    </row>
    <row r="945" spans="2:8" ht="33">
      <c r="B945" s="264" t="s">
        <v>8086</v>
      </c>
      <c r="C945" s="642" t="s">
        <v>8926</v>
      </c>
      <c r="D945" s="239">
        <v>3</v>
      </c>
      <c r="E945" s="4" t="s">
        <v>2801</v>
      </c>
      <c r="F945" s="265"/>
      <c r="G945" s="440"/>
      <c r="H945" s="267"/>
    </row>
    <row r="946" spans="2:8" ht="33">
      <c r="B946" s="264" t="s">
        <v>5607</v>
      </c>
      <c r="C946" s="642" t="s">
        <v>8927</v>
      </c>
      <c r="D946" s="239">
        <v>1</v>
      </c>
      <c r="E946" s="4" t="s">
        <v>2801</v>
      </c>
      <c r="F946" s="265"/>
      <c r="G946" s="440"/>
      <c r="H946" s="267"/>
    </row>
    <row r="947" spans="2:8">
      <c r="B947" s="264" t="s">
        <v>8089</v>
      </c>
      <c r="C947" s="642" t="s">
        <v>8928</v>
      </c>
      <c r="D947" s="239" t="s">
        <v>5592</v>
      </c>
      <c r="E947" s="4" t="s">
        <v>2801</v>
      </c>
      <c r="F947" s="265"/>
      <c r="G947" s="440"/>
      <c r="H947" s="267"/>
    </row>
    <row r="948" spans="2:8" ht="33">
      <c r="B948" s="264" t="s">
        <v>5611</v>
      </c>
      <c r="C948" s="642" t="s">
        <v>8929</v>
      </c>
      <c r="D948" s="239" t="s">
        <v>2300</v>
      </c>
      <c r="E948" s="4" t="s">
        <v>4486</v>
      </c>
      <c r="F948" s="265"/>
      <c r="G948" s="440"/>
      <c r="H948" s="267"/>
    </row>
    <row r="949" spans="2:8">
      <c r="B949" s="264" t="s">
        <v>8093</v>
      </c>
      <c r="C949" s="642" t="s">
        <v>8930</v>
      </c>
      <c r="D949" s="239" t="s">
        <v>2306</v>
      </c>
      <c r="E949" s="4" t="s">
        <v>2801</v>
      </c>
      <c r="F949" s="265"/>
      <c r="G949" s="440"/>
      <c r="H949" s="267"/>
    </row>
    <row r="950" spans="2:8" ht="33">
      <c r="B950" s="264" t="s">
        <v>5616</v>
      </c>
      <c r="C950" s="642" t="s">
        <v>8931</v>
      </c>
      <c r="D950" s="239">
        <v>3</v>
      </c>
      <c r="E950" s="4" t="s">
        <v>2801</v>
      </c>
      <c r="F950" s="265"/>
      <c r="G950" s="440"/>
      <c r="H950" s="267"/>
    </row>
    <row r="951" spans="2:8" ht="33">
      <c r="B951" s="264" t="s">
        <v>8096</v>
      </c>
      <c r="C951" s="642" t="s">
        <v>8932</v>
      </c>
      <c r="D951" s="239" t="s">
        <v>2306</v>
      </c>
      <c r="E951" s="4" t="s">
        <v>2801</v>
      </c>
      <c r="F951" s="265"/>
      <c r="G951" s="440"/>
      <c r="H951" s="267"/>
    </row>
    <row r="952" spans="2:8" ht="33">
      <c r="B952" s="264" t="s">
        <v>8098</v>
      </c>
      <c r="C952" s="642" t="s">
        <v>8933</v>
      </c>
      <c r="D952" s="239" t="s">
        <v>2967</v>
      </c>
      <c r="E952" s="4" t="s">
        <v>2801</v>
      </c>
      <c r="F952" s="265"/>
      <c r="G952" s="440"/>
      <c r="H952" s="267"/>
    </row>
    <row r="953" spans="2:8" ht="33">
      <c r="B953" s="264" t="s">
        <v>8100</v>
      </c>
      <c r="C953" s="642" t="s">
        <v>8934</v>
      </c>
      <c r="D953" s="239">
        <v>3</v>
      </c>
      <c r="E953" s="4" t="s">
        <v>2801</v>
      </c>
      <c r="F953" s="265"/>
      <c r="G953" s="712"/>
      <c r="H953" s="267"/>
    </row>
    <row r="954" spans="2:8" ht="33">
      <c r="B954" s="264" t="s">
        <v>5624</v>
      </c>
      <c r="C954" s="642" t="s">
        <v>8935</v>
      </c>
      <c r="D954" s="239">
        <v>1</v>
      </c>
      <c r="E954" s="4" t="s">
        <v>2801</v>
      </c>
      <c r="F954" s="265"/>
      <c r="G954" s="712"/>
      <c r="H954" s="267"/>
    </row>
    <row r="955" spans="2:8" ht="17.25" thickBot="1">
      <c r="B955" s="619" t="s">
        <v>8103</v>
      </c>
      <c r="C955" s="642" t="s">
        <v>8936</v>
      </c>
      <c r="D955" s="247" t="s">
        <v>5592</v>
      </c>
      <c r="E955" s="620" t="s">
        <v>2801</v>
      </c>
      <c r="F955" s="621"/>
      <c r="G955" s="713"/>
      <c r="H955" s="267"/>
    </row>
    <row r="956" spans="2:8" ht="20.100000000000001" customHeight="1" thickBot="1">
      <c r="B956" s="569" t="s">
        <v>5628</v>
      </c>
      <c r="C956" s="559"/>
      <c r="D956" s="560"/>
      <c r="E956" s="570"/>
      <c r="F956" s="570"/>
      <c r="G956" s="571"/>
      <c r="H956" s="267"/>
    </row>
    <row r="957" spans="2:8">
      <c r="B957" s="264" t="s">
        <v>8105</v>
      </c>
      <c r="C957" s="643" t="s">
        <v>8937</v>
      </c>
      <c r="D957" s="239" t="s">
        <v>3417</v>
      </c>
      <c r="E957" s="4" t="s">
        <v>2801</v>
      </c>
      <c r="F957" s="265"/>
      <c r="G957" s="582" t="s">
        <v>8588</v>
      </c>
      <c r="H957" s="267"/>
    </row>
    <row r="958" spans="2:8">
      <c r="B958" s="264" t="s">
        <v>8108</v>
      </c>
      <c r="C958" s="643" t="s">
        <v>8938</v>
      </c>
      <c r="D958" s="239" t="s">
        <v>2306</v>
      </c>
      <c r="E958" s="4" t="s">
        <v>2801</v>
      </c>
      <c r="F958" s="265"/>
      <c r="G958" s="440"/>
      <c r="H958" s="267"/>
    </row>
    <row r="959" spans="2:8">
      <c r="B959" s="264" t="s">
        <v>5635</v>
      </c>
      <c r="C959" s="643" t="s">
        <v>8939</v>
      </c>
      <c r="D959" s="239" t="s">
        <v>4984</v>
      </c>
      <c r="E959" s="4" t="s">
        <v>2801</v>
      </c>
      <c r="F959" s="265"/>
      <c r="G959" s="440"/>
      <c r="H959" s="267"/>
    </row>
    <row r="960" spans="2:8">
      <c r="B960" s="264" t="s">
        <v>5637</v>
      </c>
      <c r="C960" s="643" t="s">
        <v>8940</v>
      </c>
      <c r="D960" s="239" t="s">
        <v>2306</v>
      </c>
      <c r="E960" s="4" t="s">
        <v>2801</v>
      </c>
      <c r="F960" s="265"/>
      <c r="G960" s="440"/>
      <c r="H960" s="267"/>
    </row>
    <row r="961" spans="2:8" ht="33">
      <c r="B961" s="264" t="s">
        <v>5639</v>
      </c>
      <c r="C961" s="643" t="s">
        <v>8941</v>
      </c>
      <c r="D961" s="239" t="s">
        <v>2300</v>
      </c>
      <c r="E961" s="4" t="s">
        <v>4486</v>
      </c>
      <c r="F961" s="265"/>
      <c r="G961" s="440"/>
      <c r="H961" s="267"/>
    </row>
    <row r="962" spans="2:8">
      <c r="B962" s="264" t="s">
        <v>8113</v>
      </c>
      <c r="C962" s="643" t="s">
        <v>8942</v>
      </c>
      <c r="D962" s="239" t="s">
        <v>2306</v>
      </c>
      <c r="E962" s="4" t="s">
        <v>2801</v>
      </c>
      <c r="F962" s="265"/>
      <c r="G962" s="440"/>
      <c r="H962" s="267"/>
    </row>
    <row r="963" spans="2:8" ht="33">
      <c r="B963" s="264" t="s">
        <v>5643</v>
      </c>
      <c r="C963" s="643" t="s">
        <v>8943</v>
      </c>
      <c r="D963" s="239">
        <v>3</v>
      </c>
      <c r="E963" s="4" t="s">
        <v>2801</v>
      </c>
      <c r="F963" s="265"/>
      <c r="G963" s="440"/>
      <c r="H963" s="267"/>
    </row>
    <row r="964" spans="2:8" ht="33">
      <c r="B964" s="264" t="s">
        <v>8116</v>
      </c>
      <c r="C964" s="643" t="s">
        <v>8944</v>
      </c>
      <c r="D964" s="239" t="s">
        <v>2306</v>
      </c>
      <c r="E964" s="4" t="s">
        <v>2801</v>
      </c>
      <c r="F964" s="265"/>
      <c r="G964" s="440"/>
      <c r="H964" s="267"/>
    </row>
    <row r="965" spans="2:8" ht="33">
      <c r="B965" s="264" t="s">
        <v>8118</v>
      </c>
      <c r="C965" s="643" t="s">
        <v>8945</v>
      </c>
      <c r="D965" s="239" t="s">
        <v>2967</v>
      </c>
      <c r="E965" s="4" t="s">
        <v>2801</v>
      </c>
      <c r="F965" s="265"/>
      <c r="G965" s="440"/>
      <c r="H965" s="267"/>
    </row>
    <row r="966" spans="2:8" ht="33">
      <c r="B966" s="264" t="s">
        <v>8120</v>
      </c>
      <c r="C966" s="643" t="s">
        <v>8946</v>
      </c>
      <c r="D966" s="239">
        <v>3</v>
      </c>
      <c r="E966" s="4" t="s">
        <v>2801</v>
      </c>
      <c r="F966" s="265"/>
      <c r="G966" s="440"/>
      <c r="H966" s="267"/>
    </row>
    <row r="967" spans="2:8" ht="33">
      <c r="B967" s="264" t="s">
        <v>5651</v>
      </c>
      <c r="C967" s="643" t="s">
        <v>8947</v>
      </c>
      <c r="D967" s="239">
        <v>1</v>
      </c>
      <c r="E967" s="4" t="s">
        <v>2801</v>
      </c>
      <c r="F967" s="265"/>
      <c r="G967" s="440"/>
      <c r="H967" s="267"/>
    </row>
    <row r="968" spans="2:8">
      <c r="B968" s="264" t="s">
        <v>8123</v>
      </c>
      <c r="C968" s="643" t="s">
        <v>8948</v>
      </c>
      <c r="D968" s="239" t="s">
        <v>5592</v>
      </c>
      <c r="E968" s="4" t="s">
        <v>2801</v>
      </c>
      <c r="F968" s="265"/>
      <c r="G968" s="440"/>
      <c r="H968" s="267"/>
    </row>
    <row r="969" spans="2:8" ht="33">
      <c r="B969" s="264" t="s">
        <v>5655</v>
      </c>
      <c r="C969" s="643" t="s">
        <v>8949</v>
      </c>
      <c r="D969" s="239" t="s">
        <v>2300</v>
      </c>
      <c r="E969" s="4" t="s">
        <v>4486</v>
      </c>
      <c r="F969" s="265"/>
      <c r="G969" s="440"/>
      <c r="H969" s="267"/>
    </row>
    <row r="970" spans="2:8">
      <c r="B970" s="264" t="s">
        <v>8126</v>
      </c>
      <c r="C970" s="643" t="s">
        <v>8950</v>
      </c>
      <c r="D970" s="239" t="s">
        <v>2306</v>
      </c>
      <c r="E970" s="4" t="s">
        <v>2801</v>
      </c>
      <c r="F970" s="265"/>
      <c r="G970" s="440"/>
      <c r="H970" s="267"/>
    </row>
    <row r="971" spans="2:8" ht="33">
      <c r="B971" s="264" t="s">
        <v>5659</v>
      </c>
      <c r="C971" s="643" t="s">
        <v>8951</v>
      </c>
      <c r="D971" s="239">
        <v>3</v>
      </c>
      <c r="E971" s="4" t="s">
        <v>2801</v>
      </c>
      <c r="F971" s="265"/>
      <c r="G971" s="440"/>
      <c r="H971" s="267"/>
    </row>
    <row r="972" spans="2:8" ht="33">
      <c r="B972" s="264" t="s">
        <v>8129</v>
      </c>
      <c r="C972" s="643" t="s">
        <v>8952</v>
      </c>
      <c r="D972" s="239" t="s">
        <v>2306</v>
      </c>
      <c r="E972" s="4" t="s">
        <v>2801</v>
      </c>
      <c r="F972" s="265"/>
      <c r="G972" s="440"/>
      <c r="H972" s="267"/>
    </row>
    <row r="973" spans="2:8" ht="33">
      <c r="B973" s="264" t="s">
        <v>8131</v>
      </c>
      <c r="C973" s="643" t="s">
        <v>8953</v>
      </c>
      <c r="D973" s="239" t="s">
        <v>2967</v>
      </c>
      <c r="E973" s="4" t="s">
        <v>2801</v>
      </c>
      <c r="F973" s="265"/>
      <c r="G973" s="440"/>
      <c r="H973" s="267"/>
    </row>
    <row r="974" spans="2:8" ht="33">
      <c r="B974" s="264" t="s">
        <v>8133</v>
      </c>
      <c r="C974" s="643" t="s">
        <v>8954</v>
      </c>
      <c r="D974" s="239">
        <v>3</v>
      </c>
      <c r="E974" s="4" t="s">
        <v>2801</v>
      </c>
      <c r="F974" s="265"/>
      <c r="G974" s="440"/>
      <c r="H974" s="267"/>
    </row>
    <row r="975" spans="2:8" ht="33">
      <c r="B975" s="264" t="s">
        <v>5667</v>
      </c>
      <c r="C975" s="643" t="s">
        <v>8955</v>
      </c>
      <c r="D975" s="239">
        <v>1</v>
      </c>
      <c r="E975" s="4" t="s">
        <v>2801</v>
      </c>
      <c r="F975" s="265"/>
      <c r="G975" s="440"/>
      <c r="H975" s="267"/>
    </row>
    <row r="976" spans="2:8">
      <c r="B976" s="264" t="s">
        <v>8136</v>
      </c>
      <c r="C976" s="643" t="s">
        <v>8956</v>
      </c>
      <c r="D976" s="239" t="s">
        <v>5592</v>
      </c>
      <c r="E976" s="4" t="s">
        <v>2801</v>
      </c>
      <c r="F976" s="265"/>
      <c r="G976" s="440"/>
      <c r="H976" s="267"/>
    </row>
    <row r="977" spans="2:8" ht="33">
      <c r="B977" s="264" t="s">
        <v>5671</v>
      </c>
      <c r="C977" s="643" t="s">
        <v>8957</v>
      </c>
      <c r="D977" s="239" t="s">
        <v>2300</v>
      </c>
      <c r="E977" s="4" t="s">
        <v>4486</v>
      </c>
      <c r="F977" s="265"/>
      <c r="G977" s="440"/>
      <c r="H977" s="267"/>
    </row>
    <row r="978" spans="2:8">
      <c r="B978" s="264" t="s">
        <v>8139</v>
      </c>
      <c r="C978" s="643" t="s">
        <v>8958</v>
      </c>
      <c r="D978" s="239" t="s">
        <v>2306</v>
      </c>
      <c r="E978" s="4" t="s">
        <v>2801</v>
      </c>
      <c r="F978" s="265"/>
      <c r="G978" s="440"/>
      <c r="H978" s="267"/>
    </row>
    <row r="979" spans="2:8" ht="33">
      <c r="B979" s="264" t="s">
        <v>5675</v>
      </c>
      <c r="C979" s="643" t="s">
        <v>8959</v>
      </c>
      <c r="D979" s="239">
        <v>3</v>
      </c>
      <c r="E979" s="4" t="s">
        <v>2801</v>
      </c>
      <c r="F979" s="265"/>
      <c r="G979" s="440"/>
      <c r="H979" s="267"/>
    </row>
    <row r="980" spans="2:8" ht="33">
      <c r="B980" s="264" t="s">
        <v>8142</v>
      </c>
      <c r="C980" s="643" t="s">
        <v>8960</v>
      </c>
      <c r="D980" s="239" t="s">
        <v>2306</v>
      </c>
      <c r="E980" s="4" t="s">
        <v>2801</v>
      </c>
      <c r="F980" s="265"/>
      <c r="G980" s="440"/>
      <c r="H980" s="267"/>
    </row>
    <row r="981" spans="2:8" ht="33">
      <c r="B981" s="264" t="s">
        <v>8144</v>
      </c>
      <c r="C981" s="643" t="s">
        <v>8961</v>
      </c>
      <c r="D981" s="239" t="s">
        <v>2967</v>
      </c>
      <c r="E981" s="4" t="s">
        <v>2801</v>
      </c>
      <c r="F981" s="265"/>
      <c r="G981" s="440"/>
      <c r="H981" s="267"/>
    </row>
    <row r="982" spans="2:8" ht="33">
      <c r="B982" s="264" t="s">
        <v>8146</v>
      </c>
      <c r="C982" s="643" t="s">
        <v>8962</v>
      </c>
      <c r="D982" s="239">
        <v>3</v>
      </c>
      <c r="E982" s="4" t="s">
        <v>2801</v>
      </c>
      <c r="F982" s="265"/>
      <c r="G982" s="712"/>
      <c r="H982" s="267"/>
    </row>
    <row r="983" spans="2:8" ht="33">
      <c r="B983" s="264" t="s">
        <v>5683</v>
      </c>
      <c r="C983" s="643" t="s">
        <v>8963</v>
      </c>
      <c r="D983" s="239">
        <v>1</v>
      </c>
      <c r="E983" s="4" t="s">
        <v>2801</v>
      </c>
      <c r="F983" s="265"/>
      <c r="G983" s="712"/>
      <c r="H983" s="267"/>
    </row>
    <row r="984" spans="2:8" ht="17.25" thickBot="1">
      <c r="B984" s="619" t="s">
        <v>8149</v>
      </c>
      <c r="C984" s="643" t="s">
        <v>8964</v>
      </c>
      <c r="D984" s="247" t="s">
        <v>5592</v>
      </c>
      <c r="E984" s="620" t="s">
        <v>2801</v>
      </c>
      <c r="F984" s="621"/>
      <c r="G984" s="713"/>
      <c r="H984" s="267"/>
    </row>
    <row r="985" spans="2:8" ht="20.100000000000001" customHeight="1" thickBot="1">
      <c r="B985" s="569" t="s">
        <v>5803</v>
      </c>
      <c r="C985" s="559"/>
      <c r="D985" s="560"/>
      <c r="E985" s="570"/>
      <c r="F985" s="570"/>
      <c r="G985" s="571"/>
      <c r="H985" s="267"/>
    </row>
    <row r="986" spans="2:8">
      <c r="B986" s="264" t="s">
        <v>8151</v>
      </c>
      <c r="C986" s="643" t="s">
        <v>8965</v>
      </c>
      <c r="D986" s="239" t="s">
        <v>3417</v>
      </c>
      <c r="E986" s="4" t="s">
        <v>2801</v>
      </c>
      <c r="F986" s="265"/>
      <c r="G986" s="582" t="s">
        <v>8531</v>
      </c>
      <c r="H986" s="267"/>
    </row>
    <row r="987" spans="2:8">
      <c r="B987" s="264" t="s">
        <v>8154</v>
      </c>
      <c r="C987" s="643" t="s">
        <v>8966</v>
      </c>
      <c r="D987" s="239" t="s">
        <v>2306</v>
      </c>
      <c r="E987" s="4" t="s">
        <v>2801</v>
      </c>
      <c r="F987" s="265"/>
      <c r="G987" s="440"/>
      <c r="H987" s="267"/>
    </row>
    <row r="988" spans="2:8">
      <c r="B988" s="264" t="s">
        <v>5692</v>
      </c>
      <c r="C988" s="643" t="s">
        <v>8967</v>
      </c>
      <c r="D988" s="239" t="s">
        <v>4984</v>
      </c>
      <c r="E988" s="4" t="s">
        <v>2801</v>
      </c>
      <c r="F988" s="265"/>
      <c r="G988" s="440"/>
      <c r="H988" s="267"/>
    </row>
    <row r="989" spans="2:8">
      <c r="B989" s="264" t="s">
        <v>5694</v>
      </c>
      <c r="C989" s="643" t="s">
        <v>8968</v>
      </c>
      <c r="D989" s="239" t="s">
        <v>2306</v>
      </c>
      <c r="E989" s="4" t="s">
        <v>2801</v>
      </c>
      <c r="F989" s="265"/>
      <c r="G989" s="440"/>
      <c r="H989" s="267"/>
    </row>
    <row r="990" spans="2:8" ht="33">
      <c r="B990" s="264" t="s">
        <v>5696</v>
      </c>
      <c r="C990" s="643" t="s">
        <v>8969</v>
      </c>
      <c r="D990" s="239" t="s">
        <v>2300</v>
      </c>
      <c r="E990" s="4" t="s">
        <v>4486</v>
      </c>
      <c r="F990" s="265"/>
      <c r="G990" s="440"/>
      <c r="H990" s="267"/>
    </row>
    <row r="991" spans="2:8">
      <c r="B991" s="264" t="s">
        <v>8159</v>
      </c>
      <c r="C991" s="643" t="s">
        <v>8970</v>
      </c>
      <c r="D991" s="239" t="s">
        <v>2306</v>
      </c>
      <c r="E991" s="4" t="s">
        <v>2801</v>
      </c>
      <c r="F991" s="265"/>
      <c r="G991" s="440"/>
      <c r="H991" s="267"/>
    </row>
    <row r="992" spans="2:8" ht="33">
      <c r="B992" s="264" t="s">
        <v>5700</v>
      </c>
      <c r="C992" s="643" t="s">
        <v>8971</v>
      </c>
      <c r="D992" s="239">
        <v>3</v>
      </c>
      <c r="E992" s="4" t="s">
        <v>2801</v>
      </c>
      <c r="F992" s="265"/>
      <c r="G992" s="440"/>
      <c r="H992" s="267"/>
    </row>
    <row r="993" spans="2:8" ht="33">
      <c r="B993" s="264" t="s">
        <v>8162</v>
      </c>
      <c r="C993" s="643" t="s">
        <v>8972</v>
      </c>
      <c r="D993" s="239" t="s">
        <v>2306</v>
      </c>
      <c r="E993" s="4" t="s">
        <v>2801</v>
      </c>
      <c r="F993" s="265"/>
      <c r="G993" s="440"/>
      <c r="H993" s="267"/>
    </row>
    <row r="994" spans="2:8" ht="33">
      <c r="B994" s="264" t="s">
        <v>8164</v>
      </c>
      <c r="C994" s="643" t="s">
        <v>8973</v>
      </c>
      <c r="D994" s="239" t="s">
        <v>2967</v>
      </c>
      <c r="E994" s="4" t="s">
        <v>2801</v>
      </c>
      <c r="F994" s="265"/>
      <c r="G994" s="440"/>
      <c r="H994" s="267"/>
    </row>
    <row r="995" spans="2:8" ht="33">
      <c r="B995" s="264" t="s">
        <v>8166</v>
      </c>
      <c r="C995" s="643" t="s">
        <v>8974</v>
      </c>
      <c r="D995" s="239">
        <v>3</v>
      </c>
      <c r="E995" s="4" t="s">
        <v>2801</v>
      </c>
      <c r="F995" s="265"/>
      <c r="G995" s="440"/>
      <c r="H995" s="267"/>
    </row>
    <row r="996" spans="2:8" ht="33">
      <c r="B996" s="264" t="s">
        <v>5708</v>
      </c>
      <c r="C996" s="643" t="s">
        <v>8975</v>
      </c>
      <c r="D996" s="239">
        <v>1</v>
      </c>
      <c r="E996" s="4" t="s">
        <v>2801</v>
      </c>
      <c r="F996" s="265"/>
      <c r="G996" s="440"/>
      <c r="H996" s="267"/>
    </row>
    <row r="997" spans="2:8">
      <c r="B997" s="264" t="s">
        <v>8169</v>
      </c>
      <c r="C997" s="643" t="s">
        <v>8976</v>
      </c>
      <c r="D997" s="239" t="s">
        <v>5592</v>
      </c>
      <c r="E997" s="4" t="s">
        <v>2801</v>
      </c>
      <c r="F997" s="265"/>
      <c r="G997" s="440"/>
      <c r="H997" s="267"/>
    </row>
    <row r="998" spans="2:8" ht="33">
      <c r="B998" s="264" t="s">
        <v>5712</v>
      </c>
      <c r="C998" s="643" t="s">
        <v>8977</v>
      </c>
      <c r="D998" s="239" t="s">
        <v>2300</v>
      </c>
      <c r="E998" s="4" t="s">
        <v>4486</v>
      </c>
      <c r="F998" s="265"/>
      <c r="G998" s="440"/>
      <c r="H998" s="267"/>
    </row>
    <row r="999" spans="2:8">
      <c r="B999" s="264" t="s">
        <v>8172</v>
      </c>
      <c r="C999" s="643" t="s">
        <v>8978</v>
      </c>
      <c r="D999" s="239" t="s">
        <v>2306</v>
      </c>
      <c r="E999" s="4" t="s">
        <v>2801</v>
      </c>
      <c r="F999" s="265"/>
      <c r="G999" s="440"/>
      <c r="H999" s="267"/>
    </row>
    <row r="1000" spans="2:8" ht="33">
      <c r="B1000" s="264" t="s">
        <v>5716</v>
      </c>
      <c r="C1000" s="643" t="s">
        <v>8979</v>
      </c>
      <c r="D1000" s="239">
        <v>3</v>
      </c>
      <c r="E1000" s="4" t="s">
        <v>2801</v>
      </c>
      <c r="F1000" s="265"/>
      <c r="G1000" s="440"/>
      <c r="H1000" s="267"/>
    </row>
    <row r="1001" spans="2:8" ht="33">
      <c r="B1001" s="264" t="s">
        <v>8175</v>
      </c>
      <c r="C1001" s="643" t="s">
        <v>8980</v>
      </c>
      <c r="D1001" s="239" t="s">
        <v>2306</v>
      </c>
      <c r="E1001" s="4" t="s">
        <v>2801</v>
      </c>
      <c r="F1001" s="265"/>
      <c r="G1001" s="440"/>
      <c r="H1001" s="267"/>
    </row>
    <row r="1002" spans="2:8" ht="33">
      <c r="B1002" s="264" t="s">
        <v>8177</v>
      </c>
      <c r="C1002" s="643" t="s">
        <v>8981</v>
      </c>
      <c r="D1002" s="239" t="s">
        <v>2967</v>
      </c>
      <c r="E1002" s="4" t="s">
        <v>2801</v>
      </c>
      <c r="F1002" s="265"/>
      <c r="G1002" s="440"/>
      <c r="H1002" s="267"/>
    </row>
    <row r="1003" spans="2:8" ht="33">
      <c r="B1003" s="264" t="s">
        <v>8179</v>
      </c>
      <c r="C1003" s="643" t="s">
        <v>8982</v>
      </c>
      <c r="D1003" s="239">
        <v>3</v>
      </c>
      <c r="E1003" s="4" t="s">
        <v>2801</v>
      </c>
      <c r="F1003" s="265"/>
      <c r="G1003" s="440"/>
      <c r="H1003" s="267"/>
    </row>
    <row r="1004" spans="2:8" ht="33">
      <c r="B1004" s="264" t="s">
        <v>5724</v>
      </c>
      <c r="C1004" s="643" t="s">
        <v>8983</v>
      </c>
      <c r="D1004" s="239">
        <v>1</v>
      </c>
      <c r="E1004" s="4" t="s">
        <v>2801</v>
      </c>
      <c r="F1004" s="265"/>
      <c r="G1004" s="440"/>
      <c r="H1004" s="267"/>
    </row>
    <row r="1005" spans="2:8">
      <c r="B1005" s="264" t="s">
        <v>8182</v>
      </c>
      <c r="C1005" s="643" t="s">
        <v>8984</v>
      </c>
      <c r="D1005" s="239" t="s">
        <v>5592</v>
      </c>
      <c r="E1005" s="4" t="s">
        <v>2801</v>
      </c>
      <c r="F1005" s="265"/>
      <c r="G1005" s="440"/>
      <c r="H1005" s="267"/>
    </row>
    <row r="1006" spans="2:8" ht="33">
      <c r="B1006" s="264" t="s">
        <v>5728</v>
      </c>
      <c r="C1006" s="643" t="s">
        <v>8985</v>
      </c>
      <c r="D1006" s="239" t="s">
        <v>2300</v>
      </c>
      <c r="E1006" s="4" t="s">
        <v>4486</v>
      </c>
      <c r="F1006" s="265"/>
      <c r="G1006" s="440"/>
      <c r="H1006" s="267"/>
    </row>
    <row r="1007" spans="2:8">
      <c r="B1007" s="264" t="s">
        <v>8185</v>
      </c>
      <c r="C1007" s="643" t="s">
        <v>8986</v>
      </c>
      <c r="D1007" s="239" t="s">
        <v>2306</v>
      </c>
      <c r="E1007" s="4" t="s">
        <v>2801</v>
      </c>
      <c r="F1007" s="265"/>
      <c r="G1007" s="440"/>
      <c r="H1007" s="267"/>
    </row>
    <row r="1008" spans="2:8" ht="33">
      <c r="B1008" s="264" t="s">
        <v>5732</v>
      </c>
      <c r="C1008" s="643" t="s">
        <v>8987</v>
      </c>
      <c r="D1008" s="239">
        <v>3</v>
      </c>
      <c r="E1008" s="4" t="s">
        <v>2801</v>
      </c>
      <c r="F1008" s="265"/>
      <c r="G1008" s="440"/>
      <c r="H1008" s="267"/>
    </row>
    <row r="1009" spans="2:8" ht="33">
      <c r="B1009" s="264" t="s">
        <v>8188</v>
      </c>
      <c r="C1009" s="643" t="s">
        <v>8988</v>
      </c>
      <c r="D1009" s="239" t="s">
        <v>2306</v>
      </c>
      <c r="E1009" s="4" t="s">
        <v>2801</v>
      </c>
      <c r="F1009" s="265"/>
      <c r="G1009" s="440"/>
      <c r="H1009" s="267"/>
    </row>
    <row r="1010" spans="2:8" ht="33">
      <c r="B1010" s="264" t="s">
        <v>8190</v>
      </c>
      <c r="C1010" s="643" t="s">
        <v>8989</v>
      </c>
      <c r="D1010" s="239" t="s">
        <v>2967</v>
      </c>
      <c r="E1010" s="4" t="s">
        <v>2801</v>
      </c>
      <c r="F1010" s="265"/>
      <c r="G1010" s="440"/>
      <c r="H1010" s="267"/>
    </row>
    <row r="1011" spans="2:8" ht="33">
      <c r="B1011" s="264" t="s">
        <v>8192</v>
      </c>
      <c r="C1011" s="643" t="s">
        <v>8990</v>
      </c>
      <c r="D1011" s="239">
        <v>3</v>
      </c>
      <c r="E1011" s="4" t="s">
        <v>2801</v>
      </c>
      <c r="F1011" s="265"/>
      <c r="G1011" s="440"/>
      <c r="H1011" s="267"/>
    </row>
    <row r="1012" spans="2:8" ht="33">
      <c r="B1012" s="264" t="s">
        <v>5740</v>
      </c>
      <c r="C1012" s="643" t="s">
        <v>8991</v>
      </c>
      <c r="D1012" s="239">
        <v>1</v>
      </c>
      <c r="E1012" s="4" t="s">
        <v>2801</v>
      </c>
      <c r="F1012" s="265"/>
      <c r="G1012" s="712"/>
      <c r="H1012" s="267"/>
    </row>
    <row r="1013" spans="2:8">
      <c r="B1013" s="264" t="s">
        <v>8195</v>
      </c>
      <c r="C1013" s="651" t="s">
        <v>8992</v>
      </c>
      <c r="D1013" s="239" t="s">
        <v>5592</v>
      </c>
      <c r="E1013" s="4" t="s">
        <v>2801</v>
      </c>
      <c r="F1013" s="265"/>
      <c r="G1013" s="714"/>
      <c r="H1013" s="267"/>
    </row>
    <row r="1014" spans="2:8">
      <c r="B1014" s="533" t="s">
        <v>8993</v>
      </c>
      <c r="C1014" s="360" t="s">
        <v>8994</v>
      </c>
      <c r="D1014" s="534" t="s">
        <v>3119</v>
      </c>
      <c r="E1014" s="275" t="s">
        <v>2801</v>
      </c>
      <c r="F1014" s="437"/>
      <c r="G1014" s="535"/>
      <c r="H1014" s="267"/>
    </row>
    <row r="1015" spans="2:8" ht="17.25" thickBot="1">
      <c r="B1015" s="264" t="s">
        <v>8995</v>
      </c>
      <c r="C1015" s="238" t="s">
        <v>8996</v>
      </c>
      <c r="D1015" s="239" t="s">
        <v>2316</v>
      </c>
      <c r="E1015" s="4" t="s">
        <v>5514</v>
      </c>
      <c r="F1015" s="265"/>
      <c r="G1015" s="266"/>
      <c r="H1015" s="267"/>
    </row>
    <row r="1016" spans="2:8" ht="17.25" thickBot="1">
      <c r="B1016" s="279" t="s">
        <v>8997</v>
      </c>
      <c r="C1016" s="623"/>
      <c r="D1016" s="550"/>
      <c r="E1016" s="624"/>
      <c r="F1016" s="624"/>
      <c r="G1016" s="625"/>
      <c r="H1016" s="267"/>
    </row>
    <row r="1017" spans="2:8">
      <c r="B1017" s="539" t="s">
        <v>8998</v>
      </c>
      <c r="C1017" s="232" t="s">
        <v>8999</v>
      </c>
      <c r="D1017" s="233" t="s">
        <v>2316</v>
      </c>
      <c r="E1017" s="617" t="s">
        <v>2801</v>
      </c>
      <c r="F1017" s="573"/>
      <c r="G1017" s="618"/>
      <c r="H1017" s="267"/>
    </row>
    <row r="1018" spans="2:8">
      <c r="B1018" s="264" t="s">
        <v>9000</v>
      </c>
      <c r="C1018" s="238" t="s">
        <v>9001</v>
      </c>
      <c r="D1018" s="239" t="s">
        <v>2316</v>
      </c>
      <c r="E1018" s="4" t="s">
        <v>2801</v>
      </c>
      <c r="F1018" s="265"/>
      <c r="G1018" s="266"/>
      <c r="H1018" s="267"/>
    </row>
    <row r="1019" spans="2:8">
      <c r="B1019" s="264" t="s">
        <v>9002</v>
      </c>
      <c r="C1019" s="238" t="s">
        <v>9003</v>
      </c>
      <c r="D1019" s="239" t="s">
        <v>2316</v>
      </c>
      <c r="E1019" s="4" t="s">
        <v>2801</v>
      </c>
      <c r="F1019" s="265"/>
      <c r="G1019" s="266"/>
      <c r="H1019" s="267"/>
    </row>
    <row r="1020" spans="2:8">
      <c r="B1020" s="264" t="s">
        <v>9004</v>
      </c>
      <c r="C1020" s="238" t="s">
        <v>9005</v>
      </c>
      <c r="D1020" s="239" t="s">
        <v>2316</v>
      </c>
      <c r="E1020" s="4" t="s">
        <v>2801</v>
      </c>
      <c r="F1020" s="265"/>
      <c r="G1020" s="266"/>
      <c r="H1020" s="267"/>
    </row>
    <row r="1021" spans="2:8">
      <c r="B1021" s="264" t="s">
        <v>9006</v>
      </c>
      <c r="C1021" s="238" t="s">
        <v>9007</v>
      </c>
      <c r="D1021" s="239" t="s">
        <v>2316</v>
      </c>
      <c r="E1021" s="4" t="s">
        <v>2801</v>
      </c>
      <c r="F1021" s="265"/>
      <c r="G1021" s="266"/>
      <c r="H1021" s="267"/>
    </row>
    <row r="1022" spans="2:8">
      <c r="B1022" s="264" t="s">
        <v>9008</v>
      </c>
      <c r="C1022" s="238" t="s">
        <v>9009</v>
      </c>
      <c r="D1022" s="239" t="s">
        <v>2316</v>
      </c>
      <c r="E1022" s="4" t="s">
        <v>2801</v>
      </c>
      <c r="F1022" s="265"/>
      <c r="G1022" s="266"/>
      <c r="H1022" s="267"/>
    </row>
    <row r="1023" spans="2:8">
      <c r="B1023" s="264" t="s">
        <v>9010</v>
      </c>
      <c r="C1023" s="238" t="s">
        <v>9011</v>
      </c>
      <c r="D1023" s="239" t="s">
        <v>2316</v>
      </c>
      <c r="E1023" s="4" t="s">
        <v>2801</v>
      </c>
      <c r="F1023" s="265"/>
      <c r="G1023" s="266"/>
      <c r="H1023" s="267"/>
    </row>
    <row r="1024" spans="2:8">
      <c r="B1024" s="264" t="s">
        <v>9012</v>
      </c>
      <c r="C1024" s="238" t="s">
        <v>9013</v>
      </c>
      <c r="D1024" s="239" t="s">
        <v>2316</v>
      </c>
      <c r="E1024" s="4" t="s">
        <v>2801</v>
      </c>
      <c r="F1024" s="265"/>
      <c r="G1024" s="266"/>
      <c r="H1024" s="267"/>
    </row>
    <row r="1025" spans="2:8">
      <c r="B1025" s="264" t="s">
        <v>9014</v>
      </c>
      <c r="C1025" s="238" t="s">
        <v>9015</v>
      </c>
      <c r="D1025" s="239" t="s">
        <v>2316</v>
      </c>
      <c r="E1025" s="4" t="s">
        <v>2801</v>
      </c>
      <c r="F1025" s="265"/>
      <c r="G1025" s="266"/>
      <c r="H1025" s="267"/>
    </row>
    <row r="1026" spans="2:8">
      <c r="B1026" s="264" t="s">
        <v>4983</v>
      </c>
      <c r="C1026" s="238" t="s">
        <v>9016</v>
      </c>
      <c r="D1026" s="239" t="s">
        <v>2316</v>
      </c>
      <c r="E1026" s="4" t="s">
        <v>2801</v>
      </c>
      <c r="F1026" s="265"/>
      <c r="G1026" s="266"/>
      <c r="H1026" s="267"/>
    </row>
    <row r="1027" spans="2:8">
      <c r="B1027" s="264" t="s">
        <v>9017</v>
      </c>
      <c r="C1027" s="238" t="s">
        <v>9018</v>
      </c>
      <c r="D1027" s="239" t="s">
        <v>4048</v>
      </c>
      <c r="E1027" s="4" t="s">
        <v>2802</v>
      </c>
      <c r="F1027" s="265"/>
      <c r="G1027" s="266"/>
      <c r="H1027" s="267"/>
    </row>
    <row r="1028" spans="2:8">
      <c r="B1028" s="264" t="s">
        <v>9019</v>
      </c>
      <c r="C1028" s="238" t="s">
        <v>9020</v>
      </c>
      <c r="D1028" s="239" t="s">
        <v>4048</v>
      </c>
      <c r="E1028" s="4" t="s">
        <v>2802</v>
      </c>
      <c r="F1028" s="265"/>
      <c r="G1028" s="266"/>
      <c r="H1028" s="267"/>
    </row>
    <row r="1029" spans="2:8">
      <c r="B1029" s="264" t="s">
        <v>9021</v>
      </c>
      <c r="C1029" s="238" t="s">
        <v>9022</v>
      </c>
      <c r="D1029" s="239" t="s">
        <v>4048</v>
      </c>
      <c r="E1029" s="4" t="s">
        <v>2802</v>
      </c>
      <c r="F1029" s="265"/>
      <c r="G1029" s="266"/>
      <c r="H1029" s="267"/>
    </row>
    <row r="1030" spans="2:8">
      <c r="B1030" s="264" t="s">
        <v>9023</v>
      </c>
      <c r="C1030" s="238" t="s">
        <v>9024</v>
      </c>
      <c r="D1030" s="239" t="s">
        <v>4048</v>
      </c>
      <c r="E1030" s="4" t="s">
        <v>2802</v>
      </c>
      <c r="F1030" s="265"/>
      <c r="G1030" s="266"/>
      <c r="H1030" s="267"/>
    </row>
    <row r="1031" spans="2:8">
      <c r="B1031" s="264" t="s">
        <v>9025</v>
      </c>
      <c r="C1031" s="238" t="s">
        <v>9026</v>
      </c>
      <c r="D1031" s="239" t="s">
        <v>4048</v>
      </c>
      <c r="E1031" s="4" t="s">
        <v>2802</v>
      </c>
      <c r="F1031" s="265"/>
      <c r="G1031" s="266"/>
      <c r="H1031" s="267"/>
    </row>
    <row r="1032" spans="2:8">
      <c r="B1032" s="264" t="s">
        <v>9027</v>
      </c>
      <c r="C1032" s="238" t="s">
        <v>9028</v>
      </c>
      <c r="D1032" s="239" t="s">
        <v>4048</v>
      </c>
      <c r="E1032" s="4" t="s">
        <v>2802</v>
      </c>
      <c r="F1032" s="265"/>
      <c r="G1032" s="266"/>
      <c r="H1032" s="267"/>
    </row>
    <row r="1033" spans="2:8">
      <c r="B1033" s="264" t="s">
        <v>9029</v>
      </c>
      <c r="C1033" s="238" t="s">
        <v>9030</v>
      </c>
      <c r="D1033" s="239" t="s">
        <v>4048</v>
      </c>
      <c r="E1033" s="4" t="s">
        <v>2802</v>
      </c>
      <c r="F1033" s="265"/>
      <c r="G1033" s="266"/>
      <c r="H1033" s="267"/>
    </row>
    <row r="1034" spans="2:8">
      <c r="B1034" s="264" t="s">
        <v>9031</v>
      </c>
      <c r="C1034" s="238" t="s">
        <v>9032</v>
      </c>
      <c r="D1034" s="239" t="s">
        <v>4048</v>
      </c>
      <c r="E1034" s="4" t="s">
        <v>2802</v>
      </c>
      <c r="F1034" s="265"/>
      <c r="G1034" s="266"/>
      <c r="H1034" s="267"/>
    </row>
    <row r="1035" spans="2:8">
      <c r="B1035" s="264" t="s">
        <v>9033</v>
      </c>
      <c r="C1035" s="238" t="s">
        <v>9034</v>
      </c>
      <c r="D1035" s="239" t="s">
        <v>4048</v>
      </c>
      <c r="E1035" s="4" t="s">
        <v>2802</v>
      </c>
      <c r="F1035" s="265"/>
      <c r="G1035" s="266"/>
      <c r="H1035" s="267"/>
    </row>
    <row r="1036" spans="2:8">
      <c r="B1036" s="264" t="s">
        <v>9035</v>
      </c>
      <c r="C1036" s="238" t="s">
        <v>9036</v>
      </c>
      <c r="D1036" s="239" t="s">
        <v>4048</v>
      </c>
      <c r="E1036" s="4" t="s">
        <v>2802</v>
      </c>
      <c r="F1036" s="265"/>
      <c r="G1036" s="266"/>
      <c r="H1036" s="267"/>
    </row>
    <row r="1037" spans="2:8" ht="45">
      <c r="B1037" s="264" t="s">
        <v>9037</v>
      </c>
      <c r="C1037" s="238" t="s">
        <v>9038</v>
      </c>
      <c r="D1037" s="239" t="s">
        <v>2967</v>
      </c>
      <c r="E1037" s="4" t="s">
        <v>2801</v>
      </c>
      <c r="F1037" s="265"/>
      <c r="G1037" s="266" t="s">
        <v>9039</v>
      </c>
      <c r="H1037" s="267"/>
    </row>
    <row r="1038" spans="2:8">
      <c r="B1038" s="264" t="s">
        <v>9040</v>
      </c>
      <c r="C1038" s="238" t="s">
        <v>9041</v>
      </c>
      <c r="D1038" s="239" t="s">
        <v>2308</v>
      </c>
      <c r="E1038" s="4" t="s">
        <v>2357</v>
      </c>
      <c r="F1038" s="265"/>
      <c r="G1038" s="266" t="s">
        <v>2309</v>
      </c>
      <c r="H1038" s="267"/>
    </row>
    <row r="1039" spans="2:8">
      <c r="B1039" s="264" t="s">
        <v>9042</v>
      </c>
      <c r="C1039" s="238" t="s">
        <v>9043</v>
      </c>
      <c r="D1039" s="239" t="s">
        <v>2421</v>
      </c>
      <c r="E1039" s="4" t="s">
        <v>2357</v>
      </c>
      <c r="F1039" s="265"/>
      <c r="G1039" s="266" t="s">
        <v>2309</v>
      </c>
      <c r="H1039" s="267"/>
    </row>
    <row r="1040" spans="2:8" ht="30">
      <c r="B1040" s="443" t="s">
        <v>9044</v>
      </c>
      <c r="C1040" s="290" t="s">
        <v>1033</v>
      </c>
      <c r="D1040" s="291" t="s">
        <v>2308</v>
      </c>
      <c r="E1040" s="271" t="s">
        <v>2357</v>
      </c>
      <c r="F1040" s="446"/>
      <c r="G1040" s="457" t="s">
        <v>9045</v>
      </c>
      <c r="H1040" s="267"/>
    </row>
    <row r="1041" spans="2:8" ht="30">
      <c r="B1041" s="443" t="s">
        <v>9046</v>
      </c>
      <c r="C1041" s="290" t="s">
        <v>9047</v>
      </c>
      <c r="D1041" s="291" t="s">
        <v>2421</v>
      </c>
      <c r="E1041" s="271" t="s">
        <v>2357</v>
      </c>
      <c r="F1041" s="446"/>
      <c r="G1041" s="457" t="s">
        <v>9048</v>
      </c>
      <c r="H1041" s="267"/>
    </row>
    <row r="1042" spans="2:8">
      <c r="B1042" s="264" t="s">
        <v>9049</v>
      </c>
      <c r="C1042" s="238" t="s">
        <v>1689</v>
      </c>
      <c r="D1042" s="239" t="s">
        <v>9050</v>
      </c>
      <c r="E1042" s="4" t="s">
        <v>5528</v>
      </c>
      <c r="F1042" s="265"/>
      <c r="G1042" s="266" t="s">
        <v>2309</v>
      </c>
      <c r="H1042" s="267"/>
    </row>
    <row r="1043" spans="2:8">
      <c r="B1043" s="264" t="s">
        <v>9051</v>
      </c>
      <c r="C1043" s="238" t="s">
        <v>9052</v>
      </c>
      <c r="D1043" s="239" t="s">
        <v>9053</v>
      </c>
      <c r="E1043" s="4" t="s">
        <v>5528</v>
      </c>
      <c r="F1043" s="265"/>
      <c r="G1043" s="266" t="s">
        <v>2309</v>
      </c>
      <c r="H1043" s="267"/>
    </row>
    <row r="1044" spans="2:8" ht="17.25" thickBot="1">
      <c r="B1044" s="443" t="s">
        <v>9054</v>
      </c>
      <c r="C1044" s="290" t="s">
        <v>9055</v>
      </c>
      <c r="D1044" s="291" t="s">
        <v>2967</v>
      </c>
      <c r="E1044" s="271" t="s">
        <v>2357</v>
      </c>
      <c r="F1044" s="446"/>
      <c r="G1044" s="457" t="s">
        <v>8197</v>
      </c>
      <c r="H1044" s="267"/>
    </row>
    <row r="1045" spans="2:8" ht="17.25" thickBot="1">
      <c r="B1045" s="279" t="s">
        <v>9056</v>
      </c>
      <c r="C1045" s="623"/>
      <c r="D1045" s="550"/>
      <c r="E1045" s="624"/>
      <c r="F1045" s="624"/>
      <c r="G1045" s="625"/>
      <c r="H1045" s="267"/>
    </row>
    <row r="1046" spans="2:8">
      <c r="B1046" s="539" t="s">
        <v>9057</v>
      </c>
      <c r="C1046" s="232" t="s">
        <v>9058</v>
      </c>
      <c r="D1046" s="233" t="s">
        <v>2316</v>
      </c>
      <c r="E1046" s="617" t="s">
        <v>7757</v>
      </c>
      <c r="F1046" s="573"/>
      <c r="G1046" s="618"/>
      <c r="H1046" s="267"/>
    </row>
    <row r="1047" spans="2:8">
      <c r="B1047" s="264" t="s">
        <v>9059</v>
      </c>
      <c r="C1047" s="238" t="s">
        <v>9060</v>
      </c>
      <c r="D1047" s="239" t="s">
        <v>2316</v>
      </c>
      <c r="E1047" s="4" t="s">
        <v>7757</v>
      </c>
      <c r="F1047" s="265"/>
      <c r="G1047" s="266"/>
      <c r="H1047" s="267"/>
    </row>
    <row r="1048" spans="2:8">
      <c r="B1048" s="264" t="s">
        <v>9061</v>
      </c>
      <c r="C1048" s="238" t="s">
        <v>1690</v>
      </c>
      <c r="D1048" s="239" t="s">
        <v>2316</v>
      </c>
      <c r="E1048" s="4" t="s">
        <v>9062</v>
      </c>
      <c r="F1048" s="265"/>
      <c r="G1048" s="266" t="s">
        <v>2327</v>
      </c>
      <c r="H1048" s="267"/>
    </row>
    <row r="1049" spans="2:8" ht="30">
      <c r="B1049" s="264" t="s">
        <v>9063</v>
      </c>
      <c r="C1049" s="238" t="s">
        <v>1691</v>
      </c>
      <c r="D1049" s="239">
        <v>2</v>
      </c>
      <c r="E1049" s="4" t="s">
        <v>5528</v>
      </c>
      <c r="F1049" s="265"/>
      <c r="G1049" s="266" t="s">
        <v>9064</v>
      </c>
      <c r="H1049" s="267"/>
    </row>
    <row r="1050" spans="2:8" ht="45">
      <c r="B1050" s="264" t="s">
        <v>9065</v>
      </c>
      <c r="C1050" s="238" t="s">
        <v>1692</v>
      </c>
      <c r="D1050" s="239">
        <v>5</v>
      </c>
      <c r="E1050" s="4" t="s">
        <v>5528</v>
      </c>
      <c r="F1050" s="265"/>
      <c r="G1050" s="266" t="s">
        <v>9066</v>
      </c>
      <c r="H1050" s="267"/>
    </row>
    <row r="1051" spans="2:8" ht="45">
      <c r="B1051" s="264" t="s">
        <v>9067</v>
      </c>
      <c r="C1051" s="238" t="s">
        <v>9068</v>
      </c>
      <c r="D1051" s="239">
        <v>1</v>
      </c>
      <c r="E1051" s="4" t="s">
        <v>5528</v>
      </c>
      <c r="F1051" s="265"/>
      <c r="G1051" s="266" t="s">
        <v>3061</v>
      </c>
      <c r="H1051" s="267"/>
    </row>
    <row r="1052" spans="2:8" ht="75">
      <c r="B1052" s="264" t="s">
        <v>9069</v>
      </c>
      <c r="C1052" s="238" t="s">
        <v>9070</v>
      </c>
      <c r="D1052" s="239">
        <v>1</v>
      </c>
      <c r="E1052" s="4" t="s">
        <v>5528</v>
      </c>
      <c r="F1052" s="265"/>
      <c r="G1052" s="266" t="s">
        <v>3064</v>
      </c>
      <c r="H1052" s="267"/>
    </row>
    <row r="1053" spans="2:8" ht="30">
      <c r="B1053" s="264" t="s">
        <v>9071</v>
      </c>
      <c r="C1053" s="238" t="s">
        <v>9072</v>
      </c>
      <c r="D1053" s="239">
        <v>1</v>
      </c>
      <c r="E1053" s="4" t="s">
        <v>5528</v>
      </c>
      <c r="F1053" s="265"/>
      <c r="G1053" s="266" t="s">
        <v>9073</v>
      </c>
      <c r="H1053" s="267"/>
    </row>
    <row r="1054" spans="2:8" ht="135.75" thickBot="1">
      <c r="B1054" s="264" t="s">
        <v>3068</v>
      </c>
      <c r="C1054" s="238" t="s">
        <v>9074</v>
      </c>
      <c r="D1054" s="239" t="s">
        <v>9076</v>
      </c>
      <c r="E1054" s="4" t="s">
        <v>5528</v>
      </c>
      <c r="F1054" s="265"/>
      <c r="G1054" s="266" t="s">
        <v>9077</v>
      </c>
      <c r="H1054" s="267"/>
    </row>
    <row r="1055" spans="2:8">
      <c r="B1055" s="279" t="s">
        <v>9078</v>
      </c>
      <c r="C1055" s="623"/>
      <c r="D1055" s="550"/>
      <c r="E1055" s="624"/>
      <c r="F1055" s="624"/>
      <c r="G1055" s="625"/>
      <c r="H1055" s="267"/>
    </row>
    <row r="1056" spans="2:8" ht="17.25" thickBot="1">
      <c r="B1056" s="282" t="s">
        <v>9079</v>
      </c>
      <c r="C1056" s="626"/>
      <c r="D1056" s="555"/>
      <c r="E1056" s="627"/>
      <c r="F1056" s="627"/>
      <c r="G1056" s="628"/>
      <c r="H1056" s="267"/>
    </row>
    <row r="1057" spans="2:8" ht="30">
      <c r="B1057" s="539" t="s">
        <v>155</v>
      </c>
      <c r="C1057" s="232" t="s">
        <v>9080</v>
      </c>
      <c r="D1057" s="233" t="s">
        <v>2306</v>
      </c>
      <c r="E1057" s="617" t="s">
        <v>5528</v>
      </c>
      <c r="F1057" s="573"/>
      <c r="G1057" s="618" t="s">
        <v>9081</v>
      </c>
      <c r="H1057" s="267"/>
    </row>
    <row r="1058" spans="2:8" ht="45">
      <c r="B1058" s="264" t="s">
        <v>156</v>
      </c>
      <c r="C1058" s="238" t="s">
        <v>9082</v>
      </c>
      <c r="D1058" s="239" t="s">
        <v>2967</v>
      </c>
      <c r="E1058" s="4" t="s">
        <v>5528</v>
      </c>
      <c r="F1058" s="265"/>
      <c r="G1058" s="266" t="s">
        <v>9083</v>
      </c>
      <c r="H1058" s="267"/>
    </row>
    <row r="1059" spans="2:8" ht="90">
      <c r="B1059" s="264" t="s">
        <v>157</v>
      </c>
      <c r="C1059" s="238" t="s">
        <v>9084</v>
      </c>
      <c r="D1059" s="239" t="s">
        <v>2470</v>
      </c>
      <c r="E1059" s="4" t="s">
        <v>5528</v>
      </c>
      <c r="F1059" s="265"/>
      <c r="G1059" s="266" t="s">
        <v>9085</v>
      </c>
      <c r="H1059" s="267"/>
    </row>
    <row r="1060" spans="2:8">
      <c r="B1060" s="264" t="s">
        <v>158</v>
      </c>
      <c r="C1060" s="238" t="s">
        <v>9086</v>
      </c>
      <c r="D1060" s="239" t="s">
        <v>9087</v>
      </c>
      <c r="E1060" s="4" t="s">
        <v>5528</v>
      </c>
      <c r="F1060" s="265"/>
      <c r="G1060" s="266" t="s">
        <v>9088</v>
      </c>
      <c r="H1060" s="267"/>
    </row>
    <row r="1061" spans="2:8" ht="30">
      <c r="B1061" s="264" t="s">
        <v>159</v>
      </c>
      <c r="C1061" s="238" t="s">
        <v>9089</v>
      </c>
      <c r="D1061" s="239" t="s">
        <v>2306</v>
      </c>
      <c r="E1061" s="4" t="s">
        <v>5528</v>
      </c>
      <c r="F1061" s="265"/>
      <c r="G1061" s="266" t="s">
        <v>9090</v>
      </c>
      <c r="H1061" s="267"/>
    </row>
    <row r="1062" spans="2:8" ht="30">
      <c r="B1062" s="264" t="s">
        <v>160</v>
      </c>
      <c r="C1062" s="238" t="s">
        <v>9091</v>
      </c>
      <c r="D1062" s="239" t="s">
        <v>2967</v>
      </c>
      <c r="E1062" s="4" t="s">
        <v>5528</v>
      </c>
      <c r="F1062" s="265"/>
      <c r="G1062" s="266" t="s">
        <v>9092</v>
      </c>
      <c r="H1062" s="267"/>
    </row>
    <row r="1063" spans="2:8" ht="120">
      <c r="B1063" s="264" t="s">
        <v>161</v>
      </c>
      <c r="C1063" s="238" t="s">
        <v>9093</v>
      </c>
      <c r="D1063" s="239" t="s">
        <v>2470</v>
      </c>
      <c r="E1063" s="4" t="s">
        <v>5528</v>
      </c>
      <c r="F1063" s="265"/>
      <c r="G1063" s="266" t="s">
        <v>9094</v>
      </c>
      <c r="H1063" s="267"/>
    </row>
    <row r="1064" spans="2:8" ht="17.25" thickBot="1">
      <c r="B1064" s="264" t="s">
        <v>162</v>
      </c>
      <c r="C1064" s="238" t="s">
        <v>9095</v>
      </c>
      <c r="D1064" s="239" t="s">
        <v>9096</v>
      </c>
      <c r="E1064" s="4" t="s">
        <v>5528</v>
      </c>
      <c r="F1064" s="265"/>
      <c r="G1064" s="266" t="s">
        <v>9097</v>
      </c>
      <c r="H1064" s="267"/>
    </row>
    <row r="1065" spans="2:8">
      <c r="B1065" s="279" t="s">
        <v>9098</v>
      </c>
      <c r="C1065" s="623"/>
      <c r="D1065" s="550"/>
      <c r="E1065" s="624"/>
      <c r="F1065" s="624"/>
      <c r="G1065" s="625"/>
      <c r="H1065" s="267"/>
    </row>
    <row r="1066" spans="2:8" ht="17.25" thickBot="1">
      <c r="B1066" s="282" t="s">
        <v>9099</v>
      </c>
      <c r="C1066" s="626"/>
      <c r="D1066" s="555"/>
      <c r="E1066" s="627"/>
      <c r="F1066" s="627"/>
      <c r="G1066" s="628"/>
      <c r="H1066" s="267"/>
    </row>
    <row r="1067" spans="2:8" ht="45">
      <c r="B1067" s="539" t="s">
        <v>410</v>
      </c>
      <c r="C1067" s="232" t="s">
        <v>9100</v>
      </c>
      <c r="D1067" s="233">
        <v>1</v>
      </c>
      <c r="E1067" s="617" t="s">
        <v>2335</v>
      </c>
      <c r="F1067" s="573"/>
      <c r="G1067" s="618" t="s">
        <v>10295</v>
      </c>
      <c r="H1067" s="267"/>
    </row>
    <row r="1068" spans="2:8" ht="60">
      <c r="B1068" s="264" t="s">
        <v>411</v>
      </c>
      <c r="C1068" s="238" t="s">
        <v>9101</v>
      </c>
      <c r="D1068" s="239" t="s">
        <v>9102</v>
      </c>
      <c r="E1068" s="4" t="s">
        <v>2301</v>
      </c>
      <c r="F1068" s="265"/>
      <c r="G1068" s="266" t="s">
        <v>10293</v>
      </c>
      <c r="H1068" s="267"/>
    </row>
    <row r="1069" spans="2:8" ht="75">
      <c r="B1069" s="264" t="s">
        <v>412</v>
      </c>
      <c r="C1069" s="238" t="s">
        <v>9103</v>
      </c>
      <c r="D1069" s="239">
        <v>1</v>
      </c>
      <c r="E1069" s="4" t="s">
        <v>2335</v>
      </c>
      <c r="F1069" s="265"/>
      <c r="G1069" s="266" t="s">
        <v>9104</v>
      </c>
      <c r="H1069" s="267"/>
    </row>
    <row r="1070" spans="2:8" ht="75">
      <c r="B1070" s="264" t="s">
        <v>413</v>
      </c>
      <c r="C1070" s="238" t="s">
        <v>9105</v>
      </c>
      <c r="D1070" s="239">
        <v>1</v>
      </c>
      <c r="E1070" s="4" t="s">
        <v>2335</v>
      </c>
      <c r="F1070" s="265"/>
      <c r="G1070" s="266" t="s">
        <v>9106</v>
      </c>
      <c r="H1070" s="267"/>
    </row>
    <row r="1071" spans="2:8" ht="45">
      <c r="B1071" s="264" t="s">
        <v>9107</v>
      </c>
      <c r="C1071" s="238" t="s">
        <v>9108</v>
      </c>
      <c r="D1071" s="239" t="s">
        <v>2316</v>
      </c>
      <c r="E1071" s="4" t="s">
        <v>2301</v>
      </c>
      <c r="F1071" s="265"/>
      <c r="G1071" s="266" t="s">
        <v>10294</v>
      </c>
      <c r="H1071" s="267"/>
    </row>
    <row r="1072" spans="2:8" ht="60">
      <c r="B1072" s="264" t="s">
        <v>415</v>
      </c>
      <c r="C1072" s="238" t="s">
        <v>1694</v>
      </c>
      <c r="D1072" s="239" t="s">
        <v>3421</v>
      </c>
      <c r="E1072" s="4" t="s">
        <v>2336</v>
      </c>
      <c r="F1072" s="265"/>
      <c r="G1072" s="266" t="s">
        <v>9109</v>
      </c>
      <c r="H1072" s="267"/>
    </row>
    <row r="1073" spans="2:8">
      <c r="B1073" s="264" t="s">
        <v>417</v>
      </c>
      <c r="C1073" s="238" t="s">
        <v>1695</v>
      </c>
      <c r="D1073" s="239" t="s">
        <v>3421</v>
      </c>
      <c r="E1073" s="4" t="s">
        <v>2336</v>
      </c>
      <c r="F1073" s="265"/>
      <c r="G1073" s="715" t="s">
        <v>9110</v>
      </c>
      <c r="H1073" s="267"/>
    </row>
    <row r="1074" spans="2:8">
      <c r="B1074" s="264" t="s">
        <v>418</v>
      </c>
      <c r="C1074" s="238" t="s">
        <v>1696</v>
      </c>
      <c r="D1074" s="239" t="s">
        <v>3421</v>
      </c>
      <c r="E1074" s="4" t="s">
        <v>2336</v>
      </c>
      <c r="F1074" s="265"/>
      <c r="G1074" s="712"/>
      <c r="H1074" s="267"/>
    </row>
    <row r="1075" spans="2:8" ht="17.25" thickBot="1">
      <c r="B1075" s="264" t="s">
        <v>419</v>
      </c>
      <c r="C1075" s="238" t="s">
        <v>1697</v>
      </c>
      <c r="D1075" s="239" t="s">
        <v>3421</v>
      </c>
      <c r="E1075" s="4" t="s">
        <v>2336</v>
      </c>
      <c r="F1075" s="265"/>
      <c r="G1075" s="713"/>
      <c r="H1075" s="267"/>
    </row>
    <row r="1076" spans="2:8" ht="20.100000000000001" customHeight="1">
      <c r="B1076" s="652"/>
      <c r="C1076" s="652"/>
      <c r="D1076" s="653"/>
      <c r="E1076" s="654"/>
      <c r="F1076" s="654"/>
      <c r="G1076" s="652"/>
      <c r="H1076" s="602"/>
    </row>
  </sheetData>
  <mergeCells count="23">
    <mergeCell ref="G159:G160"/>
    <mergeCell ref="G187:G189"/>
    <mergeCell ref="G217:G219"/>
    <mergeCell ref="G246:G248"/>
    <mergeCell ref="G276:G277"/>
    <mergeCell ref="G1073:G1075"/>
    <mergeCell ref="G828:G829"/>
    <mergeCell ref="G371:G373"/>
    <mergeCell ref="G401:G403"/>
    <mergeCell ref="G430:G432"/>
    <mergeCell ref="G460:G461"/>
    <mergeCell ref="G555:G557"/>
    <mergeCell ref="G585:G587"/>
    <mergeCell ref="G614:G616"/>
    <mergeCell ref="G644:G645"/>
    <mergeCell ref="G739:G741"/>
    <mergeCell ref="G769:G771"/>
    <mergeCell ref="G798:G800"/>
    <mergeCell ref="B278:G278"/>
    <mergeCell ref="G923:G925"/>
    <mergeCell ref="G953:G955"/>
    <mergeCell ref="G982:G984"/>
    <mergeCell ref="G1012:G101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9117</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30">
      <c r="B5" s="231" t="s">
        <v>9118</v>
      </c>
      <c r="C5" s="232" t="s">
        <v>9119</v>
      </c>
      <c r="D5" s="233" t="s">
        <v>2300</v>
      </c>
      <c r="E5" s="234" t="s">
        <v>2301</v>
      </c>
      <c r="F5" s="235" t="s">
        <v>2302</v>
      </c>
      <c r="G5" s="236" t="s">
        <v>9120</v>
      </c>
      <c r="H5" s="230"/>
    </row>
    <row r="6" spans="1:8" ht="17.25" thickBot="1">
      <c r="B6" s="237" t="s">
        <v>9121</v>
      </c>
      <c r="C6" s="238" t="s">
        <v>9122</v>
      </c>
      <c r="D6" s="239" t="s">
        <v>2320</v>
      </c>
      <c r="E6" s="240" t="s">
        <v>2304</v>
      </c>
      <c r="F6" s="241"/>
      <c r="G6" s="350"/>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9123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9124</v>
      </c>
      <c r="C5" s="232" t="s">
        <v>9125</v>
      </c>
      <c r="D5" s="233" t="s">
        <v>2967</v>
      </c>
      <c r="E5" s="234" t="s">
        <v>2301</v>
      </c>
      <c r="F5" s="235" t="s">
        <v>2302</v>
      </c>
      <c r="G5" s="236"/>
      <c r="H5" s="230"/>
    </row>
    <row r="6" spans="1:8">
      <c r="B6" s="237" t="s">
        <v>9126</v>
      </c>
      <c r="C6" s="238" t="s">
        <v>9127</v>
      </c>
      <c r="D6" s="239" t="s">
        <v>4979</v>
      </c>
      <c r="E6" s="240" t="s">
        <v>2304</v>
      </c>
      <c r="F6" s="241"/>
      <c r="G6" s="350"/>
      <c r="H6" s="230"/>
    </row>
    <row r="7" spans="1:8" ht="30">
      <c r="B7" s="237" t="s">
        <v>9128</v>
      </c>
      <c r="C7" s="238" t="s">
        <v>9129</v>
      </c>
      <c r="D7" s="239" t="s">
        <v>2967</v>
      </c>
      <c r="E7" s="240" t="s">
        <v>2801</v>
      </c>
      <c r="F7" s="241"/>
      <c r="G7" s="261" t="s">
        <v>9130</v>
      </c>
      <c r="H7" s="230"/>
    </row>
    <row r="8" spans="1:8">
      <c r="B8" s="237" t="s">
        <v>9131</v>
      </c>
      <c r="C8" s="238" t="s">
        <v>9132</v>
      </c>
      <c r="D8" s="239" t="s">
        <v>2967</v>
      </c>
      <c r="E8" s="240" t="s">
        <v>2801</v>
      </c>
      <c r="F8" s="241"/>
      <c r="G8" s="262"/>
      <c r="H8" s="230"/>
    </row>
    <row r="9" spans="1:8">
      <c r="B9" s="237" t="s">
        <v>9133</v>
      </c>
      <c r="C9" s="238" t="s">
        <v>9134</v>
      </c>
      <c r="D9" s="239" t="s">
        <v>2967</v>
      </c>
      <c r="E9" s="240" t="s">
        <v>2801</v>
      </c>
      <c r="F9" s="241"/>
      <c r="G9" s="262"/>
      <c r="H9" s="230"/>
    </row>
    <row r="10" spans="1:8">
      <c r="B10" s="237" t="s">
        <v>9135</v>
      </c>
      <c r="C10" s="238" t="s">
        <v>9136</v>
      </c>
      <c r="D10" s="239" t="s">
        <v>2967</v>
      </c>
      <c r="E10" s="240" t="s">
        <v>2801</v>
      </c>
      <c r="F10" s="241"/>
      <c r="G10" s="262"/>
      <c r="H10" s="230"/>
    </row>
    <row r="11" spans="1:8">
      <c r="B11" s="237" t="s">
        <v>9137</v>
      </c>
      <c r="C11" s="238" t="s">
        <v>9138</v>
      </c>
      <c r="D11" s="239" t="s">
        <v>2967</v>
      </c>
      <c r="E11" s="240" t="s">
        <v>2801</v>
      </c>
      <c r="F11" s="241"/>
      <c r="G11" s="262"/>
      <c r="H11" s="230"/>
    </row>
    <row r="12" spans="1:8" ht="17.25" thickBot="1">
      <c r="B12" s="237" t="s">
        <v>9139</v>
      </c>
      <c r="C12" s="238" t="s">
        <v>9140</v>
      </c>
      <c r="D12" s="239" t="s">
        <v>2967</v>
      </c>
      <c r="E12" s="240" t="s">
        <v>2801</v>
      </c>
      <c r="F12" s="241"/>
      <c r="G12" s="288"/>
      <c r="H12" s="230"/>
    </row>
    <row r="13" spans="1:8" ht="20.100000000000001" customHeight="1">
      <c r="B13" s="252"/>
      <c r="C13" s="252"/>
      <c r="D13" s="253"/>
      <c r="E13" s="254"/>
      <c r="F13" s="254"/>
      <c r="G13" s="252"/>
      <c r="H13"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9141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9142</v>
      </c>
      <c r="C5" s="232" t="s">
        <v>9143</v>
      </c>
      <c r="D5" s="233" t="s">
        <v>3113</v>
      </c>
      <c r="E5" s="234" t="s">
        <v>2301</v>
      </c>
      <c r="F5" s="235" t="s">
        <v>2302</v>
      </c>
      <c r="G5" s="236" t="s">
        <v>9120</v>
      </c>
      <c r="H5" s="230"/>
    </row>
    <row r="6" spans="1:8">
      <c r="B6" s="237" t="s">
        <v>9144</v>
      </c>
      <c r="C6" s="238" t="s">
        <v>9145</v>
      </c>
      <c r="D6" s="239" t="s">
        <v>2303</v>
      </c>
      <c r="E6" s="240" t="s">
        <v>7757</v>
      </c>
      <c r="F6" s="241"/>
      <c r="G6" s="350"/>
      <c r="H6" s="230"/>
    </row>
    <row r="7" spans="1:8">
      <c r="B7" s="237" t="s">
        <v>7867</v>
      </c>
      <c r="C7" s="238" t="s">
        <v>9146</v>
      </c>
      <c r="D7" s="239" t="s">
        <v>2311</v>
      </c>
      <c r="E7" s="240" t="s">
        <v>7757</v>
      </c>
      <c r="F7" s="241"/>
      <c r="G7" s="350"/>
      <c r="H7" s="230"/>
    </row>
    <row r="8" spans="1:8">
      <c r="B8" s="237" t="s">
        <v>9147</v>
      </c>
      <c r="C8" s="238" t="s">
        <v>9148</v>
      </c>
      <c r="D8" s="239" t="s">
        <v>2303</v>
      </c>
      <c r="E8" s="240" t="s">
        <v>7757</v>
      </c>
      <c r="F8" s="241"/>
      <c r="G8" s="350"/>
      <c r="H8" s="230"/>
    </row>
    <row r="9" spans="1:8">
      <c r="B9" s="237" t="s">
        <v>2337</v>
      </c>
      <c r="C9" s="238" t="s">
        <v>9150</v>
      </c>
      <c r="D9" s="239" t="s">
        <v>2316</v>
      </c>
      <c r="E9" s="240" t="s">
        <v>4486</v>
      </c>
      <c r="F9" s="241"/>
      <c r="G9" s="350"/>
      <c r="H9" s="230"/>
    </row>
    <row r="10" spans="1:8" ht="45">
      <c r="B10" s="237" t="s">
        <v>7877</v>
      </c>
      <c r="C10" s="238" t="s">
        <v>9151</v>
      </c>
      <c r="D10" s="239" t="s">
        <v>2306</v>
      </c>
      <c r="E10" s="240" t="s">
        <v>2301</v>
      </c>
      <c r="F10" s="241"/>
      <c r="G10" s="350" t="s">
        <v>9152</v>
      </c>
      <c r="H10" s="230"/>
    </row>
    <row r="11" spans="1:8">
      <c r="B11" s="237" t="s">
        <v>7880</v>
      </c>
      <c r="C11" s="238" t="s">
        <v>9153</v>
      </c>
      <c r="D11" s="239" t="s">
        <v>2316</v>
      </c>
      <c r="E11" s="240" t="s">
        <v>7757</v>
      </c>
      <c r="F11" s="241"/>
      <c r="G11" s="350"/>
      <c r="H11" s="230"/>
    </row>
    <row r="12" spans="1:8">
      <c r="B12" s="237" t="s">
        <v>9154</v>
      </c>
      <c r="C12" s="238" t="s">
        <v>9155</v>
      </c>
      <c r="D12" s="239" t="s">
        <v>2356</v>
      </c>
      <c r="E12" s="240" t="s">
        <v>7757</v>
      </c>
      <c r="F12" s="241"/>
      <c r="G12" s="261" t="s">
        <v>9156</v>
      </c>
      <c r="H12" s="230"/>
    </row>
    <row r="13" spans="1:8">
      <c r="B13" s="237" t="s">
        <v>9157</v>
      </c>
      <c r="C13" s="238" t="s">
        <v>9158</v>
      </c>
      <c r="D13" s="239" t="s">
        <v>3142</v>
      </c>
      <c r="E13" s="240" t="s">
        <v>7757</v>
      </c>
      <c r="F13" s="241"/>
      <c r="G13" s="262"/>
      <c r="H13" s="230"/>
    </row>
    <row r="14" spans="1:8">
      <c r="B14" s="237" t="s">
        <v>9159</v>
      </c>
      <c r="C14" s="238" t="s">
        <v>9160</v>
      </c>
      <c r="D14" s="239" t="s">
        <v>2320</v>
      </c>
      <c r="E14" s="240" t="s">
        <v>7757</v>
      </c>
      <c r="F14" s="241"/>
      <c r="G14" s="262"/>
      <c r="H14" s="230"/>
    </row>
    <row r="15" spans="1:8">
      <c r="B15" s="237" t="s">
        <v>9161</v>
      </c>
      <c r="C15" s="238" t="s">
        <v>9162</v>
      </c>
      <c r="D15" s="239" t="s">
        <v>3147</v>
      </c>
      <c r="E15" s="240" t="s">
        <v>7757</v>
      </c>
      <c r="F15" s="241"/>
      <c r="G15" s="288"/>
      <c r="H15" s="230"/>
    </row>
    <row r="16" spans="1:8">
      <c r="B16" s="237" t="s">
        <v>7890</v>
      </c>
      <c r="C16" s="238" t="s">
        <v>9163</v>
      </c>
      <c r="D16" s="239" t="s">
        <v>2427</v>
      </c>
      <c r="E16" s="240" t="s">
        <v>7757</v>
      </c>
      <c r="F16" s="241"/>
      <c r="G16" s="350"/>
      <c r="H16" s="230"/>
    </row>
    <row r="17" spans="2:8">
      <c r="B17" s="237" t="s">
        <v>7892</v>
      </c>
      <c r="C17" s="238" t="s">
        <v>9164</v>
      </c>
      <c r="D17" s="239" t="s">
        <v>2427</v>
      </c>
      <c r="E17" s="240" t="s">
        <v>7757</v>
      </c>
      <c r="F17" s="241"/>
      <c r="G17" s="350"/>
      <c r="H17" s="230"/>
    </row>
    <row r="18" spans="2:8">
      <c r="B18" s="237" t="s">
        <v>7894</v>
      </c>
      <c r="C18" s="238" t="s">
        <v>9165</v>
      </c>
      <c r="D18" s="239" t="s">
        <v>7896</v>
      </c>
      <c r="E18" s="240" t="s">
        <v>7757</v>
      </c>
      <c r="F18" s="241"/>
      <c r="G18" s="350"/>
      <c r="H18" s="230"/>
    </row>
    <row r="19" spans="2:8">
      <c r="B19" s="237" t="s">
        <v>2385</v>
      </c>
      <c r="C19" s="238" t="s">
        <v>9166</v>
      </c>
      <c r="D19" s="239" t="s">
        <v>2311</v>
      </c>
      <c r="E19" s="240" t="s">
        <v>7757</v>
      </c>
      <c r="F19" s="241"/>
      <c r="G19" s="350"/>
      <c r="H19" s="230"/>
    </row>
    <row r="20" spans="2:8">
      <c r="B20" s="237" t="s">
        <v>2387</v>
      </c>
      <c r="C20" s="238" t="s">
        <v>9167</v>
      </c>
      <c r="D20" s="239" t="s">
        <v>2311</v>
      </c>
      <c r="E20" s="240" t="s">
        <v>7757</v>
      </c>
      <c r="F20" s="241"/>
      <c r="G20" s="350"/>
      <c r="H20" s="230"/>
    </row>
    <row r="21" spans="2:8">
      <c r="B21" s="237" t="s">
        <v>2389</v>
      </c>
      <c r="C21" s="238" t="s">
        <v>9168</v>
      </c>
      <c r="D21" s="239" t="s">
        <v>2311</v>
      </c>
      <c r="E21" s="240" t="s">
        <v>2304</v>
      </c>
      <c r="F21" s="241"/>
      <c r="G21" s="350"/>
      <c r="H21" s="230"/>
    </row>
    <row r="22" spans="2:8">
      <c r="B22" s="237" t="s">
        <v>9169</v>
      </c>
      <c r="C22" s="238" t="s">
        <v>9170</v>
      </c>
      <c r="D22" s="239" t="s">
        <v>2311</v>
      </c>
      <c r="E22" s="240" t="s">
        <v>7757</v>
      </c>
      <c r="F22" s="241"/>
      <c r="G22" s="350"/>
      <c r="H22" s="230"/>
    </row>
    <row r="23" spans="2:8">
      <c r="B23" s="237" t="s">
        <v>9171</v>
      </c>
      <c r="C23" s="238" t="s">
        <v>9172</v>
      </c>
      <c r="D23" s="239" t="s">
        <v>2427</v>
      </c>
      <c r="E23" s="240" t="s">
        <v>7757</v>
      </c>
      <c r="F23" s="241"/>
      <c r="G23" s="350"/>
      <c r="H23" s="230"/>
    </row>
    <row r="24" spans="2:8">
      <c r="B24" s="237" t="s">
        <v>9173</v>
      </c>
      <c r="C24" s="238" t="s">
        <v>9174</v>
      </c>
      <c r="D24" s="239" t="s">
        <v>2427</v>
      </c>
      <c r="E24" s="240" t="s">
        <v>7757</v>
      </c>
      <c r="F24" s="241"/>
      <c r="G24" s="350"/>
      <c r="H24" s="230"/>
    </row>
    <row r="25" spans="2:8">
      <c r="B25" s="237" t="s">
        <v>9175</v>
      </c>
      <c r="C25" s="238" t="s">
        <v>9176</v>
      </c>
      <c r="D25" s="239" t="s">
        <v>2320</v>
      </c>
      <c r="E25" s="240" t="s">
        <v>7757</v>
      </c>
      <c r="F25" s="241"/>
      <c r="G25" s="350"/>
      <c r="H25" s="230"/>
    </row>
    <row r="26" spans="2:8">
      <c r="B26" s="237" t="s">
        <v>9177</v>
      </c>
      <c r="C26" s="238" t="s">
        <v>9178</v>
      </c>
      <c r="D26" s="239" t="s">
        <v>2320</v>
      </c>
      <c r="E26" s="240" t="s">
        <v>7757</v>
      </c>
      <c r="F26" s="241"/>
      <c r="G26" s="350"/>
      <c r="H26" s="230"/>
    </row>
    <row r="27" spans="2:8">
      <c r="B27" s="237" t="s">
        <v>9179</v>
      </c>
      <c r="C27" s="238" t="s">
        <v>9180</v>
      </c>
      <c r="D27" s="239" t="s">
        <v>2427</v>
      </c>
      <c r="E27" s="240" t="s">
        <v>7757</v>
      </c>
      <c r="F27" s="241"/>
      <c r="G27" s="350"/>
      <c r="H27" s="230"/>
    </row>
    <row r="28" spans="2:8">
      <c r="B28" s="237" t="s">
        <v>7923</v>
      </c>
      <c r="C28" s="238" t="s">
        <v>9181</v>
      </c>
      <c r="D28" s="239" t="s">
        <v>7896</v>
      </c>
      <c r="E28" s="240" t="s">
        <v>9182</v>
      </c>
      <c r="F28" s="241"/>
      <c r="G28" s="350"/>
      <c r="H28" s="230"/>
    </row>
    <row r="29" spans="2:8" ht="30">
      <c r="B29" s="237" t="s">
        <v>7969</v>
      </c>
      <c r="C29" s="238" t="s">
        <v>9183</v>
      </c>
      <c r="D29" s="239" t="s">
        <v>2967</v>
      </c>
      <c r="E29" s="240" t="s">
        <v>2801</v>
      </c>
      <c r="F29" s="241"/>
      <c r="G29" s="350" t="s">
        <v>9184</v>
      </c>
      <c r="H29" s="230"/>
    </row>
    <row r="30" spans="2:8" ht="30.75" thickBot="1">
      <c r="B30" s="237" t="s">
        <v>9185</v>
      </c>
      <c r="C30" s="238" t="s">
        <v>9186</v>
      </c>
      <c r="D30" s="239" t="s">
        <v>2422</v>
      </c>
      <c r="E30" s="240" t="s">
        <v>2301</v>
      </c>
      <c r="F30" s="241"/>
      <c r="G30" s="350" t="s">
        <v>2538</v>
      </c>
      <c r="H30" s="230"/>
    </row>
    <row r="31" spans="2:8" ht="20.100000000000001" customHeight="1">
      <c r="B31" s="252"/>
      <c r="C31" s="252"/>
      <c r="D31" s="253"/>
      <c r="E31" s="254"/>
      <c r="F31" s="254"/>
      <c r="G31" s="252"/>
      <c r="H31"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A1:H198"/>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506</v>
      </c>
      <c r="C2" s="218"/>
      <c r="D2" s="218"/>
      <c r="E2" s="218"/>
      <c r="F2" s="218"/>
      <c r="G2" s="219"/>
      <c r="H2" s="220"/>
    </row>
    <row r="3" spans="1:8" s="273" customFormat="1" ht="17.100000000000001" customHeight="1">
      <c r="A3" s="269"/>
      <c r="B3" s="270"/>
      <c r="C3" s="270"/>
      <c r="D3" s="270"/>
      <c r="E3" s="270"/>
      <c r="F3" s="270"/>
      <c r="G3" s="270"/>
      <c r="H3" s="222"/>
    </row>
    <row r="4" spans="1:8" s="273" customFormat="1" ht="17.100000000000001" customHeight="1">
      <c r="A4" s="269"/>
      <c r="B4" s="42" t="s">
        <v>2321</v>
      </c>
      <c r="C4" s="42"/>
      <c r="D4" s="42"/>
      <c r="E4" s="42"/>
      <c r="F4" s="42"/>
      <c r="G4" s="42"/>
      <c r="H4" s="222"/>
    </row>
    <row r="5" spans="1:8" s="273" customFormat="1" ht="17.100000000000001"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2322</v>
      </c>
      <c r="C7" s="232" t="s">
        <v>2323</v>
      </c>
      <c r="D7" s="233" t="s">
        <v>2324</v>
      </c>
      <c r="E7" s="234" t="s">
        <v>2325</v>
      </c>
      <c r="F7" s="235" t="s">
        <v>2326</v>
      </c>
      <c r="G7" s="236" t="s">
        <v>2327</v>
      </c>
      <c r="H7" s="230"/>
    </row>
    <row r="8" spans="1:8">
      <c r="B8" s="237" t="s">
        <v>2328</v>
      </c>
      <c r="C8" s="238" t="s">
        <v>2329</v>
      </c>
      <c r="D8" s="239" t="s">
        <v>2303</v>
      </c>
      <c r="E8" s="240" t="s">
        <v>2330</v>
      </c>
      <c r="F8" s="241"/>
      <c r="G8" s="244"/>
      <c r="H8" s="230"/>
    </row>
    <row r="9" spans="1:8">
      <c r="B9" s="237" t="s">
        <v>2331</v>
      </c>
      <c r="C9" s="238" t="s">
        <v>2332</v>
      </c>
      <c r="D9" s="239" t="s">
        <v>2306</v>
      </c>
      <c r="E9" s="240" t="s">
        <v>2333</v>
      </c>
      <c r="F9" s="241"/>
      <c r="G9" s="244" t="s">
        <v>2334</v>
      </c>
      <c r="H9" s="230"/>
    </row>
    <row r="10" spans="1:8">
      <c r="B10" s="237" t="s">
        <v>2337</v>
      </c>
      <c r="C10" s="238" t="s">
        <v>2338</v>
      </c>
      <c r="D10" s="239" t="s">
        <v>2316</v>
      </c>
      <c r="E10" s="240" t="s">
        <v>2325</v>
      </c>
      <c r="F10" s="241"/>
      <c r="G10" s="244"/>
      <c r="H10" s="230"/>
    </row>
    <row r="11" spans="1:8" ht="30">
      <c r="B11" s="237" t="s">
        <v>2339</v>
      </c>
      <c r="C11" s="238" t="s">
        <v>2340</v>
      </c>
      <c r="D11" s="239" t="s">
        <v>2306</v>
      </c>
      <c r="E11" s="240" t="s">
        <v>2333</v>
      </c>
      <c r="F11" s="241"/>
      <c r="G11" s="244" t="s">
        <v>2341</v>
      </c>
      <c r="H11" s="230"/>
    </row>
    <row r="12" spans="1:8">
      <c r="B12" s="237" t="s">
        <v>2342</v>
      </c>
      <c r="C12" s="238" t="s">
        <v>2343</v>
      </c>
      <c r="D12" s="239" t="s">
        <v>2344</v>
      </c>
      <c r="E12" s="240" t="s">
        <v>2336</v>
      </c>
      <c r="F12" s="241"/>
      <c r="G12" s="244"/>
      <c r="H12" s="230"/>
    </row>
    <row r="13" spans="1:8" ht="60">
      <c r="B13" s="237" t="s">
        <v>2345</v>
      </c>
      <c r="C13" s="238" t="s">
        <v>2346</v>
      </c>
      <c r="D13" s="239" t="s">
        <v>2306</v>
      </c>
      <c r="E13" s="240" t="s">
        <v>2333</v>
      </c>
      <c r="F13" s="241"/>
      <c r="G13" s="244" t="s">
        <v>2347</v>
      </c>
      <c r="H13" s="230"/>
    </row>
    <row r="14" spans="1:8" ht="60">
      <c r="B14" s="237" t="s">
        <v>2348</v>
      </c>
      <c r="C14" s="238" t="s">
        <v>2349</v>
      </c>
      <c r="D14" s="239" t="s">
        <v>2306</v>
      </c>
      <c r="E14" s="240" t="s">
        <v>2333</v>
      </c>
      <c r="F14" s="241"/>
      <c r="G14" s="244" t="s">
        <v>2350</v>
      </c>
      <c r="H14" s="230"/>
    </row>
    <row r="15" spans="1:8" ht="30">
      <c r="B15" s="237" t="s">
        <v>2351</v>
      </c>
      <c r="C15" s="238" t="s">
        <v>2352</v>
      </c>
      <c r="D15" s="239" t="s">
        <v>2306</v>
      </c>
      <c r="E15" s="240" t="s">
        <v>2333</v>
      </c>
      <c r="F15" s="241"/>
      <c r="G15" s="244" t="s">
        <v>2353</v>
      </c>
      <c r="H15" s="230"/>
    </row>
    <row r="16" spans="1:8" ht="90">
      <c r="B16" s="237" t="s">
        <v>2354</v>
      </c>
      <c r="C16" s="238" t="s">
        <v>2355</v>
      </c>
      <c r="D16" s="239" t="s">
        <v>2356</v>
      </c>
      <c r="E16" s="240" t="s">
        <v>2357</v>
      </c>
      <c r="F16" s="241"/>
      <c r="G16" s="244" t="s">
        <v>2358</v>
      </c>
      <c r="H16" s="230"/>
    </row>
    <row r="17" spans="1:8" ht="90">
      <c r="B17" s="237" t="s">
        <v>2359</v>
      </c>
      <c r="C17" s="238" t="s">
        <v>2360</v>
      </c>
      <c r="D17" s="239" t="s">
        <v>2356</v>
      </c>
      <c r="E17" s="240" t="s">
        <v>2357</v>
      </c>
      <c r="F17" s="241"/>
      <c r="G17" s="244" t="s">
        <v>2361</v>
      </c>
      <c r="H17" s="230"/>
    </row>
    <row r="18" spans="1:8">
      <c r="B18" s="237" t="s">
        <v>2362</v>
      </c>
      <c r="C18" s="238" t="s">
        <v>2363</v>
      </c>
      <c r="D18" s="239" t="s">
        <v>2306</v>
      </c>
      <c r="E18" s="240" t="s">
        <v>2333</v>
      </c>
      <c r="F18" s="241"/>
      <c r="G18" s="244" t="s">
        <v>2364</v>
      </c>
      <c r="H18" s="230"/>
    </row>
    <row r="19" spans="1:8">
      <c r="B19" s="237" t="s">
        <v>2365</v>
      </c>
      <c r="C19" s="238" t="s">
        <v>2366</v>
      </c>
      <c r="D19" s="239">
        <v>1</v>
      </c>
      <c r="E19" s="240" t="s">
        <v>2333</v>
      </c>
      <c r="F19" s="241"/>
      <c r="G19" s="244" t="s">
        <v>2367</v>
      </c>
      <c r="H19" s="230"/>
    </row>
    <row r="20" spans="1:8" ht="30">
      <c r="B20" s="237" t="s">
        <v>2368</v>
      </c>
      <c r="C20" s="238" t="s">
        <v>2369</v>
      </c>
      <c r="D20" s="239" t="s">
        <v>2311</v>
      </c>
      <c r="E20" s="240" t="s">
        <v>2304</v>
      </c>
      <c r="F20" s="241"/>
      <c r="G20" s="244" t="s">
        <v>2370</v>
      </c>
      <c r="H20" s="230"/>
    </row>
    <row r="21" spans="1:8" ht="30">
      <c r="B21" s="237" t="s">
        <v>2371</v>
      </c>
      <c r="C21" s="238" t="s">
        <v>2372</v>
      </c>
      <c r="D21" s="239" t="s">
        <v>2311</v>
      </c>
      <c r="E21" s="240" t="s">
        <v>2304</v>
      </c>
      <c r="F21" s="241"/>
      <c r="G21" s="244" t="s">
        <v>2373</v>
      </c>
      <c r="H21" s="230"/>
    </row>
    <row r="22" spans="1:8" ht="45">
      <c r="B22" s="237" t="s">
        <v>2374</v>
      </c>
      <c r="C22" s="238" t="s">
        <v>2375</v>
      </c>
      <c r="D22" s="239" t="s">
        <v>2324</v>
      </c>
      <c r="E22" s="240" t="s">
        <v>2325</v>
      </c>
      <c r="F22" s="241"/>
      <c r="G22" s="244" t="s">
        <v>2376</v>
      </c>
      <c r="H22" s="230"/>
    </row>
    <row r="23" spans="1:8" ht="45">
      <c r="B23" s="237" t="s">
        <v>2377</v>
      </c>
      <c r="C23" s="238" t="s">
        <v>2378</v>
      </c>
      <c r="D23" s="239" t="s">
        <v>2324</v>
      </c>
      <c r="E23" s="240" t="s">
        <v>2325</v>
      </c>
      <c r="F23" s="241"/>
      <c r="G23" s="244" t="s">
        <v>2379</v>
      </c>
      <c r="H23" s="230"/>
    </row>
    <row r="24" spans="1:8" ht="30">
      <c r="B24" s="237" t="s">
        <v>2380</v>
      </c>
      <c r="C24" s="238" t="s">
        <v>1620</v>
      </c>
      <c r="D24" s="239" t="s">
        <v>2311</v>
      </c>
      <c r="E24" s="240" t="s">
        <v>2310</v>
      </c>
      <c r="F24" s="241"/>
      <c r="G24" s="244" t="s">
        <v>2381</v>
      </c>
      <c r="H24" s="230"/>
    </row>
    <row r="25" spans="1:8" ht="90">
      <c r="B25" s="237" t="s">
        <v>2382</v>
      </c>
      <c r="C25" s="238" t="s">
        <v>2383</v>
      </c>
      <c r="D25" s="239" t="s">
        <v>2324</v>
      </c>
      <c r="E25" s="240" t="s">
        <v>2310</v>
      </c>
      <c r="F25" s="241"/>
      <c r="G25" s="277" t="s">
        <v>2384</v>
      </c>
      <c r="H25" s="230"/>
    </row>
    <row r="26" spans="1:8">
      <c r="B26" s="237" t="s">
        <v>2385</v>
      </c>
      <c r="C26" s="238" t="s">
        <v>2386</v>
      </c>
      <c r="D26" s="239" t="s">
        <v>2311</v>
      </c>
      <c r="E26" s="240" t="s">
        <v>2330</v>
      </c>
      <c r="F26" s="241"/>
      <c r="G26" s="244"/>
      <c r="H26" s="230"/>
    </row>
    <row r="27" spans="1:8">
      <c r="B27" s="237" t="s">
        <v>2387</v>
      </c>
      <c r="C27" s="238" t="s">
        <v>2388</v>
      </c>
      <c r="D27" s="239" t="s">
        <v>2311</v>
      </c>
      <c r="E27" s="240" t="s">
        <v>2330</v>
      </c>
      <c r="F27" s="241"/>
      <c r="G27" s="244"/>
      <c r="H27" s="230"/>
    </row>
    <row r="28" spans="1:8" ht="17.25" thickBot="1">
      <c r="B28" s="237" t="s">
        <v>2389</v>
      </c>
      <c r="C28" s="238" t="s">
        <v>2390</v>
      </c>
      <c r="D28" s="239" t="s">
        <v>2311</v>
      </c>
      <c r="E28" s="240" t="s">
        <v>2330</v>
      </c>
      <c r="F28" s="241"/>
      <c r="G28" s="244"/>
      <c r="H28" s="230"/>
    </row>
    <row r="29" spans="1:8" s="45" customFormat="1" ht="20.100000000000001" customHeight="1" thickBot="1">
      <c r="A29" s="8"/>
      <c r="B29" s="227" t="s">
        <v>2391</v>
      </c>
      <c r="C29" s="228"/>
      <c r="D29" s="228"/>
      <c r="E29" s="228"/>
      <c r="F29" s="228"/>
      <c r="G29" s="229"/>
      <c r="H29" s="230"/>
    </row>
    <row r="30" spans="1:8" ht="30">
      <c r="B30" s="231" t="s">
        <v>2392</v>
      </c>
      <c r="C30" s="232" t="s">
        <v>2393</v>
      </c>
      <c r="D30" s="233" t="s">
        <v>2313</v>
      </c>
      <c r="E30" s="234" t="s">
        <v>2357</v>
      </c>
      <c r="F30" s="235"/>
      <c r="G30" s="236" t="s">
        <v>2394</v>
      </c>
      <c r="H30" s="230"/>
    </row>
    <row r="31" spans="1:8" ht="30">
      <c r="B31" s="237" t="s">
        <v>2395</v>
      </c>
      <c r="C31" s="238" t="s">
        <v>2396</v>
      </c>
      <c r="D31" s="239" t="s">
        <v>2313</v>
      </c>
      <c r="E31" s="240" t="s">
        <v>2357</v>
      </c>
      <c r="F31" s="241"/>
      <c r="G31" s="244" t="s">
        <v>2394</v>
      </c>
      <c r="H31" s="230"/>
    </row>
    <row r="32" spans="1:8" ht="45">
      <c r="B32" s="237" t="s">
        <v>2397</v>
      </c>
      <c r="C32" s="238" t="s">
        <v>2398</v>
      </c>
      <c r="D32" s="239" t="s">
        <v>2313</v>
      </c>
      <c r="E32" s="240" t="s">
        <v>2357</v>
      </c>
      <c r="F32" s="241"/>
      <c r="G32" s="277" t="s">
        <v>2399</v>
      </c>
      <c r="H32" s="230"/>
    </row>
    <row r="33" spans="2:8" ht="30">
      <c r="B33" s="237" t="s">
        <v>2400</v>
      </c>
      <c r="C33" s="238" t="s">
        <v>2401</v>
      </c>
      <c r="D33" s="239" t="s">
        <v>2300</v>
      </c>
      <c r="E33" s="240" t="s">
        <v>2301</v>
      </c>
      <c r="F33" s="241"/>
      <c r="G33" s="244" t="s">
        <v>2410</v>
      </c>
      <c r="H33" s="230"/>
    </row>
    <row r="34" spans="2:8" ht="30">
      <c r="B34" s="237" t="s">
        <v>2402</v>
      </c>
      <c r="C34" s="238" t="s">
        <v>2403</v>
      </c>
      <c r="D34" s="239" t="s">
        <v>2300</v>
      </c>
      <c r="E34" s="240" t="s">
        <v>2301</v>
      </c>
      <c r="F34" s="241"/>
      <c r="G34" s="244" t="s">
        <v>2411</v>
      </c>
      <c r="H34" s="230"/>
    </row>
    <row r="35" spans="2:8" ht="30">
      <c r="B35" s="237" t="s">
        <v>2404</v>
      </c>
      <c r="C35" s="238" t="s">
        <v>2405</v>
      </c>
      <c r="D35" s="239" t="s">
        <v>2300</v>
      </c>
      <c r="E35" s="240" t="s">
        <v>2301</v>
      </c>
      <c r="F35" s="241"/>
      <c r="G35" s="244" t="s">
        <v>2412</v>
      </c>
      <c r="H35" s="230"/>
    </row>
    <row r="36" spans="2:8" ht="30">
      <c r="B36" s="237" t="s">
        <v>2406</v>
      </c>
      <c r="C36" s="238" t="s">
        <v>2407</v>
      </c>
      <c r="D36" s="239" t="s">
        <v>2300</v>
      </c>
      <c r="E36" s="240" t="s">
        <v>2301</v>
      </c>
      <c r="F36" s="241"/>
      <c r="G36" s="244" t="s">
        <v>2413</v>
      </c>
      <c r="H36" s="230"/>
    </row>
    <row r="37" spans="2:8" ht="30">
      <c r="B37" s="237" t="s">
        <v>2408</v>
      </c>
      <c r="C37" s="238" t="s">
        <v>2409</v>
      </c>
      <c r="D37" s="239" t="s">
        <v>2300</v>
      </c>
      <c r="E37" s="240" t="s">
        <v>2301</v>
      </c>
      <c r="F37" s="241"/>
      <c r="G37" s="244" t="s">
        <v>2414</v>
      </c>
      <c r="H37" s="230"/>
    </row>
    <row r="38" spans="2:8" ht="75.75" thickBot="1">
      <c r="B38" s="237" t="s">
        <v>127</v>
      </c>
      <c r="C38" s="238" t="s">
        <v>2415</v>
      </c>
      <c r="D38" s="239" t="s">
        <v>2416</v>
      </c>
      <c r="E38" s="240" t="s">
        <v>2301</v>
      </c>
      <c r="F38" s="241"/>
      <c r="G38" s="278" t="s">
        <v>9187</v>
      </c>
      <c r="H38" s="230"/>
    </row>
    <row r="39" spans="2:8" ht="75.75" thickBot="1">
      <c r="B39" s="237" t="s">
        <v>128</v>
      </c>
      <c r="C39" s="238" t="s">
        <v>2418</v>
      </c>
      <c r="D39" s="239" t="s">
        <v>2417</v>
      </c>
      <c r="E39" s="240" t="s">
        <v>2301</v>
      </c>
      <c r="F39" s="241"/>
      <c r="G39" s="278" t="s">
        <v>9188</v>
      </c>
      <c r="H39" s="230"/>
    </row>
    <row r="40" spans="2:8">
      <c r="B40" s="279" t="s">
        <v>2419</v>
      </c>
      <c r="C40" s="280"/>
      <c r="D40" s="280"/>
      <c r="E40" s="280"/>
      <c r="F40" s="280"/>
      <c r="G40" s="281"/>
      <c r="H40" s="230"/>
    </row>
    <row r="41" spans="2:8" ht="17.25" thickBot="1">
      <c r="B41" s="282" t="s">
        <v>2420</v>
      </c>
      <c r="C41" s="283"/>
      <c r="D41" s="283"/>
      <c r="E41" s="283"/>
      <c r="F41" s="283"/>
      <c r="G41" s="284"/>
      <c r="H41" s="230"/>
    </row>
    <row r="42" spans="2:8">
      <c r="B42" s="231" t="s">
        <v>1637</v>
      </c>
      <c r="C42" s="232" t="s">
        <v>1638</v>
      </c>
      <c r="D42" s="233" t="s">
        <v>2421</v>
      </c>
      <c r="E42" s="234" t="s">
        <v>2301</v>
      </c>
      <c r="F42" s="235"/>
      <c r="G42" s="236" t="s">
        <v>2327</v>
      </c>
      <c r="H42" s="230"/>
    </row>
    <row r="43" spans="2:8" ht="60">
      <c r="B43" s="237" t="s">
        <v>1639</v>
      </c>
      <c r="C43" s="238" t="s">
        <v>1640</v>
      </c>
      <c r="D43" s="239" t="s">
        <v>2422</v>
      </c>
      <c r="E43" s="240" t="s">
        <v>2301</v>
      </c>
      <c r="F43" s="241"/>
      <c r="G43" s="244" t="s">
        <v>2423</v>
      </c>
      <c r="H43" s="230"/>
    </row>
    <row r="44" spans="2:8" ht="60">
      <c r="B44" s="237" t="s">
        <v>1641</v>
      </c>
      <c r="C44" s="238" t="s">
        <v>1642</v>
      </c>
      <c r="D44" s="239" t="s">
        <v>2356</v>
      </c>
      <c r="E44" s="240" t="s">
        <v>2307</v>
      </c>
      <c r="F44" s="241"/>
      <c r="G44" s="285" t="s">
        <v>2424</v>
      </c>
      <c r="H44" s="230"/>
    </row>
    <row r="45" spans="2:8">
      <c r="B45" s="237" t="s">
        <v>1643</v>
      </c>
      <c r="C45" s="238" t="s">
        <v>1644</v>
      </c>
      <c r="D45" s="239" t="s">
        <v>2425</v>
      </c>
      <c r="E45" s="240" t="s">
        <v>2304</v>
      </c>
      <c r="F45" s="241"/>
      <c r="G45" s="718" t="s">
        <v>2426</v>
      </c>
      <c r="H45" s="230"/>
    </row>
    <row r="46" spans="2:8">
      <c r="B46" s="237" t="s">
        <v>1645</v>
      </c>
      <c r="C46" s="238" t="s">
        <v>1646</v>
      </c>
      <c r="D46" s="239" t="s">
        <v>2427</v>
      </c>
      <c r="E46" s="240" t="s">
        <v>2304</v>
      </c>
      <c r="F46" s="241"/>
      <c r="G46" s="719"/>
      <c r="H46" s="230"/>
    </row>
    <row r="47" spans="2:8">
      <c r="B47" s="237" t="s">
        <v>1647</v>
      </c>
      <c r="C47" s="238" t="s">
        <v>1648</v>
      </c>
      <c r="D47" s="239" t="s">
        <v>2427</v>
      </c>
      <c r="E47" s="240" t="s">
        <v>2304</v>
      </c>
      <c r="F47" s="241"/>
      <c r="G47" s="720"/>
      <c r="H47" s="230"/>
    </row>
    <row r="48" spans="2:8">
      <c r="B48" s="237" t="s">
        <v>1649</v>
      </c>
      <c r="C48" s="238" t="s">
        <v>1650</v>
      </c>
      <c r="D48" s="239" t="s">
        <v>2421</v>
      </c>
      <c r="E48" s="240" t="s">
        <v>2301</v>
      </c>
      <c r="F48" s="241"/>
      <c r="G48" s="258" t="s">
        <v>2428</v>
      </c>
      <c r="H48" s="230"/>
    </row>
    <row r="49" spans="2:8">
      <c r="B49" s="237" t="s">
        <v>1651</v>
      </c>
      <c r="C49" s="238" t="s">
        <v>1652</v>
      </c>
      <c r="D49" s="239" t="s">
        <v>2422</v>
      </c>
      <c r="E49" s="240" t="s">
        <v>2301</v>
      </c>
      <c r="F49" s="241"/>
      <c r="G49" s="259"/>
      <c r="H49" s="230"/>
    </row>
    <row r="50" spans="2:8">
      <c r="B50" s="237" t="s">
        <v>1653</v>
      </c>
      <c r="C50" s="238" t="s">
        <v>1654</v>
      </c>
      <c r="D50" s="239" t="s">
        <v>2356</v>
      </c>
      <c r="E50" s="240" t="s">
        <v>2307</v>
      </c>
      <c r="F50" s="241"/>
      <c r="G50" s="259"/>
      <c r="H50" s="230"/>
    </row>
    <row r="51" spans="2:8">
      <c r="B51" s="237" t="s">
        <v>1655</v>
      </c>
      <c r="C51" s="238" t="s">
        <v>1656</v>
      </c>
      <c r="D51" s="239" t="s">
        <v>2425</v>
      </c>
      <c r="E51" s="240" t="s">
        <v>2304</v>
      </c>
      <c r="F51" s="241"/>
      <c r="G51" s="259"/>
      <c r="H51" s="230"/>
    </row>
    <row r="52" spans="2:8">
      <c r="B52" s="237" t="s">
        <v>1657</v>
      </c>
      <c r="C52" s="238" t="s">
        <v>1658</v>
      </c>
      <c r="D52" s="286" t="s">
        <v>2427</v>
      </c>
      <c r="E52" s="287" t="s">
        <v>2304</v>
      </c>
      <c r="F52" s="241"/>
      <c r="G52" s="259"/>
      <c r="H52" s="230"/>
    </row>
    <row r="53" spans="2:8">
      <c r="B53" s="237" t="s">
        <v>1659</v>
      </c>
      <c r="C53" s="238" t="s">
        <v>1660</v>
      </c>
      <c r="D53" s="239" t="s">
        <v>2427</v>
      </c>
      <c r="E53" s="240" t="s">
        <v>2304</v>
      </c>
      <c r="F53" s="241"/>
      <c r="G53" s="288"/>
      <c r="H53" s="230"/>
    </row>
    <row r="54" spans="2:8">
      <c r="B54" s="237" t="s">
        <v>1661</v>
      </c>
      <c r="C54" s="238" t="s">
        <v>1662</v>
      </c>
      <c r="D54" s="239" t="s">
        <v>2421</v>
      </c>
      <c r="E54" s="240" t="s">
        <v>2301</v>
      </c>
      <c r="F54" s="241"/>
      <c r="G54" s="258" t="s">
        <v>2428</v>
      </c>
      <c r="H54" s="230"/>
    </row>
    <row r="55" spans="2:8">
      <c r="B55" s="237" t="s">
        <v>1663</v>
      </c>
      <c r="C55" s="238" t="s">
        <v>1664</v>
      </c>
      <c r="D55" s="239" t="s">
        <v>2422</v>
      </c>
      <c r="E55" s="240" t="s">
        <v>2301</v>
      </c>
      <c r="F55" s="241"/>
      <c r="G55" s="259"/>
      <c r="H55" s="230"/>
    </row>
    <row r="56" spans="2:8">
      <c r="B56" s="237" t="s">
        <v>1665</v>
      </c>
      <c r="C56" s="238" t="s">
        <v>1666</v>
      </c>
      <c r="D56" s="239" t="s">
        <v>2356</v>
      </c>
      <c r="E56" s="240" t="s">
        <v>2307</v>
      </c>
      <c r="F56" s="241"/>
      <c r="G56" s="259"/>
      <c r="H56" s="230"/>
    </row>
    <row r="57" spans="2:8">
      <c r="B57" s="237" t="s">
        <v>1667</v>
      </c>
      <c r="C57" s="238" t="s">
        <v>1668</v>
      </c>
      <c r="D57" s="239" t="s">
        <v>2425</v>
      </c>
      <c r="E57" s="240" t="s">
        <v>2304</v>
      </c>
      <c r="F57" s="241"/>
      <c r="G57" s="259"/>
      <c r="H57" s="230"/>
    </row>
    <row r="58" spans="2:8">
      <c r="B58" s="237" t="s">
        <v>1669</v>
      </c>
      <c r="C58" s="238" t="s">
        <v>1670</v>
      </c>
      <c r="D58" s="239" t="s">
        <v>2427</v>
      </c>
      <c r="E58" s="240" t="s">
        <v>2304</v>
      </c>
      <c r="F58" s="241"/>
      <c r="G58" s="259"/>
      <c r="H58" s="230"/>
    </row>
    <row r="59" spans="2:8">
      <c r="B59" s="237" t="s">
        <v>1671</v>
      </c>
      <c r="C59" s="238" t="s">
        <v>1672</v>
      </c>
      <c r="D59" s="239" t="s">
        <v>2427</v>
      </c>
      <c r="E59" s="240" t="s">
        <v>2304</v>
      </c>
      <c r="F59" s="241"/>
      <c r="G59" s="288"/>
      <c r="H59" s="230"/>
    </row>
    <row r="60" spans="2:8">
      <c r="B60" s="237" t="s">
        <v>1673</v>
      </c>
      <c r="C60" s="238" t="s">
        <v>1674</v>
      </c>
      <c r="D60" s="239" t="s">
        <v>2421</v>
      </c>
      <c r="E60" s="240" t="s">
        <v>2301</v>
      </c>
      <c r="F60" s="241"/>
      <c r="G60" s="258" t="s">
        <v>2428</v>
      </c>
      <c r="H60" s="230"/>
    </row>
    <row r="61" spans="2:8">
      <c r="B61" s="237" t="s">
        <v>1675</v>
      </c>
      <c r="C61" s="238" t="s">
        <v>1676</v>
      </c>
      <c r="D61" s="239" t="s">
        <v>2422</v>
      </c>
      <c r="E61" s="240" t="s">
        <v>2301</v>
      </c>
      <c r="F61" s="241"/>
      <c r="G61" s="259"/>
      <c r="H61" s="230"/>
    </row>
    <row r="62" spans="2:8">
      <c r="B62" s="237" t="s">
        <v>1677</v>
      </c>
      <c r="C62" s="238" t="s">
        <v>1678</v>
      </c>
      <c r="D62" s="239" t="s">
        <v>2356</v>
      </c>
      <c r="E62" s="240" t="s">
        <v>2307</v>
      </c>
      <c r="F62" s="241"/>
      <c r="G62" s="259"/>
      <c r="H62" s="230"/>
    </row>
    <row r="63" spans="2:8">
      <c r="B63" s="237" t="s">
        <v>1679</v>
      </c>
      <c r="C63" s="238" t="s">
        <v>1680</v>
      </c>
      <c r="D63" s="239" t="s">
        <v>2425</v>
      </c>
      <c r="E63" s="240" t="s">
        <v>2304</v>
      </c>
      <c r="F63" s="241"/>
      <c r="G63" s="259"/>
      <c r="H63" s="230"/>
    </row>
    <row r="64" spans="2:8">
      <c r="B64" s="237" t="s">
        <v>1681</v>
      </c>
      <c r="C64" s="238" t="s">
        <v>1682</v>
      </c>
      <c r="D64" s="239" t="s">
        <v>2427</v>
      </c>
      <c r="E64" s="240" t="s">
        <v>2304</v>
      </c>
      <c r="F64" s="241"/>
      <c r="G64" s="259"/>
      <c r="H64" s="230"/>
    </row>
    <row r="65" spans="1:8">
      <c r="B65" s="237" t="s">
        <v>1683</v>
      </c>
      <c r="C65" s="238" t="s">
        <v>1684</v>
      </c>
      <c r="D65" s="239" t="s">
        <v>2427</v>
      </c>
      <c r="E65" s="240" t="s">
        <v>2304</v>
      </c>
      <c r="F65" s="241"/>
      <c r="G65" s="288"/>
      <c r="H65" s="230"/>
    </row>
    <row r="66" spans="1:8" ht="75">
      <c r="B66" s="237" t="s">
        <v>617</v>
      </c>
      <c r="C66" s="238" t="s">
        <v>1685</v>
      </c>
      <c r="D66" s="239" t="s">
        <v>2306</v>
      </c>
      <c r="E66" s="240" t="s">
        <v>2307</v>
      </c>
      <c r="F66" s="241"/>
      <c r="G66" s="244" t="s">
        <v>2429</v>
      </c>
      <c r="H66" s="230"/>
    </row>
    <row r="67" spans="1:8" ht="90.75" thickBot="1">
      <c r="B67" s="237" t="s">
        <v>2430</v>
      </c>
      <c r="C67" s="238" t="s">
        <v>1686</v>
      </c>
      <c r="D67" s="239" t="s">
        <v>2306</v>
      </c>
      <c r="E67" s="240" t="s">
        <v>2307</v>
      </c>
      <c r="F67" s="241"/>
      <c r="G67" s="244" t="s">
        <v>2431</v>
      </c>
      <c r="H67" s="230"/>
    </row>
    <row r="68" spans="1:8" s="45" customFormat="1" ht="17.25" thickBot="1">
      <c r="A68" s="8"/>
      <c r="B68" s="279" t="s">
        <v>2432</v>
      </c>
      <c r="C68" s="280"/>
      <c r="D68" s="280"/>
      <c r="E68" s="280"/>
      <c r="F68" s="280"/>
      <c r="G68" s="281"/>
      <c r="H68" s="230"/>
    </row>
    <row r="69" spans="1:8" ht="45">
      <c r="B69" s="231" t="s">
        <v>2433</v>
      </c>
      <c r="C69" s="232" t="s">
        <v>2434</v>
      </c>
      <c r="D69" s="233" t="s">
        <v>2300</v>
      </c>
      <c r="E69" s="234" t="s">
        <v>2301</v>
      </c>
      <c r="F69" s="235"/>
      <c r="G69" s="236" t="s">
        <v>9189</v>
      </c>
      <c r="H69" s="230"/>
    </row>
    <row r="70" spans="1:8" ht="45">
      <c r="B70" s="237" t="s">
        <v>2435</v>
      </c>
      <c r="C70" s="238" t="s">
        <v>2436</v>
      </c>
      <c r="D70" s="239" t="s">
        <v>2300</v>
      </c>
      <c r="E70" s="240" t="s">
        <v>2301</v>
      </c>
      <c r="F70" s="241"/>
      <c r="G70" s="244" t="s">
        <v>9190</v>
      </c>
      <c r="H70" s="230"/>
    </row>
    <row r="71" spans="1:8" ht="45">
      <c r="B71" s="237" t="s">
        <v>2437</v>
      </c>
      <c r="C71" s="238" t="s">
        <v>2438</v>
      </c>
      <c r="D71" s="239" t="s">
        <v>2300</v>
      </c>
      <c r="E71" s="240" t="s">
        <v>2301</v>
      </c>
      <c r="F71" s="241"/>
      <c r="G71" s="244" t="s">
        <v>9191</v>
      </c>
      <c r="H71" s="230"/>
    </row>
    <row r="72" spans="1:8">
      <c r="B72" s="237" t="s">
        <v>2439</v>
      </c>
      <c r="C72" s="238" t="s">
        <v>1762</v>
      </c>
      <c r="D72" s="239" t="s">
        <v>2306</v>
      </c>
      <c r="E72" s="240" t="s">
        <v>2357</v>
      </c>
      <c r="F72" s="241"/>
      <c r="G72" s="244" t="s">
        <v>2440</v>
      </c>
      <c r="H72" s="230"/>
    </row>
    <row r="73" spans="1:8" ht="30">
      <c r="B73" s="237" t="s">
        <v>395</v>
      </c>
      <c r="C73" s="238" t="s">
        <v>2441</v>
      </c>
      <c r="D73" s="239" t="s">
        <v>2421</v>
      </c>
      <c r="E73" s="240" t="s">
        <v>2301</v>
      </c>
      <c r="F73" s="241"/>
      <c r="G73" s="244" t="s">
        <v>2442</v>
      </c>
      <c r="H73" s="230"/>
    </row>
    <row r="74" spans="1:8" ht="60">
      <c r="B74" s="237" t="s">
        <v>2443</v>
      </c>
      <c r="C74" s="238" t="s">
        <v>2444</v>
      </c>
      <c r="D74" s="239" t="s">
        <v>2445</v>
      </c>
      <c r="E74" s="240" t="s">
        <v>2312</v>
      </c>
      <c r="F74" s="241"/>
      <c r="G74" s="277" t="s">
        <v>9192</v>
      </c>
      <c r="H74" s="230"/>
    </row>
    <row r="75" spans="1:8">
      <c r="B75" s="237" t="s">
        <v>2446</v>
      </c>
      <c r="C75" s="238" t="s">
        <v>2447</v>
      </c>
      <c r="D75" s="239" t="s">
        <v>2306</v>
      </c>
      <c r="E75" s="240" t="s">
        <v>2357</v>
      </c>
      <c r="F75" s="241"/>
      <c r="G75" s="244" t="s">
        <v>2448</v>
      </c>
      <c r="H75" s="230"/>
    </row>
    <row r="76" spans="1:8" ht="90">
      <c r="B76" s="237" t="s">
        <v>2449</v>
      </c>
      <c r="C76" s="238" t="s">
        <v>2450</v>
      </c>
      <c r="D76" s="239" t="s">
        <v>2306</v>
      </c>
      <c r="E76" s="240" t="s">
        <v>2357</v>
      </c>
      <c r="F76" s="241"/>
      <c r="G76" s="244" t="s">
        <v>2451</v>
      </c>
      <c r="H76" s="230"/>
    </row>
    <row r="77" spans="1:8" ht="75">
      <c r="B77" s="237" t="s">
        <v>2452</v>
      </c>
      <c r="C77" s="238" t="s">
        <v>2453</v>
      </c>
      <c r="D77" s="239" t="s">
        <v>2306</v>
      </c>
      <c r="E77" s="240" t="s">
        <v>2357</v>
      </c>
      <c r="F77" s="241"/>
      <c r="G77" s="244" t="s">
        <v>2454</v>
      </c>
      <c r="H77" s="230"/>
    </row>
    <row r="78" spans="1:8" ht="105">
      <c r="B78" s="237" t="s">
        <v>2455</v>
      </c>
      <c r="C78" s="238" t="s">
        <v>2456</v>
      </c>
      <c r="D78" s="239" t="s">
        <v>2306</v>
      </c>
      <c r="E78" s="240" t="s">
        <v>2357</v>
      </c>
      <c r="F78" s="241"/>
      <c r="G78" s="244" t="s">
        <v>2457</v>
      </c>
      <c r="H78" s="230"/>
    </row>
    <row r="79" spans="1:8" ht="30">
      <c r="B79" s="237" t="s">
        <v>2458</v>
      </c>
      <c r="C79" s="238" t="s">
        <v>2459</v>
      </c>
      <c r="D79" s="239" t="s">
        <v>2313</v>
      </c>
      <c r="E79" s="240" t="s">
        <v>2357</v>
      </c>
      <c r="F79" s="241"/>
      <c r="G79" s="244" t="s">
        <v>2460</v>
      </c>
      <c r="H79" s="230"/>
    </row>
    <row r="80" spans="1:8" ht="30">
      <c r="B80" s="237" t="s">
        <v>2461</v>
      </c>
      <c r="C80" s="238" t="s">
        <v>2462</v>
      </c>
      <c r="D80" s="239" t="s">
        <v>2463</v>
      </c>
      <c r="E80" s="240" t="s">
        <v>2357</v>
      </c>
      <c r="F80" s="241"/>
      <c r="G80" s="295" t="s">
        <v>2464</v>
      </c>
      <c r="H80" s="230"/>
    </row>
    <row r="81" spans="1:8">
      <c r="B81" s="237" t="s">
        <v>2465</v>
      </c>
      <c r="C81" s="238" t="s">
        <v>2466</v>
      </c>
      <c r="D81" s="239" t="s">
        <v>2463</v>
      </c>
      <c r="E81" s="240" t="s">
        <v>2357</v>
      </c>
      <c r="F81" s="241"/>
      <c r="G81" s="244" t="s">
        <v>2467</v>
      </c>
      <c r="H81" s="230"/>
    </row>
    <row r="82" spans="1:8" ht="17.25" thickBot="1">
      <c r="B82" s="237" t="s">
        <v>2468</v>
      </c>
      <c r="C82" s="238" t="s">
        <v>2469</v>
      </c>
      <c r="D82" s="239" t="s">
        <v>2470</v>
      </c>
      <c r="E82" s="240" t="s">
        <v>2357</v>
      </c>
      <c r="F82" s="241"/>
      <c r="G82" s="244" t="s">
        <v>2471</v>
      </c>
      <c r="H82" s="230"/>
    </row>
    <row r="83" spans="1:8">
      <c r="B83" s="279" t="s">
        <v>2472</v>
      </c>
      <c r="C83" s="280"/>
      <c r="D83" s="280"/>
      <c r="E83" s="280"/>
      <c r="F83" s="280"/>
      <c r="G83" s="281"/>
      <c r="H83" s="230"/>
    </row>
    <row r="84" spans="1:8" s="45" customFormat="1" ht="17.25" thickBot="1">
      <c r="A84" s="8"/>
      <c r="B84" s="296" t="s">
        <v>2473</v>
      </c>
      <c r="C84" s="283"/>
      <c r="D84" s="283"/>
      <c r="E84" s="283"/>
      <c r="F84" s="283"/>
      <c r="G84" s="284"/>
      <c r="H84" s="230"/>
    </row>
    <row r="85" spans="1:8" ht="45">
      <c r="B85" s="231" t="s">
        <v>2474</v>
      </c>
      <c r="C85" s="232" t="s">
        <v>1624</v>
      </c>
      <c r="D85" s="233" t="s">
        <v>2421</v>
      </c>
      <c r="E85" s="234" t="s">
        <v>2325</v>
      </c>
      <c r="F85" s="235"/>
      <c r="G85" s="236" t="s">
        <v>2475</v>
      </c>
      <c r="H85" s="230"/>
    </row>
    <row r="86" spans="1:8" ht="45">
      <c r="B86" s="237" t="s">
        <v>2476</v>
      </c>
      <c r="C86" s="238" t="s">
        <v>1635</v>
      </c>
      <c r="D86" s="239" t="s">
        <v>2313</v>
      </c>
      <c r="E86" s="240" t="s">
        <v>2333</v>
      </c>
      <c r="F86" s="241"/>
      <c r="G86" s="244" t="s">
        <v>2477</v>
      </c>
      <c r="H86" s="230"/>
    </row>
    <row r="87" spans="1:8">
      <c r="B87" s="237" t="s">
        <v>2478</v>
      </c>
      <c r="C87" s="238" t="s">
        <v>1629</v>
      </c>
      <c r="D87" s="239" t="s">
        <v>2479</v>
      </c>
      <c r="E87" s="240" t="s">
        <v>2333</v>
      </c>
      <c r="F87" s="241"/>
      <c r="G87" s="244" t="s">
        <v>2480</v>
      </c>
      <c r="H87" s="230"/>
    </row>
    <row r="88" spans="1:8">
      <c r="B88" s="237" t="s">
        <v>2481</v>
      </c>
      <c r="C88" s="238" t="s">
        <v>1627</v>
      </c>
      <c r="D88" s="239" t="s">
        <v>2482</v>
      </c>
      <c r="E88" s="240" t="s">
        <v>2333</v>
      </c>
      <c r="F88" s="241"/>
      <c r="G88" s="244" t="s">
        <v>2483</v>
      </c>
      <c r="H88" s="230"/>
    </row>
    <row r="89" spans="1:8">
      <c r="B89" s="237" t="s">
        <v>2484</v>
      </c>
      <c r="C89" s="238" t="s">
        <v>1628</v>
      </c>
      <c r="D89" s="239" t="s">
        <v>2482</v>
      </c>
      <c r="E89" s="240" t="s">
        <v>2333</v>
      </c>
      <c r="F89" s="241"/>
      <c r="G89" s="244" t="s">
        <v>2483</v>
      </c>
      <c r="H89" s="230"/>
    </row>
    <row r="90" spans="1:8">
      <c r="B90" s="237" t="s">
        <v>2485</v>
      </c>
      <c r="C90" s="238" t="s">
        <v>1630</v>
      </c>
      <c r="D90" s="239" t="s">
        <v>2486</v>
      </c>
      <c r="E90" s="240" t="s">
        <v>2333</v>
      </c>
      <c r="F90" s="241"/>
      <c r="G90" s="244"/>
      <c r="H90" s="230"/>
    </row>
    <row r="91" spans="1:8">
      <c r="B91" s="237" t="s">
        <v>625</v>
      </c>
      <c r="C91" s="238" t="s">
        <v>1631</v>
      </c>
      <c r="D91" s="239" t="s">
        <v>2486</v>
      </c>
      <c r="E91" s="240" t="s">
        <v>2333</v>
      </c>
      <c r="F91" s="241"/>
      <c r="G91" s="244"/>
      <c r="H91" s="230"/>
    </row>
    <row r="92" spans="1:8">
      <c r="B92" s="237" t="s">
        <v>2487</v>
      </c>
      <c r="C92" s="238" t="s">
        <v>1632</v>
      </c>
      <c r="D92" s="239" t="s">
        <v>2488</v>
      </c>
      <c r="E92" s="240" t="s">
        <v>2333</v>
      </c>
      <c r="F92" s="241"/>
      <c r="G92" s="297" t="s">
        <v>2489</v>
      </c>
      <c r="H92" s="230"/>
    </row>
    <row r="93" spans="1:8">
      <c r="B93" s="237" t="s">
        <v>2490</v>
      </c>
      <c r="C93" s="238" t="s">
        <v>1633</v>
      </c>
      <c r="D93" s="239" t="s">
        <v>2482</v>
      </c>
      <c r="E93" s="240" t="s">
        <v>2333</v>
      </c>
      <c r="F93" s="241"/>
      <c r="G93" s="297" t="s">
        <v>2491</v>
      </c>
      <c r="H93" s="230"/>
    </row>
    <row r="94" spans="1:8">
      <c r="B94" s="237" t="s">
        <v>2492</v>
      </c>
      <c r="C94" s="238" t="s">
        <v>1634</v>
      </c>
      <c r="D94" s="239" t="s">
        <v>2479</v>
      </c>
      <c r="E94" s="240" t="s">
        <v>2333</v>
      </c>
      <c r="F94" s="241"/>
      <c r="G94" s="297" t="s">
        <v>2493</v>
      </c>
      <c r="H94" s="230"/>
    </row>
    <row r="95" spans="1:8">
      <c r="B95" s="237" t="s">
        <v>2494</v>
      </c>
      <c r="C95" s="238" t="s">
        <v>1626</v>
      </c>
      <c r="D95" s="239" t="s">
        <v>2463</v>
      </c>
      <c r="E95" s="240" t="s">
        <v>2333</v>
      </c>
      <c r="F95" s="241"/>
      <c r="G95" s="244"/>
      <c r="H95" s="230"/>
    </row>
    <row r="96" spans="1:8">
      <c r="B96" s="237" t="s">
        <v>2495</v>
      </c>
      <c r="C96" s="238" t="s">
        <v>1625</v>
      </c>
      <c r="D96" s="239" t="s">
        <v>2496</v>
      </c>
      <c r="E96" s="240" t="s">
        <v>2310</v>
      </c>
      <c r="F96" s="241"/>
      <c r="G96" s="244" t="s">
        <v>2327</v>
      </c>
      <c r="H96" s="230"/>
    </row>
    <row r="97" spans="1:8" ht="45">
      <c r="B97" s="237" t="s">
        <v>631</v>
      </c>
      <c r="C97" s="238" t="s">
        <v>1636</v>
      </c>
      <c r="D97" s="239" t="s">
        <v>2313</v>
      </c>
      <c r="E97" s="240" t="s">
        <v>2333</v>
      </c>
      <c r="F97" s="241"/>
      <c r="G97" s="244" t="s">
        <v>2497</v>
      </c>
      <c r="H97" s="230"/>
    </row>
    <row r="98" spans="1:8" ht="17.25" thickBot="1">
      <c r="B98" s="237" t="s">
        <v>2498</v>
      </c>
      <c r="C98" s="238" t="s">
        <v>2499</v>
      </c>
      <c r="D98" s="239" t="s">
        <v>2463</v>
      </c>
      <c r="E98" s="240" t="s">
        <v>2357</v>
      </c>
      <c r="F98" s="241"/>
      <c r="G98" s="244" t="s">
        <v>2500</v>
      </c>
      <c r="H98" s="230"/>
    </row>
    <row r="99" spans="1:8">
      <c r="B99" s="279" t="s">
        <v>2501</v>
      </c>
      <c r="C99" s="280"/>
      <c r="D99" s="280"/>
      <c r="E99" s="280"/>
      <c r="F99" s="280"/>
      <c r="G99" s="281"/>
      <c r="H99" s="230"/>
    </row>
    <row r="100" spans="1:8" s="45" customFormat="1" ht="17.25" thickBot="1">
      <c r="A100" s="8"/>
      <c r="B100" s="296" t="s">
        <v>2502</v>
      </c>
      <c r="C100" s="283"/>
      <c r="D100" s="283"/>
      <c r="E100" s="283"/>
      <c r="F100" s="283"/>
      <c r="G100" s="284"/>
      <c r="H100" s="230"/>
    </row>
    <row r="101" spans="1:8" ht="45">
      <c r="B101" s="231" t="s">
        <v>2503</v>
      </c>
      <c r="C101" s="232" t="s">
        <v>2504</v>
      </c>
      <c r="D101" s="233" t="s">
        <v>2300</v>
      </c>
      <c r="E101" s="234" t="s">
        <v>2301</v>
      </c>
      <c r="F101" s="235"/>
      <c r="G101" s="236" t="s">
        <v>9193</v>
      </c>
      <c r="H101" s="230"/>
    </row>
    <row r="102" spans="1:8" ht="45">
      <c r="B102" s="237" t="s">
        <v>2505</v>
      </c>
      <c r="C102" s="238" t="s">
        <v>2506</v>
      </c>
      <c r="D102" s="239" t="s">
        <v>2300</v>
      </c>
      <c r="E102" s="240" t="s">
        <v>2301</v>
      </c>
      <c r="F102" s="241"/>
      <c r="G102" s="244" t="s">
        <v>9194</v>
      </c>
      <c r="H102" s="230"/>
    </row>
    <row r="103" spans="1:8" ht="45">
      <c r="B103" s="237" t="s">
        <v>2507</v>
      </c>
      <c r="C103" s="238" t="s">
        <v>2508</v>
      </c>
      <c r="D103" s="239" t="s">
        <v>2300</v>
      </c>
      <c r="E103" s="240" t="s">
        <v>2301</v>
      </c>
      <c r="F103" s="241"/>
      <c r="G103" s="244" t="s">
        <v>9195</v>
      </c>
      <c r="H103" s="230"/>
    </row>
    <row r="104" spans="1:8">
      <c r="B104" s="237" t="s">
        <v>2509</v>
      </c>
      <c r="C104" s="238" t="s">
        <v>1763</v>
      </c>
      <c r="D104" s="239" t="s">
        <v>2510</v>
      </c>
      <c r="E104" s="240" t="s">
        <v>2357</v>
      </c>
      <c r="F104" s="241"/>
      <c r="G104" s="244" t="s">
        <v>2511</v>
      </c>
      <c r="H104" s="230"/>
    </row>
    <row r="105" spans="1:8" ht="30">
      <c r="B105" s="237" t="s">
        <v>2512</v>
      </c>
      <c r="C105" s="238" t="s">
        <v>2513</v>
      </c>
      <c r="D105" s="239" t="s">
        <v>2421</v>
      </c>
      <c r="E105" s="240" t="s">
        <v>2301</v>
      </c>
      <c r="F105" s="241"/>
      <c r="G105" s="244" t="s">
        <v>2442</v>
      </c>
      <c r="H105" s="230"/>
    </row>
    <row r="106" spans="1:8" ht="105">
      <c r="B106" s="237" t="s">
        <v>2514</v>
      </c>
      <c r="C106" s="238" t="s">
        <v>2515</v>
      </c>
      <c r="D106" s="239" t="s">
        <v>2445</v>
      </c>
      <c r="E106" s="240" t="s">
        <v>2312</v>
      </c>
      <c r="F106" s="241"/>
      <c r="G106" s="277" t="s">
        <v>9196</v>
      </c>
      <c r="H106" s="230"/>
    </row>
    <row r="107" spans="1:8">
      <c r="B107" s="237" t="s">
        <v>2516</v>
      </c>
      <c r="C107" s="238" t="s">
        <v>2517</v>
      </c>
      <c r="D107" s="239" t="s">
        <v>2306</v>
      </c>
      <c r="E107" s="240" t="s">
        <v>2357</v>
      </c>
      <c r="F107" s="241"/>
      <c r="G107" s="244" t="s">
        <v>2448</v>
      </c>
      <c r="H107" s="230"/>
    </row>
    <row r="108" spans="1:8" ht="90">
      <c r="B108" s="237" t="s">
        <v>2518</v>
      </c>
      <c r="C108" s="238" t="s">
        <v>2519</v>
      </c>
      <c r="D108" s="239" t="s">
        <v>2306</v>
      </c>
      <c r="E108" s="240" t="s">
        <v>2357</v>
      </c>
      <c r="F108" s="241"/>
      <c r="G108" s="277" t="s">
        <v>2520</v>
      </c>
      <c r="H108" s="230"/>
    </row>
    <row r="109" spans="1:8" ht="105">
      <c r="B109" s="237" t="s">
        <v>2521</v>
      </c>
      <c r="C109" s="238" t="s">
        <v>2522</v>
      </c>
      <c r="D109" s="239" t="s">
        <v>2306</v>
      </c>
      <c r="E109" s="240" t="s">
        <v>2357</v>
      </c>
      <c r="F109" s="241"/>
      <c r="G109" s="277" t="s">
        <v>2523</v>
      </c>
      <c r="H109" s="230"/>
    </row>
    <row r="110" spans="1:8" ht="90">
      <c r="B110" s="237" t="s">
        <v>2524</v>
      </c>
      <c r="C110" s="238" t="s">
        <v>2525</v>
      </c>
      <c r="D110" s="239" t="s">
        <v>2306</v>
      </c>
      <c r="E110" s="240" t="s">
        <v>2357</v>
      </c>
      <c r="F110" s="241"/>
      <c r="G110" s="277" t="s">
        <v>2526</v>
      </c>
      <c r="H110" s="230"/>
    </row>
    <row r="111" spans="1:8" ht="105">
      <c r="B111" s="237" t="s">
        <v>2527</v>
      </c>
      <c r="C111" s="238" t="s">
        <v>2528</v>
      </c>
      <c r="D111" s="239" t="s">
        <v>2306</v>
      </c>
      <c r="E111" s="240" t="s">
        <v>2357</v>
      </c>
      <c r="F111" s="241"/>
      <c r="G111" s="277" t="s">
        <v>2529</v>
      </c>
      <c r="H111" s="230"/>
    </row>
    <row r="112" spans="1:8" ht="30">
      <c r="B112" s="237" t="s">
        <v>2530</v>
      </c>
      <c r="C112" s="238" t="s">
        <v>2531</v>
      </c>
      <c r="D112" s="239" t="s">
        <v>2313</v>
      </c>
      <c r="E112" s="240" t="s">
        <v>2357</v>
      </c>
      <c r="F112" s="241"/>
      <c r="G112" s="295" t="s">
        <v>2532</v>
      </c>
      <c r="H112" s="230"/>
    </row>
    <row r="113" spans="1:8" ht="60">
      <c r="B113" s="237" t="s">
        <v>2533</v>
      </c>
      <c r="C113" s="238" t="s">
        <v>2534</v>
      </c>
      <c r="D113" s="239" t="s">
        <v>2463</v>
      </c>
      <c r="E113" s="240" t="s">
        <v>2357</v>
      </c>
      <c r="F113" s="241"/>
      <c r="G113" s="295" t="s">
        <v>2535</v>
      </c>
      <c r="H113" s="230"/>
    </row>
    <row r="114" spans="1:8" ht="45.75" thickBot="1">
      <c r="B114" s="237" t="s">
        <v>2536</v>
      </c>
      <c r="C114" s="238" t="s">
        <v>1619</v>
      </c>
      <c r="D114" s="239" t="s">
        <v>2422</v>
      </c>
      <c r="E114" s="240" t="s">
        <v>2301</v>
      </c>
      <c r="F114" s="241"/>
      <c r="G114" s="297" t="s">
        <v>2537</v>
      </c>
      <c r="H114" s="230"/>
    </row>
    <row r="115" spans="1:8">
      <c r="B115" s="279" t="s">
        <v>2539</v>
      </c>
      <c r="C115" s="280"/>
      <c r="D115" s="280"/>
      <c r="E115" s="280"/>
      <c r="F115" s="280"/>
      <c r="G115" s="281"/>
      <c r="H115" s="230"/>
    </row>
    <row r="116" spans="1:8" s="45" customFormat="1" ht="17.25" thickBot="1">
      <c r="A116" s="8"/>
      <c r="B116" s="296" t="s">
        <v>2540</v>
      </c>
      <c r="C116" s="283"/>
      <c r="D116" s="283"/>
      <c r="E116" s="283"/>
      <c r="F116" s="283"/>
      <c r="G116" s="284"/>
      <c r="H116" s="230"/>
    </row>
    <row r="117" spans="1:8" ht="30">
      <c r="B117" s="231" t="s">
        <v>2541</v>
      </c>
      <c r="C117" s="232" t="s">
        <v>2542</v>
      </c>
      <c r="D117" s="233" t="s">
        <v>2313</v>
      </c>
      <c r="E117" s="234" t="s">
        <v>2357</v>
      </c>
      <c r="F117" s="235"/>
      <c r="G117" s="236" t="s">
        <v>2543</v>
      </c>
      <c r="H117" s="230"/>
    </row>
    <row r="118" spans="1:8" ht="30">
      <c r="B118" s="237" t="s">
        <v>2544</v>
      </c>
      <c r="C118" s="238" t="s">
        <v>2545</v>
      </c>
      <c r="D118" s="239" t="s">
        <v>2300</v>
      </c>
      <c r="E118" s="240" t="s">
        <v>2301</v>
      </c>
      <c r="F118" s="241"/>
      <c r="G118" s="244" t="s">
        <v>2546</v>
      </c>
      <c r="H118" s="230"/>
    </row>
    <row r="119" spans="1:8" ht="30">
      <c r="B119" s="237" t="s">
        <v>2547</v>
      </c>
      <c r="C119" s="238" t="s">
        <v>1621</v>
      </c>
      <c r="D119" s="239" t="s">
        <v>2313</v>
      </c>
      <c r="E119" s="240" t="s">
        <v>2548</v>
      </c>
      <c r="F119" s="241"/>
      <c r="G119" s="285" t="s">
        <v>2549</v>
      </c>
      <c r="H119" s="230"/>
    </row>
    <row r="120" spans="1:8" ht="30">
      <c r="B120" s="237" t="s">
        <v>2550</v>
      </c>
      <c r="C120" s="238" t="s">
        <v>2551</v>
      </c>
      <c r="D120" s="239" t="s">
        <v>2300</v>
      </c>
      <c r="E120" s="240" t="s">
        <v>2301</v>
      </c>
      <c r="F120" s="241"/>
      <c r="G120" s="244" t="s">
        <v>2546</v>
      </c>
      <c r="H120" s="230"/>
    </row>
    <row r="121" spans="1:8" ht="30">
      <c r="B121" s="237" t="s">
        <v>2552</v>
      </c>
      <c r="C121" s="238" t="s">
        <v>2553</v>
      </c>
      <c r="D121" s="239" t="s">
        <v>2300</v>
      </c>
      <c r="E121" s="240" t="s">
        <v>2301</v>
      </c>
      <c r="F121" s="241"/>
      <c r="G121" s="244" t="s">
        <v>2554</v>
      </c>
      <c r="H121" s="230"/>
    </row>
    <row r="122" spans="1:8" ht="30">
      <c r="B122" s="237" t="s">
        <v>2555</v>
      </c>
      <c r="C122" s="238" t="s">
        <v>2556</v>
      </c>
      <c r="D122" s="239" t="s">
        <v>2300</v>
      </c>
      <c r="E122" s="240" t="s">
        <v>2301</v>
      </c>
      <c r="F122" s="241"/>
      <c r="G122" s="244" t="s">
        <v>2557</v>
      </c>
      <c r="H122" s="230"/>
    </row>
    <row r="123" spans="1:8" ht="45">
      <c r="B123" s="237" t="s">
        <v>634</v>
      </c>
      <c r="C123" s="238" t="s">
        <v>2558</v>
      </c>
      <c r="D123" s="239" t="s">
        <v>2313</v>
      </c>
      <c r="E123" s="240" t="s">
        <v>2357</v>
      </c>
      <c r="F123" s="241"/>
      <c r="G123" s="244" t="s">
        <v>2559</v>
      </c>
      <c r="H123" s="230"/>
    </row>
    <row r="124" spans="1:8" ht="45">
      <c r="B124" s="237" t="s">
        <v>2560</v>
      </c>
      <c r="C124" s="238" t="s">
        <v>2561</v>
      </c>
      <c r="D124" s="239" t="s">
        <v>2313</v>
      </c>
      <c r="E124" s="240" t="s">
        <v>2357</v>
      </c>
      <c r="F124" s="241"/>
      <c r="G124" s="244" t="s">
        <v>2559</v>
      </c>
      <c r="H124" s="230"/>
    </row>
    <row r="125" spans="1:8" ht="30">
      <c r="B125" s="237" t="s">
        <v>2562</v>
      </c>
      <c r="C125" s="238" t="s">
        <v>1622</v>
      </c>
      <c r="D125" s="239">
        <v>1</v>
      </c>
      <c r="E125" s="240" t="s">
        <v>2333</v>
      </c>
      <c r="F125" s="241"/>
      <c r="G125" s="244" t="s">
        <v>2563</v>
      </c>
      <c r="H125" s="230"/>
    </row>
    <row r="126" spans="1:8" ht="90.75" thickBot="1">
      <c r="B126" s="298" t="s">
        <v>1964</v>
      </c>
      <c r="C126" s="299" t="s">
        <v>1965</v>
      </c>
      <c r="D126" s="300" t="s">
        <v>2486</v>
      </c>
      <c r="E126" s="301" t="s">
        <v>2564</v>
      </c>
      <c r="F126" s="302"/>
      <c r="G126" s="304" t="s">
        <v>2565</v>
      </c>
      <c r="H126" s="230"/>
    </row>
    <row r="127" spans="1:8" ht="20.100000000000001" customHeight="1" thickBot="1">
      <c r="B127" s="227" t="s">
        <v>2566</v>
      </c>
      <c r="C127" s="228"/>
      <c r="D127" s="228"/>
      <c r="E127" s="228"/>
      <c r="F127" s="228"/>
      <c r="G127" s="229"/>
      <c r="H127" s="230"/>
    </row>
    <row r="128" spans="1:8" ht="60.6" customHeight="1">
      <c r="B128" s="237" t="s">
        <v>2567</v>
      </c>
      <c r="C128" s="238" t="s">
        <v>2568</v>
      </c>
      <c r="D128" s="286" t="s">
        <v>2479</v>
      </c>
      <c r="E128" s="287" t="s">
        <v>2333</v>
      </c>
      <c r="F128" s="241"/>
      <c r="G128" s="305" t="s">
        <v>2569</v>
      </c>
      <c r="H128" s="230"/>
    </row>
    <row r="129" spans="2:8" ht="17.100000000000001" customHeight="1">
      <c r="B129" s="237" t="s">
        <v>2570</v>
      </c>
      <c r="C129" s="238" t="s">
        <v>2571</v>
      </c>
      <c r="D129" s="239" t="s">
        <v>2479</v>
      </c>
      <c r="E129" s="240" t="s">
        <v>2333</v>
      </c>
      <c r="F129" s="241"/>
      <c r="G129" s="259"/>
      <c r="H129" s="230"/>
    </row>
    <row r="130" spans="2:8">
      <c r="B130" s="237" t="s">
        <v>2572</v>
      </c>
      <c r="C130" s="238" t="s">
        <v>2573</v>
      </c>
      <c r="D130" s="239" t="s">
        <v>2479</v>
      </c>
      <c r="E130" s="240" t="s">
        <v>2333</v>
      </c>
      <c r="F130" s="241"/>
      <c r="G130" s="259"/>
      <c r="H130" s="230"/>
    </row>
    <row r="131" spans="2:8">
      <c r="B131" s="237" t="s">
        <v>2574</v>
      </c>
      <c r="C131" s="238" t="s">
        <v>2575</v>
      </c>
      <c r="D131" s="239" t="s">
        <v>2479</v>
      </c>
      <c r="E131" s="240" t="s">
        <v>2333</v>
      </c>
      <c r="F131" s="241"/>
      <c r="G131" s="259"/>
      <c r="H131" s="230"/>
    </row>
    <row r="132" spans="2:8">
      <c r="B132" s="237" t="s">
        <v>2576</v>
      </c>
      <c r="C132" s="238" t="s">
        <v>2577</v>
      </c>
      <c r="D132" s="239" t="s">
        <v>2479</v>
      </c>
      <c r="E132" s="240" t="s">
        <v>2333</v>
      </c>
      <c r="F132" s="241"/>
      <c r="G132" s="259"/>
      <c r="H132" s="230"/>
    </row>
    <row r="133" spans="2:8">
      <c r="B133" s="237" t="s">
        <v>2578</v>
      </c>
      <c r="C133" s="238" t="s">
        <v>2579</v>
      </c>
      <c r="D133" s="239" t="s">
        <v>2479</v>
      </c>
      <c r="E133" s="240" t="s">
        <v>2333</v>
      </c>
      <c r="F133" s="241"/>
      <c r="G133" s="259"/>
      <c r="H133" s="230"/>
    </row>
    <row r="134" spans="2:8">
      <c r="B134" s="237" t="s">
        <v>2580</v>
      </c>
      <c r="C134" s="238" t="s">
        <v>2581</v>
      </c>
      <c r="D134" s="239" t="s">
        <v>2479</v>
      </c>
      <c r="E134" s="240" t="s">
        <v>2333</v>
      </c>
      <c r="F134" s="241"/>
      <c r="G134" s="259"/>
      <c r="H134" s="230"/>
    </row>
    <row r="135" spans="2:8">
      <c r="B135" s="237" t="s">
        <v>2582</v>
      </c>
      <c r="C135" s="238" t="s">
        <v>2583</v>
      </c>
      <c r="D135" s="239" t="s">
        <v>2479</v>
      </c>
      <c r="E135" s="240" t="s">
        <v>2333</v>
      </c>
      <c r="F135" s="241"/>
      <c r="G135" s="259"/>
      <c r="H135" s="230"/>
    </row>
    <row r="136" spans="2:8">
      <c r="B136" s="237" t="s">
        <v>2584</v>
      </c>
      <c r="C136" s="238" t="s">
        <v>2585</v>
      </c>
      <c r="D136" s="239" t="s">
        <v>2479</v>
      </c>
      <c r="E136" s="240" t="s">
        <v>2333</v>
      </c>
      <c r="F136" s="241"/>
      <c r="G136" s="259"/>
      <c r="H136" s="230"/>
    </row>
    <row r="137" spans="2:8">
      <c r="B137" s="237" t="s">
        <v>2586</v>
      </c>
      <c r="C137" s="238" t="s">
        <v>2587</v>
      </c>
      <c r="D137" s="239" t="s">
        <v>2479</v>
      </c>
      <c r="E137" s="240" t="s">
        <v>2333</v>
      </c>
      <c r="F137" s="241"/>
      <c r="G137" s="259"/>
      <c r="H137" s="230"/>
    </row>
    <row r="138" spans="2:8">
      <c r="B138" s="237" t="s">
        <v>2588</v>
      </c>
      <c r="C138" s="238" t="s">
        <v>2589</v>
      </c>
      <c r="D138" s="239" t="s">
        <v>2479</v>
      </c>
      <c r="E138" s="240" t="s">
        <v>2333</v>
      </c>
      <c r="F138" s="241"/>
      <c r="G138" s="259"/>
      <c r="H138" s="230"/>
    </row>
    <row r="139" spans="2:8">
      <c r="B139" s="237" t="s">
        <v>2590</v>
      </c>
      <c r="C139" s="238" t="s">
        <v>2591</v>
      </c>
      <c r="D139" s="239" t="s">
        <v>2479</v>
      </c>
      <c r="E139" s="240" t="s">
        <v>2333</v>
      </c>
      <c r="F139" s="241"/>
      <c r="G139" s="259"/>
      <c r="H139" s="230"/>
    </row>
    <row r="140" spans="2:8">
      <c r="B140" s="237" t="s">
        <v>2592</v>
      </c>
      <c r="C140" s="238" t="s">
        <v>2593</v>
      </c>
      <c r="D140" s="239" t="s">
        <v>2479</v>
      </c>
      <c r="E140" s="240" t="s">
        <v>2333</v>
      </c>
      <c r="F140" s="241"/>
      <c r="G140" s="259"/>
      <c r="H140" s="230"/>
    </row>
    <row r="141" spans="2:8">
      <c r="B141" s="237" t="s">
        <v>2594</v>
      </c>
      <c r="C141" s="238" t="s">
        <v>2595</v>
      </c>
      <c r="D141" s="239" t="s">
        <v>2479</v>
      </c>
      <c r="E141" s="240" t="s">
        <v>2333</v>
      </c>
      <c r="F141" s="241"/>
      <c r="G141" s="259"/>
      <c r="H141" s="230"/>
    </row>
    <row r="142" spans="2:8">
      <c r="B142" s="237" t="s">
        <v>2596</v>
      </c>
      <c r="C142" s="238" t="s">
        <v>2597</v>
      </c>
      <c r="D142" s="239" t="s">
        <v>2479</v>
      </c>
      <c r="E142" s="240" t="s">
        <v>2333</v>
      </c>
      <c r="F142" s="241"/>
      <c r="G142" s="259"/>
      <c r="H142" s="230"/>
    </row>
    <row r="143" spans="2:8">
      <c r="B143" s="237" t="s">
        <v>2598</v>
      </c>
      <c r="C143" s="238" t="s">
        <v>2599</v>
      </c>
      <c r="D143" s="239" t="s">
        <v>2479</v>
      </c>
      <c r="E143" s="240" t="s">
        <v>2333</v>
      </c>
      <c r="F143" s="241"/>
      <c r="G143" s="259"/>
      <c r="H143" s="230"/>
    </row>
    <row r="144" spans="2:8">
      <c r="B144" s="237" t="s">
        <v>2600</v>
      </c>
      <c r="C144" s="238" t="s">
        <v>2601</v>
      </c>
      <c r="D144" s="239" t="s">
        <v>2479</v>
      </c>
      <c r="E144" s="240" t="s">
        <v>2333</v>
      </c>
      <c r="F144" s="241"/>
      <c r="G144" s="259"/>
      <c r="H144" s="230"/>
    </row>
    <row r="145" spans="2:8">
      <c r="B145" s="237" t="s">
        <v>2602</v>
      </c>
      <c r="C145" s="238" t="s">
        <v>2603</v>
      </c>
      <c r="D145" s="239" t="s">
        <v>2479</v>
      </c>
      <c r="E145" s="240" t="s">
        <v>2333</v>
      </c>
      <c r="F145" s="241"/>
      <c r="G145" s="259"/>
      <c r="H145" s="230"/>
    </row>
    <row r="146" spans="2:8">
      <c r="B146" s="237" t="s">
        <v>2604</v>
      </c>
      <c r="C146" s="238" t="s">
        <v>2605</v>
      </c>
      <c r="D146" s="239" t="s">
        <v>2479</v>
      </c>
      <c r="E146" s="240" t="s">
        <v>2333</v>
      </c>
      <c r="F146" s="241"/>
      <c r="G146" s="259"/>
      <c r="H146" s="230"/>
    </row>
    <row r="147" spans="2:8">
      <c r="B147" s="237" t="s">
        <v>2606</v>
      </c>
      <c r="C147" s="238" t="s">
        <v>2607</v>
      </c>
      <c r="D147" s="239" t="s">
        <v>2479</v>
      </c>
      <c r="E147" s="240" t="s">
        <v>2333</v>
      </c>
      <c r="F147" s="241"/>
      <c r="G147" s="259"/>
      <c r="H147" s="230"/>
    </row>
    <row r="148" spans="2:8">
      <c r="B148" s="237" t="s">
        <v>2608</v>
      </c>
      <c r="C148" s="238" t="s">
        <v>2609</v>
      </c>
      <c r="D148" s="239" t="s">
        <v>2479</v>
      </c>
      <c r="E148" s="240" t="s">
        <v>2333</v>
      </c>
      <c r="F148" s="241"/>
      <c r="G148" s="259"/>
      <c r="H148" s="230"/>
    </row>
    <row r="149" spans="2:8">
      <c r="B149" s="237" t="s">
        <v>2610</v>
      </c>
      <c r="C149" s="238" t="s">
        <v>2611</v>
      </c>
      <c r="D149" s="239" t="s">
        <v>2479</v>
      </c>
      <c r="E149" s="240" t="s">
        <v>2333</v>
      </c>
      <c r="F149" s="241"/>
      <c r="G149" s="259"/>
      <c r="H149" s="230"/>
    </row>
    <row r="150" spans="2:8">
      <c r="B150" s="237" t="s">
        <v>2612</v>
      </c>
      <c r="C150" s="238" t="s">
        <v>2613</v>
      </c>
      <c r="D150" s="239" t="s">
        <v>2479</v>
      </c>
      <c r="E150" s="240" t="s">
        <v>2333</v>
      </c>
      <c r="F150" s="241"/>
      <c r="G150" s="259"/>
      <c r="H150" s="230"/>
    </row>
    <row r="151" spans="2:8">
      <c r="B151" s="237" t="s">
        <v>2614</v>
      </c>
      <c r="C151" s="238" t="s">
        <v>2615</v>
      </c>
      <c r="D151" s="239" t="s">
        <v>2479</v>
      </c>
      <c r="E151" s="240" t="s">
        <v>2333</v>
      </c>
      <c r="F151" s="241"/>
      <c r="G151" s="259"/>
      <c r="H151" s="230"/>
    </row>
    <row r="152" spans="2:8">
      <c r="B152" s="237" t="s">
        <v>2616</v>
      </c>
      <c r="C152" s="238" t="s">
        <v>2617</v>
      </c>
      <c r="D152" s="239" t="s">
        <v>2479</v>
      </c>
      <c r="E152" s="240" t="s">
        <v>2333</v>
      </c>
      <c r="F152" s="241"/>
      <c r="G152" s="259"/>
      <c r="H152" s="230"/>
    </row>
    <row r="153" spans="2:8">
      <c r="B153" s="237" t="s">
        <v>2618</v>
      </c>
      <c r="C153" s="238" t="s">
        <v>2619</v>
      </c>
      <c r="D153" s="239" t="s">
        <v>2479</v>
      </c>
      <c r="E153" s="240" t="s">
        <v>2333</v>
      </c>
      <c r="F153" s="241"/>
      <c r="G153" s="259"/>
      <c r="H153" s="230"/>
    </row>
    <row r="154" spans="2:8">
      <c r="B154" s="237" t="s">
        <v>2620</v>
      </c>
      <c r="C154" s="238" t="s">
        <v>2621</v>
      </c>
      <c r="D154" s="239" t="s">
        <v>2479</v>
      </c>
      <c r="E154" s="240" t="s">
        <v>2333</v>
      </c>
      <c r="F154" s="241"/>
      <c r="G154" s="259"/>
      <c r="H154" s="230"/>
    </row>
    <row r="155" spans="2:8">
      <c r="B155" s="237" t="s">
        <v>2622</v>
      </c>
      <c r="C155" s="238" t="s">
        <v>2623</v>
      </c>
      <c r="D155" s="239" t="s">
        <v>2479</v>
      </c>
      <c r="E155" s="240" t="s">
        <v>2333</v>
      </c>
      <c r="F155" s="241"/>
      <c r="G155" s="259"/>
      <c r="H155" s="230"/>
    </row>
    <row r="156" spans="2:8">
      <c r="B156" s="237" t="s">
        <v>2624</v>
      </c>
      <c r="C156" s="238" t="s">
        <v>2625</v>
      </c>
      <c r="D156" s="239" t="s">
        <v>2479</v>
      </c>
      <c r="E156" s="240" t="s">
        <v>2333</v>
      </c>
      <c r="F156" s="241"/>
      <c r="G156" s="259"/>
      <c r="H156" s="230"/>
    </row>
    <row r="157" spans="2:8">
      <c r="B157" s="237" t="s">
        <v>2626</v>
      </c>
      <c r="C157" s="238" t="s">
        <v>2627</v>
      </c>
      <c r="D157" s="239" t="s">
        <v>2479</v>
      </c>
      <c r="E157" s="240" t="s">
        <v>2333</v>
      </c>
      <c r="F157" s="241"/>
      <c r="G157" s="259"/>
      <c r="H157" s="230"/>
    </row>
    <row r="158" spans="2:8">
      <c r="B158" s="237" t="s">
        <v>2628</v>
      </c>
      <c r="C158" s="238" t="s">
        <v>2629</v>
      </c>
      <c r="D158" s="239" t="s">
        <v>2479</v>
      </c>
      <c r="E158" s="240" t="s">
        <v>2333</v>
      </c>
      <c r="F158" s="241"/>
      <c r="G158" s="259"/>
      <c r="H158" s="230"/>
    </row>
    <row r="159" spans="2:8">
      <c r="B159" s="237" t="s">
        <v>2630</v>
      </c>
      <c r="C159" s="238" t="s">
        <v>2631</v>
      </c>
      <c r="D159" s="239" t="s">
        <v>2479</v>
      </c>
      <c r="E159" s="240" t="s">
        <v>2333</v>
      </c>
      <c r="F159" s="241"/>
      <c r="G159" s="259"/>
      <c r="H159" s="230"/>
    </row>
    <row r="160" spans="2:8">
      <c r="B160" s="237" t="s">
        <v>2632</v>
      </c>
      <c r="C160" s="238" t="s">
        <v>2633</v>
      </c>
      <c r="D160" s="239" t="s">
        <v>2479</v>
      </c>
      <c r="E160" s="240" t="s">
        <v>2333</v>
      </c>
      <c r="F160" s="241"/>
      <c r="G160" s="259"/>
      <c r="H160" s="230"/>
    </row>
    <row r="161" spans="2:8">
      <c r="B161" s="237" t="s">
        <v>2634</v>
      </c>
      <c r="C161" s="238" t="s">
        <v>2635</v>
      </c>
      <c r="D161" s="239" t="s">
        <v>2479</v>
      </c>
      <c r="E161" s="240" t="s">
        <v>2333</v>
      </c>
      <c r="F161" s="241"/>
      <c r="G161" s="259"/>
      <c r="H161" s="230"/>
    </row>
    <row r="162" spans="2:8">
      <c r="B162" s="237" t="s">
        <v>2636</v>
      </c>
      <c r="C162" s="238" t="s">
        <v>2637</v>
      </c>
      <c r="D162" s="239" t="s">
        <v>2479</v>
      </c>
      <c r="E162" s="240" t="s">
        <v>2333</v>
      </c>
      <c r="F162" s="241"/>
      <c r="G162" s="259"/>
      <c r="H162" s="230"/>
    </row>
    <row r="163" spans="2:8">
      <c r="B163" s="237" t="s">
        <v>2638</v>
      </c>
      <c r="C163" s="238" t="s">
        <v>2639</v>
      </c>
      <c r="D163" s="239" t="s">
        <v>2479</v>
      </c>
      <c r="E163" s="240" t="s">
        <v>2333</v>
      </c>
      <c r="F163" s="241"/>
      <c r="G163" s="259"/>
      <c r="H163" s="230"/>
    </row>
    <row r="164" spans="2:8">
      <c r="B164" s="237" t="s">
        <v>2640</v>
      </c>
      <c r="C164" s="238" t="s">
        <v>2641</v>
      </c>
      <c r="D164" s="239" t="s">
        <v>2479</v>
      </c>
      <c r="E164" s="240" t="s">
        <v>2333</v>
      </c>
      <c r="F164" s="241"/>
      <c r="G164" s="259"/>
      <c r="H164" s="230"/>
    </row>
    <row r="165" spans="2:8" ht="17.100000000000001" customHeight="1">
      <c r="B165" s="237" t="s">
        <v>2642</v>
      </c>
      <c r="C165" s="238" t="s">
        <v>2643</v>
      </c>
      <c r="D165" s="239" t="s">
        <v>2479</v>
      </c>
      <c r="E165" s="240" t="s">
        <v>2333</v>
      </c>
      <c r="F165" s="241"/>
      <c r="G165" s="259"/>
      <c r="H165" s="230"/>
    </row>
    <row r="166" spans="2:8">
      <c r="B166" s="237" t="s">
        <v>2644</v>
      </c>
      <c r="C166" s="238" t="s">
        <v>2645</v>
      </c>
      <c r="D166" s="239" t="s">
        <v>2479</v>
      </c>
      <c r="E166" s="240" t="s">
        <v>2333</v>
      </c>
      <c r="F166" s="241"/>
      <c r="G166" s="259"/>
      <c r="H166" s="230"/>
    </row>
    <row r="167" spans="2:8">
      <c r="B167" s="237" t="s">
        <v>2646</v>
      </c>
      <c r="C167" s="238" t="s">
        <v>2647</v>
      </c>
      <c r="D167" s="239" t="s">
        <v>2479</v>
      </c>
      <c r="E167" s="240" t="s">
        <v>2333</v>
      </c>
      <c r="F167" s="241"/>
      <c r="G167" s="259"/>
      <c r="H167" s="230"/>
    </row>
    <row r="168" spans="2:8">
      <c r="B168" s="237" t="s">
        <v>2648</v>
      </c>
      <c r="C168" s="238" t="s">
        <v>2649</v>
      </c>
      <c r="D168" s="239" t="s">
        <v>2479</v>
      </c>
      <c r="E168" s="240" t="s">
        <v>2333</v>
      </c>
      <c r="F168" s="241"/>
      <c r="G168" s="259"/>
      <c r="H168" s="230"/>
    </row>
    <row r="169" spans="2:8">
      <c r="B169" s="237" t="s">
        <v>2650</v>
      </c>
      <c r="C169" s="238" t="s">
        <v>2651</v>
      </c>
      <c r="D169" s="239" t="s">
        <v>2479</v>
      </c>
      <c r="E169" s="240" t="s">
        <v>2333</v>
      </c>
      <c r="F169" s="241"/>
      <c r="G169" s="259"/>
      <c r="H169" s="230"/>
    </row>
    <row r="170" spans="2:8">
      <c r="B170" s="237" t="s">
        <v>2652</v>
      </c>
      <c r="C170" s="238" t="s">
        <v>2653</v>
      </c>
      <c r="D170" s="239" t="s">
        <v>2479</v>
      </c>
      <c r="E170" s="240" t="s">
        <v>2333</v>
      </c>
      <c r="F170" s="241"/>
      <c r="G170" s="259"/>
      <c r="H170" s="230"/>
    </row>
    <row r="171" spans="2:8">
      <c r="B171" s="237" t="s">
        <v>2654</v>
      </c>
      <c r="C171" s="238" t="s">
        <v>2655</v>
      </c>
      <c r="D171" s="239" t="s">
        <v>2479</v>
      </c>
      <c r="E171" s="240" t="s">
        <v>2333</v>
      </c>
      <c r="F171" s="241"/>
      <c r="G171" s="259"/>
      <c r="H171" s="230"/>
    </row>
    <row r="172" spans="2:8">
      <c r="B172" s="237" t="s">
        <v>2656</v>
      </c>
      <c r="C172" s="238" t="s">
        <v>2657</v>
      </c>
      <c r="D172" s="239" t="s">
        <v>2479</v>
      </c>
      <c r="E172" s="240" t="s">
        <v>2333</v>
      </c>
      <c r="F172" s="241"/>
      <c r="G172" s="259"/>
      <c r="H172" s="230"/>
    </row>
    <row r="173" spans="2:8">
      <c r="B173" s="237" t="s">
        <v>2658</v>
      </c>
      <c r="C173" s="238" t="s">
        <v>2659</v>
      </c>
      <c r="D173" s="239" t="s">
        <v>2479</v>
      </c>
      <c r="E173" s="240" t="s">
        <v>2333</v>
      </c>
      <c r="F173" s="241"/>
      <c r="G173" s="259"/>
      <c r="H173" s="230"/>
    </row>
    <row r="174" spans="2:8">
      <c r="B174" s="237" t="s">
        <v>2660</v>
      </c>
      <c r="C174" s="238" t="s">
        <v>2661</v>
      </c>
      <c r="D174" s="239" t="s">
        <v>2479</v>
      </c>
      <c r="E174" s="240" t="s">
        <v>2333</v>
      </c>
      <c r="F174" s="241"/>
      <c r="G174" s="259"/>
      <c r="H174" s="230"/>
    </row>
    <row r="175" spans="2:8">
      <c r="B175" s="237" t="s">
        <v>2662</v>
      </c>
      <c r="C175" s="238" t="s">
        <v>2663</v>
      </c>
      <c r="D175" s="239" t="s">
        <v>2479</v>
      </c>
      <c r="E175" s="240" t="s">
        <v>2333</v>
      </c>
      <c r="F175" s="241"/>
      <c r="G175" s="259"/>
      <c r="H175" s="230"/>
    </row>
    <row r="176" spans="2:8">
      <c r="B176" s="237" t="s">
        <v>2664</v>
      </c>
      <c r="C176" s="238" t="s">
        <v>2665</v>
      </c>
      <c r="D176" s="239" t="s">
        <v>2479</v>
      </c>
      <c r="E176" s="240" t="s">
        <v>2333</v>
      </c>
      <c r="F176" s="241"/>
      <c r="G176" s="259"/>
      <c r="H176" s="230"/>
    </row>
    <row r="177" spans="1:8">
      <c r="B177" s="237" t="s">
        <v>2666</v>
      </c>
      <c r="C177" s="238" t="s">
        <v>2667</v>
      </c>
      <c r="D177" s="239" t="s">
        <v>2479</v>
      </c>
      <c r="E177" s="240" t="s">
        <v>2333</v>
      </c>
      <c r="F177" s="241"/>
      <c r="G177" s="259"/>
      <c r="H177" s="230"/>
    </row>
    <row r="178" spans="1:8">
      <c r="B178" s="237" t="s">
        <v>2668</v>
      </c>
      <c r="C178" s="238" t="s">
        <v>2669</v>
      </c>
      <c r="D178" s="239" t="s">
        <v>2479</v>
      </c>
      <c r="E178" s="240" t="s">
        <v>2333</v>
      </c>
      <c r="F178" s="241"/>
      <c r="G178" s="259"/>
      <c r="H178" s="230"/>
    </row>
    <row r="179" spans="1:8">
      <c r="B179" s="237" t="s">
        <v>2670</v>
      </c>
      <c r="C179" s="238" t="s">
        <v>2671</v>
      </c>
      <c r="D179" s="239" t="s">
        <v>2479</v>
      </c>
      <c r="E179" s="240" t="s">
        <v>2333</v>
      </c>
      <c r="F179" s="241"/>
      <c r="G179" s="259"/>
      <c r="H179" s="230"/>
    </row>
    <row r="180" spans="1:8">
      <c r="B180" s="237" t="s">
        <v>2672</v>
      </c>
      <c r="C180" s="238" t="s">
        <v>2673</v>
      </c>
      <c r="D180" s="239" t="s">
        <v>2479</v>
      </c>
      <c r="E180" s="240" t="s">
        <v>2333</v>
      </c>
      <c r="F180" s="241"/>
      <c r="G180" s="259"/>
      <c r="H180" s="230"/>
    </row>
    <row r="181" spans="1:8">
      <c r="B181" s="237" t="s">
        <v>2674</v>
      </c>
      <c r="C181" s="238" t="s">
        <v>2675</v>
      </c>
      <c r="D181" s="239" t="s">
        <v>2479</v>
      </c>
      <c r="E181" s="240" t="s">
        <v>2333</v>
      </c>
      <c r="F181" s="241"/>
      <c r="G181" s="259"/>
      <c r="H181" s="230"/>
    </row>
    <row r="182" spans="1:8">
      <c r="B182" s="237" t="s">
        <v>2676</v>
      </c>
      <c r="C182" s="238" t="s">
        <v>2677</v>
      </c>
      <c r="D182" s="239" t="s">
        <v>2479</v>
      </c>
      <c r="E182" s="240" t="s">
        <v>2333</v>
      </c>
      <c r="F182" s="241"/>
      <c r="G182" s="259"/>
      <c r="H182" s="230"/>
    </row>
    <row r="183" spans="1:8">
      <c r="B183" s="237" t="s">
        <v>2678</v>
      </c>
      <c r="C183" s="238" t="s">
        <v>2679</v>
      </c>
      <c r="D183" s="239" t="s">
        <v>2479</v>
      </c>
      <c r="E183" s="240" t="s">
        <v>2333</v>
      </c>
      <c r="F183" s="241"/>
      <c r="G183" s="288"/>
      <c r="H183" s="230"/>
    </row>
    <row r="184" spans="1:8" ht="60">
      <c r="B184" s="237" t="s">
        <v>2680</v>
      </c>
      <c r="C184" s="238" t="s">
        <v>2681</v>
      </c>
      <c r="D184" s="239" t="s">
        <v>2479</v>
      </c>
      <c r="E184" s="240" t="s">
        <v>2333</v>
      </c>
      <c r="F184" s="241"/>
      <c r="G184" s="306" t="s">
        <v>2682</v>
      </c>
      <c r="H184" s="230"/>
    </row>
    <row r="185" spans="1:8" ht="17.100000000000001" customHeight="1">
      <c r="B185" s="237" t="s">
        <v>2684</v>
      </c>
      <c r="C185" s="238" t="s">
        <v>2685</v>
      </c>
      <c r="D185" s="239" t="s">
        <v>2479</v>
      </c>
      <c r="E185" s="240" t="s">
        <v>2333</v>
      </c>
      <c r="F185" s="241"/>
      <c r="G185" s="259"/>
      <c r="H185" s="230"/>
    </row>
    <row r="186" spans="1:8">
      <c r="B186" s="237" t="s">
        <v>2686</v>
      </c>
      <c r="C186" s="238" t="s">
        <v>2687</v>
      </c>
      <c r="D186" s="239" t="s">
        <v>2479</v>
      </c>
      <c r="E186" s="240" t="s">
        <v>2333</v>
      </c>
      <c r="F186" s="241"/>
      <c r="G186" s="259"/>
      <c r="H186" s="230"/>
    </row>
    <row r="187" spans="1:8">
      <c r="B187" s="237" t="s">
        <v>2688</v>
      </c>
      <c r="C187" s="238" t="s">
        <v>2689</v>
      </c>
      <c r="D187" s="239" t="s">
        <v>2479</v>
      </c>
      <c r="E187" s="240" t="s">
        <v>2333</v>
      </c>
      <c r="F187" s="241"/>
      <c r="G187" s="259"/>
      <c r="H187" s="230"/>
    </row>
    <row r="188" spans="1:8">
      <c r="B188" s="237" t="s">
        <v>2690</v>
      </c>
      <c r="C188" s="238" t="s">
        <v>2691</v>
      </c>
      <c r="D188" s="239" t="s">
        <v>2479</v>
      </c>
      <c r="E188" s="240" t="s">
        <v>2333</v>
      </c>
      <c r="F188" s="241"/>
      <c r="G188" s="288"/>
      <c r="H188" s="230"/>
    </row>
    <row r="189" spans="1:8" ht="60.75" thickBot="1">
      <c r="B189" s="237" t="s">
        <v>2692</v>
      </c>
      <c r="C189" s="238" t="s">
        <v>1623</v>
      </c>
      <c r="D189" s="239">
        <v>14</v>
      </c>
      <c r="E189" s="240" t="s">
        <v>2333</v>
      </c>
      <c r="F189" s="241"/>
      <c r="G189" s="244" t="s">
        <v>2693</v>
      </c>
      <c r="H189" s="230"/>
    </row>
    <row r="190" spans="1:8">
      <c r="A190" s="273"/>
      <c r="B190" s="307"/>
      <c r="C190" s="308"/>
      <c r="D190" s="309"/>
      <c r="E190" s="255"/>
      <c r="F190" s="255"/>
      <c r="G190" s="311"/>
      <c r="H190" s="312"/>
    </row>
    <row r="191" spans="1:8" ht="17.25" thickBot="1">
      <c r="A191" s="273"/>
      <c r="B191" s="313"/>
      <c r="C191" s="314"/>
      <c r="D191" s="315"/>
      <c r="E191" s="316"/>
      <c r="F191" s="316"/>
      <c r="G191" s="318"/>
      <c r="H191" s="312"/>
    </row>
    <row r="192" spans="1:8" ht="18.75">
      <c r="B192" s="319" t="s">
        <v>2694</v>
      </c>
      <c r="C192" s="320"/>
      <c r="D192" s="321"/>
      <c r="E192" s="322"/>
      <c r="F192" s="322"/>
      <c r="G192" s="323"/>
      <c r="H192" s="230"/>
    </row>
    <row r="193" spans="2:8">
      <c r="B193" s="324" t="s">
        <v>2695</v>
      </c>
      <c r="C193" s="320"/>
      <c r="D193" s="321"/>
      <c r="E193" s="322"/>
      <c r="F193" s="322"/>
      <c r="G193" s="323"/>
      <c r="H193" s="230"/>
    </row>
    <row r="194" spans="2:8">
      <c r="B194" s="324" t="s">
        <v>2696</v>
      </c>
      <c r="C194" s="320"/>
      <c r="D194" s="321"/>
      <c r="E194" s="322"/>
      <c r="F194" s="322"/>
      <c r="G194" s="323"/>
      <c r="H194" s="230"/>
    </row>
    <row r="195" spans="2:8">
      <c r="B195" s="324" t="s">
        <v>2697</v>
      </c>
      <c r="C195" s="320"/>
      <c r="D195" s="321"/>
      <c r="E195" s="322"/>
      <c r="F195" s="322"/>
      <c r="G195" s="323"/>
      <c r="H195" s="230"/>
    </row>
    <row r="196" spans="2:8">
      <c r="B196" s="324" t="s">
        <v>2698</v>
      </c>
      <c r="C196" s="320"/>
      <c r="D196" s="321"/>
      <c r="E196" s="322"/>
      <c r="F196" s="322"/>
      <c r="G196" s="323"/>
      <c r="H196" s="230"/>
    </row>
    <row r="197" spans="2:8" ht="17.25" thickBot="1">
      <c r="B197" s="324" t="s">
        <v>2699</v>
      </c>
      <c r="C197" s="320"/>
      <c r="D197" s="321"/>
      <c r="E197" s="322"/>
      <c r="F197" s="322"/>
      <c r="G197" s="323"/>
      <c r="H197" s="230"/>
    </row>
    <row r="198" spans="2:8" ht="20.100000000000001" customHeight="1">
      <c r="B198" s="252"/>
      <c r="C198" s="252"/>
      <c r="D198" s="253"/>
      <c r="E198" s="254"/>
      <c r="F198" s="254"/>
      <c r="G198" s="252"/>
      <c r="H198" s="216"/>
    </row>
  </sheetData>
  <mergeCells count="1">
    <mergeCell ref="G45:G47"/>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2700</v>
      </c>
      <c r="C2" s="218"/>
      <c r="D2" s="218"/>
      <c r="E2" s="218"/>
      <c r="F2" s="218"/>
      <c r="G2" s="219"/>
      <c r="H2" s="220"/>
    </row>
    <row r="3" spans="1:8" ht="13.5" customHeight="1">
      <c r="A3" s="46"/>
      <c r="B3" s="270"/>
      <c r="C3" s="270"/>
      <c r="D3" s="270"/>
      <c r="E3" s="270"/>
      <c r="F3" s="270"/>
      <c r="G3" s="270"/>
      <c r="H3" s="222"/>
    </row>
    <row r="4" spans="1:8">
      <c r="A4" s="46"/>
      <c r="B4" s="42" t="s">
        <v>2701</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2322</v>
      </c>
      <c r="C7" s="232" t="s">
        <v>2702</v>
      </c>
      <c r="D7" s="233" t="s">
        <v>2324</v>
      </c>
      <c r="E7" s="234" t="s">
        <v>2301</v>
      </c>
      <c r="F7" s="235" t="s">
        <v>2326</v>
      </c>
      <c r="G7" s="268" t="s">
        <v>2703</v>
      </c>
      <c r="H7" s="230"/>
    </row>
    <row r="8" spans="1:8">
      <c r="B8" s="237" t="s">
        <v>692</v>
      </c>
      <c r="C8" s="238" t="s">
        <v>2704</v>
      </c>
      <c r="D8" s="239" t="s">
        <v>2324</v>
      </c>
      <c r="E8" s="240" t="s">
        <v>2301</v>
      </c>
      <c r="F8" s="241" t="s">
        <v>2326</v>
      </c>
      <c r="G8" s="288"/>
      <c r="H8" s="230"/>
    </row>
    <row r="9" spans="1:8">
      <c r="B9" s="237" t="s">
        <v>2705</v>
      </c>
      <c r="C9" s="238" t="s">
        <v>2706</v>
      </c>
      <c r="D9" s="239" t="s">
        <v>2707</v>
      </c>
      <c r="E9" s="240" t="s">
        <v>2330</v>
      </c>
      <c r="F9" s="241"/>
      <c r="G9" s="244"/>
      <c r="H9" s="230"/>
    </row>
    <row r="10" spans="1:8" ht="45">
      <c r="B10" s="237" t="s">
        <v>702</v>
      </c>
      <c r="C10" s="238" t="s">
        <v>2708</v>
      </c>
      <c r="D10" s="239" t="s">
        <v>2324</v>
      </c>
      <c r="E10" s="240" t="s">
        <v>2301</v>
      </c>
      <c r="F10" s="241"/>
      <c r="G10" s="244" t="s">
        <v>2709</v>
      </c>
      <c r="H10" s="230"/>
    </row>
    <row r="11" spans="1:8" ht="45">
      <c r="B11" s="237" t="s">
        <v>703</v>
      </c>
      <c r="C11" s="238" t="s">
        <v>2710</v>
      </c>
      <c r="D11" s="239" t="s">
        <v>2324</v>
      </c>
      <c r="E11" s="240" t="s">
        <v>2301</v>
      </c>
      <c r="F11" s="241"/>
      <c r="G11" s="244" t="s">
        <v>2711</v>
      </c>
      <c r="H11" s="230"/>
    </row>
    <row r="12" spans="1:8" ht="30">
      <c r="B12" s="237" t="s">
        <v>2712</v>
      </c>
      <c r="C12" s="238" t="s">
        <v>2713</v>
      </c>
      <c r="D12" s="239" t="s">
        <v>2421</v>
      </c>
      <c r="E12" s="240" t="s">
        <v>2301</v>
      </c>
      <c r="F12" s="241" t="s">
        <v>2302</v>
      </c>
      <c r="G12" s="244" t="s">
        <v>2714</v>
      </c>
      <c r="H12" s="230"/>
    </row>
    <row r="13" spans="1:8" ht="30">
      <c r="B13" s="237" t="s">
        <v>2715</v>
      </c>
      <c r="C13" s="238" t="s">
        <v>2716</v>
      </c>
      <c r="D13" s="239" t="s">
        <v>2421</v>
      </c>
      <c r="E13" s="240" t="s">
        <v>2301</v>
      </c>
      <c r="F13" s="241" t="s">
        <v>2302</v>
      </c>
      <c r="G13" s="244" t="s">
        <v>2717</v>
      </c>
      <c r="H13" s="230"/>
    </row>
    <row r="14" spans="1:8" ht="30">
      <c r="B14" s="237" t="s">
        <v>2718</v>
      </c>
      <c r="C14" s="238" t="s">
        <v>2719</v>
      </c>
      <c r="D14" s="239" t="s">
        <v>2421</v>
      </c>
      <c r="E14" s="240" t="s">
        <v>2301</v>
      </c>
      <c r="F14" s="241" t="s">
        <v>2302</v>
      </c>
      <c r="G14" s="244" t="s">
        <v>2720</v>
      </c>
      <c r="H14" s="230"/>
    </row>
    <row r="15" spans="1:8" ht="30">
      <c r="B15" s="237" t="s">
        <v>2721</v>
      </c>
      <c r="C15" s="238" t="s">
        <v>2722</v>
      </c>
      <c r="D15" s="239" t="s">
        <v>2421</v>
      </c>
      <c r="E15" s="240" t="s">
        <v>2301</v>
      </c>
      <c r="F15" s="241" t="s">
        <v>2302</v>
      </c>
      <c r="G15" s="244" t="s">
        <v>2723</v>
      </c>
      <c r="H15" s="230"/>
    </row>
    <row r="16" spans="1:8" ht="30">
      <c r="B16" s="237" t="s">
        <v>2724</v>
      </c>
      <c r="C16" s="238" t="s">
        <v>2725</v>
      </c>
      <c r="D16" s="239" t="s">
        <v>2421</v>
      </c>
      <c r="E16" s="240" t="s">
        <v>2301</v>
      </c>
      <c r="F16" s="241" t="s">
        <v>2302</v>
      </c>
      <c r="G16" s="244" t="s">
        <v>2726</v>
      </c>
      <c r="H16" s="230"/>
    </row>
    <row r="17" spans="2:8" ht="30">
      <c r="B17" s="237" t="s">
        <v>2727</v>
      </c>
      <c r="C17" s="238" t="s">
        <v>2728</v>
      </c>
      <c r="D17" s="239" t="s">
        <v>2421</v>
      </c>
      <c r="E17" s="240" t="s">
        <v>2301</v>
      </c>
      <c r="F17" s="241" t="s">
        <v>2302</v>
      </c>
      <c r="G17" s="244" t="s">
        <v>2729</v>
      </c>
      <c r="H17" s="230"/>
    </row>
    <row r="18" spans="2:8" ht="30">
      <c r="B18" s="237" t="s">
        <v>2730</v>
      </c>
      <c r="C18" s="238" t="s">
        <v>2731</v>
      </c>
      <c r="D18" s="239" t="s">
        <v>2421</v>
      </c>
      <c r="E18" s="240" t="s">
        <v>2301</v>
      </c>
      <c r="F18" s="241" t="s">
        <v>2302</v>
      </c>
      <c r="G18" s="244" t="s">
        <v>2732</v>
      </c>
      <c r="H18" s="230"/>
    </row>
    <row r="19" spans="2:8" ht="30">
      <c r="B19" s="237" t="s">
        <v>2733</v>
      </c>
      <c r="C19" s="238" t="s">
        <v>2734</v>
      </c>
      <c r="D19" s="239" t="s">
        <v>2421</v>
      </c>
      <c r="E19" s="240" t="s">
        <v>2301</v>
      </c>
      <c r="F19" s="241" t="s">
        <v>2302</v>
      </c>
      <c r="G19" s="244" t="s">
        <v>2735</v>
      </c>
      <c r="H19" s="230"/>
    </row>
    <row r="20" spans="2:8" ht="30">
      <c r="B20" s="237" t="s">
        <v>2736</v>
      </c>
      <c r="C20" s="238" t="s">
        <v>2737</v>
      </c>
      <c r="D20" s="239" t="s">
        <v>2421</v>
      </c>
      <c r="E20" s="240" t="s">
        <v>2301</v>
      </c>
      <c r="F20" s="241" t="s">
        <v>2302</v>
      </c>
      <c r="G20" s="244" t="s">
        <v>2738</v>
      </c>
      <c r="H20" s="230"/>
    </row>
    <row r="21" spans="2:8" ht="30.75" thickBot="1">
      <c r="B21" s="237" t="s">
        <v>2739</v>
      </c>
      <c r="C21" s="238" t="s">
        <v>2740</v>
      </c>
      <c r="D21" s="239" t="s">
        <v>2421</v>
      </c>
      <c r="E21" s="240" t="s">
        <v>2301</v>
      </c>
      <c r="F21" s="241" t="s">
        <v>2326</v>
      </c>
      <c r="G21" s="244" t="s">
        <v>2741</v>
      </c>
      <c r="H21" s="230"/>
    </row>
    <row r="22" spans="2:8" ht="20.100000000000001" customHeight="1">
      <c r="B22" s="252"/>
      <c r="C22" s="252"/>
      <c r="D22" s="253"/>
      <c r="E22" s="254"/>
      <c r="F22" s="254"/>
      <c r="G22" s="252"/>
      <c r="H22"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2742</v>
      </c>
      <c r="C2" s="218"/>
      <c r="D2" s="218"/>
      <c r="E2" s="218"/>
      <c r="F2" s="218"/>
      <c r="G2" s="219"/>
      <c r="H2" s="220"/>
    </row>
    <row r="3" spans="1:8" ht="13.5" customHeight="1">
      <c r="A3" s="46"/>
      <c r="B3" s="270"/>
      <c r="C3" s="270"/>
      <c r="D3" s="270"/>
      <c r="E3" s="270"/>
      <c r="F3" s="270"/>
      <c r="G3" s="270"/>
      <c r="H3" s="222"/>
    </row>
    <row r="4" spans="1:8">
      <c r="A4" s="46"/>
      <c r="B4" s="42" t="s">
        <v>2743</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2744</v>
      </c>
      <c r="C7" s="232" t="s">
        <v>2745</v>
      </c>
      <c r="D7" s="233" t="s">
        <v>2421</v>
      </c>
      <c r="E7" s="234" t="s">
        <v>2301</v>
      </c>
      <c r="F7" s="235" t="s">
        <v>2746</v>
      </c>
      <c r="G7" s="236" t="s">
        <v>2327</v>
      </c>
      <c r="H7" s="230"/>
    </row>
    <row r="8" spans="1:8" ht="17.25" thickBot="1">
      <c r="B8" s="237" t="s">
        <v>2747</v>
      </c>
      <c r="C8" s="238" t="s">
        <v>2748</v>
      </c>
      <c r="D8" s="239" t="s">
        <v>2320</v>
      </c>
      <c r="E8" s="240" t="s">
        <v>2304</v>
      </c>
      <c r="F8" s="241"/>
      <c r="G8" s="244"/>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423</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60">
      <c r="B5" s="331" t="s">
        <v>803</v>
      </c>
      <c r="C5" s="238" t="s">
        <v>2751</v>
      </c>
      <c r="D5" s="332" t="s">
        <v>2752</v>
      </c>
      <c r="E5" s="287" t="s">
        <v>2750</v>
      </c>
      <c r="F5" s="241" t="s">
        <v>2753</v>
      </c>
      <c r="G5" s="333" t="s">
        <v>2754</v>
      </c>
      <c r="H5" s="230"/>
    </row>
    <row r="6" spans="1:8" ht="75">
      <c r="B6" s="334" t="s">
        <v>805</v>
      </c>
      <c r="C6" s="238" t="s">
        <v>2755</v>
      </c>
      <c r="D6" s="300" t="s">
        <v>2756</v>
      </c>
      <c r="E6" s="240" t="s">
        <v>2750</v>
      </c>
      <c r="F6" s="241" t="s">
        <v>2757</v>
      </c>
      <c r="G6" s="333" t="s">
        <v>2758</v>
      </c>
      <c r="H6" s="230"/>
    </row>
    <row r="7" spans="1:8">
      <c r="B7" s="334" t="s">
        <v>806</v>
      </c>
      <c r="C7" s="238" t="s">
        <v>2759</v>
      </c>
      <c r="D7" s="332" t="s">
        <v>2760</v>
      </c>
      <c r="E7" s="287" t="s">
        <v>2750</v>
      </c>
      <c r="F7" s="241" t="s">
        <v>2761</v>
      </c>
      <c r="G7" s="333" t="s">
        <v>2327</v>
      </c>
      <c r="H7" s="230"/>
    </row>
    <row r="8" spans="1:8" ht="75">
      <c r="B8" s="334" t="s">
        <v>692</v>
      </c>
      <c r="C8" s="238" t="s">
        <v>2762</v>
      </c>
      <c r="D8" s="332" t="s">
        <v>2324</v>
      </c>
      <c r="E8" s="287" t="s">
        <v>2763</v>
      </c>
      <c r="F8" s="241"/>
      <c r="G8" s="333" t="s">
        <v>2764</v>
      </c>
      <c r="H8" s="230"/>
    </row>
    <row r="9" spans="1:8" ht="17.25" thickBot="1">
      <c r="B9" s="334" t="s">
        <v>807</v>
      </c>
      <c r="C9" s="238" t="s">
        <v>1620</v>
      </c>
      <c r="D9" s="332" t="s">
        <v>2311</v>
      </c>
      <c r="E9" s="287" t="s">
        <v>2750</v>
      </c>
      <c r="F9" s="241" t="s">
        <v>2761</v>
      </c>
      <c r="G9" s="333"/>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2766</v>
      </c>
      <c r="C2" s="218"/>
      <c r="D2" s="218"/>
      <c r="E2" s="218"/>
      <c r="F2" s="218"/>
      <c r="G2" s="219"/>
      <c r="H2" s="220"/>
    </row>
    <row r="3" spans="1:8" s="273" customFormat="1" ht="13.5" customHeight="1">
      <c r="A3" s="269"/>
      <c r="B3" s="270"/>
      <c r="C3" s="270"/>
      <c r="D3" s="270"/>
      <c r="E3" s="270"/>
      <c r="F3" s="270"/>
      <c r="G3" s="270"/>
      <c r="H3" s="222"/>
    </row>
    <row r="4" spans="1:8" s="273" customFormat="1">
      <c r="A4" s="269"/>
      <c r="B4" s="42" t="s">
        <v>2701</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s="45" customFormat="1" ht="20.100000000000001" customHeight="1" thickBot="1">
      <c r="A7" s="8"/>
      <c r="B7" s="227" t="s">
        <v>2299</v>
      </c>
      <c r="C7" s="228"/>
      <c r="D7" s="228"/>
      <c r="E7" s="228"/>
      <c r="F7" s="228"/>
      <c r="G7" s="229"/>
      <c r="H7" s="230"/>
    </row>
    <row r="8" spans="1:8" ht="17.25" thickBot="1">
      <c r="B8" s="231" t="s">
        <v>2322</v>
      </c>
      <c r="C8" s="232" t="s">
        <v>2767</v>
      </c>
      <c r="D8" s="233" t="s">
        <v>2324</v>
      </c>
      <c r="E8" s="234" t="s">
        <v>2301</v>
      </c>
      <c r="F8" s="235" t="s">
        <v>2326</v>
      </c>
      <c r="G8" s="236" t="s">
        <v>2327</v>
      </c>
      <c r="H8" s="230"/>
    </row>
    <row r="9" spans="1:8" s="45" customFormat="1" ht="20.100000000000001" customHeight="1" thickBot="1">
      <c r="A9" s="8"/>
      <c r="B9" s="227" t="s">
        <v>2768</v>
      </c>
      <c r="C9" s="228"/>
      <c r="D9" s="228"/>
      <c r="E9" s="228"/>
      <c r="F9" s="228"/>
      <c r="G9" s="229"/>
      <c r="H9" s="230"/>
    </row>
    <row r="10" spans="1:8">
      <c r="B10" s="231" t="s">
        <v>704</v>
      </c>
      <c r="C10" s="232" t="s">
        <v>2769</v>
      </c>
      <c r="D10" s="233" t="s">
        <v>2421</v>
      </c>
      <c r="E10" s="234" t="s">
        <v>2301</v>
      </c>
      <c r="F10" s="235" t="s">
        <v>2326</v>
      </c>
      <c r="G10" s="236" t="s">
        <v>2327</v>
      </c>
      <c r="H10" s="230"/>
    </row>
    <row r="11" spans="1:8" ht="60">
      <c r="B11" s="237" t="s">
        <v>2770</v>
      </c>
      <c r="C11" s="238" t="s">
        <v>2771</v>
      </c>
      <c r="D11" s="239" t="s">
        <v>2422</v>
      </c>
      <c r="E11" s="240" t="s">
        <v>2301</v>
      </c>
      <c r="F11" s="241"/>
      <c r="G11" s="244" t="s">
        <v>2423</v>
      </c>
      <c r="H11" s="230"/>
    </row>
    <row r="12" spans="1:8" ht="60">
      <c r="B12" s="237" t="s">
        <v>2772</v>
      </c>
      <c r="C12" s="238" t="s">
        <v>2773</v>
      </c>
      <c r="D12" s="239" t="s">
        <v>2356</v>
      </c>
      <c r="E12" s="240" t="s">
        <v>2307</v>
      </c>
      <c r="F12" s="241"/>
      <c r="G12" s="244" t="s">
        <v>2774</v>
      </c>
      <c r="H12" s="230"/>
    </row>
    <row r="13" spans="1:8">
      <c r="B13" s="237" t="s">
        <v>2775</v>
      </c>
      <c r="C13" s="238" t="s">
        <v>2776</v>
      </c>
      <c r="D13" s="239" t="s">
        <v>2425</v>
      </c>
      <c r="E13" s="240" t="s">
        <v>2304</v>
      </c>
      <c r="F13" s="241"/>
      <c r="G13" s="718" t="s">
        <v>2426</v>
      </c>
      <c r="H13" s="230"/>
    </row>
    <row r="14" spans="1:8">
      <c r="B14" s="237" t="s">
        <v>2777</v>
      </c>
      <c r="C14" s="238" t="s">
        <v>2778</v>
      </c>
      <c r="D14" s="239" t="s">
        <v>2427</v>
      </c>
      <c r="E14" s="240" t="s">
        <v>2304</v>
      </c>
      <c r="F14" s="241"/>
      <c r="G14" s="719"/>
      <c r="H14" s="230"/>
    </row>
    <row r="15" spans="1:8">
      <c r="B15" s="237" t="s">
        <v>2779</v>
      </c>
      <c r="C15" s="238" t="s">
        <v>2780</v>
      </c>
      <c r="D15" s="239" t="s">
        <v>2427</v>
      </c>
      <c r="E15" s="240" t="s">
        <v>2304</v>
      </c>
      <c r="F15" s="241"/>
      <c r="G15" s="720"/>
      <c r="H15" s="230"/>
    </row>
    <row r="16" spans="1:8" ht="90">
      <c r="B16" s="237" t="s">
        <v>2781</v>
      </c>
      <c r="C16" s="238" t="s">
        <v>2782</v>
      </c>
      <c r="D16" s="239" t="s">
        <v>2306</v>
      </c>
      <c r="E16" s="240" t="s">
        <v>2307</v>
      </c>
      <c r="F16" s="241"/>
      <c r="G16" s="244" t="s">
        <v>2783</v>
      </c>
      <c r="H16" s="230"/>
    </row>
    <row r="17" spans="1:8" ht="90.75" thickBot="1">
      <c r="B17" s="237" t="s">
        <v>2784</v>
      </c>
      <c r="C17" s="238" t="s">
        <v>2785</v>
      </c>
      <c r="D17" s="239" t="s">
        <v>2306</v>
      </c>
      <c r="E17" s="240" t="s">
        <v>2307</v>
      </c>
      <c r="F17" s="241"/>
      <c r="G17" s="244" t="s">
        <v>2786</v>
      </c>
      <c r="H17" s="230"/>
    </row>
    <row r="18" spans="1:8">
      <c r="A18" s="273"/>
      <c r="B18" s="307"/>
      <c r="C18" s="308"/>
      <c r="D18" s="309"/>
      <c r="E18" s="255"/>
      <c r="F18" s="255"/>
      <c r="G18" s="311"/>
      <c r="H18" s="312"/>
    </row>
    <row r="19" spans="1:8" ht="17.25" thickBot="1">
      <c r="A19" s="273"/>
      <c r="B19" s="313"/>
      <c r="C19" s="314"/>
      <c r="D19" s="315"/>
      <c r="E19" s="316"/>
      <c r="F19" s="316"/>
      <c r="G19" s="318"/>
      <c r="H19" s="312"/>
    </row>
    <row r="20" spans="1:8" ht="18.75">
      <c r="B20" s="340" t="s">
        <v>2694</v>
      </c>
      <c r="C20" s="341"/>
      <c r="D20" s="342"/>
      <c r="E20" s="343"/>
      <c r="F20" s="343"/>
      <c r="G20" s="323"/>
      <c r="H20" s="230"/>
    </row>
    <row r="21" spans="1:8">
      <c r="B21" s="344" t="s">
        <v>2695</v>
      </c>
      <c r="C21" s="341"/>
      <c r="D21" s="342"/>
      <c r="E21" s="343"/>
      <c r="F21" s="343"/>
      <c r="G21" s="323"/>
      <c r="H21" s="230"/>
    </row>
    <row r="22" spans="1:8">
      <c r="B22" s="344" t="s">
        <v>2787</v>
      </c>
      <c r="C22" s="341"/>
      <c r="D22" s="342"/>
      <c r="E22" s="343"/>
      <c r="F22" s="343"/>
      <c r="G22" s="323"/>
      <c r="H22" s="230"/>
    </row>
    <row r="23" spans="1:8">
      <c r="B23" s="344" t="s">
        <v>2697</v>
      </c>
      <c r="C23" s="341"/>
      <c r="D23" s="342"/>
      <c r="E23" s="343"/>
      <c r="F23" s="343"/>
      <c r="G23" s="323"/>
      <c r="H23" s="230"/>
    </row>
    <row r="24" spans="1:8">
      <c r="B24" s="344" t="s">
        <v>2698</v>
      </c>
      <c r="C24" s="341"/>
      <c r="D24" s="342"/>
      <c r="E24" s="343"/>
      <c r="F24" s="343"/>
      <c r="G24" s="323"/>
      <c r="H24" s="230"/>
    </row>
    <row r="25" spans="1:8" ht="17.25" thickBot="1">
      <c r="B25" s="345" t="s">
        <v>2699</v>
      </c>
      <c r="C25" s="314"/>
      <c r="D25" s="315"/>
      <c r="E25" s="316"/>
      <c r="F25" s="316"/>
      <c r="G25" s="346"/>
      <c r="H25" s="230"/>
    </row>
    <row r="26" spans="1:8" ht="20.100000000000001" customHeight="1">
      <c r="B26" s="252"/>
      <c r="C26" s="252"/>
      <c r="D26" s="253"/>
      <c r="E26" s="254"/>
      <c r="F26" s="254"/>
      <c r="G26" s="252"/>
      <c r="H26" s="216"/>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2788</v>
      </c>
      <c r="C2" s="218"/>
      <c r="D2" s="218"/>
      <c r="E2" s="218"/>
      <c r="F2" s="218"/>
      <c r="G2" s="219"/>
      <c r="H2" s="220"/>
    </row>
    <row r="3" spans="1:8" s="273" customFormat="1" ht="13.5" customHeight="1">
      <c r="A3" s="269"/>
      <c r="B3" s="270"/>
      <c r="C3" s="270"/>
      <c r="D3" s="270"/>
      <c r="E3" s="270"/>
      <c r="F3" s="270"/>
      <c r="G3" s="270"/>
      <c r="H3" s="222"/>
    </row>
    <row r="4" spans="1:8" s="273" customFormat="1">
      <c r="A4" s="269"/>
      <c r="B4" s="42" t="s">
        <v>2701</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1041</v>
      </c>
      <c r="C7" s="232" t="s">
        <v>2789</v>
      </c>
      <c r="D7" s="233" t="s">
        <v>2421</v>
      </c>
      <c r="E7" s="234" t="s">
        <v>2301</v>
      </c>
      <c r="F7" s="235" t="s">
        <v>2746</v>
      </c>
      <c r="G7" s="236" t="s">
        <v>2327</v>
      </c>
      <c r="H7" s="230"/>
    </row>
    <row r="8" spans="1:8" ht="17.25" thickBot="1">
      <c r="B8" s="237" t="s">
        <v>2790</v>
      </c>
      <c r="C8" s="238" t="s">
        <v>2791</v>
      </c>
      <c r="D8" s="239" t="s">
        <v>2320</v>
      </c>
      <c r="E8" s="240" t="s">
        <v>2304</v>
      </c>
      <c r="F8" s="241"/>
      <c r="G8" s="244"/>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1041"/>
  <sheetViews>
    <sheetView showGridLines="0" zoomScaleNormal="100" workbookViewId="0"/>
  </sheetViews>
  <sheetFormatPr defaultColWidth="10.28515625" defaultRowHeight="16.5"/>
  <cols>
    <col min="1" max="1" width="2.7109375" style="8" customWidth="1"/>
    <col min="2" max="2" width="36.7109375" style="208" customWidth="1"/>
    <col min="3" max="3" width="47.42578125" style="208" customWidth="1"/>
    <col min="4" max="4" width="89.7109375" style="209" customWidth="1"/>
    <col min="5" max="5" width="2.7109375" style="8" customWidth="1"/>
    <col min="6" max="16384" width="10.28515625" style="8"/>
  </cols>
  <sheetData>
    <row r="1" spans="1:5" s="1" customFormat="1" ht="10.35" customHeight="1">
      <c r="B1" s="2"/>
      <c r="C1" s="2"/>
      <c r="D1" s="2"/>
    </row>
    <row r="2" spans="1:5" s="45" customFormat="1" ht="60" customHeight="1">
      <c r="A2" s="42"/>
      <c r="B2" s="43" t="s">
        <v>12</v>
      </c>
      <c r="C2" s="44"/>
      <c r="D2" s="44"/>
      <c r="E2" s="8"/>
    </row>
    <row r="3" spans="1:5" s="45" customFormat="1" ht="20.100000000000001" customHeight="1" thickBot="1">
      <c r="A3" s="46"/>
      <c r="B3" s="41"/>
      <c r="C3" s="41"/>
      <c r="D3" s="47"/>
      <c r="E3" s="8"/>
    </row>
    <row r="4" spans="1:5" ht="25.35" customHeight="1" thickBot="1">
      <c r="B4" s="48" t="s">
        <v>13</v>
      </c>
      <c r="C4" s="49" t="s">
        <v>14</v>
      </c>
      <c r="D4" s="50" t="s">
        <v>15</v>
      </c>
    </row>
    <row r="5" spans="1:5" ht="25.35" customHeight="1" thickBot="1">
      <c r="B5" s="686" t="s">
        <v>10290</v>
      </c>
      <c r="C5" s="687"/>
      <c r="D5" s="688"/>
    </row>
    <row r="6" spans="1:5" ht="33.75" thickBot="1">
      <c r="B6" s="689" t="s">
        <v>134</v>
      </c>
      <c r="C6" s="58" t="s">
        <v>10291</v>
      </c>
      <c r="D6" s="129" t="s">
        <v>10292</v>
      </c>
    </row>
    <row r="7" spans="1:5" ht="25.35" customHeight="1" thickBot="1">
      <c r="A7" s="45"/>
      <c r="B7" s="51" t="s">
        <v>16</v>
      </c>
      <c r="C7" s="63"/>
      <c r="D7" s="64"/>
    </row>
    <row r="8" spans="1:5">
      <c r="A8" s="45"/>
      <c r="B8" s="692" t="s">
        <v>1</v>
      </c>
      <c r="C8" s="55" t="s">
        <v>17</v>
      </c>
      <c r="D8" s="56" t="s">
        <v>18</v>
      </c>
    </row>
    <row r="9" spans="1:5">
      <c r="A9" s="45"/>
      <c r="B9" s="693"/>
      <c r="C9" s="58" t="s">
        <v>19</v>
      </c>
      <c r="D9" s="59"/>
    </row>
    <row r="10" spans="1:5">
      <c r="A10" s="45"/>
      <c r="B10" s="693"/>
      <c r="C10" s="58" t="s">
        <v>20</v>
      </c>
      <c r="D10" s="59"/>
    </row>
    <row r="11" spans="1:5" ht="17.25" thickBot="1">
      <c r="A11" s="45"/>
      <c r="B11" s="694"/>
      <c r="C11" s="58" t="s">
        <v>21</v>
      </c>
      <c r="D11" s="59"/>
    </row>
    <row r="12" spans="1:5">
      <c r="A12" s="45"/>
      <c r="B12" s="54" t="s">
        <v>22</v>
      </c>
      <c r="C12" s="55" t="s">
        <v>23</v>
      </c>
      <c r="D12" s="56" t="s">
        <v>24</v>
      </c>
    </row>
    <row r="13" spans="1:5">
      <c r="A13" s="45"/>
      <c r="B13" s="65"/>
      <c r="C13" s="58" t="s">
        <v>10202</v>
      </c>
      <c r="D13" s="59"/>
    </row>
    <row r="14" spans="1:5">
      <c r="A14" s="45"/>
      <c r="B14" s="65"/>
      <c r="C14" s="58" t="s">
        <v>25</v>
      </c>
      <c r="D14" s="59"/>
    </row>
    <row r="15" spans="1:5">
      <c r="A15" s="45"/>
      <c r="B15" s="66"/>
      <c r="C15" s="58" t="s">
        <v>10210</v>
      </c>
      <c r="D15" s="59"/>
    </row>
    <row r="16" spans="1:5">
      <c r="A16" s="45"/>
      <c r="B16" s="66"/>
      <c r="C16" s="58" t="s">
        <v>26</v>
      </c>
      <c r="D16" s="59"/>
    </row>
    <row r="17" spans="1:4">
      <c r="A17" s="45"/>
      <c r="B17" s="66"/>
      <c r="C17" s="58" t="s">
        <v>10203</v>
      </c>
      <c r="D17" s="59"/>
    </row>
    <row r="18" spans="1:4">
      <c r="A18" s="45"/>
      <c r="B18" s="66"/>
      <c r="C18" s="58" t="s">
        <v>27</v>
      </c>
      <c r="D18" s="59"/>
    </row>
    <row r="19" spans="1:4">
      <c r="A19" s="45"/>
      <c r="B19" s="66"/>
      <c r="C19" s="58" t="s">
        <v>10211</v>
      </c>
      <c r="D19" s="59"/>
    </row>
    <row r="20" spans="1:4">
      <c r="A20" s="45"/>
      <c r="B20" s="66"/>
      <c r="C20" s="58" t="s">
        <v>28</v>
      </c>
      <c r="D20" s="59"/>
    </row>
    <row r="21" spans="1:4">
      <c r="A21" s="45"/>
      <c r="B21" s="66"/>
      <c r="C21" s="58" t="s">
        <v>10204</v>
      </c>
      <c r="D21" s="59"/>
    </row>
    <row r="22" spans="1:4">
      <c r="A22" s="45"/>
      <c r="B22" s="66"/>
      <c r="C22" s="58" t="s">
        <v>29</v>
      </c>
      <c r="D22" s="59"/>
    </row>
    <row r="23" spans="1:4">
      <c r="A23" s="45"/>
      <c r="B23" s="66"/>
      <c r="C23" s="58" t="s">
        <v>10212</v>
      </c>
      <c r="D23" s="59"/>
    </row>
    <row r="24" spans="1:4">
      <c r="A24" s="45"/>
      <c r="B24" s="66"/>
      <c r="C24" s="58" t="s">
        <v>30</v>
      </c>
      <c r="D24" s="59"/>
    </row>
    <row r="25" spans="1:4">
      <c r="A25" s="45"/>
      <c r="B25" s="66"/>
      <c r="C25" s="58" t="s">
        <v>31</v>
      </c>
      <c r="D25" s="59"/>
    </row>
    <row r="26" spans="1:4">
      <c r="A26" s="45"/>
      <c r="B26" s="66"/>
      <c r="C26" s="58" t="s">
        <v>10218</v>
      </c>
      <c r="D26" s="59"/>
    </row>
    <row r="27" spans="1:4">
      <c r="A27" s="45"/>
      <c r="B27" s="66"/>
      <c r="C27" s="58" t="s">
        <v>10220</v>
      </c>
      <c r="D27" s="59"/>
    </row>
    <row r="28" spans="1:4">
      <c r="A28" s="45"/>
      <c r="B28" s="66"/>
      <c r="C28" s="58" t="s">
        <v>32</v>
      </c>
      <c r="D28" s="59"/>
    </row>
    <row r="29" spans="1:4">
      <c r="A29" s="45"/>
      <c r="B29" s="66"/>
      <c r="C29" s="58" t="s">
        <v>10222</v>
      </c>
      <c r="D29" s="59"/>
    </row>
    <row r="30" spans="1:4">
      <c r="A30" s="45"/>
      <c r="B30" s="66"/>
      <c r="C30" s="58" t="s">
        <v>33</v>
      </c>
      <c r="D30" s="59"/>
    </row>
    <row r="31" spans="1:4">
      <c r="A31" s="45"/>
      <c r="B31" s="66"/>
      <c r="C31" s="58" t="s">
        <v>10205</v>
      </c>
      <c r="D31" s="59"/>
    </row>
    <row r="32" spans="1:4">
      <c r="A32" s="45"/>
      <c r="B32" s="66"/>
      <c r="C32" s="58" t="s">
        <v>34</v>
      </c>
      <c r="D32" s="59"/>
    </row>
    <row r="33" spans="1:4">
      <c r="A33" s="45"/>
      <c r="B33" s="66"/>
      <c r="C33" s="58" t="s">
        <v>10213</v>
      </c>
      <c r="D33" s="59"/>
    </row>
    <row r="34" spans="1:4">
      <c r="A34" s="45"/>
      <c r="B34" s="66"/>
      <c r="C34" s="58" t="s">
        <v>35</v>
      </c>
      <c r="D34" s="59"/>
    </row>
    <row r="35" spans="1:4">
      <c r="A35" s="45"/>
      <c r="B35" s="66"/>
      <c r="C35" s="58" t="s">
        <v>10224</v>
      </c>
      <c r="D35" s="59"/>
    </row>
    <row r="36" spans="1:4">
      <c r="A36" s="45"/>
      <c r="B36" s="66"/>
      <c r="C36" s="58" t="s">
        <v>36</v>
      </c>
      <c r="D36" s="59"/>
    </row>
    <row r="37" spans="1:4">
      <c r="A37" s="45"/>
      <c r="B37" s="66"/>
      <c r="C37" s="58" t="s">
        <v>10225</v>
      </c>
      <c r="D37" s="59"/>
    </row>
    <row r="38" spans="1:4">
      <c r="A38" s="45"/>
      <c r="B38" s="66"/>
      <c r="C38" s="58" t="s">
        <v>10228</v>
      </c>
      <c r="D38" s="59"/>
    </row>
    <row r="39" spans="1:4">
      <c r="A39" s="45"/>
      <c r="B39" s="66"/>
      <c r="C39" s="58" t="s">
        <v>10229</v>
      </c>
      <c r="D39" s="59"/>
    </row>
    <row r="40" spans="1:4">
      <c r="A40" s="45"/>
      <c r="B40" s="66"/>
      <c r="C40" s="58" t="s">
        <v>10230</v>
      </c>
      <c r="D40" s="59"/>
    </row>
    <row r="41" spans="1:4">
      <c r="A41" s="45"/>
      <c r="B41" s="66"/>
      <c r="C41" s="58" t="s">
        <v>10232</v>
      </c>
      <c r="D41" s="59"/>
    </row>
    <row r="42" spans="1:4">
      <c r="A42" s="45"/>
      <c r="B42" s="66"/>
      <c r="C42" s="58" t="s">
        <v>10234</v>
      </c>
      <c r="D42" s="59"/>
    </row>
    <row r="43" spans="1:4">
      <c r="A43" s="45"/>
      <c r="B43" s="66"/>
      <c r="C43" s="58" t="s">
        <v>10236</v>
      </c>
      <c r="D43" s="59"/>
    </row>
    <row r="44" spans="1:4">
      <c r="A44" s="45"/>
      <c r="B44" s="66"/>
      <c r="C44" s="58" t="s">
        <v>37</v>
      </c>
      <c r="D44" s="59"/>
    </row>
    <row r="45" spans="1:4">
      <c r="A45" s="45"/>
      <c r="B45" s="66"/>
      <c r="C45" s="58" t="s">
        <v>10238</v>
      </c>
      <c r="D45" s="59"/>
    </row>
    <row r="46" spans="1:4">
      <c r="A46" s="45"/>
      <c r="B46" s="66"/>
      <c r="C46" s="58" t="s">
        <v>38</v>
      </c>
      <c r="D46" s="59"/>
    </row>
    <row r="47" spans="1:4">
      <c r="A47" s="45"/>
      <c r="B47" s="66"/>
      <c r="C47" s="58" t="s">
        <v>10206</v>
      </c>
      <c r="D47" s="59"/>
    </row>
    <row r="48" spans="1:4">
      <c r="A48" s="45"/>
      <c r="B48" s="66"/>
      <c r="C48" s="58" t="s">
        <v>39</v>
      </c>
      <c r="D48" s="59"/>
    </row>
    <row r="49" spans="1:4">
      <c r="A49" s="45"/>
      <c r="B49" s="66"/>
      <c r="C49" s="58" t="s">
        <v>10214</v>
      </c>
      <c r="D49" s="59"/>
    </row>
    <row r="50" spans="1:4">
      <c r="A50" s="45"/>
      <c r="B50" s="66"/>
      <c r="C50" s="58" t="s">
        <v>40</v>
      </c>
      <c r="D50" s="59"/>
    </row>
    <row r="51" spans="1:4">
      <c r="A51" s="45"/>
      <c r="B51" s="66"/>
      <c r="C51" s="58" t="s">
        <v>10239</v>
      </c>
      <c r="D51" s="59"/>
    </row>
    <row r="52" spans="1:4">
      <c r="A52" s="45"/>
      <c r="B52" s="66"/>
      <c r="C52" s="58" t="s">
        <v>41</v>
      </c>
      <c r="D52" s="59"/>
    </row>
    <row r="53" spans="1:4">
      <c r="A53" s="45"/>
      <c r="B53" s="66"/>
      <c r="C53" s="58" t="s">
        <v>10240</v>
      </c>
      <c r="D53" s="59"/>
    </row>
    <row r="54" spans="1:4">
      <c r="A54" s="45"/>
      <c r="B54" s="66"/>
      <c r="C54" s="58" t="s">
        <v>10241</v>
      </c>
      <c r="D54" s="59"/>
    </row>
    <row r="55" spans="1:4">
      <c r="A55" s="45"/>
      <c r="B55" s="66"/>
      <c r="C55" s="58" t="s">
        <v>10244</v>
      </c>
      <c r="D55" s="59"/>
    </row>
    <row r="56" spans="1:4">
      <c r="A56" s="45"/>
      <c r="B56" s="66"/>
      <c r="C56" s="58" t="s">
        <v>10245</v>
      </c>
      <c r="D56" s="59"/>
    </row>
    <row r="57" spans="1:4">
      <c r="A57" s="45"/>
      <c r="B57" s="66"/>
      <c r="C57" s="58" t="s">
        <v>10247</v>
      </c>
      <c r="D57" s="59"/>
    </row>
    <row r="58" spans="1:4">
      <c r="A58" s="45"/>
      <c r="B58" s="66"/>
      <c r="C58" s="58" t="s">
        <v>42</v>
      </c>
      <c r="D58" s="59"/>
    </row>
    <row r="59" spans="1:4">
      <c r="A59" s="45"/>
      <c r="B59" s="66"/>
      <c r="C59" s="58" t="s">
        <v>10249</v>
      </c>
      <c r="D59" s="59"/>
    </row>
    <row r="60" spans="1:4">
      <c r="A60" s="45"/>
      <c r="B60" s="66"/>
      <c r="C60" s="58" t="s">
        <v>43</v>
      </c>
      <c r="D60" s="59"/>
    </row>
    <row r="61" spans="1:4">
      <c r="A61" s="45"/>
      <c r="B61" s="66"/>
      <c r="C61" s="58" t="s">
        <v>10207</v>
      </c>
      <c r="D61" s="59"/>
    </row>
    <row r="62" spans="1:4">
      <c r="A62" s="45"/>
      <c r="B62" s="66"/>
      <c r="C62" s="58" t="s">
        <v>44</v>
      </c>
      <c r="D62" s="59"/>
    </row>
    <row r="63" spans="1:4">
      <c r="A63" s="45"/>
      <c r="B63" s="66"/>
      <c r="C63" s="58" t="s">
        <v>10215</v>
      </c>
      <c r="D63" s="59"/>
    </row>
    <row r="64" spans="1:4">
      <c r="A64" s="45"/>
      <c r="B64" s="66"/>
      <c r="C64" s="58" t="s">
        <v>45</v>
      </c>
      <c r="D64" s="59"/>
    </row>
    <row r="65" spans="1:4">
      <c r="A65" s="45"/>
      <c r="B65" s="66"/>
      <c r="C65" s="58" t="s">
        <v>10250</v>
      </c>
      <c r="D65" s="59"/>
    </row>
    <row r="66" spans="1:4">
      <c r="A66" s="45"/>
      <c r="B66" s="66"/>
      <c r="C66" s="58" t="s">
        <v>46</v>
      </c>
      <c r="D66" s="59"/>
    </row>
    <row r="67" spans="1:4">
      <c r="A67" s="45"/>
      <c r="B67" s="66"/>
      <c r="C67" s="58" t="s">
        <v>10251</v>
      </c>
      <c r="D67" s="59"/>
    </row>
    <row r="68" spans="1:4">
      <c r="A68" s="45"/>
      <c r="B68" s="66"/>
      <c r="C68" s="58" t="s">
        <v>10252</v>
      </c>
      <c r="D68" s="59"/>
    </row>
    <row r="69" spans="1:4">
      <c r="A69" s="45"/>
      <c r="B69" s="66"/>
      <c r="C69" s="58" t="s">
        <v>10254</v>
      </c>
      <c r="D69" s="59"/>
    </row>
    <row r="70" spans="1:4">
      <c r="A70" s="45"/>
      <c r="B70" s="66"/>
      <c r="C70" s="58" t="s">
        <v>47</v>
      </c>
      <c r="D70" s="59"/>
    </row>
    <row r="71" spans="1:4">
      <c r="A71" s="45"/>
      <c r="B71" s="66"/>
      <c r="C71" s="58" t="s">
        <v>10256</v>
      </c>
      <c r="D71" s="59"/>
    </row>
    <row r="72" spans="1:4">
      <c r="A72" s="45"/>
      <c r="B72" s="66"/>
      <c r="C72" s="58" t="s">
        <v>48</v>
      </c>
      <c r="D72" s="59"/>
    </row>
    <row r="73" spans="1:4">
      <c r="A73" s="45"/>
      <c r="B73" s="66"/>
      <c r="C73" s="58" t="s">
        <v>10208</v>
      </c>
      <c r="D73" s="59"/>
    </row>
    <row r="74" spans="1:4">
      <c r="A74" s="45"/>
      <c r="B74" s="66"/>
      <c r="C74" s="58" t="s">
        <v>49</v>
      </c>
      <c r="D74" s="59"/>
    </row>
    <row r="75" spans="1:4">
      <c r="A75" s="45"/>
      <c r="B75" s="66"/>
      <c r="C75" s="58" t="s">
        <v>10216</v>
      </c>
      <c r="D75" s="59"/>
    </row>
    <row r="76" spans="1:4">
      <c r="A76" s="45"/>
      <c r="B76" s="60"/>
      <c r="C76" s="58" t="s">
        <v>50</v>
      </c>
      <c r="D76" s="59"/>
    </row>
    <row r="77" spans="1:4">
      <c r="A77" s="45"/>
      <c r="B77" s="60"/>
      <c r="C77" s="58" t="s">
        <v>10257</v>
      </c>
      <c r="D77" s="59"/>
    </row>
    <row r="78" spans="1:4">
      <c r="A78" s="45"/>
      <c r="B78" s="684"/>
      <c r="C78" s="58" t="s">
        <v>10261</v>
      </c>
      <c r="D78" s="59"/>
    </row>
    <row r="79" spans="1:4">
      <c r="A79" s="45"/>
      <c r="B79" s="684"/>
      <c r="C79" s="58" t="s">
        <v>10258</v>
      </c>
      <c r="D79" s="59"/>
    </row>
    <row r="80" spans="1:4">
      <c r="A80" s="45"/>
      <c r="B80" s="60"/>
      <c r="C80" s="58" t="s">
        <v>10259</v>
      </c>
      <c r="D80" s="59"/>
    </row>
    <row r="81" spans="1:4" ht="17.25" thickBot="1">
      <c r="A81" s="45"/>
      <c r="B81" s="60"/>
      <c r="C81" s="58" t="s">
        <v>10260</v>
      </c>
      <c r="D81" s="59"/>
    </row>
    <row r="82" spans="1:4">
      <c r="A82" s="45"/>
      <c r="B82" s="54" t="s">
        <v>51</v>
      </c>
      <c r="C82" s="55" t="s">
        <v>52</v>
      </c>
      <c r="D82" s="56" t="s">
        <v>24</v>
      </c>
    </row>
    <row r="83" spans="1:4">
      <c r="A83" s="45"/>
      <c r="B83" s="57"/>
      <c r="C83" s="58" t="s">
        <v>53</v>
      </c>
      <c r="D83" s="59"/>
    </row>
    <row r="84" spans="1:4">
      <c r="A84" s="45"/>
      <c r="B84" s="57"/>
      <c r="C84" s="58" t="s">
        <v>54</v>
      </c>
      <c r="D84" s="59"/>
    </row>
    <row r="85" spans="1:4">
      <c r="A85" s="45"/>
      <c r="B85" s="60"/>
      <c r="C85" s="58" t="s">
        <v>55</v>
      </c>
      <c r="D85" s="59"/>
    </row>
    <row r="86" spans="1:4">
      <c r="A86" s="45"/>
      <c r="B86" s="60"/>
      <c r="C86" s="58" t="s">
        <v>56</v>
      </c>
      <c r="D86" s="59"/>
    </row>
    <row r="87" spans="1:4">
      <c r="A87" s="45"/>
      <c r="B87" s="60"/>
      <c r="C87" s="58" t="s">
        <v>57</v>
      </c>
      <c r="D87" s="59"/>
    </row>
    <row r="88" spans="1:4">
      <c r="A88" s="45"/>
      <c r="B88" s="60"/>
      <c r="C88" s="58" t="s">
        <v>58</v>
      </c>
      <c r="D88" s="59"/>
    </row>
    <row r="89" spans="1:4">
      <c r="A89" s="45"/>
      <c r="B89" s="60"/>
      <c r="C89" s="58" t="s">
        <v>59</v>
      </c>
      <c r="D89" s="59"/>
    </row>
    <row r="90" spans="1:4">
      <c r="A90" s="45"/>
      <c r="B90" s="60"/>
      <c r="C90" s="58" t="s">
        <v>60</v>
      </c>
      <c r="D90" s="59"/>
    </row>
    <row r="91" spans="1:4">
      <c r="A91" s="45"/>
      <c r="B91" s="60"/>
      <c r="C91" s="58" t="s">
        <v>61</v>
      </c>
      <c r="D91" s="59"/>
    </row>
    <row r="92" spans="1:4">
      <c r="A92" s="45"/>
      <c r="B92" s="60"/>
      <c r="C92" s="58" t="s">
        <v>62</v>
      </c>
      <c r="D92" s="59"/>
    </row>
    <row r="93" spans="1:4">
      <c r="A93" s="45"/>
      <c r="B93" s="60"/>
      <c r="C93" s="58" t="s">
        <v>63</v>
      </c>
      <c r="D93" s="59"/>
    </row>
    <row r="94" spans="1:4">
      <c r="A94" s="45"/>
      <c r="B94" s="60"/>
      <c r="C94" s="58" t="s">
        <v>64</v>
      </c>
      <c r="D94" s="59"/>
    </row>
    <row r="95" spans="1:4">
      <c r="A95" s="45"/>
      <c r="B95" s="60"/>
      <c r="C95" s="58" t="s">
        <v>65</v>
      </c>
      <c r="D95" s="59"/>
    </row>
    <row r="96" spans="1:4">
      <c r="A96" s="45"/>
      <c r="B96" s="60"/>
      <c r="C96" s="58" t="s">
        <v>66</v>
      </c>
      <c r="D96" s="59"/>
    </row>
    <row r="97" spans="1:4">
      <c r="A97" s="45"/>
      <c r="B97" s="60"/>
      <c r="C97" s="58" t="s">
        <v>67</v>
      </c>
      <c r="D97" s="59"/>
    </row>
    <row r="98" spans="1:4">
      <c r="A98" s="45"/>
      <c r="B98" s="60"/>
      <c r="C98" s="58" t="s">
        <v>68</v>
      </c>
      <c r="D98" s="59"/>
    </row>
    <row r="99" spans="1:4">
      <c r="A99" s="45"/>
      <c r="B99" s="60"/>
      <c r="C99" s="58" t="s">
        <v>69</v>
      </c>
      <c r="D99" s="59"/>
    </row>
    <row r="100" spans="1:4">
      <c r="A100" s="45"/>
      <c r="B100" s="60"/>
      <c r="C100" s="58" t="s">
        <v>70</v>
      </c>
      <c r="D100" s="59"/>
    </row>
    <row r="101" spans="1:4">
      <c r="A101" s="45"/>
      <c r="B101" s="60"/>
      <c r="C101" s="58" t="s">
        <v>71</v>
      </c>
      <c r="D101" s="59"/>
    </row>
    <row r="102" spans="1:4">
      <c r="A102" s="45"/>
      <c r="B102" s="60"/>
      <c r="C102" s="58" t="s">
        <v>72</v>
      </c>
      <c r="D102" s="59"/>
    </row>
    <row r="103" spans="1:4">
      <c r="A103" s="45"/>
      <c r="B103" s="60"/>
      <c r="C103" s="58" t="s">
        <v>73</v>
      </c>
      <c r="D103" s="59"/>
    </row>
    <row r="104" spans="1:4">
      <c r="A104" s="45"/>
      <c r="B104" s="60"/>
      <c r="C104" s="58" t="s">
        <v>74</v>
      </c>
      <c r="D104" s="59"/>
    </row>
    <row r="105" spans="1:4">
      <c r="A105" s="45"/>
      <c r="B105" s="60"/>
      <c r="C105" s="58" t="s">
        <v>75</v>
      </c>
      <c r="D105" s="59"/>
    </row>
    <row r="106" spans="1:4">
      <c r="A106" s="45"/>
      <c r="B106" s="60"/>
      <c r="C106" s="58" t="s">
        <v>76</v>
      </c>
      <c r="D106" s="59"/>
    </row>
    <row r="107" spans="1:4">
      <c r="A107" s="45"/>
      <c r="B107" s="60"/>
      <c r="C107" s="58" t="s">
        <v>77</v>
      </c>
      <c r="D107" s="59"/>
    </row>
    <row r="108" spans="1:4">
      <c r="A108" s="45"/>
      <c r="B108" s="60"/>
      <c r="C108" s="58" t="s">
        <v>78</v>
      </c>
      <c r="D108" s="59"/>
    </row>
    <row r="109" spans="1:4">
      <c r="A109" s="45"/>
      <c r="B109" s="60"/>
      <c r="C109" s="58" t="s">
        <v>79</v>
      </c>
      <c r="D109" s="59"/>
    </row>
    <row r="110" spans="1:4">
      <c r="A110" s="45"/>
      <c r="B110" s="60"/>
      <c r="C110" s="58" t="s">
        <v>80</v>
      </c>
      <c r="D110" s="59"/>
    </row>
    <row r="111" spans="1:4">
      <c r="A111" s="45"/>
      <c r="B111" s="60"/>
      <c r="C111" s="58" t="s">
        <v>81</v>
      </c>
      <c r="D111" s="59"/>
    </row>
    <row r="112" spans="1:4">
      <c r="A112" s="45"/>
      <c r="B112" s="60"/>
      <c r="C112" s="58" t="s">
        <v>82</v>
      </c>
      <c r="D112" s="59"/>
    </row>
    <row r="113" spans="1:4">
      <c r="A113" s="45"/>
      <c r="B113" s="60"/>
      <c r="C113" s="58" t="s">
        <v>83</v>
      </c>
      <c r="D113" s="59"/>
    </row>
    <row r="114" spans="1:4">
      <c r="A114" s="45"/>
      <c r="B114" s="60"/>
      <c r="C114" s="58" t="s">
        <v>84</v>
      </c>
      <c r="D114" s="59"/>
    </row>
    <row r="115" spans="1:4">
      <c r="A115" s="45"/>
      <c r="B115" s="60"/>
      <c r="C115" s="58" t="s">
        <v>85</v>
      </c>
      <c r="D115" s="59"/>
    </row>
    <row r="116" spans="1:4">
      <c r="A116" s="45"/>
      <c r="B116" s="60"/>
      <c r="C116" s="58" t="s">
        <v>86</v>
      </c>
      <c r="D116" s="59"/>
    </row>
    <row r="117" spans="1:4">
      <c r="A117" s="45"/>
      <c r="B117" s="60"/>
      <c r="C117" s="58" t="s">
        <v>87</v>
      </c>
      <c r="D117" s="59"/>
    </row>
    <row r="118" spans="1:4">
      <c r="A118" s="45"/>
      <c r="B118" s="60"/>
      <c r="C118" s="58" t="s">
        <v>88</v>
      </c>
      <c r="D118" s="59"/>
    </row>
    <row r="119" spans="1:4">
      <c r="A119" s="45"/>
      <c r="B119" s="60"/>
      <c r="C119" s="58" t="s">
        <v>89</v>
      </c>
      <c r="D119" s="59"/>
    </row>
    <row r="120" spans="1:4">
      <c r="A120" s="45"/>
      <c r="B120" s="60"/>
      <c r="C120" s="58" t="s">
        <v>90</v>
      </c>
      <c r="D120" s="59"/>
    </row>
    <row r="121" spans="1:4">
      <c r="A121" s="45"/>
      <c r="B121" s="60"/>
      <c r="C121" s="58" t="s">
        <v>91</v>
      </c>
      <c r="D121" s="59"/>
    </row>
    <row r="122" spans="1:4">
      <c r="A122" s="45"/>
      <c r="B122" s="60"/>
      <c r="C122" s="58" t="s">
        <v>92</v>
      </c>
      <c r="D122" s="59"/>
    </row>
    <row r="123" spans="1:4">
      <c r="A123" s="45"/>
      <c r="B123" s="60"/>
      <c r="C123" s="58" t="s">
        <v>93</v>
      </c>
      <c r="D123" s="59"/>
    </row>
    <row r="124" spans="1:4">
      <c r="A124" s="45"/>
      <c r="B124" s="60"/>
      <c r="C124" s="58" t="s">
        <v>94</v>
      </c>
      <c r="D124" s="59"/>
    </row>
    <row r="125" spans="1:4">
      <c r="A125" s="45"/>
      <c r="B125" s="60"/>
      <c r="C125" s="58" t="s">
        <v>95</v>
      </c>
      <c r="D125" s="59"/>
    </row>
    <row r="126" spans="1:4">
      <c r="A126" s="45"/>
      <c r="B126" s="60"/>
      <c r="C126" s="58" t="s">
        <v>96</v>
      </c>
      <c r="D126" s="59"/>
    </row>
    <row r="127" spans="1:4">
      <c r="A127" s="45"/>
      <c r="B127" s="60"/>
      <c r="C127" s="58" t="s">
        <v>97</v>
      </c>
      <c r="D127" s="59"/>
    </row>
    <row r="128" spans="1:4">
      <c r="A128" s="45"/>
      <c r="B128" s="60"/>
      <c r="C128" s="58" t="s">
        <v>98</v>
      </c>
      <c r="D128" s="59"/>
    </row>
    <row r="129" spans="1:4">
      <c r="A129" s="45"/>
      <c r="B129" s="60"/>
      <c r="C129" s="58" t="s">
        <v>99</v>
      </c>
      <c r="D129" s="59"/>
    </row>
    <row r="130" spans="1:4">
      <c r="A130" s="45"/>
      <c r="B130" s="60"/>
      <c r="C130" s="58" t="s">
        <v>100</v>
      </c>
      <c r="D130" s="59"/>
    </row>
    <row r="131" spans="1:4">
      <c r="A131" s="45"/>
      <c r="B131" s="60"/>
      <c r="C131" s="58" t="s">
        <v>101</v>
      </c>
      <c r="D131" s="59"/>
    </row>
    <row r="132" spans="1:4">
      <c r="A132" s="45"/>
      <c r="B132" s="60"/>
      <c r="C132" s="58" t="s">
        <v>102</v>
      </c>
      <c r="D132" s="59"/>
    </row>
    <row r="133" spans="1:4">
      <c r="A133" s="45"/>
      <c r="B133" s="60"/>
      <c r="C133" s="58" t="s">
        <v>103</v>
      </c>
      <c r="D133" s="59"/>
    </row>
    <row r="134" spans="1:4">
      <c r="A134" s="45"/>
      <c r="B134" s="60"/>
      <c r="C134" s="58" t="s">
        <v>104</v>
      </c>
      <c r="D134" s="59"/>
    </row>
    <row r="135" spans="1:4">
      <c r="A135" s="45"/>
      <c r="B135" s="60"/>
      <c r="C135" s="58" t="s">
        <v>105</v>
      </c>
      <c r="D135" s="59"/>
    </row>
    <row r="136" spans="1:4">
      <c r="A136" s="45"/>
      <c r="B136" s="60"/>
      <c r="C136" s="58" t="s">
        <v>106</v>
      </c>
      <c r="D136" s="59"/>
    </row>
    <row r="137" spans="1:4">
      <c r="A137" s="45"/>
      <c r="B137" s="60"/>
      <c r="C137" s="58" t="s">
        <v>107</v>
      </c>
      <c r="D137" s="59"/>
    </row>
    <row r="138" spans="1:4">
      <c r="A138" s="45"/>
      <c r="B138" s="60"/>
      <c r="C138" s="58" t="s">
        <v>108</v>
      </c>
      <c r="D138" s="59"/>
    </row>
    <row r="139" spans="1:4">
      <c r="A139" s="45"/>
      <c r="B139" s="60"/>
      <c r="C139" s="58" t="s">
        <v>109</v>
      </c>
      <c r="D139" s="59"/>
    </row>
    <row r="140" spans="1:4">
      <c r="A140" s="45"/>
      <c r="B140" s="60"/>
      <c r="C140" s="58" t="s">
        <v>110</v>
      </c>
      <c r="D140" s="59"/>
    </row>
    <row r="141" spans="1:4">
      <c r="A141" s="45"/>
      <c r="B141" s="60"/>
      <c r="C141" s="58" t="s">
        <v>111</v>
      </c>
      <c r="D141" s="59"/>
    </row>
    <row r="142" spans="1:4">
      <c r="A142" s="45"/>
      <c r="B142" s="60"/>
      <c r="C142" s="58" t="s">
        <v>112</v>
      </c>
      <c r="D142" s="59"/>
    </row>
    <row r="143" spans="1:4">
      <c r="A143" s="45"/>
      <c r="B143" s="60"/>
      <c r="C143" s="58" t="s">
        <v>113</v>
      </c>
      <c r="D143" s="59"/>
    </row>
    <row r="144" spans="1:4">
      <c r="A144" s="45"/>
      <c r="B144" s="60"/>
      <c r="C144" s="58" t="s">
        <v>114</v>
      </c>
      <c r="D144" s="59"/>
    </row>
    <row r="145" spans="1:4">
      <c r="A145" s="45"/>
      <c r="B145" s="60"/>
      <c r="C145" s="58" t="s">
        <v>115</v>
      </c>
      <c r="D145" s="59"/>
    </row>
    <row r="146" spans="1:4" ht="17.25" thickBot="1">
      <c r="A146" s="45"/>
      <c r="B146" s="60"/>
      <c r="C146" s="58" t="s">
        <v>116</v>
      </c>
      <c r="D146" s="59"/>
    </row>
    <row r="147" spans="1:4" ht="17.25" thickBot="1">
      <c r="A147" s="45"/>
      <c r="B147" s="67" t="s">
        <v>117</v>
      </c>
      <c r="C147" s="68" t="s">
        <v>118</v>
      </c>
      <c r="D147" s="56" t="s">
        <v>119</v>
      </c>
    </row>
    <row r="148" spans="1:4" ht="17.25" thickBot="1">
      <c r="A148" s="45"/>
      <c r="B148" s="67" t="s">
        <v>120</v>
      </c>
      <c r="C148" s="68" t="s">
        <v>121</v>
      </c>
      <c r="D148" s="56" t="s">
        <v>119</v>
      </c>
    </row>
    <row r="149" spans="1:4">
      <c r="B149" s="69" t="s">
        <v>122</v>
      </c>
      <c r="C149" s="70" t="s">
        <v>123</v>
      </c>
      <c r="D149" s="71" t="s">
        <v>18</v>
      </c>
    </row>
    <row r="150" spans="1:4" ht="17.25" thickBot="1">
      <c r="B150" s="72"/>
      <c r="C150" s="73" t="s">
        <v>124</v>
      </c>
      <c r="D150" s="74"/>
    </row>
    <row r="151" spans="1:4" ht="17.25" thickBot="1">
      <c r="A151" s="45"/>
      <c r="B151" s="67" t="s">
        <v>125</v>
      </c>
      <c r="C151" s="68" t="s">
        <v>118</v>
      </c>
      <c r="D151" s="56" t="s">
        <v>119</v>
      </c>
    </row>
    <row r="152" spans="1:4">
      <c r="B152" s="69" t="s">
        <v>126</v>
      </c>
      <c r="C152" s="70" t="s">
        <v>127</v>
      </c>
      <c r="D152" s="71" t="s">
        <v>18</v>
      </c>
    </row>
    <row r="153" spans="1:4" ht="17.25" thickBot="1">
      <c r="B153" s="75"/>
      <c r="C153" s="76" t="s">
        <v>128</v>
      </c>
      <c r="D153" s="77"/>
    </row>
    <row r="154" spans="1:4" ht="17.25" thickBot="1">
      <c r="A154" s="45"/>
      <c r="B154" s="69" t="s">
        <v>129</v>
      </c>
      <c r="C154" s="68" t="s">
        <v>130</v>
      </c>
      <c r="D154" s="71" t="s">
        <v>24</v>
      </c>
    </row>
    <row r="155" spans="1:4" ht="17.25" thickBot="1">
      <c r="A155" s="45"/>
      <c r="B155" s="67" t="s">
        <v>131</v>
      </c>
      <c r="C155" s="68" t="s">
        <v>132</v>
      </c>
      <c r="D155" s="56" t="s">
        <v>133</v>
      </c>
    </row>
    <row r="156" spans="1:4" ht="17.25" customHeight="1">
      <c r="A156" s="78"/>
      <c r="B156" s="54" t="s">
        <v>134</v>
      </c>
      <c r="C156" s="55" t="s">
        <v>135</v>
      </c>
      <c r="D156" s="56" t="s">
        <v>18</v>
      </c>
    </row>
    <row r="157" spans="1:4">
      <c r="A157" s="45"/>
      <c r="B157" s="79"/>
      <c r="C157" s="58" t="s">
        <v>127</v>
      </c>
      <c r="D157" s="59"/>
    </row>
    <row r="158" spans="1:4">
      <c r="A158" s="45"/>
      <c r="B158" s="57"/>
      <c r="C158" s="58" t="s">
        <v>128</v>
      </c>
      <c r="D158" s="59"/>
    </row>
    <row r="159" spans="1:4">
      <c r="A159" s="45"/>
      <c r="B159" s="57"/>
      <c r="C159" s="58" t="s">
        <v>136</v>
      </c>
      <c r="D159" s="59"/>
    </row>
    <row r="160" spans="1:4">
      <c r="A160" s="45"/>
      <c r="B160" s="57"/>
      <c r="C160" s="58" t="s">
        <v>137</v>
      </c>
      <c r="D160" s="59"/>
    </row>
    <row r="161" spans="1:4">
      <c r="A161" s="45"/>
      <c r="B161" s="57"/>
      <c r="C161" s="58" t="s">
        <v>138</v>
      </c>
      <c r="D161" s="59"/>
    </row>
    <row r="162" spans="1:4">
      <c r="A162" s="45"/>
      <c r="B162" s="57"/>
      <c r="C162" s="58" t="s">
        <v>53</v>
      </c>
      <c r="D162" s="59"/>
    </row>
    <row r="163" spans="1:4">
      <c r="A163" s="45"/>
      <c r="B163" s="57"/>
      <c r="C163" s="58" t="s">
        <v>54</v>
      </c>
      <c r="D163" s="59"/>
    </row>
    <row r="164" spans="1:4">
      <c r="A164" s="45"/>
      <c r="B164" s="57"/>
      <c r="C164" s="58" t="s">
        <v>139</v>
      </c>
      <c r="D164" s="59"/>
    </row>
    <row r="165" spans="1:4">
      <c r="A165" s="45"/>
      <c r="B165" s="57"/>
      <c r="C165" s="58" t="s">
        <v>140</v>
      </c>
      <c r="D165" s="59"/>
    </row>
    <row r="166" spans="1:4">
      <c r="A166" s="45"/>
      <c r="B166" s="57"/>
      <c r="C166" s="58" t="s">
        <v>141</v>
      </c>
      <c r="D166" s="59"/>
    </row>
    <row r="167" spans="1:4">
      <c r="A167" s="45"/>
      <c r="B167" s="57"/>
      <c r="C167" s="58" t="s">
        <v>63</v>
      </c>
      <c r="D167" s="59"/>
    </row>
    <row r="168" spans="1:4">
      <c r="A168" s="45"/>
      <c r="B168" s="57"/>
      <c r="C168" s="58" t="s">
        <v>64</v>
      </c>
      <c r="D168" s="59"/>
    </row>
    <row r="169" spans="1:4">
      <c r="A169" s="45"/>
      <c r="B169" s="57"/>
      <c r="C169" s="58" t="s">
        <v>66</v>
      </c>
      <c r="D169" s="59"/>
    </row>
    <row r="170" spans="1:4">
      <c r="A170" s="45"/>
      <c r="B170" s="57"/>
      <c r="C170" s="58" t="s">
        <v>142</v>
      </c>
      <c r="D170" s="59"/>
    </row>
    <row r="171" spans="1:4">
      <c r="A171" s="45"/>
      <c r="B171" s="57"/>
      <c r="C171" s="58" t="s">
        <v>68</v>
      </c>
      <c r="D171" s="59"/>
    </row>
    <row r="172" spans="1:4">
      <c r="A172" s="45"/>
      <c r="B172" s="57"/>
      <c r="C172" s="58" t="s">
        <v>69</v>
      </c>
      <c r="D172" s="59"/>
    </row>
    <row r="173" spans="1:4">
      <c r="A173" s="45"/>
      <c r="B173" s="57"/>
      <c r="C173" s="58" t="s">
        <v>70</v>
      </c>
      <c r="D173" s="59"/>
    </row>
    <row r="174" spans="1:4">
      <c r="A174" s="45"/>
      <c r="B174" s="57"/>
      <c r="C174" s="58" t="s">
        <v>143</v>
      </c>
      <c r="D174" s="59"/>
    </row>
    <row r="175" spans="1:4">
      <c r="A175" s="45"/>
      <c r="B175" s="57"/>
      <c r="C175" s="58" t="s">
        <v>144</v>
      </c>
      <c r="D175" s="59"/>
    </row>
    <row r="176" spans="1:4">
      <c r="A176" s="45"/>
      <c r="B176" s="57"/>
      <c r="C176" s="58" t="s">
        <v>145</v>
      </c>
      <c r="D176" s="59"/>
    </row>
    <row r="177" spans="1:4">
      <c r="A177" s="45"/>
      <c r="B177" s="57"/>
      <c r="C177" s="58" t="s">
        <v>79</v>
      </c>
      <c r="D177" s="59"/>
    </row>
    <row r="178" spans="1:4">
      <c r="A178" s="45"/>
      <c r="B178" s="57"/>
      <c r="C178" s="58" t="s">
        <v>80</v>
      </c>
      <c r="D178" s="59"/>
    </row>
    <row r="179" spans="1:4">
      <c r="A179" s="45"/>
      <c r="B179" s="57"/>
      <c r="C179" s="58" t="s">
        <v>82</v>
      </c>
      <c r="D179" s="59"/>
    </row>
    <row r="180" spans="1:4">
      <c r="A180" s="45"/>
      <c r="B180" s="57"/>
      <c r="C180" s="58" t="s">
        <v>146</v>
      </c>
      <c r="D180" s="59"/>
    </row>
    <row r="181" spans="1:4">
      <c r="A181" s="45"/>
      <c r="B181" s="57"/>
      <c r="C181" s="58" t="s">
        <v>84</v>
      </c>
      <c r="D181" s="59"/>
    </row>
    <row r="182" spans="1:4">
      <c r="A182" s="45"/>
      <c r="B182" s="57"/>
      <c r="C182" s="58" t="s">
        <v>85</v>
      </c>
      <c r="D182" s="59"/>
    </row>
    <row r="183" spans="1:4">
      <c r="A183" s="45"/>
      <c r="B183" s="57"/>
      <c r="C183" s="58" t="s">
        <v>86</v>
      </c>
      <c r="D183" s="59"/>
    </row>
    <row r="184" spans="1:4">
      <c r="A184" s="45"/>
      <c r="B184" s="57"/>
      <c r="C184" s="58" t="s">
        <v>147</v>
      </c>
      <c r="D184" s="59"/>
    </row>
    <row r="185" spans="1:4">
      <c r="A185" s="45"/>
      <c r="B185" s="57"/>
      <c r="C185" s="58" t="s">
        <v>148</v>
      </c>
      <c r="D185" s="59"/>
    </row>
    <row r="186" spans="1:4">
      <c r="A186" s="45"/>
      <c r="B186" s="57"/>
      <c r="C186" s="58" t="s">
        <v>149</v>
      </c>
      <c r="D186" s="59"/>
    </row>
    <row r="187" spans="1:4">
      <c r="A187" s="45"/>
      <c r="B187" s="57"/>
      <c r="C187" s="58" t="s">
        <v>95</v>
      </c>
      <c r="D187" s="59"/>
    </row>
    <row r="188" spans="1:4">
      <c r="A188" s="45"/>
      <c r="B188" s="57"/>
      <c r="C188" s="58" t="s">
        <v>96</v>
      </c>
      <c r="D188" s="59"/>
    </row>
    <row r="189" spans="1:4">
      <c r="A189" s="45"/>
      <c r="B189" s="57"/>
      <c r="C189" s="58" t="s">
        <v>98</v>
      </c>
      <c r="D189" s="59"/>
    </row>
    <row r="190" spans="1:4">
      <c r="A190" s="45"/>
      <c r="B190" s="57"/>
      <c r="C190" s="58" t="s">
        <v>150</v>
      </c>
      <c r="D190" s="59"/>
    </row>
    <row r="191" spans="1:4">
      <c r="A191" s="45"/>
      <c r="B191" s="57"/>
      <c r="C191" s="58" t="s">
        <v>100</v>
      </c>
      <c r="D191" s="59"/>
    </row>
    <row r="192" spans="1:4">
      <c r="A192" s="45"/>
      <c r="B192" s="57"/>
      <c r="C192" s="58" t="s">
        <v>101</v>
      </c>
      <c r="D192" s="59"/>
    </row>
    <row r="193" spans="1:4">
      <c r="A193" s="45"/>
      <c r="B193" s="57"/>
      <c r="C193" s="58" t="s">
        <v>102</v>
      </c>
      <c r="D193" s="59"/>
    </row>
    <row r="194" spans="1:4">
      <c r="A194" s="45"/>
      <c r="B194" s="57"/>
      <c r="C194" s="58" t="s">
        <v>151</v>
      </c>
      <c r="D194" s="59"/>
    </row>
    <row r="195" spans="1:4">
      <c r="A195" s="45"/>
      <c r="B195" s="57"/>
      <c r="C195" s="58" t="s">
        <v>152</v>
      </c>
      <c r="D195" s="59"/>
    </row>
    <row r="196" spans="1:4">
      <c r="A196" s="45"/>
      <c r="B196" s="57"/>
      <c r="C196" s="58" t="s">
        <v>153</v>
      </c>
      <c r="D196" s="59"/>
    </row>
    <row r="197" spans="1:4">
      <c r="A197" s="45"/>
      <c r="B197" s="57"/>
      <c r="C197" s="58" t="s">
        <v>111</v>
      </c>
      <c r="D197" s="59"/>
    </row>
    <row r="198" spans="1:4">
      <c r="A198" s="45"/>
      <c r="B198" s="57"/>
      <c r="C198" s="58" t="s">
        <v>112</v>
      </c>
      <c r="D198" s="59"/>
    </row>
    <row r="199" spans="1:4">
      <c r="A199" s="45"/>
      <c r="B199" s="57"/>
      <c r="C199" s="58" t="s">
        <v>114</v>
      </c>
      <c r="D199" s="59"/>
    </row>
    <row r="200" spans="1:4">
      <c r="A200" s="45"/>
      <c r="B200" s="57"/>
      <c r="C200" s="58" t="s">
        <v>154</v>
      </c>
      <c r="D200" s="59"/>
    </row>
    <row r="201" spans="1:4">
      <c r="A201" s="45"/>
      <c r="B201" s="57"/>
      <c r="C201" s="58" t="s">
        <v>116</v>
      </c>
      <c r="D201" s="59"/>
    </row>
    <row r="202" spans="1:4" ht="17.25" customHeight="1">
      <c r="A202" s="78"/>
      <c r="B202" s="57"/>
      <c r="C202" s="58" t="s">
        <v>155</v>
      </c>
      <c r="D202" s="59"/>
    </row>
    <row r="203" spans="1:4" ht="17.25" customHeight="1">
      <c r="A203" s="78"/>
      <c r="B203" s="57"/>
      <c r="C203" s="58" t="s">
        <v>156</v>
      </c>
      <c r="D203" s="59"/>
    </row>
    <row r="204" spans="1:4" ht="17.25" customHeight="1">
      <c r="A204" s="78"/>
      <c r="B204" s="57"/>
      <c r="C204" s="58" t="s">
        <v>157</v>
      </c>
      <c r="D204" s="59"/>
    </row>
    <row r="205" spans="1:4" ht="17.25" customHeight="1">
      <c r="A205" s="78"/>
      <c r="B205" s="57"/>
      <c r="C205" s="58" t="s">
        <v>158</v>
      </c>
      <c r="D205" s="59"/>
    </row>
    <row r="206" spans="1:4" ht="17.25" customHeight="1">
      <c r="A206" s="78"/>
      <c r="B206" s="57"/>
      <c r="C206" s="58" t="s">
        <v>159</v>
      </c>
      <c r="D206" s="59"/>
    </row>
    <row r="207" spans="1:4" ht="17.25" customHeight="1">
      <c r="A207" s="78"/>
      <c r="B207" s="57"/>
      <c r="C207" s="58" t="s">
        <v>160</v>
      </c>
      <c r="D207" s="59"/>
    </row>
    <row r="208" spans="1:4" ht="17.25" customHeight="1">
      <c r="A208" s="78"/>
      <c r="B208" s="57"/>
      <c r="C208" s="58" t="s">
        <v>161</v>
      </c>
      <c r="D208" s="59"/>
    </row>
    <row r="209" spans="1:4" ht="17.25" customHeight="1" thickBot="1">
      <c r="A209" s="78"/>
      <c r="B209" s="57"/>
      <c r="C209" s="58" t="s">
        <v>162</v>
      </c>
      <c r="D209" s="59"/>
    </row>
    <row r="210" spans="1:4">
      <c r="B210" s="69" t="s">
        <v>163</v>
      </c>
      <c r="C210" s="70" t="s">
        <v>136</v>
      </c>
      <c r="D210" s="71" t="s">
        <v>164</v>
      </c>
    </row>
    <row r="211" spans="1:4">
      <c r="B211" s="75"/>
      <c r="C211" s="76" t="s">
        <v>137</v>
      </c>
      <c r="D211" s="77"/>
    </row>
    <row r="212" spans="1:4">
      <c r="B212" s="75"/>
      <c r="C212" s="76" t="s">
        <v>165</v>
      </c>
      <c r="D212" s="77"/>
    </row>
    <row r="213" spans="1:4">
      <c r="B213" s="75"/>
      <c r="C213" s="76" t="s">
        <v>166</v>
      </c>
      <c r="D213" s="77"/>
    </row>
    <row r="214" spans="1:4">
      <c r="B214" s="75"/>
      <c r="C214" s="76" t="s">
        <v>167</v>
      </c>
      <c r="D214" s="77"/>
    </row>
    <row r="215" spans="1:4">
      <c r="B215" s="75"/>
      <c r="C215" s="76" t="s">
        <v>168</v>
      </c>
      <c r="D215" s="77"/>
    </row>
    <row r="216" spans="1:4">
      <c r="B216" s="75"/>
      <c r="C216" s="76" t="s">
        <v>169</v>
      </c>
      <c r="D216" s="77"/>
    </row>
    <row r="217" spans="1:4">
      <c r="B217" s="75"/>
      <c r="C217" s="81" t="s">
        <v>170</v>
      </c>
      <c r="D217" s="77"/>
    </row>
    <row r="218" spans="1:4">
      <c r="B218" s="75"/>
      <c r="C218" s="82" t="s">
        <v>171</v>
      </c>
      <c r="D218" s="77"/>
    </row>
    <row r="219" spans="1:4" ht="17.25" thickBot="1">
      <c r="B219" s="72"/>
      <c r="C219" s="73" t="s">
        <v>172</v>
      </c>
      <c r="D219" s="74"/>
    </row>
    <row r="220" spans="1:4">
      <c r="B220" s="75" t="s">
        <v>10193</v>
      </c>
      <c r="C220" s="83" t="s">
        <v>136</v>
      </c>
      <c r="D220" s="77" t="s">
        <v>432</v>
      </c>
    </row>
    <row r="221" spans="1:4">
      <c r="B221" s="75"/>
      <c r="C221" s="83" t="s">
        <v>137</v>
      </c>
      <c r="D221" s="77"/>
    </row>
    <row r="222" spans="1:4">
      <c r="B222" s="75"/>
      <c r="C222" s="83" t="s">
        <v>165</v>
      </c>
      <c r="D222" s="77"/>
    </row>
    <row r="223" spans="1:4">
      <c r="B223" s="75"/>
      <c r="C223" s="83" t="s">
        <v>166</v>
      </c>
      <c r="D223" s="77"/>
    </row>
    <row r="224" spans="1:4">
      <c r="B224" s="75"/>
      <c r="C224" s="83" t="s">
        <v>167</v>
      </c>
      <c r="D224" s="77"/>
    </row>
    <row r="225" spans="2:4">
      <c r="B225" s="75"/>
      <c r="C225" s="83" t="s">
        <v>168</v>
      </c>
      <c r="D225" s="77"/>
    </row>
    <row r="226" spans="2:4">
      <c r="B226" s="75"/>
      <c r="C226" s="83" t="s">
        <v>171</v>
      </c>
      <c r="D226" s="77"/>
    </row>
    <row r="227" spans="2:4">
      <c r="B227" s="75"/>
      <c r="C227" s="83" t="s">
        <v>172</v>
      </c>
      <c r="D227" s="77"/>
    </row>
    <row r="228" spans="2:4">
      <c r="B228" s="75"/>
      <c r="C228" s="81" t="s">
        <v>174</v>
      </c>
      <c r="D228" s="77"/>
    </row>
    <row r="229" spans="2:4" ht="17.25" thickBot="1">
      <c r="B229" s="72"/>
      <c r="C229" s="73" t="s">
        <v>175</v>
      </c>
      <c r="D229" s="74"/>
    </row>
    <row r="230" spans="2:4">
      <c r="B230" s="75" t="s">
        <v>10194</v>
      </c>
      <c r="C230" s="84" t="s">
        <v>136</v>
      </c>
      <c r="D230" s="77" t="s">
        <v>432</v>
      </c>
    </row>
    <row r="231" spans="2:4">
      <c r="B231" s="75"/>
      <c r="C231" s="7" t="s">
        <v>137</v>
      </c>
      <c r="D231" s="77"/>
    </row>
    <row r="232" spans="2:4">
      <c r="B232" s="75"/>
      <c r="C232" s="83" t="s">
        <v>165</v>
      </c>
      <c r="D232" s="77"/>
    </row>
    <row r="233" spans="2:4">
      <c r="B233" s="75"/>
      <c r="C233" s="83" t="s">
        <v>166</v>
      </c>
      <c r="D233" s="77"/>
    </row>
    <row r="234" spans="2:4">
      <c r="B234" s="75"/>
      <c r="C234" s="83" t="s">
        <v>167</v>
      </c>
      <c r="D234" s="77"/>
    </row>
    <row r="235" spans="2:4">
      <c r="B235" s="75"/>
      <c r="C235" s="83" t="s">
        <v>168</v>
      </c>
      <c r="D235" s="77"/>
    </row>
    <row r="236" spans="2:4">
      <c r="B236" s="75"/>
      <c r="C236" s="83" t="s">
        <v>171</v>
      </c>
      <c r="D236" s="77"/>
    </row>
    <row r="237" spans="2:4">
      <c r="B237" s="75"/>
      <c r="C237" s="83" t="s">
        <v>172</v>
      </c>
      <c r="D237" s="77"/>
    </row>
    <row r="238" spans="2:4">
      <c r="B238" s="75"/>
      <c r="C238" s="83" t="s">
        <v>177</v>
      </c>
      <c r="D238" s="77"/>
    </row>
    <row r="239" spans="2:4">
      <c r="B239" s="75"/>
      <c r="C239" s="83" t="s">
        <v>178</v>
      </c>
      <c r="D239" s="77"/>
    </row>
    <row r="240" spans="2:4">
      <c r="B240" s="75"/>
      <c r="C240" s="83" t="s">
        <v>179</v>
      </c>
      <c r="D240" s="77"/>
    </row>
    <row r="241" spans="2:4">
      <c r="B241" s="75"/>
      <c r="C241" s="83" t="s">
        <v>180</v>
      </c>
      <c r="D241" s="77"/>
    </row>
    <row r="242" spans="2:4">
      <c r="B242" s="75"/>
      <c r="C242" s="83" t="s">
        <v>181</v>
      </c>
      <c r="D242" s="77"/>
    </row>
    <row r="243" spans="2:4">
      <c r="B243" s="75"/>
      <c r="C243" s="83" t="s">
        <v>182</v>
      </c>
      <c r="D243" s="77"/>
    </row>
    <row r="244" spans="2:4">
      <c r="B244" s="75"/>
      <c r="C244" s="83" t="s">
        <v>183</v>
      </c>
      <c r="D244" s="77"/>
    </row>
    <row r="245" spans="2:4">
      <c r="B245" s="75"/>
      <c r="C245" s="83" t="s">
        <v>184</v>
      </c>
      <c r="D245" s="77"/>
    </row>
    <row r="246" spans="2:4">
      <c r="B246" s="75"/>
      <c r="C246" s="76" t="s">
        <v>174</v>
      </c>
      <c r="D246" s="77"/>
    </row>
    <row r="247" spans="2:4">
      <c r="B247" s="75"/>
      <c r="C247" s="81" t="s">
        <v>175</v>
      </c>
      <c r="D247" s="77"/>
    </row>
    <row r="248" spans="2:4">
      <c r="B248" s="75"/>
      <c r="C248" s="82" t="s">
        <v>185</v>
      </c>
      <c r="D248" s="77"/>
    </row>
    <row r="249" spans="2:4" ht="17.25" thickBot="1">
      <c r="B249" s="72"/>
      <c r="C249" s="73" t="s">
        <v>186</v>
      </c>
      <c r="D249" s="74"/>
    </row>
    <row r="250" spans="2:4">
      <c r="B250" s="75" t="s">
        <v>10195</v>
      </c>
      <c r="C250" s="81" t="s">
        <v>174</v>
      </c>
      <c r="D250" s="77" t="s">
        <v>432</v>
      </c>
    </row>
    <row r="251" spans="2:4">
      <c r="B251" s="75"/>
      <c r="C251" s="81" t="s">
        <v>175</v>
      </c>
      <c r="D251" s="77"/>
    </row>
    <row r="252" spans="2:4">
      <c r="B252" s="75"/>
      <c r="C252" s="7" t="s">
        <v>136</v>
      </c>
      <c r="D252" s="77"/>
    </row>
    <row r="253" spans="2:4">
      <c r="B253" s="75"/>
      <c r="C253" s="7" t="s">
        <v>137</v>
      </c>
      <c r="D253" s="77"/>
    </row>
    <row r="254" spans="2:4">
      <c r="B254" s="75"/>
      <c r="C254" s="7" t="s">
        <v>165</v>
      </c>
      <c r="D254" s="77"/>
    </row>
    <row r="255" spans="2:4">
      <c r="B255" s="75"/>
      <c r="C255" s="7" t="s">
        <v>166</v>
      </c>
      <c r="D255" s="77"/>
    </row>
    <row r="256" spans="2:4">
      <c r="B256" s="75"/>
      <c r="C256" s="7" t="s">
        <v>167</v>
      </c>
      <c r="D256" s="77"/>
    </row>
    <row r="257" spans="2:4">
      <c r="B257" s="75"/>
      <c r="C257" s="7" t="s">
        <v>168</v>
      </c>
      <c r="D257" s="77"/>
    </row>
    <row r="258" spans="2:4">
      <c r="B258" s="75"/>
      <c r="C258" s="7" t="s">
        <v>171</v>
      </c>
      <c r="D258" s="77"/>
    </row>
    <row r="259" spans="2:4">
      <c r="B259" s="75"/>
      <c r="C259" s="7" t="s">
        <v>172</v>
      </c>
      <c r="D259" s="77"/>
    </row>
    <row r="260" spans="2:4">
      <c r="B260" s="75"/>
      <c r="C260" s="7" t="s">
        <v>188</v>
      </c>
      <c r="D260" s="77"/>
    </row>
    <row r="261" spans="2:4">
      <c r="B261" s="75"/>
      <c r="C261" s="7" t="s">
        <v>189</v>
      </c>
      <c r="D261" s="77"/>
    </row>
    <row r="262" spans="2:4">
      <c r="B262" s="75"/>
      <c r="C262" s="7" t="s">
        <v>190</v>
      </c>
      <c r="D262" s="77"/>
    </row>
    <row r="263" spans="2:4">
      <c r="B263" s="75"/>
      <c r="C263" s="7" t="s">
        <v>191</v>
      </c>
      <c r="D263" s="77"/>
    </row>
    <row r="264" spans="2:4">
      <c r="B264" s="75"/>
      <c r="C264" s="7" t="s">
        <v>192</v>
      </c>
      <c r="D264" s="77"/>
    </row>
    <row r="265" spans="2:4">
      <c r="B265" s="75"/>
      <c r="C265" s="7" t="s">
        <v>193</v>
      </c>
      <c r="D265" s="77"/>
    </row>
    <row r="266" spans="2:4">
      <c r="B266" s="75"/>
      <c r="C266" s="7" t="s">
        <v>194</v>
      </c>
      <c r="D266" s="77"/>
    </row>
    <row r="267" spans="2:4">
      <c r="B267" s="75"/>
      <c r="C267" s="7" t="s">
        <v>195</v>
      </c>
      <c r="D267" s="77"/>
    </row>
    <row r="268" spans="2:4">
      <c r="B268" s="75"/>
      <c r="C268" s="7" t="s">
        <v>196</v>
      </c>
      <c r="D268" s="77"/>
    </row>
    <row r="269" spans="2:4">
      <c r="B269" s="75"/>
      <c r="C269" s="7" t="s">
        <v>197</v>
      </c>
      <c r="D269" s="77"/>
    </row>
    <row r="270" spans="2:4">
      <c r="B270" s="75"/>
      <c r="C270" s="7" t="s">
        <v>198</v>
      </c>
      <c r="D270" s="77"/>
    </row>
    <row r="271" spans="2:4">
      <c r="B271" s="75"/>
      <c r="C271" s="7" t="s">
        <v>199</v>
      </c>
      <c r="D271" s="77"/>
    </row>
    <row r="272" spans="2:4">
      <c r="B272" s="75"/>
      <c r="C272" s="7" t="s">
        <v>200</v>
      </c>
      <c r="D272" s="77"/>
    </row>
    <row r="273" spans="2:4">
      <c r="B273" s="75"/>
      <c r="C273" s="7" t="s">
        <v>201</v>
      </c>
      <c r="D273" s="77"/>
    </row>
    <row r="274" spans="2:4">
      <c r="B274" s="75"/>
      <c r="C274" s="7" t="s">
        <v>202</v>
      </c>
      <c r="D274" s="77"/>
    </row>
    <row r="275" spans="2:4">
      <c r="B275" s="75"/>
      <c r="C275" s="7" t="s">
        <v>203</v>
      </c>
      <c r="D275" s="77"/>
    </row>
    <row r="276" spans="2:4">
      <c r="B276" s="75"/>
      <c r="C276" s="7" t="s">
        <v>204</v>
      </c>
      <c r="D276" s="77"/>
    </row>
    <row r="277" spans="2:4">
      <c r="B277" s="75"/>
      <c r="C277" s="81" t="s">
        <v>205</v>
      </c>
      <c r="D277" s="77"/>
    </row>
    <row r="278" spans="2:4">
      <c r="B278" s="75"/>
      <c r="C278" s="81" t="s">
        <v>206</v>
      </c>
      <c r="D278" s="77"/>
    </row>
    <row r="279" spans="2:4">
      <c r="B279" s="75"/>
      <c r="C279" s="81" t="s">
        <v>207</v>
      </c>
      <c r="D279" s="77"/>
    </row>
    <row r="280" spans="2:4">
      <c r="B280" s="75"/>
      <c r="C280" s="81" t="s">
        <v>208</v>
      </c>
      <c r="D280" s="77"/>
    </row>
    <row r="281" spans="2:4">
      <c r="B281" s="75"/>
      <c r="C281" s="81" t="s">
        <v>209</v>
      </c>
      <c r="D281" s="77"/>
    </row>
    <row r="282" spans="2:4">
      <c r="B282" s="75"/>
      <c r="C282" s="81" t="s">
        <v>210</v>
      </c>
      <c r="D282" s="77"/>
    </row>
    <row r="283" spans="2:4">
      <c r="B283" s="75"/>
      <c r="C283" s="81" t="s">
        <v>211</v>
      </c>
      <c r="D283" s="77"/>
    </row>
    <row r="284" spans="2:4">
      <c r="B284" s="75"/>
      <c r="C284" s="81" t="s">
        <v>212</v>
      </c>
      <c r="D284" s="77"/>
    </row>
    <row r="285" spans="2:4">
      <c r="B285" s="75"/>
      <c r="C285" s="81" t="s">
        <v>213</v>
      </c>
      <c r="D285" s="77"/>
    </row>
    <row r="286" spans="2:4">
      <c r="B286" s="75"/>
      <c r="C286" s="81" t="s">
        <v>214</v>
      </c>
      <c r="D286" s="77"/>
    </row>
    <row r="287" spans="2:4">
      <c r="B287" s="75"/>
      <c r="C287" s="81" t="s">
        <v>215</v>
      </c>
      <c r="D287" s="77"/>
    </row>
    <row r="288" spans="2:4">
      <c r="B288" s="75"/>
      <c r="C288" s="81" t="s">
        <v>216</v>
      </c>
      <c r="D288" s="77"/>
    </row>
    <row r="289" spans="2:4">
      <c r="B289" s="75"/>
      <c r="C289" s="81" t="s">
        <v>217</v>
      </c>
      <c r="D289" s="77"/>
    </row>
    <row r="290" spans="2:4">
      <c r="B290" s="75"/>
      <c r="C290" s="81" t="s">
        <v>218</v>
      </c>
      <c r="D290" s="77"/>
    </row>
    <row r="291" spans="2:4">
      <c r="B291" s="75"/>
      <c r="C291" s="81" t="s">
        <v>219</v>
      </c>
      <c r="D291" s="77"/>
    </row>
    <row r="292" spans="2:4">
      <c r="B292" s="75"/>
      <c r="C292" s="81" t="s">
        <v>220</v>
      </c>
      <c r="D292" s="77"/>
    </row>
    <row r="293" spans="2:4">
      <c r="B293" s="75"/>
      <c r="C293" s="81" t="s">
        <v>221</v>
      </c>
      <c r="D293" s="77"/>
    </row>
    <row r="294" spans="2:4">
      <c r="B294" s="75"/>
      <c r="C294" s="81" t="s">
        <v>222</v>
      </c>
      <c r="D294" s="77"/>
    </row>
    <row r="295" spans="2:4">
      <c r="B295" s="75"/>
      <c r="C295" s="81" t="s">
        <v>223</v>
      </c>
      <c r="D295" s="77"/>
    </row>
    <row r="296" spans="2:4">
      <c r="B296" s="75"/>
      <c r="C296" s="81" t="s">
        <v>224</v>
      </c>
      <c r="D296" s="77"/>
    </row>
    <row r="297" spans="2:4">
      <c r="B297" s="75"/>
      <c r="C297" s="81" t="s">
        <v>225</v>
      </c>
      <c r="D297" s="77"/>
    </row>
    <row r="298" spans="2:4">
      <c r="B298" s="75"/>
      <c r="C298" s="81" t="s">
        <v>226</v>
      </c>
      <c r="D298" s="77"/>
    </row>
    <row r="299" spans="2:4">
      <c r="B299" s="75"/>
      <c r="C299" s="81" t="s">
        <v>227</v>
      </c>
      <c r="D299" s="77"/>
    </row>
    <row r="300" spans="2:4">
      <c r="B300" s="75"/>
      <c r="C300" s="81" t="s">
        <v>228</v>
      </c>
      <c r="D300" s="77"/>
    </row>
    <row r="301" spans="2:4">
      <c r="B301" s="75"/>
      <c r="C301" s="81" t="s">
        <v>229</v>
      </c>
      <c r="D301" s="77"/>
    </row>
    <row r="302" spans="2:4">
      <c r="B302" s="75"/>
      <c r="C302" s="81" t="s">
        <v>230</v>
      </c>
      <c r="D302" s="77"/>
    </row>
    <row r="303" spans="2:4">
      <c r="B303" s="75"/>
      <c r="C303" s="81" t="s">
        <v>231</v>
      </c>
      <c r="D303" s="77"/>
    </row>
    <row r="304" spans="2:4">
      <c r="B304" s="75"/>
      <c r="C304" s="81" t="s">
        <v>232</v>
      </c>
      <c r="D304" s="77"/>
    </row>
    <row r="305" spans="2:4">
      <c r="B305" s="75"/>
      <c r="C305" s="81" t="s">
        <v>233</v>
      </c>
      <c r="D305" s="77"/>
    </row>
    <row r="306" spans="2:4">
      <c r="B306" s="75"/>
      <c r="C306" s="81" t="s">
        <v>234</v>
      </c>
      <c r="D306" s="77"/>
    </row>
    <row r="307" spans="2:4">
      <c r="B307" s="75"/>
      <c r="C307" s="81" t="s">
        <v>235</v>
      </c>
      <c r="D307" s="77"/>
    </row>
    <row r="308" spans="2:4">
      <c r="B308" s="75"/>
      <c r="C308" s="81" t="s">
        <v>236</v>
      </c>
      <c r="D308" s="77"/>
    </row>
    <row r="309" spans="2:4">
      <c r="B309" s="75"/>
      <c r="C309" s="81" t="s">
        <v>237</v>
      </c>
      <c r="D309" s="77"/>
    </row>
    <row r="310" spans="2:4">
      <c r="B310" s="75"/>
      <c r="C310" s="81" t="s">
        <v>238</v>
      </c>
      <c r="D310" s="77"/>
    </row>
    <row r="311" spans="2:4">
      <c r="B311" s="75"/>
      <c r="C311" s="81" t="s">
        <v>239</v>
      </c>
      <c r="D311" s="77"/>
    </row>
    <row r="312" spans="2:4">
      <c r="B312" s="75"/>
      <c r="C312" s="81" t="s">
        <v>240</v>
      </c>
      <c r="D312" s="77"/>
    </row>
    <row r="313" spans="2:4">
      <c r="B313" s="75"/>
      <c r="C313" s="81" t="s">
        <v>241</v>
      </c>
      <c r="D313" s="77"/>
    </row>
    <row r="314" spans="2:4">
      <c r="B314" s="75"/>
      <c r="C314" s="81" t="s">
        <v>242</v>
      </c>
      <c r="D314" s="77"/>
    </row>
    <row r="315" spans="2:4">
      <c r="B315" s="75"/>
      <c r="C315" s="81" t="s">
        <v>243</v>
      </c>
      <c r="D315" s="77"/>
    </row>
    <row r="316" spans="2:4">
      <c r="B316" s="75"/>
      <c r="C316" s="81" t="s">
        <v>244</v>
      </c>
      <c r="D316" s="77"/>
    </row>
    <row r="317" spans="2:4">
      <c r="B317" s="75"/>
      <c r="C317" s="81" t="s">
        <v>245</v>
      </c>
      <c r="D317" s="77"/>
    </row>
    <row r="318" spans="2:4">
      <c r="B318" s="75"/>
      <c r="C318" s="81" t="s">
        <v>246</v>
      </c>
      <c r="D318" s="77"/>
    </row>
    <row r="319" spans="2:4">
      <c r="B319" s="75"/>
      <c r="C319" s="81" t="s">
        <v>247</v>
      </c>
      <c r="D319" s="77"/>
    </row>
    <row r="320" spans="2:4">
      <c r="B320" s="75"/>
      <c r="C320" s="81" t="s">
        <v>248</v>
      </c>
      <c r="D320" s="77"/>
    </row>
    <row r="321" spans="1:4">
      <c r="B321" s="75"/>
      <c r="C321" s="81" t="s">
        <v>249</v>
      </c>
      <c r="D321" s="77"/>
    </row>
    <row r="322" spans="1:4">
      <c r="B322" s="75"/>
      <c r="C322" s="81" t="s">
        <v>250</v>
      </c>
      <c r="D322" s="77"/>
    </row>
    <row r="323" spans="1:4">
      <c r="B323" s="75"/>
      <c r="C323" s="81" t="s">
        <v>251</v>
      </c>
      <c r="D323" s="77"/>
    </row>
    <row r="324" spans="1:4">
      <c r="B324" s="75"/>
      <c r="C324" s="81" t="s">
        <v>252</v>
      </c>
      <c r="D324" s="77"/>
    </row>
    <row r="325" spans="1:4">
      <c r="B325" s="75"/>
      <c r="C325" s="81" t="s">
        <v>253</v>
      </c>
      <c r="D325" s="77"/>
    </row>
    <row r="326" spans="1:4">
      <c r="B326" s="75"/>
      <c r="C326" s="81" t="s">
        <v>254</v>
      </c>
      <c r="D326" s="77"/>
    </row>
    <row r="327" spans="1:4">
      <c r="B327" s="75"/>
      <c r="C327" s="81" t="s">
        <v>255</v>
      </c>
      <c r="D327" s="77"/>
    </row>
    <row r="328" spans="1:4">
      <c r="B328" s="75"/>
      <c r="C328" s="81" t="s">
        <v>256</v>
      </c>
      <c r="D328" s="77"/>
    </row>
    <row r="329" spans="1:4">
      <c r="A329" s="45"/>
      <c r="B329" s="57"/>
      <c r="C329" s="58" t="s">
        <v>257</v>
      </c>
      <c r="D329" s="59"/>
    </row>
    <row r="330" spans="1:4">
      <c r="A330" s="45"/>
      <c r="B330" s="57"/>
      <c r="C330" s="58" t="s">
        <v>258</v>
      </c>
      <c r="D330" s="59"/>
    </row>
    <row r="331" spans="1:4">
      <c r="A331" s="45"/>
      <c r="B331" s="57"/>
      <c r="C331" s="58" t="s">
        <v>259</v>
      </c>
      <c r="D331" s="59"/>
    </row>
    <row r="332" spans="1:4">
      <c r="A332" s="45"/>
      <c r="B332" s="57"/>
      <c r="C332" s="58" t="s">
        <v>260</v>
      </c>
      <c r="D332" s="59"/>
    </row>
    <row r="333" spans="1:4">
      <c r="A333" s="45"/>
      <c r="B333" s="57"/>
      <c r="C333" s="58" t="s">
        <v>261</v>
      </c>
      <c r="D333" s="59"/>
    </row>
    <row r="334" spans="1:4">
      <c r="A334" s="45"/>
      <c r="B334" s="57"/>
      <c r="C334" s="58" t="s">
        <v>262</v>
      </c>
      <c r="D334" s="59"/>
    </row>
    <row r="335" spans="1:4">
      <c r="A335" s="45"/>
      <c r="B335" s="57"/>
      <c r="C335" s="58" t="s">
        <v>263</v>
      </c>
      <c r="D335" s="59"/>
    </row>
    <row r="336" spans="1:4">
      <c r="A336" s="45"/>
      <c r="B336" s="57"/>
      <c r="C336" s="58" t="s">
        <v>264</v>
      </c>
      <c r="D336" s="59"/>
    </row>
    <row r="337" spans="1:4">
      <c r="A337" s="45"/>
      <c r="B337" s="57"/>
      <c r="C337" s="58" t="s">
        <v>265</v>
      </c>
      <c r="D337" s="59"/>
    </row>
    <row r="338" spans="1:4">
      <c r="A338" s="45"/>
      <c r="B338" s="57"/>
      <c r="C338" s="58" t="s">
        <v>266</v>
      </c>
      <c r="D338" s="59"/>
    </row>
    <row r="339" spans="1:4">
      <c r="A339" s="45"/>
      <c r="B339" s="57"/>
      <c r="C339" s="58" t="s">
        <v>267</v>
      </c>
      <c r="D339" s="59"/>
    </row>
    <row r="340" spans="1:4">
      <c r="A340" s="45"/>
      <c r="B340" s="57"/>
      <c r="C340" s="58" t="s">
        <v>268</v>
      </c>
      <c r="D340" s="59"/>
    </row>
    <row r="341" spans="1:4">
      <c r="A341" s="45"/>
      <c r="B341" s="57"/>
      <c r="C341" s="58" t="s">
        <v>269</v>
      </c>
      <c r="D341" s="59"/>
    </row>
    <row r="342" spans="1:4">
      <c r="A342" s="45"/>
      <c r="B342" s="57"/>
      <c r="C342" s="58" t="s">
        <v>270</v>
      </c>
      <c r="D342" s="59"/>
    </row>
    <row r="343" spans="1:4">
      <c r="A343" s="45"/>
      <c r="B343" s="57"/>
      <c r="C343" s="58" t="s">
        <v>271</v>
      </c>
      <c r="D343" s="59"/>
    </row>
    <row r="344" spans="1:4">
      <c r="A344" s="45"/>
      <c r="B344" s="57"/>
      <c r="C344" s="58" t="s">
        <v>272</v>
      </c>
      <c r="D344" s="59"/>
    </row>
    <row r="345" spans="1:4">
      <c r="A345" s="45"/>
      <c r="B345" s="57"/>
      <c r="C345" s="58" t="s">
        <v>273</v>
      </c>
      <c r="D345" s="59"/>
    </row>
    <row r="346" spans="1:4">
      <c r="A346" s="45"/>
      <c r="B346" s="57"/>
      <c r="C346" s="58" t="s">
        <v>274</v>
      </c>
      <c r="D346" s="59"/>
    </row>
    <row r="347" spans="1:4">
      <c r="A347" s="45"/>
      <c r="B347" s="57"/>
      <c r="C347" s="58" t="s">
        <v>275</v>
      </c>
      <c r="D347" s="59"/>
    </row>
    <row r="348" spans="1:4">
      <c r="A348" s="45"/>
      <c r="B348" s="57"/>
      <c r="C348" s="58" t="s">
        <v>276</v>
      </c>
      <c r="D348" s="59"/>
    </row>
    <row r="349" spans="1:4">
      <c r="A349" s="45"/>
      <c r="B349" s="57"/>
      <c r="C349" s="58" t="s">
        <v>277</v>
      </c>
      <c r="D349" s="59"/>
    </row>
    <row r="350" spans="1:4">
      <c r="A350" s="45"/>
      <c r="B350" s="57"/>
      <c r="C350" s="58" t="s">
        <v>278</v>
      </c>
      <c r="D350" s="59"/>
    </row>
    <row r="351" spans="1:4">
      <c r="A351" s="45"/>
      <c r="B351" s="57"/>
      <c r="C351" s="58" t="s">
        <v>279</v>
      </c>
      <c r="D351" s="59"/>
    </row>
    <row r="352" spans="1:4">
      <c r="A352" s="45"/>
      <c r="B352" s="57"/>
      <c r="C352" s="58" t="s">
        <v>280</v>
      </c>
      <c r="D352" s="59"/>
    </row>
    <row r="353" spans="1:4">
      <c r="A353" s="45"/>
      <c r="B353" s="57"/>
      <c r="C353" s="58" t="s">
        <v>281</v>
      </c>
      <c r="D353" s="59"/>
    </row>
    <row r="354" spans="1:4">
      <c r="A354" s="45"/>
      <c r="B354" s="57"/>
      <c r="C354" s="58" t="s">
        <v>282</v>
      </c>
      <c r="D354" s="59"/>
    </row>
    <row r="355" spans="1:4">
      <c r="A355" s="45"/>
      <c r="B355" s="57"/>
      <c r="C355" s="58" t="s">
        <v>283</v>
      </c>
      <c r="D355" s="59"/>
    </row>
    <row r="356" spans="1:4">
      <c r="A356" s="45"/>
      <c r="B356" s="57"/>
      <c r="C356" s="58" t="s">
        <v>284</v>
      </c>
      <c r="D356" s="59"/>
    </row>
    <row r="357" spans="1:4">
      <c r="A357" s="45"/>
      <c r="B357" s="57"/>
      <c r="C357" s="58" t="s">
        <v>285</v>
      </c>
      <c r="D357" s="59"/>
    </row>
    <row r="358" spans="1:4">
      <c r="A358" s="45"/>
      <c r="B358" s="57"/>
      <c r="C358" s="58" t="s">
        <v>286</v>
      </c>
      <c r="D358" s="59"/>
    </row>
    <row r="359" spans="1:4">
      <c r="A359" s="45"/>
      <c r="B359" s="57"/>
      <c r="C359" s="58" t="s">
        <v>287</v>
      </c>
      <c r="D359" s="59"/>
    </row>
    <row r="360" spans="1:4">
      <c r="A360" s="45"/>
      <c r="B360" s="57"/>
      <c r="C360" s="58" t="s">
        <v>288</v>
      </c>
      <c r="D360" s="59"/>
    </row>
    <row r="361" spans="1:4">
      <c r="A361" s="45"/>
      <c r="B361" s="57"/>
      <c r="C361" s="58" t="s">
        <v>289</v>
      </c>
      <c r="D361" s="59"/>
    </row>
    <row r="362" spans="1:4">
      <c r="A362" s="45"/>
      <c r="B362" s="57"/>
      <c r="C362" s="58" t="s">
        <v>290</v>
      </c>
      <c r="D362" s="59"/>
    </row>
    <row r="363" spans="1:4">
      <c r="A363" s="45"/>
      <c r="B363" s="57"/>
      <c r="C363" s="58" t="s">
        <v>291</v>
      </c>
      <c r="D363" s="59"/>
    </row>
    <row r="364" spans="1:4">
      <c r="A364" s="45"/>
      <c r="B364" s="57"/>
      <c r="C364" s="58" t="s">
        <v>292</v>
      </c>
      <c r="D364" s="59"/>
    </row>
    <row r="365" spans="1:4">
      <c r="A365" s="45"/>
      <c r="B365" s="57"/>
      <c r="C365" s="58" t="s">
        <v>293</v>
      </c>
      <c r="D365" s="59"/>
    </row>
    <row r="366" spans="1:4">
      <c r="A366" s="45"/>
      <c r="B366" s="57"/>
      <c r="C366" s="58" t="s">
        <v>294</v>
      </c>
      <c r="D366" s="59"/>
    </row>
    <row r="367" spans="1:4">
      <c r="A367" s="45"/>
      <c r="B367" s="57"/>
      <c r="C367" s="58" t="s">
        <v>295</v>
      </c>
      <c r="D367" s="59"/>
    </row>
    <row r="368" spans="1:4">
      <c r="A368" s="45"/>
      <c r="B368" s="57"/>
      <c r="C368" s="58" t="s">
        <v>296</v>
      </c>
      <c r="D368" s="59"/>
    </row>
    <row r="369" spans="1:4">
      <c r="A369" s="45"/>
      <c r="B369" s="57"/>
      <c r="C369" s="58" t="s">
        <v>297</v>
      </c>
      <c r="D369" s="59"/>
    </row>
    <row r="370" spans="1:4">
      <c r="A370" s="45"/>
      <c r="B370" s="57"/>
      <c r="C370" s="58" t="s">
        <v>298</v>
      </c>
      <c r="D370" s="59"/>
    </row>
    <row r="371" spans="1:4">
      <c r="A371" s="45"/>
      <c r="B371" s="57"/>
      <c r="C371" s="58" t="s">
        <v>299</v>
      </c>
      <c r="D371" s="59"/>
    </row>
    <row r="372" spans="1:4">
      <c r="A372" s="45"/>
      <c r="B372" s="57"/>
      <c r="C372" s="58" t="s">
        <v>300</v>
      </c>
      <c r="D372" s="59"/>
    </row>
    <row r="373" spans="1:4">
      <c r="A373" s="45"/>
      <c r="B373" s="57"/>
      <c r="C373" s="58" t="s">
        <v>301</v>
      </c>
      <c r="D373" s="59"/>
    </row>
    <row r="374" spans="1:4">
      <c r="A374" s="45"/>
      <c r="B374" s="79"/>
      <c r="C374" s="58" t="s">
        <v>302</v>
      </c>
      <c r="D374" s="59"/>
    </row>
    <row r="375" spans="1:4">
      <c r="A375" s="45"/>
      <c r="B375" s="79"/>
      <c r="C375" s="58" t="s">
        <v>303</v>
      </c>
      <c r="D375" s="59"/>
    </row>
    <row r="376" spans="1:4">
      <c r="A376" s="45"/>
      <c r="B376" s="79"/>
      <c r="C376" s="58" t="s">
        <v>304</v>
      </c>
      <c r="D376" s="59"/>
    </row>
    <row r="377" spans="1:4">
      <c r="A377" s="45"/>
      <c r="B377" s="79"/>
      <c r="C377" s="58" t="s">
        <v>305</v>
      </c>
      <c r="D377" s="59"/>
    </row>
    <row r="378" spans="1:4">
      <c r="A378" s="45"/>
      <c r="B378" s="79"/>
      <c r="C378" s="58" t="s">
        <v>306</v>
      </c>
      <c r="D378" s="59"/>
    </row>
    <row r="379" spans="1:4">
      <c r="A379" s="45"/>
      <c r="B379" s="79"/>
      <c r="C379" s="58" t="s">
        <v>307</v>
      </c>
      <c r="D379" s="59"/>
    </row>
    <row r="380" spans="1:4">
      <c r="A380" s="45"/>
      <c r="B380" s="79"/>
      <c r="C380" s="58" t="s">
        <v>308</v>
      </c>
      <c r="D380" s="59"/>
    </row>
    <row r="381" spans="1:4">
      <c r="A381" s="45"/>
      <c r="B381" s="79"/>
      <c r="C381" s="58" t="s">
        <v>309</v>
      </c>
      <c r="D381" s="59"/>
    </row>
    <row r="382" spans="1:4">
      <c r="A382" s="45"/>
      <c r="B382" s="79"/>
      <c r="C382" s="58" t="s">
        <v>310</v>
      </c>
      <c r="D382" s="59"/>
    </row>
    <row r="383" spans="1:4">
      <c r="A383" s="45"/>
      <c r="B383" s="79"/>
      <c r="C383" s="58" t="s">
        <v>311</v>
      </c>
      <c r="D383" s="59"/>
    </row>
    <row r="384" spans="1:4">
      <c r="A384" s="45"/>
      <c r="B384" s="79"/>
      <c r="C384" s="58" t="s">
        <v>312</v>
      </c>
      <c r="D384" s="59"/>
    </row>
    <row r="385" spans="1:4">
      <c r="A385" s="45"/>
      <c r="B385" s="79"/>
      <c r="C385" s="58" t="s">
        <v>313</v>
      </c>
      <c r="D385" s="59"/>
    </row>
    <row r="386" spans="1:4">
      <c r="A386" s="45"/>
      <c r="B386" s="79"/>
      <c r="C386" s="58" t="s">
        <v>314</v>
      </c>
      <c r="D386" s="59"/>
    </row>
    <row r="387" spans="1:4">
      <c r="A387" s="45"/>
      <c r="B387" s="79"/>
      <c r="C387" s="58" t="s">
        <v>315</v>
      </c>
      <c r="D387" s="59"/>
    </row>
    <row r="388" spans="1:4">
      <c r="A388" s="45"/>
      <c r="B388" s="79"/>
      <c r="C388" s="58" t="s">
        <v>316</v>
      </c>
      <c r="D388" s="59"/>
    </row>
    <row r="389" spans="1:4">
      <c r="A389" s="45"/>
      <c r="B389" s="79"/>
      <c r="C389" s="58" t="s">
        <v>317</v>
      </c>
      <c r="D389" s="59"/>
    </row>
    <row r="390" spans="1:4">
      <c r="A390" s="45"/>
      <c r="B390" s="79"/>
      <c r="C390" s="58" t="s">
        <v>318</v>
      </c>
      <c r="D390" s="59"/>
    </row>
    <row r="391" spans="1:4">
      <c r="A391" s="45"/>
      <c r="B391" s="79"/>
      <c r="C391" s="58" t="s">
        <v>319</v>
      </c>
      <c r="D391" s="59"/>
    </row>
    <row r="392" spans="1:4">
      <c r="A392" s="45"/>
      <c r="B392" s="79"/>
      <c r="C392" s="58" t="s">
        <v>320</v>
      </c>
      <c r="D392" s="59"/>
    </row>
    <row r="393" spans="1:4">
      <c r="A393" s="45"/>
      <c r="B393" s="79"/>
      <c r="C393" s="58" t="s">
        <v>321</v>
      </c>
      <c r="D393" s="59"/>
    </row>
    <row r="394" spans="1:4">
      <c r="A394" s="45"/>
      <c r="B394" s="79"/>
      <c r="C394" s="58" t="s">
        <v>322</v>
      </c>
      <c r="D394" s="59"/>
    </row>
    <row r="395" spans="1:4">
      <c r="A395" s="45"/>
      <c r="B395" s="79"/>
      <c r="C395" s="58" t="s">
        <v>323</v>
      </c>
      <c r="D395" s="59"/>
    </row>
    <row r="396" spans="1:4">
      <c r="A396" s="45"/>
      <c r="B396" s="79"/>
      <c r="C396" s="58" t="s">
        <v>324</v>
      </c>
      <c r="D396" s="59"/>
    </row>
    <row r="397" spans="1:4">
      <c r="A397" s="45"/>
      <c r="B397" s="79"/>
      <c r="C397" s="58" t="s">
        <v>325</v>
      </c>
      <c r="D397" s="59"/>
    </row>
    <row r="398" spans="1:4">
      <c r="A398" s="45"/>
      <c r="B398" s="79"/>
      <c r="C398" s="58" t="s">
        <v>326</v>
      </c>
      <c r="D398" s="59"/>
    </row>
    <row r="399" spans="1:4">
      <c r="A399" s="45"/>
      <c r="B399" s="79"/>
      <c r="C399" s="58" t="s">
        <v>327</v>
      </c>
      <c r="D399" s="59"/>
    </row>
    <row r="400" spans="1:4">
      <c r="A400" s="45"/>
      <c r="B400" s="79"/>
      <c r="C400" s="58" t="s">
        <v>328</v>
      </c>
      <c r="D400" s="59"/>
    </row>
    <row r="401" spans="1:4">
      <c r="A401" s="45"/>
      <c r="B401" s="79"/>
      <c r="C401" s="58" t="s">
        <v>329</v>
      </c>
      <c r="D401" s="59"/>
    </row>
    <row r="402" spans="1:4">
      <c r="A402" s="45"/>
      <c r="B402" s="79"/>
      <c r="C402" s="58" t="s">
        <v>330</v>
      </c>
      <c r="D402" s="59"/>
    </row>
    <row r="403" spans="1:4">
      <c r="A403" s="45"/>
      <c r="B403" s="79"/>
      <c r="C403" s="58" t="s">
        <v>331</v>
      </c>
      <c r="D403" s="59"/>
    </row>
    <row r="404" spans="1:4">
      <c r="A404" s="45"/>
      <c r="B404" s="79"/>
      <c r="C404" s="58" t="s">
        <v>332</v>
      </c>
      <c r="D404" s="59"/>
    </row>
    <row r="405" spans="1:4">
      <c r="A405" s="45"/>
      <c r="B405" s="79"/>
      <c r="C405" s="58" t="s">
        <v>333</v>
      </c>
      <c r="D405" s="59"/>
    </row>
    <row r="406" spans="1:4">
      <c r="A406" s="45"/>
      <c r="B406" s="79"/>
      <c r="C406" s="58" t="s">
        <v>334</v>
      </c>
      <c r="D406" s="59"/>
    </row>
    <row r="407" spans="1:4">
      <c r="A407" s="45"/>
      <c r="B407" s="79"/>
      <c r="C407" s="58" t="s">
        <v>335</v>
      </c>
      <c r="D407" s="59"/>
    </row>
    <row r="408" spans="1:4">
      <c r="A408" s="45"/>
      <c r="B408" s="79"/>
      <c r="C408" s="58" t="s">
        <v>336</v>
      </c>
      <c r="D408" s="59"/>
    </row>
    <row r="409" spans="1:4">
      <c r="A409" s="45"/>
      <c r="B409" s="79"/>
      <c r="C409" s="58" t="s">
        <v>337</v>
      </c>
      <c r="D409" s="59"/>
    </row>
    <row r="410" spans="1:4">
      <c r="A410" s="45"/>
      <c r="B410" s="79"/>
      <c r="C410" s="58" t="s">
        <v>338</v>
      </c>
      <c r="D410" s="59"/>
    </row>
    <row r="411" spans="1:4">
      <c r="A411" s="45"/>
      <c r="B411" s="79"/>
      <c r="C411" s="58" t="s">
        <v>339</v>
      </c>
      <c r="D411" s="59"/>
    </row>
    <row r="412" spans="1:4">
      <c r="A412" s="45"/>
      <c r="B412" s="79"/>
      <c r="C412" s="58" t="s">
        <v>340</v>
      </c>
      <c r="D412" s="59"/>
    </row>
    <row r="413" spans="1:4">
      <c r="A413" s="45"/>
      <c r="B413" s="79"/>
      <c r="C413" s="58" t="s">
        <v>341</v>
      </c>
      <c r="D413" s="59"/>
    </row>
    <row r="414" spans="1:4">
      <c r="A414" s="45"/>
      <c r="B414" s="79"/>
      <c r="C414" s="58" t="s">
        <v>342</v>
      </c>
      <c r="D414" s="59"/>
    </row>
    <row r="415" spans="1:4">
      <c r="A415" s="45"/>
      <c r="B415" s="79"/>
      <c r="C415" s="58" t="s">
        <v>343</v>
      </c>
      <c r="D415" s="59"/>
    </row>
    <row r="416" spans="1:4">
      <c r="A416" s="45"/>
      <c r="B416" s="79"/>
      <c r="C416" s="58" t="s">
        <v>344</v>
      </c>
      <c r="D416" s="59"/>
    </row>
    <row r="417" spans="1:4">
      <c r="A417" s="45"/>
      <c r="B417" s="79"/>
      <c r="C417" s="58" t="s">
        <v>345</v>
      </c>
      <c r="D417" s="59"/>
    </row>
    <row r="418" spans="1:4">
      <c r="A418" s="45"/>
      <c r="B418" s="79"/>
      <c r="C418" s="58" t="s">
        <v>346</v>
      </c>
      <c r="D418" s="59"/>
    </row>
    <row r="419" spans="1:4">
      <c r="A419" s="45"/>
      <c r="B419" s="79"/>
      <c r="C419" s="58" t="s">
        <v>347</v>
      </c>
      <c r="D419" s="59"/>
    </row>
    <row r="420" spans="1:4">
      <c r="A420" s="45"/>
      <c r="B420" s="79"/>
      <c r="C420" s="58" t="s">
        <v>348</v>
      </c>
      <c r="D420" s="59"/>
    </row>
    <row r="421" spans="1:4">
      <c r="A421" s="45"/>
      <c r="B421" s="79"/>
      <c r="C421" s="58" t="s">
        <v>349</v>
      </c>
      <c r="D421" s="59"/>
    </row>
    <row r="422" spans="1:4">
      <c r="A422" s="45"/>
      <c r="B422" s="79"/>
      <c r="C422" s="58" t="s">
        <v>350</v>
      </c>
      <c r="D422" s="59"/>
    </row>
    <row r="423" spans="1:4">
      <c r="A423" s="45"/>
      <c r="B423" s="79"/>
      <c r="C423" s="58" t="s">
        <v>351</v>
      </c>
      <c r="D423" s="59"/>
    </row>
    <row r="424" spans="1:4" ht="17.25" thickBot="1">
      <c r="A424" s="45"/>
      <c r="B424" s="85"/>
      <c r="C424" s="61" t="s">
        <v>352</v>
      </c>
      <c r="D424" s="62"/>
    </row>
    <row r="425" spans="1:4">
      <c r="A425" s="78"/>
      <c r="B425" s="695" t="s">
        <v>10196</v>
      </c>
      <c r="C425" s="7" t="s">
        <v>355</v>
      </c>
      <c r="D425" s="59" t="s">
        <v>432</v>
      </c>
    </row>
    <row r="426" spans="1:4">
      <c r="A426" s="78"/>
      <c r="B426" s="695"/>
      <c r="C426" s="83" t="s">
        <v>137</v>
      </c>
      <c r="D426" s="59"/>
    </row>
    <row r="427" spans="1:4">
      <c r="A427" s="78"/>
      <c r="B427" s="695"/>
      <c r="C427" s="83" t="s">
        <v>165</v>
      </c>
      <c r="D427" s="59"/>
    </row>
    <row r="428" spans="1:4">
      <c r="A428" s="78"/>
      <c r="B428" s="695"/>
      <c r="C428" s="83" t="s">
        <v>356</v>
      </c>
      <c r="D428" s="59"/>
    </row>
    <row r="429" spans="1:4">
      <c r="A429" s="78"/>
      <c r="B429" s="695"/>
      <c r="C429" s="83" t="s">
        <v>357</v>
      </c>
      <c r="D429" s="59"/>
    </row>
    <row r="430" spans="1:4">
      <c r="A430" s="78"/>
      <c r="B430" s="695"/>
      <c r="C430" s="83" t="s">
        <v>358</v>
      </c>
      <c r="D430" s="59"/>
    </row>
    <row r="431" spans="1:4">
      <c r="A431" s="78"/>
      <c r="B431" s="695"/>
      <c r="C431" s="83" t="s">
        <v>359</v>
      </c>
      <c r="D431" s="59"/>
    </row>
    <row r="432" spans="1:4">
      <c r="A432" s="78"/>
      <c r="B432" s="695"/>
      <c r="C432" s="83" t="s">
        <v>360</v>
      </c>
      <c r="D432" s="59"/>
    </row>
    <row r="433" spans="1:4">
      <c r="A433" s="78"/>
      <c r="B433" s="695"/>
      <c r="C433" s="83" t="s">
        <v>361</v>
      </c>
      <c r="D433" s="59"/>
    </row>
    <row r="434" spans="1:4">
      <c r="A434" s="78"/>
      <c r="B434" s="695"/>
      <c r="C434" s="83" t="s">
        <v>204</v>
      </c>
      <c r="D434" s="59"/>
    </row>
    <row r="435" spans="1:4">
      <c r="A435" s="78"/>
      <c r="B435" s="695"/>
      <c r="C435" s="83" t="s">
        <v>362</v>
      </c>
      <c r="D435" s="59"/>
    </row>
    <row r="436" spans="1:4">
      <c r="A436" s="45"/>
      <c r="B436" s="696"/>
      <c r="C436" s="58" t="s">
        <v>363</v>
      </c>
      <c r="D436" s="59"/>
    </row>
    <row r="437" spans="1:4">
      <c r="A437" s="45"/>
      <c r="B437" s="696"/>
      <c r="C437" s="58" t="s">
        <v>364</v>
      </c>
      <c r="D437" s="59"/>
    </row>
    <row r="438" spans="1:4">
      <c r="A438" s="45"/>
      <c r="B438" s="696"/>
      <c r="C438" s="58" t="s">
        <v>365</v>
      </c>
      <c r="D438" s="59"/>
    </row>
    <row r="439" spans="1:4">
      <c r="A439" s="45"/>
      <c r="B439" s="696"/>
      <c r="C439" s="58" t="s">
        <v>366</v>
      </c>
      <c r="D439" s="59"/>
    </row>
    <row r="440" spans="1:4">
      <c r="A440" s="45"/>
      <c r="B440" s="696"/>
      <c r="C440" s="58" t="s">
        <v>255</v>
      </c>
      <c r="D440" s="59"/>
    </row>
    <row r="441" spans="1:4" ht="17.25" thickBot="1">
      <c r="A441" s="45"/>
      <c r="B441" s="697"/>
      <c r="C441" s="61" t="s">
        <v>367</v>
      </c>
      <c r="D441" s="62"/>
    </row>
    <row r="442" spans="1:4">
      <c r="A442" s="45"/>
      <c r="B442" s="698" t="s">
        <v>368</v>
      </c>
      <c r="C442" s="55" t="s">
        <v>10202</v>
      </c>
      <c r="D442" s="56" t="s">
        <v>354</v>
      </c>
    </row>
    <row r="443" spans="1:4">
      <c r="A443" s="45"/>
      <c r="B443" s="696"/>
      <c r="C443" s="58" t="s">
        <v>10210</v>
      </c>
      <c r="D443" s="59"/>
    </row>
    <row r="444" spans="1:4">
      <c r="A444" s="45"/>
      <c r="B444" s="696"/>
      <c r="C444" s="58" t="s">
        <v>10209</v>
      </c>
      <c r="D444" s="59"/>
    </row>
    <row r="445" spans="1:4">
      <c r="A445" s="45"/>
      <c r="B445" s="696"/>
      <c r="C445" s="58" t="s">
        <v>10217</v>
      </c>
      <c r="D445" s="59"/>
    </row>
    <row r="446" spans="1:4">
      <c r="A446" s="45"/>
      <c r="B446" s="696"/>
      <c r="C446" s="58" t="s">
        <v>255</v>
      </c>
      <c r="D446" s="59"/>
    </row>
    <row r="447" spans="1:4">
      <c r="A447" s="45"/>
      <c r="B447" s="696"/>
      <c r="C447" s="58" t="s">
        <v>367</v>
      </c>
      <c r="D447" s="59"/>
    </row>
    <row r="448" spans="1:4">
      <c r="A448" s="45"/>
      <c r="B448" s="696"/>
      <c r="C448" s="58" t="s">
        <v>369</v>
      </c>
      <c r="D448" s="59"/>
    </row>
    <row r="449" spans="1:4">
      <c r="A449" s="45"/>
      <c r="B449" s="696"/>
      <c r="C449" s="58" t="s">
        <v>370</v>
      </c>
      <c r="D449" s="59"/>
    </row>
    <row r="450" spans="1:4">
      <c r="A450" s="45"/>
      <c r="B450" s="696"/>
      <c r="C450" s="83" t="s">
        <v>136</v>
      </c>
      <c r="D450" s="59"/>
    </row>
    <row r="451" spans="1:4">
      <c r="A451" s="45"/>
      <c r="B451" s="696"/>
      <c r="C451" s="83" t="s">
        <v>137</v>
      </c>
      <c r="D451" s="59"/>
    </row>
    <row r="452" spans="1:4">
      <c r="A452" s="45"/>
      <c r="B452" s="696"/>
      <c r="C452" s="83" t="s">
        <v>165</v>
      </c>
      <c r="D452" s="59"/>
    </row>
    <row r="453" spans="1:4">
      <c r="A453" s="45"/>
      <c r="B453" s="696"/>
      <c r="C453" s="83" t="s">
        <v>371</v>
      </c>
      <c r="D453" s="59"/>
    </row>
    <row r="454" spans="1:4">
      <c r="A454" s="45"/>
      <c r="B454" s="696"/>
      <c r="C454" s="83" t="s">
        <v>204</v>
      </c>
      <c r="D454" s="59"/>
    </row>
    <row r="455" spans="1:4">
      <c r="A455" s="45"/>
      <c r="B455" s="696"/>
      <c r="C455" s="83" t="s">
        <v>362</v>
      </c>
      <c r="D455" s="59"/>
    </row>
    <row r="456" spans="1:4">
      <c r="A456" s="45"/>
      <c r="B456" s="696"/>
      <c r="C456" s="58" t="s">
        <v>372</v>
      </c>
      <c r="D456" s="59"/>
    </row>
    <row r="457" spans="1:4">
      <c r="A457" s="45"/>
      <c r="B457" s="696"/>
      <c r="C457" s="58" t="s">
        <v>373</v>
      </c>
      <c r="D457" s="59"/>
    </row>
    <row r="458" spans="1:4" ht="17.25" thickBot="1">
      <c r="A458" s="45"/>
      <c r="B458" s="697"/>
      <c r="C458" s="61" t="s">
        <v>374</v>
      </c>
      <c r="D458" s="62"/>
    </row>
    <row r="459" spans="1:4">
      <c r="A459" s="45"/>
      <c r="B459" s="698" t="s">
        <v>10197</v>
      </c>
      <c r="C459" s="58" t="s">
        <v>10202</v>
      </c>
      <c r="D459" s="683" t="s">
        <v>354</v>
      </c>
    </row>
    <row r="460" spans="1:4">
      <c r="A460" s="45"/>
      <c r="B460" s="696"/>
      <c r="C460" s="58" t="s">
        <v>10210</v>
      </c>
      <c r="D460" s="59"/>
    </row>
    <row r="461" spans="1:4">
      <c r="A461" s="45"/>
      <c r="B461" s="696"/>
      <c r="C461" s="58" t="s">
        <v>10209</v>
      </c>
      <c r="D461" s="59"/>
    </row>
    <row r="462" spans="1:4">
      <c r="A462" s="45"/>
      <c r="B462" s="696"/>
      <c r="C462" s="58" t="s">
        <v>10217</v>
      </c>
      <c r="D462" s="59"/>
    </row>
    <row r="463" spans="1:4">
      <c r="A463" s="45"/>
      <c r="B463" s="696"/>
      <c r="C463" s="58" t="s">
        <v>255</v>
      </c>
      <c r="D463" s="59"/>
    </row>
    <row r="464" spans="1:4">
      <c r="A464" s="45"/>
      <c r="B464" s="696"/>
      <c r="C464" s="58" t="s">
        <v>367</v>
      </c>
      <c r="D464" s="59"/>
    </row>
    <row r="465" spans="1:4">
      <c r="A465" s="45"/>
      <c r="B465" s="87"/>
      <c r="C465" s="83" t="s">
        <v>136</v>
      </c>
      <c r="D465" s="59"/>
    </row>
    <row r="466" spans="1:4">
      <c r="A466" s="45"/>
      <c r="B466" s="87"/>
      <c r="C466" s="83" t="s">
        <v>137</v>
      </c>
      <c r="D466" s="59"/>
    </row>
    <row r="467" spans="1:4">
      <c r="A467" s="45"/>
      <c r="B467" s="87"/>
      <c r="C467" s="83" t="s">
        <v>165</v>
      </c>
      <c r="D467" s="59"/>
    </row>
    <row r="468" spans="1:4">
      <c r="A468" s="45"/>
      <c r="B468" s="87"/>
      <c r="C468" s="83" t="s">
        <v>371</v>
      </c>
      <c r="D468" s="59"/>
    </row>
    <row r="469" spans="1:4">
      <c r="A469" s="45"/>
      <c r="B469" s="87"/>
      <c r="C469" s="83" t="s">
        <v>376</v>
      </c>
      <c r="D469" s="59"/>
    </row>
    <row r="470" spans="1:4">
      <c r="A470" s="45"/>
      <c r="B470" s="87"/>
      <c r="C470" s="83" t="s">
        <v>204</v>
      </c>
      <c r="D470" s="59"/>
    </row>
    <row r="471" spans="1:4">
      <c r="A471" s="45"/>
      <c r="B471" s="87"/>
      <c r="C471" s="83" t="s">
        <v>362</v>
      </c>
      <c r="D471" s="59"/>
    </row>
    <row r="472" spans="1:4">
      <c r="A472" s="45"/>
      <c r="B472" s="87"/>
      <c r="C472" s="58" t="s">
        <v>372</v>
      </c>
      <c r="D472" s="59"/>
    </row>
    <row r="473" spans="1:4">
      <c r="A473" s="45"/>
      <c r="B473" s="87"/>
      <c r="C473" s="58" t="s">
        <v>373</v>
      </c>
      <c r="D473" s="59"/>
    </row>
    <row r="474" spans="1:4" ht="17.25" thickBot="1">
      <c r="A474" s="45"/>
      <c r="B474" s="87"/>
      <c r="C474" s="61" t="s">
        <v>374</v>
      </c>
      <c r="D474" s="62"/>
    </row>
    <row r="475" spans="1:4">
      <c r="A475" s="45"/>
      <c r="B475" s="699" t="s">
        <v>377</v>
      </c>
      <c r="C475" s="55" t="s">
        <v>363</v>
      </c>
      <c r="D475" s="56" t="s">
        <v>354</v>
      </c>
    </row>
    <row r="476" spans="1:4" ht="17.25" thickBot="1">
      <c r="A476" s="45"/>
      <c r="B476" s="697"/>
      <c r="C476" s="61" t="s">
        <v>364</v>
      </c>
      <c r="D476" s="62"/>
    </row>
    <row r="477" spans="1:4">
      <c r="A477" s="45"/>
      <c r="B477" s="699" t="s">
        <v>378</v>
      </c>
      <c r="C477" s="55" t="s">
        <v>10202</v>
      </c>
      <c r="D477" s="56" t="s">
        <v>354</v>
      </c>
    </row>
    <row r="478" spans="1:4">
      <c r="A478" s="45"/>
      <c r="B478" s="696"/>
      <c r="C478" s="58" t="s">
        <v>10210</v>
      </c>
      <c r="D478" s="59"/>
    </row>
    <row r="479" spans="1:4">
      <c r="A479" s="45"/>
      <c r="B479" s="696"/>
      <c r="C479" s="58" t="s">
        <v>10209</v>
      </c>
      <c r="D479" s="59"/>
    </row>
    <row r="480" spans="1:4" ht="17.25" thickBot="1">
      <c r="A480" s="45"/>
      <c r="B480" s="697"/>
      <c r="C480" s="61" t="s">
        <v>10217</v>
      </c>
      <c r="D480" s="62"/>
    </row>
    <row r="481" spans="1:4">
      <c r="A481" s="45"/>
      <c r="B481" s="699" t="s">
        <v>379</v>
      </c>
      <c r="C481" s="55" t="s">
        <v>10202</v>
      </c>
      <c r="D481" s="56" t="s">
        <v>354</v>
      </c>
    </row>
    <row r="482" spans="1:4">
      <c r="A482" s="45"/>
      <c r="B482" s="696"/>
      <c r="C482" s="58" t="s">
        <v>10210</v>
      </c>
      <c r="D482" s="59"/>
    </row>
    <row r="483" spans="1:4">
      <c r="A483" s="45"/>
      <c r="B483" s="696"/>
      <c r="C483" s="58" t="s">
        <v>10209</v>
      </c>
      <c r="D483" s="59"/>
    </row>
    <row r="484" spans="1:4" ht="17.25" thickBot="1">
      <c r="A484" s="45"/>
      <c r="B484" s="697"/>
      <c r="C484" s="61" t="s">
        <v>10217</v>
      </c>
      <c r="D484" s="62"/>
    </row>
    <row r="485" spans="1:4" ht="25.35" customHeight="1" thickBot="1">
      <c r="A485" s="45"/>
      <c r="B485" s="51" t="s">
        <v>380</v>
      </c>
      <c r="C485" s="52"/>
      <c r="D485" s="53"/>
    </row>
    <row r="486" spans="1:4" ht="17.25" thickBot="1">
      <c r="B486" s="88" t="s">
        <v>381</v>
      </c>
      <c r="C486" s="89" t="s">
        <v>382</v>
      </c>
      <c r="D486" s="90" t="s">
        <v>383</v>
      </c>
    </row>
    <row r="487" spans="1:4" ht="25.35" customHeight="1" thickBot="1">
      <c r="A487" s="45"/>
      <c r="B487" s="51" t="s">
        <v>386</v>
      </c>
      <c r="C487" s="52"/>
      <c r="D487" s="53"/>
    </row>
    <row r="488" spans="1:4" s="96" customFormat="1" ht="17.25" thickBot="1">
      <c r="B488" s="54" t="s">
        <v>368</v>
      </c>
      <c r="C488" s="68" t="s">
        <v>5</v>
      </c>
      <c r="D488" s="56" t="s">
        <v>354</v>
      </c>
    </row>
    <row r="489" spans="1:4" ht="25.35" customHeight="1" thickBot="1">
      <c r="B489" s="97" t="s">
        <v>387</v>
      </c>
      <c r="C489" s="98"/>
      <c r="D489" s="99"/>
    </row>
    <row r="490" spans="1:4">
      <c r="A490" s="78"/>
      <c r="B490" s="54" t="s">
        <v>126</v>
      </c>
      <c r="C490" s="68" t="s">
        <v>388</v>
      </c>
      <c r="D490" s="56" t="s">
        <v>354</v>
      </c>
    </row>
    <row r="491" spans="1:4">
      <c r="A491" s="78"/>
      <c r="B491" s="57"/>
      <c r="C491" s="86" t="s">
        <v>389</v>
      </c>
      <c r="D491" s="59"/>
    </row>
    <row r="492" spans="1:4" ht="17.25" thickBot="1">
      <c r="A492" s="78"/>
      <c r="B492" s="85"/>
      <c r="C492" s="61" t="s">
        <v>390</v>
      </c>
      <c r="D492" s="62"/>
    </row>
    <row r="493" spans="1:4" ht="25.35" customHeight="1" thickBot="1">
      <c r="A493" s="78"/>
      <c r="B493" s="97" t="s">
        <v>391</v>
      </c>
      <c r="C493" s="98"/>
      <c r="D493" s="99"/>
    </row>
    <row r="494" spans="1:4">
      <c r="A494" s="78"/>
      <c r="B494" s="54" t="s">
        <v>134</v>
      </c>
      <c r="C494" s="68" t="s">
        <v>392</v>
      </c>
      <c r="D494" s="56" t="s">
        <v>354</v>
      </c>
    </row>
    <row r="495" spans="1:4" ht="17.25" thickBot="1">
      <c r="A495" s="78"/>
      <c r="B495" s="85"/>
      <c r="C495" s="61" t="s">
        <v>393</v>
      </c>
      <c r="D495" s="62"/>
    </row>
    <row r="496" spans="1:4">
      <c r="A496" s="78"/>
      <c r="B496" s="54" t="s">
        <v>126</v>
      </c>
      <c r="C496" s="68" t="s">
        <v>394</v>
      </c>
      <c r="D496" s="56" t="s">
        <v>354</v>
      </c>
    </row>
    <row r="497" spans="1:5">
      <c r="A497" s="78"/>
      <c r="B497" s="57"/>
      <c r="C497" s="86" t="s">
        <v>395</v>
      </c>
      <c r="D497" s="59"/>
    </row>
    <row r="498" spans="1:5">
      <c r="B498" s="57"/>
      <c r="C498" s="58" t="s">
        <v>396</v>
      </c>
      <c r="D498" s="59"/>
    </row>
    <row r="499" spans="1:5" ht="17.25" thickBot="1">
      <c r="B499" s="85"/>
      <c r="C499" s="61" t="s">
        <v>397</v>
      </c>
      <c r="D499" s="62"/>
    </row>
    <row r="500" spans="1:5" ht="25.35" customHeight="1" thickBot="1">
      <c r="A500" s="78"/>
      <c r="B500" s="97" t="s">
        <v>398</v>
      </c>
      <c r="C500" s="98"/>
      <c r="D500" s="99"/>
    </row>
    <row r="501" spans="1:5">
      <c r="A501" s="78"/>
      <c r="B501" s="692" t="s">
        <v>187</v>
      </c>
      <c r="C501" s="68" t="s">
        <v>399</v>
      </c>
      <c r="D501" s="707" t="s">
        <v>354</v>
      </c>
    </row>
    <row r="502" spans="1:5" ht="17.25" thickBot="1">
      <c r="A502" s="78"/>
      <c r="B502" s="706"/>
      <c r="C502" s="61" t="s">
        <v>400</v>
      </c>
      <c r="D502" s="708"/>
    </row>
    <row r="503" spans="1:5" ht="17.25" thickBot="1">
      <c r="A503" s="78"/>
      <c r="B503" s="92" t="s">
        <v>353</v>
      </c>
      <c r="C503" s="95" t="s">
        <v>399</v>
      </c>
      <c r="D503" s="90" t="s">
        <v>354</v>
      </c>
    </row>
    <row r="504" spans="1:5" ht="17.25" thickBot="1">
      <c r="A504" s="78"/>
      <c r="B504" s="100" t="s">
        <v>375</v>
      </c>
      <c r="C504" s="95" t="s">
        <v>399</v>
      </c>
      <c r="D504" s="90" t="s">
        <v>354</v>
      </c>
    </row>
    <row r="505" spans="1:5" s="78" customFormat="1" ht="25.35" customHeight="1" thickBot="1">
      <c r="A505" s="8"/>
      <c r="B505" s="97" t="s">
        <v>402</v>
      </c>
      <c r="C505" s="98"/>
      <c r="D505" s="99"/>
      <c r="E505" s="8"/>
    </row>
    <row r="506" spans="1:5" s="78" customFormat="1" ht="33">
      <c r="A506" s="8"/>
      <c r="B506" s="91" t="s">
        <v>22</v>
      </c>
      <c r="C506" s="103" t="s">
        <v>403</v>
      </c>
      <c r="D506" s="104" t="s">
        <v>404</v>
      </c>
      <c r="E506" s="8"/>
    </row>
    <row r="507" spans="1:5" s="78" customFormat="1" ht="33.75" thickBot="1">
      <c r="A507" s="8"/>
      <c r="B507" s="93"/>
      <c r="C507" s="105" t="s">
        <v>405</v>
      </c>
      <c r="D507" s="106" t="s">
        <v>406</v>
      </c>
      <c r="E507" s="8"/>
    </row>
    <row r="508" spans="1:5" s="78" customFormat="1">
      <c r="A508" s="8"/>
      <c r="B508" s="91" t="s">
        <v>134</v>
      </c>
      <c r="C508" s="103" t="s">
        <v>409</v>
      </c>
      <c r="D508" s="102" t="s">
        <v>354</v>
      </c>
      <c r="E508" s="8"/>
    </row>
    <row r="509" spans="1:5" s="78" customFormat="1">
      <c r="A509" s="8"/>
      <c r="B509" s="92"/>
      <c r="C509" s="107" t="s">
        <v>410</v>
      </c>
      <c r="D509" s="108"/>
      <c r="E509" s="8"/>
    </row>
    <row r="510" spans="1:5" s="78" customFormat="1">
      <c r="A510" s="8"/>
      <c r="B510" s="92"/>
      <c r="C510" s="107" t="s">
        <v>411</v>
      </c>
      <c r="D510" s="108"/>
      <c r="E510" s="8"/>
    </row>
    <row r="511" spans="1:5" s="78" customFormat="1">
      <c r="A511" s="8"/>
      <c r="B511" s="92"/>
      <c r="C511" s="107" t="s">
        <v>412</v>
      </c>
      <c r="D511" s="108"/>
      <c r="E511" s="8"/>
    </row>
    <row r="512" spans="1:5" s="78" customFormat="1">
      <c r="A512" s="8"/>
      <c r="B512" s="92"/>
      <c r="C512" s="107" t="s">
        <v>413</v>
      </c>
      <c r="D512" s="108"/>
      <c r="E512" s="8"/>
    </row>
    <row r="513" spans="1:5" s="78" customFormat="1">
      <c r="A513" s="8"/>
      <c r="B513" s="92"/>
      <c r="C513" s="107" t="s">
        <v>414</v>
      </c>
      <c r="D513" s="111"/>
      <c r="E513" s="8"/>
    </row>
    <row r="514" spans="1:5" s="78" customFormat="1">
      <c r="A514" s="8"/>
      <c r="B514" s="92"/>
      <c r="C514" s="107" t="s">
        <v>415</v>
      </c>
      <c r="D514" s="112" t="s">
        <v>416</v>
      </c>
      <c r="E514" s="8"/>
    </row>
    <row r="515" spans="1:5" s="78" customFormat="1">
      <c r="A515" s="8"/>
      <c r="B515" s="92"/>
      <c r="C515" s="107" t="s">
        <v>417</v>
      </c>
      <c r="D515" s="108"/>
      <c r="E515" s="8"/>
    </row>
    <row r="516" spans="1:5" s="78" customFormat="1">
      <c r="A516" s="8"/>
      <c r="B516" s="92"/>
      <c r="C516" s="107" t="s">
        <v>418</v>
      </c>
      <c r="D516" s="108"/>
      <c r="E516" s="8"/>
    </row>
    <row r="517" spans="1:5" s="78" customFormat="1" ht="17.25" thickBot="1">
      <c r="A517" s="8"/>
      <c r="B517" s="93"/>
      <c r="C517" s="105" t="s">
        <v>419</v>
      </c>
      <c r="D517" s="109"/>
      <c r="E517" s="8"/>
    </row>
    <row r="518" spans="1:5" s="78" customFormat="1">
      <c r="A518" s="8"/>
      <c r="B518" s="91" t="s">
        <v>426</v>
      </c>
      <c r="C518" s="103" t="s">
        <v>427</v>
      </c>
      <c r="D518" s="102" t="s">
        <v>354</v>
      </c>
      <c r="E518" s="8"/>
    </row>
    <row r="519" spans="1:5" s="78" customFormat="1" ht="17.25" thickBot="1">
      <c r="A519" s="8"/>
      <c r="B519" s="115"/>
      <c r="C519" s="105" t="s">
        <v>428</v>
      </c>
      <c r="D519" s="109"/>
      <c r="E519" s="8"/>
    </row>
    <row r="520" spans="1:5" s="78" customFormat="1">
      <c r="A520" s="8"/>
      <c r="B520" s="116" t="s">
        <v>429</v>
      </c>
      <c r="C520" s="107" t="s">
        <v>430</v>
      </c>
      <c r="D520" s="108" t="s">
        <v>354</v>
      </c>
      <c r="E520" s="8"/>
    </row>
    <row r="521" spans="1:5" s="78" customFormat="1" ht="17.25" thickBot="1">
      <c r="A521" s="8"/>
      <c r="B521" s="116"/>
      <c r="C521" s="110" t="s">
        <v>431</v>
      </c>
      <c r="D521" s="108"/>
      <c r="E521" s="8"/>
    </row>
    <row r="522" spans="1:5" s="78" customFormat="1">
      <c r="A522" s="8"/>
      <c r="B522" s="91" t="s">
        <v>187</v>
      </c>
      <c r="C522" s="103" t="s">
        <v>433</v>
      </c>
      <c r="D522" s="102" t="s">
        <v>354</v>
      </c>
      <c r="E522" s="8"/>
    </row>
    <row r="523" spans="1:5" s="78" customFormat="1">
      <c r="A523" s="8"/>
      <c r="B523" s="92"/>
      <c r="C523" s="107" t="s">
        <v>409</v>
      </c>
      <c r="D523" s="108"/>
      <c r="E523" s="8"/>
    </row>
    <row r="524" spans="1:5" s="78" customFormat="1">
      <c r="A524" s="8"/>
      <c r="B524" s="92"/>
      <c r="C524" s="107" t="s">
        <v>434</v>
      </c>
      <c r="D524" s="111"/>
      <c r="E524" s="8"/>
    </row>
    <row r="525" spans="1:5" s="78" customFormat="1" ht="33">
      <c r="A525" s="8"/>
      <c r="B525" s="92"/>
      <c r="C525" s="107" t="s">
        <v>435</v>
      </c>
      <c r="D525" s="114" t="s">
        <v>436</v>
      </c>
      <c r="E525" s="8"/>
    </row>
    <row r="526" spans="1:5" s="78" customFormat="1">
      <c r="A526" s="8"/>
      <c r="B526" s="92"/>
      <c r="C526" s="107" t="s">
        <v>437</v>
      </c>
      <c r="D526" s="112" t="s">
        <v>354</v>
      </c>
      <c r="E526" s="8"/>
    </row>
    <row r="527" spans="1:5" s="78" customFormat="1">
      <c r="A527" s="8"/>
      <c r="B527" s="92"/>
      <c r="C527" s="107" t="s">
        <v>422</v>
      </c>
      <c r="D527" s="108"/>
      <c r="E527" s="8"/>
    </row>
    <row r="528" spans="1:5" s="78" customFormat="1">
      <c r="A528" s="8"/>
      <c r="B528" s="92"/>
      <c r="C528" s="107" t="s">
        <v>438</v>
      </c>
      <c r="D528" s="108"/>
      <c r="E528" s="8"/>
    </row>
    <row r="529" spans="1:5" s="78" customFormat="1">
      <c r="A529" s="8"/>
      <c r="B529" s="92"/>
      <c r="C529" s="107" t="s">
        <v>439</v>
      </c>
      <c r="D529" s="108"/>
      <c r="E529" s="8"/>
    </row>
    <row r="530" spans="1:5" s="78" customFormat="1">
      <c r="A530" s="8"/>
      <c r="B530" s="92"/>
      <c r="C530" s="107" t="s">
        <v>440</v>
      </c>
      <c r="D530" s="108"/>
      <c r="E530" s="8"/>
    </row>
    <row r="531" spans="1:5" s="78" customFormat="1">
      <c r="A531" s="8"/>
      <c r="B531" s="92"/>
      <c r="C531" s="107" t="s">
        <v>441</v>
      </c>
      <c r="D531" s="108"/>
      <c r="E531" s="8"/>
    </row>
    <row r="532" spans="1:5" s="78" customFormat="1">
      <c r="A532" s="8"/>
      <c r="B532" s="92"/>
      <c r="C532" s="107" t="s">
        <v>442</v>
      </c>
      <c r="D532" s="108"/>
      <c r="E532" s="8"/>
    </row>
    <row r="533" spans="1:5" s="78" customFormat="1">
      <c r="A533" s="8"/>
      <c r="B533" s="92"/>
      <c r="C533" s="107" t="s">
        <v>443</v>
      </c>
      <c r="D533" s="108"/>
      <c r="E533" s="8"/>
    </row>
    <row r="534" spans="1:5" s="78" customFormat="1">
      <c r="A534" s="8"/>
      <c r="B534" s="92"/>
      <c r="C534" s="107" t="s">
        <v>444</v>
      </c>
      <c r="D534" s="108"/>
      <c r="E534" s="8"/>
    </row>
    <row r="535" spans="1:5" s="78" customFormat="1">
      <c r="A535" s="8"/>
      <c r="B535" s="92"/>
      <c r="C535" s="107" t="s">
        <v>445</v>
      </c>
      <c r="D535" s="108"/>
      <c r="E535" s="8"/>
    </row>
    <row r="536" spans="1:5" s="78" customFormat="1" ht="17.25" thickBot="1">
      <c r="A536" s="8"/>
      <c r="B536" s="93"/>
      <c r="C536" s="110" t="s">
        <v>446</v>
      </c>
      <c r="D536" s="109"/>
      <c r="E536" s="8"/>
    </row>
    <row r="537" spans="1:5" s="78" customFormat="1">
      <c r="A537" s="8"/>
      <c r="B537" s="91" t="s">
        <v>353</v>
      </c>
      <c r="C537" s="103" t="s">
        <v>449</v>
      </c>
      <c r="D537" s="102" t="s">
        <v>450</v>
      </c>
      <c r="E537" s="8"/>
    </row>
    <row r="538" spans="1:5" s="78" customFormat="1" ht="33.75" thickBot="1">
      <c r="A538" s="8"/>
      <c r="B538" s="92"/>
      <c r="C538" s="107" t="s">
        <v>451</v>
      </c>
      <c r="D538" s="108"/>
      <c r="E538" s="8"/>
    </row>
    <row r="539" spans="1:5" s="78" customFormat="1" ht="33.75" thickBot="1">
      <c r="A539" s="8"/>
      <c r="B539" s="91" t="s">
        <v>452</v>
      </c>
      <c r="C539" s="119" t="s">
        <v>403</v>
      </c>
      <c r="D539" s="102" t="s">
        <v>404</v>
      </c>
      <c r="E539" s="8"/>
    </row>
    <row r="540" spans="1:5" s="78" customFormat="1" ht="66">
      <c r="A540" s="8"/>
      <c r="B540" s="91" t="s">
        <v>453</v>
      </c>
      <c r="C540" s="103" t="s">
        <v>454</v>
      </c>
      <c r="D540" s="104" t="s">
        <v>455</v>
      </c>
      <c r="E540" s="8"/>
    </row>
    <row r="541" spans="1:5" s="78" customFormat="1" ht="33">
      <c r="A541" s="8"/>
      <c r="B541" s="92"/>
      <c r="C541" s="107" t="s">
        <v>456</v>
      </c>
      <c r="D541" s="114" t="s">
        <v>404</v>
      </c>
      <c r="E541" s="8"/>
    </row>
    <row r="542" spans="1:5" s="78" customFormat="1" ht="33">
      <c r="A542" s="8"/>
      <c r="B542" s="92"/>
      <c r="C542" s="107" t="s">
        <v>435</v>
      </c>
      <c r="D542" s="114" t="s">
        <v>436</v>
      </c>
      <c r="E542" s="8"/>
    </row>
    <row r="543" spans="1:5" s="78" customFormat="1" ht="33.75" thickBot="1">
      <c r="A543" s="8"/>
      <c r="B543" s="92"/>
      <c r="C543" s="107" t="s">
        <v>457</v>
      </c>
      <c r="D543" s="121" t="s">
        <v>458</v>
      </c>
      <c r="E543" s="8"/>
    </row>
    <row r="544" spans="1:5" s="78" customFormat="1" ht="25.35" customHeight="1" thickBot="1">
      <c r="A544" s="8"/>
      <c r="B544" s="97" t="s">
        <v>462</v>
      </c>
      <c r="C544" s="98"/>
      <c r="D544" s="99"/>
      <c r="E544" s="8"/>
    </row>
    <row r="545" spans="1:5" s="78" customFormat="1" ht="33">
      <c r="A545" s="8"/>
      <c r="B545" s="91" t="s">
        <v>134</v>
      </c>
      <c r="C545" s="103" t="s">
        <v>463</v>
      </c>
      <c r="D545" s="104" t="s">
        <v>464</v>
      </c>
      <c r="E545" s="8"/>
    </row>
    <row r="546" spans="1:5" s="78" customFormat="1" ht="115.5">
      <c r="A546" s="8"/>
      <c r="B546" s="92"/>
      <c r="C546" s="120" t="s">
        <v>465</v>
      </c>
      <c r="D546" s="114" t="s">
        <v>466</v>
      </c>
      <c r="E546" s="8"/>
    </row>
    <row r="547" spans="1:5" s="78" customFormat="1" ht="33.75" thickBot="1">
      <c r="A547" s="8"/>
      <c r="B547" s="93"/>
      <c r="C547" s="105" t="s">
        <v>405</v>
      </c>
      <c r="D547" s="109" t="s">
        <v>406</v>
      </c>
      <c r="E547" s="8"/>
    </row>
    <row r="548" spans="1:5" s="78" customFormat="1" ht="25.35" customHeight="1" thickBot="1">
      <c r="A548" s="8"/>
      <c r="B548" s="97" t="s">
        <v>467</v>
      </c>
      <c r="C548" s="98"/>
      <c r="D548" s="99"/>
      <c r="E548" s="8"/>
    </row>
    <row r="549" spans="1:5" s="78" customFormat="1">
      <c r="A549" s="8"/>
      <c r="B549" s="123" t="s">
        <v>407</v>
      </c>
      <c r="C549" s="103" t="s">
        <v>468</v>
      </c>
      <c r="D549" s="102" t="s">
        <v>450</v>
      </c>
      <c r="E549" s="8"/>
    </row>
    <row r="550" spans="1:5" s="78" customFormat="1" ht="17.25" thickBot="1">
      <c r="A550" s="8"/>
      <c r="B550" s="124"/>
      <c r="C550" s="105" t="s">
        <v>469</v>
      </c>
      <c r="D550" s="109"/>
      <c r="E550" s="8"/>
    </row>
    <row r="551" spans="1:5" s="78" customFormat="1">
      <c r="A551" s="8"/>
      <c r="B551" s="123" t="s">
        <v>470</v>
      </c>
      <c r="C551" s="103" t="s">
        <v>471</v>
      </c>
      <c r="D551" s="56" t="s">
        <v>354</v>
      </c>
      <c r="E551" s="8"/>
    </row>
    <row r="552" spans="1:5" s="78" customFormat="1">
      <c r="A552" s="8"/>
      <c r="B552" s="125"/>
      <c r="C552" s="113" t="s">
        <v>472</v>
      </c>
      <c r="D552" s="59"/>
      <c r="E552" s="8"/>
    </row>
    <row r="553" spans="1:5" s="78" customFormat="1">
      <c r="A553" s="8"/>
      <c r="B553" s="125"/>
      <c r="C553" s="113" t="s">
        <v>473</v>
      </c>
      <c r="D553" s="59"/>
      <c r="E553" s="8"/>
    </row>
    <row r="554" spans="1:5" s="78" customFormat="1">
      <c r="A554" s="8"/>
      <c r="B554" s="125"/>
      <c r="C554" s="113" t="s">
        <v>474</v>
      </c>
      <c r="D554" s="59"/>
      <c r="E554" s="8"/>
    </row>
    <row r="555" spans="1:5">
      <c r="B555" s="125"/>
      <c r="C555" s="113" t="s">
        <v>475</v>
      </c>
      <c r="D555" s="59"/>
    </row>
    <row r="556" spans="1:5">
      <c r="B556" s="125"/>
      <c r="C556" s="113" t="s">
        <v>476</v>
      </c>
      <c r="D556" s="59"/>
    </row>
    <row r="557" spans="1:5">
      <c r="B557" s="125"/>
      <c r="C557" s="113" t="s">
        <v>477</v>
      </c>
      <c r="D557" s="59"/>
    </row>
    <row r="558" spans="1:5">
      <c r="B558" s="125"/>
      <c r="C558" s="113" t="s">
        <v>478</v>
      </c>
      <c r="D558" s="59"/>
    </row>
    <row r="559" spans="1:5">
      <c r="B559" s="125"/>
      <c r="C559" s="113" t="s">
        <v>479</v>
      </c>
      <c r="D559" s="59"/>
    </row>
    <row r="560" spans="1:5" s="78" customFormat="1">
      <c r="A560" s="8"/>
      <c r="B560" s="125"/>
      <c r="C560" s="113" t="s">
        <v>480</v>
      </c>
      <c r="D560" s="59"/>
      <c r="E560" s="8"/>
    </row>
    <row r="561" spans="1:5" s="78" customFormat="1">
      <c r="A561" s="8"/>
      <c r="B561" s="125"/>
      <c r="C561" s="113" t="s">
        <v>481</v>
      </c>
      <c r="D561" s="59"/>
      <c r="E561" s="8"/>
    </row>
    <row r="562" spans="1:5" s="78" customFormat="1">
      <c r="A562" s="8"/>
      <c r="B562" s="125"/>
      <c r="C562" s="113" t="s">
        <v>482</v>
      </c>
      <c r="D562" s="59"/>
      <c r="E562" s="8"/>
    </row>
    <row r="563" spans="1:5" s="78" customFormat="1">
      <c r="A563" s="8"/>
      <c r="B563" s="125"/>
      <c r="C563" s="113" t="s">
        <v>483</v>
      </c>
      <c r="D563" s="59"/>
      <c r="E563" s="8"/>
    </row>
    <row r="564" spans="1:5" s="78" customFormat="1" ht="33">
      <c r="A564" s="8"/>
      <c r="B564" s="125"/>
      <c r="C564" s="107" t="s">
        <v>484</v>
      </c>
      <c r="D564" s="59"/>
      <c r="E564" s="8"/>
    </row>
    <row r="565" spans="1:5" s="78" customFormat="1" ht="33">
      <c r="A565" s="8"/>
      <c r="B565" s="125"/>
      <c r="C565" s="113" t="s">
        <v>485</v>
      </c>
      <c r="D565" s="59"/>
      <c r="E565" s="8"/>
    </row>
    <row r="566" spans="1:5" s="78" customFormat="1" ht="33">
      <c r="A566" s="8"/>
      <c r="B566" s="125"/>
      <c r="C566" s="113" t="s">
        <v>486</v>
      </c>
      <c r="D566" s="59"/>
      <c r="E566" s="8"/>
    </row>
    <row r="567" spans="1:5" s="78" customFormat="1">
      <c r="A567" s="8"/>
      <c r="B567" s="125"/>
      <c r="C567" s="113" t="s">
        <v>487</v>
      </c>
      <c r="D567" s="59"/>
      <c r="E567" s="8"/>
    </row>
    <row r="568" spans="1:5" s="78" customFormat="1">
      <c r="A568" s="8"/>
      <c r="B568" s="125"/>
      <c r="C568" s="113" t="s">
        <v>488</v>
      </c>
      <c r="D568" s="59"/>
      <c r="E568" s="8"/>
    </row>
    <row r="569" spans="1:5" s="78" customFormat="1">
      <c r="A569" s="8"/>
      <c r="B569" s="125"/>
      <c r="C569" s="113" t="s">
        <v>489</v>
      </c>
      <c r="D569" s="59"/>
      <c r="E569" s="8"/>
    </row>
    <row r="570" spans="1:5" s="78" customFormat="1">
      <c r="A570" s="8"/>
      <c r="B570" s="125"/>
      <c r="C570" s="113" t="s">
        <v>490</v>
      </c>
      <c r="D570" s="59"/>
      <c r="E570" s="8"/>
    </row>
    <row r="571" spans="1:5" s="78" customFormat="1">
      <c r="A571" s="8"/>
      <c r="B571" s="125"/>
      <c r="C571" s="113" t="s">
        <v>491</v>
      </c>
      <c r="D571" s="59"/>
      <c r="E571" s="8"/>
    </row>
    <row r="572" spans="1:5" s="78" customFormat="1">
      <c r="A572" s="8"/>
      <c r="B572" s="125"/>
      <c r="C572" s="113" t="s">
        <v>492</v>
      </c>
      <c r="D572" s="59"/>
      <c r="E572" s="8"/>
    </row>
    <row r="573" spans="1:5">
      <c r="B573" s="125"/>
      <c r="C573" s="113" t="s">
        <v>493</v>
      </c>
      <c r="D573" s="59"/>
    </row>
    <row r="574" spans="1:5" s="78" customFormat="1">
      <c r="A574" s="8"/>
      <c r="B574" s="125"/>
      <c r="C574" s="113" t="s">
        <v>494</v>
      </c>
      <c r="D574" s="59"/>
      <c r="E574" s="8"/>
    </row>
    <row r="575" spans="1:5" s="78" customFormat="1">
      <c r="A575" s="8"/>
      <c r="B575" s="125"/>
      <c r="C575" s="113" t="s">
        <v>495</v>
      </c>
      <c r="D575" s="59"/>
      <c r="E575" s="8"/>
    </row>
    <row r="576" spans="1:5">
      <c r="B576" s="125"/>
      <c r="C576" s="113" t="s">
        <v>496</v>
      </c>
      <c r="D576" s="59"/>
    </row>
    <row r="577" spans="1:5" s="78" customFormat="1">
      <c r="A577" s="8"/>
      <c r="B577" s="125"/>
      <c r="C577" s="113" t="s">
        <v>497</v>
      </c>
      <c r="D577" s="59"/>
      <c r="E577" s="8"/>
    </row>
    <row r="578" spans="1:5">
      <c r="B578" s="125"/>
      <c r="C578" s="113" t="s">
        <v>498</v>
      </c>
      <c r="D578" s="59"/>
    </row>
    <row r="579" spans="1:5">
      <c r="B579" s="125"/>
      <c r="C579" s="107" t="s">
        <v>499</v>
      </c>
      <c r="D579" s="59"/>
    </row>
    <row r="580" spans="1:5" ht="33">
      <c r="B580" s="125"/>
      <c r="C580" s="107" t="s">
        <v>500</v>
      </c>
      <c r="D580" s="59"/>
    </row>
    <row r="581" spans="1:5" ht="33">
      <c r="B581" s="125"/>
      <c r="C581" s="113" t="s">
        <v>501</v>
      </c>
      <c r="D581" s="59"/>
    </row>
    <row r="582" spans="1:5" ht="33.75" thickBot="1">
      <c r="B582" s="124"/>
      <c r="C582" s="105" t="s">
        <v>502</v>
      </c>
      <c r="D582" s="62"/>
    </row>
    <row r="583" spans="1:5">
      <c r="B583" s="91" t="s">
        <v>134</v>
      </c>
      <c r="C583" s="55" t="s">
        <v>503</v>
      </c>
      <c r="D583" s="102" t="s">
        <v>354</v>
      </c>
    </row>
    <row r="584" spans="1:5">
      <c r="B584" s="92"/>
      <c r="C584" s="80" t="s">
        <v>504</v>
      </c>
      <c r="D584" s="108"/>
    </row>
    <row r="585" spans="1:5">
      <c r="B585" s="92"/>
      <c r="C585" s="80" t="s">
        <v>505</v>
      </c>
      <c r="D585" s="108"/>
    </row>
    <row r="586" spans="1:5">
      <c r="B586" s="92"/>
      <c r="C586" s="80" t="s">
        <v>417</v>
      </c>
      <c r="D586" s="108"/>
    </row>
    <row r="587" spans="1:5">
      <c r="B587" s="92"/>
      <c r="C587" s="58" t="s">
        <v>418</v>
      </c>
      <c r="D587" s="108"/>
    </row>
    <row r="588" spans="1:5" ht="17.25" thickBot="1">
      <c r="B588" s="93"/>
      <c r="C588" s="86" t="s">
        <v>419</v>
      </c>
      <c r="D588" s="109"/>
    </row>
    <row r="589" spans="1:5" ht="33" customHeight="1">
      <c r="B589" s="123" t="s">
        <v>506</v>
      </c>
      <c r="C589" s="103" t="s">
        <v>507</v>
      </c>
      <c r="D589" s="102" t="s">
        <v>508</v>
      </c>
    </row>
    <row r="590" spans="1:5">
      <c r="B590" s="125"/>
      <c r="C590" s="107" t="s">
        <v>509</v>
      </c>
      <c r="D590" s="108"/>
    </row>
    <row r="591" spans="1:5" ht="33.75" thickBot="1">
      <c r="B591" s="124"/>
      <c r="C591" s="105" t="s">
        <v>510</v>
      </c>
      <c r="D591" s="109"/>
    </row>
    <row r="592" spans="1:5" ht="33.75" thickBot="1">
      <c r="B592" s="88" t="s">
        <v>511</v>
      </c>
      <c r="C592" s="105" t="s">
        <v>512</v>
      </c>
      <c r="D592" s="109" t="s">
        <v>513</v>
      </c>
    </row>
    <row r="593" spans="2:4" ht="17.25" thickBot="1">
      <c r="B593" s="88" t="s">
        <v>514</v>
      </c>
      <c r="C593" s="89" t="s">
        <v>382</v>
      </c>
      <c r="D593" s="90" t="s">
        <v>383</v>
      </c>
    </row>
    <row r="594" spans="2:4" ht="33" customHeight="1">
      <c r="B594" s="126" t="s">
        <v>516</v>
      </c>
      <c r="C594" s="103" t="s">
        <v>507</v>
      </c>
      <c r="D594" s="102" t="s">
        <v>508</v>
      </c>
    </row>
    <row r="595" spans="2:4">
      <c r="B595" s="116"/>
      <c r="C595" s="107" t="s">
        <v>509</v>
      </c>
      <c r="D595" s="111"/>
    </row>
    <row r="596" spans="2:4" ht="33.75" thickBot="1">
      <c r="B596" s="127"/>
      <c r="C596" s="105" t="s">
        <v>517</v>
      </c>
      <c r="D596" s="128" t="s">
        <v>518</v>
      </c>
    </row>
    <row r="597" spans="2:4" ht="33" customHeight="1">
      <c r="B597" s="91" t="s">
        <v>429</v>
      </c>
      <c r="C597" s="103" t="s">
        <v>507</v>
      </c>
      <c r="D597" s="102" t="s">
        <v>508</v>
      </c>
    </row>
    <row r="598" spans="2:4">
      <c r="B598" s="92"/>
      <c r="C598" s="107" t="s">
        <v>509</v>
      </c>
      <c r="D598" s="111"/>
    </row>
    <row r="599" spans="2:4" ht="33">
      <c r="B599" s="92"/>
      <c r="C599" s="107" t="s">
        <v>517</v>
      </c>
      <c r="D599" s="114" t="s">
        <v>519</v>
      </c>
    </row>
    <row r="600" spans="2:4" ht="33" customHeight="1">
      <c r="B600" s="92"/>
      <c r="C600" s="107" t="s">
        <v>520</v>
      </c>
      <c r="D600" s="112" t="s">
        <v>513</v>
      </c>
    </row>
    <row r="601" spans="2:4">
      <c r="B601" s="92"/>
      <c r="C601" s="107" t="s">
        <v>521</v>
      </c>
      <c r="D601" s="111"/>
    </row>
    <row r="602" spans="2:4" ht="33">
      <c r="B602" s="92"/>
      <c r="C602" s="107" t="s">
        <v>523</v>
      </c>
      <c r="D602" s="129" t="s">
        <v>519</v>
      </c>
    </row>
    <row r="603" spans="2:4" ht="33" customHeight="1">
      <c r="B603" s="92"/>
      <c r="C603" s="130" t="s">
        <v>524</v>
      </c>
      <c r="D603" s="131" t="s">
        <v>525</v>
      </c>
    </row>
    <row r="604" spans="2:4">
      <c r="B604" s="92"/>
      <c r="C604" s="130" t="s">
        <v>526</v>
      </c>
      <c r="D604" s="59"/>
    </row>
    <row r="605" spans="2:4">
      <c r="B605" s="92"/>
      <c r="C605" s="130" t="s">
        <v>527</v>
      </c>
      <c r="D605" s="59"/>
    </row>
    <row r="606" spans="2:4">
      <c r="B606" s="92"/>
      <c r="C606" s="130" t="s">
        <v>528</v>
      </c>
      <c r="D606" s="59"/>
    </row>
    <row r="607" spans="2:4">
      <c r="B607" s="92"/>
      <c r="C607" s="130" t="s">
        <v>529</v>
      </c>
      <c r="D607" s="59"/>
    </row>
    <row r="608" spans="2:4">
      <c r="B608" s="92"/>
      <c r="C608" s="130" t="s">
        <v>530</v>
      </c>
      <c r="D608" s="59"/>
    </row>
    <row r="609" spans="1:5">
      <c r="B609" s="92"/>
      <c r="C609" s="130" t="s">
        <v>531</v>
      </c>
      <c r="D609" s="59"/>
    </row>
    <row r="610" spans="1:5">
      <c r="B610" s="92"/>
      <c r="C610" s="132" t="s">
        <v>532</v>
      </c>
      <c r="D610" s="59"/>
    </row>
    <row r="611" spans="1:5">
      <c r="B611" s="92"/>
      <c r="C611" s="132" t="s">
        <v>533</v>
      </c>
      <c r="D611" s="59"/>
    </row>
    <row r="612" spans="1:5">
      <c r="B612" s="92"/>
      <c r="C612" s="133" t="s">
        <v>534</v>
      </c>
      <c r="D612" s="59"/>
    </row>
    <row r="613" spans="1:5" ht="33" customHeight="1">
      <c r="B613" s="92" t="s">
        <v>535</v>
      </c>
      <c r="C613" s="132" t="s">
        <v>507</v>
      </c>
      <c r="D613" s="131" t="s">
        <v>508</v>
      </c>
    </row>
    <row r="614" spans="1:5">
      <c r="B614" s="92"/>
      <c r="C614" s="107" t="s">
        <v>509</v>
      </c>
      <c r="D614" s="135"/>
    </row>
    <row r="615" spans="1:5" ht="33">
      <c r="B615" s="92"/>
      <c r="C615" s="107" t="s">
        <v>517</v>
      </c>
      <c r="D615" s="114" t="s">
        <v>519</v>
      </c>
    </row>
    <row r="616" spans="1:5" ht="33" customHeight="1">
      <c r="B616" s="92"/>
      <c r="C616" s="107" t="s">
        <v>536</v>
      </c>
      <c r="D616" s="112" t="s">
        <v>513</v>
      </c>
    </row>
    <row r="617" spans="1:5">
      <c r="B617" s="92"/>
      <c r="C617" s="107" t="s">
        <v>537</v>
      </c>
      <c r="D617" s="111"/>
    </row>
    <row r="618" spans="1:5" ht="33.75" thickBot="1">
      <c r="B618" s="93"/>
      <c r="C618" s="105" t="s">
        <v>539</v>
      </c>
      <c r="D618" s="128" t="s">
        <v>519</v>
      </c>
    </row>
    <row r="619" spans="1:5" ht="49.5">
      <c r="B619" s="126" t="s">
        <v>542</v>
      </c>
      <c r="C619" s="55" t="s">
        <v>543</v>
      </c>
      <c r="D619" s="136" t="s">
        <v>544</v>
      </c>
    </row>
    <row r="620" spans="1:5" ht="50.25" thickBot="1">
      <c r="B620" s="127"/>
      <c r="C620" s="61" t="s">
        <v>545</v>
      </c>
      <c r="D620" s="128" t="s">
        <v>546</v>
      </c>
    </row>
    <row r="621" spans="1:5" ht="25.35" customHeight="1" thickBot="1">
      <c r="B621" s="137" t="s">
        <v>548</v>
      </c>
      <c r="C621" s="138"/>
      <c r="D621" s="139"/>
    </row>
    <row r="622" spans="1:5" s="78" customFormat="1">
      <c r="A622" s="8"/>
      <c r="B622" s="144" t="s">
        <v>552</v>
      </c>
      <c r="C622" s="55" t="s">
        <v>549</v>
      </c>
      <c r="D622" s="102" t="s">
        <v>354</v>
      </c>
      <c r="E622" s="8"/>
    </row>
    <row r="623" spans="1:5" s="78" customFormat="1">
      <c r="A623" s="8"/>
      <c r="B623" s="140"/>
      <c r="C623" s="141" t="s">
        <v>550</v>
      </c>
      <c r="D623" s="108"/>
      <c r="E623" s="8"/>
    </row>
    <row r="624" spans="1:5" s="78" customFormat="1" ht="17.25" thickBot="1">
      <c r="A624" s="8"/>
      <c r="B624" s="143"/>
      <c r="C624" s="145" t="s">
        <v>551</v>
      </c>
      <c r="D624" s="109"/>
      <c r="E624" s="8"/>
    </row>
    <row r="625" spans="1:5" s="78" customFormat="1">
      <c r="A625" s="8"/>
      <c r="B625" s="144" t="s">
        <v>187</v>
      </c>
      <c r="C625" s="55" t="s">
        <v>553</v>
      </c>
      <c r="D625" s="102" t="s">
        <v>432</v>
      </c>
      <c r="E625" s="8"/>
    </row>
    <row r="626" spans="1:5" s="78" customFormat="1">
      <c r="A626" s="8"/>
      <c r="B626" s="140"/>
      <c r="C626" s="58" t="s">
        <v>554</v>
      </c>
      <c r="D626" s="108"/>
      <c r="E626" s="8"/>
    </row>
    <row r="627" spans="1:5" s="78" customFormat="1">
      <c r="A627" s="8"/>
      <c r="B627" s="140"/>
      <c r="C627" s="58" t="s">
        <v>555</v>
      </c>
      <c r="D627" s="108"/>
      <c r="E627" s="8"/>
    </row>
    <row r="628" spans="1:5" s="78" customFormat="1">
      <c r="A628" s="8"/>
      <c r="B628" s="140"/>
      <c r="C628" s="58" t="s">
        <v>556</v>
      </c>
      <c r="D628" s="108"/>
      <c r="E628" s="8"/>
    </row>
    <row r="629" spans="1:5" s="78" customFormat="1">
      <c r="A629" s="8"/>
      <c r="B629" s="140"/>
      <c r="C629" s="58" t="s">
        <v>557</v>
      </c>
      <c r="D629" s="108"/>
      <c r="E629" s="8"/>
    </row>
    <row r="630" spans="1:5" s="78" customFormat="1">
      <c r="A630" s="8"/>
      <c r="B630" s="140"/>
      <c r="C630" s="58" t="s">
        <v>558</v>
      </c>
      <c r="D630" s="108"/>
      <c r="E630" s="8"/>
    </row>
    <row r="631" spans="1:5" s="78" customFormat="1" ht="17.25" thickBot="1">
      <c r="A631" s="8"/>
      <c r="B631" s="143"/>
      <c r="C631" s="61" t="s">
        <v>559</v>
      </c>
      <c r="D631" s="109"/>
      <c r="E631" s="8"/>
    </row>
    <row r="632" spans="1:5" s="78" customFormat="1" ht="25.35" customHeight="1" thickBot="1">
      <c r="A632" s="8"/>
      <c r="B632" s="137" t="s">
        <v>560</v>
      </c>
      <c r="C632" s="138"/>
      <c r="D632" s="139"/>
      <c r="E632" s="8"/>
    </row>
    <row r="633" spans="1:5" s="78" customFormat="1" ht="33.75" thickBot="1">
      <c r="A633" s="8"/>
      <c r="B633" s="54" t="s">
        <v>561</v>
      </c>
      <c r="C633" s="68" t="s">
        <v>456</v>
      </c>
      <c r="D633" s="56" t="s">
        <v>562</v>
      </c>
      <c r="E633" s="8"/>
    </row>
    <row r="634" spans="1:5" s="78" customFormat="1">
      <c r="A634" s="8"/>
      <c r="B634" s="144" t="s">
        <v>565</v>
      </c>
      <c r="C634" s="147" t="s">
        <v>566</v>
      </c>
      <c r="D634" s="102" t="s">
        <v>432</v>
      </c>
      <c r="E634" s="8"/>
    </row>
    <row r="635" spans="1:5" s="78" customFormat="1">
      <c r="A635" s="8"/>
      <c r="B635" s="140"/>
      <c r="C635" s="142" t="s">
        <v>567</v>
      </c>
      <c r="D635" s="108"/>
      <c r="E635" s="8"/>
    </row>
    <row r="636" spans="1:5" s="78" customFormat="1">
      <c r="A636" s="8"/>
      <c r="B636" s="140"/>
      <c r="C636" s="142" t="s">
        <v>568</v>
      </c>
      <c r="D636" s="108"/>
      <c r="E636" s="8"/>
    </row>
    <row r="637" spans="1:5" s="78" customFormat="1">
      <c r="A637" s="8"/>
      <c r="B637" s="140"/>
      <c r="C637" s="142" t="s">
        <v>563</v>
      </c>
      <c r="D637" s="108"/>
      <c r="E637" s="8"/>
    </row>
    <row r="638" spans="1:5" s="78" customFormat="1">
      <c r="A638" s="8"/>
      <c r="B638" s="140"/>
      <c r="C638" s="142" t="s">
        <v>564</v>
      </c>
      <c r="D638" s="108"/>
      <c r="E638" s="8"/>
    </row>
    <row r="639" spans="1:5" s="78" customFormat="1" ht="33.75" thickBot="1">
      <c r="A639" s="8"/>
      <c r="B639" s="143"/>
      <c r="C639" s="148" t="s">
        <v>569</v>
      </c>
      <c r="D639" s="109"/>
      <c r="E639" s="8"/>
    </row>
    <row r="640" spans="1:5" s="78" customFormat="1" ht="33">
      <c r="A640" s="8"/>
      <c r="B640" s="91" t="s">
        <v>570</v>
      </c>
      <c r="C640" s="55" t="s">
        <v>440</v>
      </c>
      <c r="D640" s="136" t="s">
        <v>571</v>
      </c>
      <c r="E640" s="8"/>
    </row>
    <row r="641" spans="1:5" s="78" customFormat="1" ht="33">
      <c r="A641" s="8"/>
      <c r="B641" s="92"/>
      <c r="C641" s="58" t="s">
        <v>572</v>
      </c>
      <c r="D641" s="129" t="s">
        <v>573</v>
      </c>
      <c r="E641" s="8"/>
    </row>
    <row r="642" spans="1:5" s="78" customFormat="1">
      <c r="A642" s="8"/>
      <c r="B642" s="92"/>
      <c r="C642" s="58" t="s">
        <v>574</v>
      </c>
      <c r="D642" s="131" t="s">
        <v>354</v>
      </c>
      <c r="E642" s="8"/>
    </row>
    <row r="643" spans="1:5" s="78" customFormat="1">
      <c r="A643" s="8"/>
      <c r="B643" s="92"/>
      <c r="C643" s="58" t="s">
        <v>575</v>
      </c>
      <c r="D643" s="59"/>
      <c r="E643" s="8"/>
    </row>
    <row r="644" spans="1:5" s="78" customFormat="1">
      <c r="A644" s="8"/>
      <c r="B644" s="92"/>
      <c r="C644" s="58" t="s">
        <v>576</v>
      </c>
      <c r="D644" s="59"/>
      <c r="E644" s="8"/>
    </row>
    <row r="645" spans="1:5" s="78" customFormat="1">
      <c r="A645" s="8"/>
      <c r="B645" s="92"/>
      <c r="C645" s="58" t="s">
        <v>577</v>
      </c>
      <c r="D645" s="59"/>
      <c r="E645" s="8"/>
    </row>
    <row r="646" spans="1:5" s="78" customFormat="1">
      <c r="A646" s="8"/>
      <c r="B646" s="92"/>
      <c r="C646" s="58" t="s">
        <v>445</v>
      </c>
      <c r="D646" s="59"/>
      <c r="E646" s="8"/>
    </row>
    <row r="647" spans="1:5" s="78" customFormat="1" ht="17.25" thickBot="1">
      <c r="A647" s="8"/>
      <c r="B647" s="93"/>
      <c r="C647" s="61" t="s">
        <v>578</v>
      </c>
      <c r="D647" s="62"/>
      <c r="E647" s="8"/>
    </row>
    <row r="648" spans="1:5" ht="33">
      <c r="B648" s="91" t="s">
        <v>368</v>
      </c>
      <c r="C648" s="55" t="s">
        <v>579</v>
      </c>
      <c r="D648" s="102" t="s">
        <v>354</v>
      </c>
    </row>
    <row r="649" spans="1:5" ht="33">
      <c r="B649" s="92"/>
      <c r="C649" s="80" t="s">
        <v>580</v>
      </c>
      <c r="D649" s="108"/>
    </row>
    <row r="650" spans="1:5" ht="33">
      <c r="B650" s="92"/>
      <c r="C650" s="80" t="s">
        <v>581</v>
      </c>
      <c r="D650" s="108"/>
    </row>
    <row r="651" spans="1:5" ht="33">
      <c r="B651" s="92"/>
      <c r="C651" s="80" t="s">
        <v>582</v>
      </c>
      <c r="D651" s="108"/>
    </row>
    <row r="652" spans="1:5" ht="33">
      <c r="B652" s="92"/>
      <c r="C652" s="80" t="s">
        <v>583</v>
      </c>
      <c r="D652" s="111"/>
    </row>
    <row r="653" spans="1:5" ht="33.75" thickBot="1">
      <c r="B653" s="93"/>
      <c r="C653" s="80" t="s">
        <v>456</v>
      </c>
      <c r="D653" s="59" t="s">
        <v>584</v>
      </c>
    </row>
    <row r="654" spans="1:5" ht="33">
      <c r="B654" s="91" t="s">
        <v>375</v>
      </c>
      <c r="C654" s="55" t="s">
        <v>585</v>
      </c>
      <c r="D654" s="136" t="s">
        <v>586</v>
      </c>
    </row>
    <row r="655" spans="1:5" ht="33">
      <c r="B655" s="92"/>
      <c r="C655" s="80" t="s">
        <v>587</v>
      </c>
      <c r="D655" s="129" t="s">
        <v>588</v>
      </c>
    </row>
    <row r="656" spans="1:5" ht="33.75" thickBot="1">
      <c r="B656" s="93"/>
      <c r="C656" s="80" t="s">
        <v>440</v>
      </c>
      <c r="D656" s="129" t="s">
        <v>589</v>
      </c>
    </row>
    <row r="657" spans="1:4" ht="25.35" customHeight="1" thickBot="1">
      <c r="A657" s="78"/>
      <c r="B657" s="97" t="s">
        <v>590</v>
      </c>
      <c r="C657" s="98"/>
      <c r="D657" s="99"/>
    </row>
    <row r="658" spans="1:4">
      <c r="A658" s="78"/>
      <c r="B658" s="91" t="s">
        <v>561</v>
      </c>
      <c r="C658" s="55" t="s">
        <v>591</v>
      </c>
      <c r="D658" s="56" t="s">
        <v>354</v>
      </c>
    </row>
    <row r="659" spans="1:4">
      <c r="A659" s="78"/>
      <c r="B659" s="92"/>
      <c r="C659" s="58" t="s">
        <v>592</v>
      </c>
      <c r="D659" s="59"/>
    </row>
    <row r="660" spans="1:4">
      <c r="A660" s="78"/>
      <c r="B660" s="92"/>
      <c r="C660" s="58" t="s">
        <v>593</v>
      </c>
      <c r="D660" s="59"/>
    </row>
    <row r="661" spans="1:4">
      <c r="A661" s="78"/>
      <c r="B661" s="92"/>
      <c r="C661" s="58" t="s">
        <v>594</v>
      </c>
      <c r="D661" s="59"/>
    </row>
    <row r="662" spans="1:4">
      <c r="A662" s="78"/>
      <c r="B662" s="92"/>
      <c r="C662" s="58" t="s">
        <v>595</v>
      </c>
      <c r="D662" s="59"/>
    </row>
    <row r="663" spans="1:4" ht="17.25" thickBot="1">
      <c r="A663" s="78"/>
      <c r="B663" s="93"/>
      <c r="C663" s="149" t="s">
        <v>596</v>
      </c>
      <c r="D663" s="62"/>
    </row>
    <row r="664" spans="1:4" ht="17.25" thickBot="1">
      <c r="A664" s="78"/>
      <c r="B664" s="100" t="s">
        <v>597</v>
      </c>
      <c r="C664" s="89" t="s">
        <v>382</v>
      </c>
      <c r="D664" s="90" t="s">
        <v>383</v>
      </c>
    </row>
    <row r="665" spans="1:4" ht="17.25" thickBot="1">
      <c r="A665" s="78"/>
      <c r="B665" s="100" t="s">
        <v>470</v>
      </c>
      <c r="C665" s="95" t="s">
        <v>602</v>
      </c>
      <c r="D665" s="90" t="s">
        <v>354</v>
      </c>
    </row>
    <row r="666" spans="1:4" ht="17.25" thickBot="1">
      <c r="A666" s="78"/>
      <c r="B666" s="100" t="s">
        <v>603</v>
      </c>
      <c r="C666" s="89" t="s">
        <v>382</v>
      </c>
      <c r="D666" s="90" t="s">
        <v>383</v>
      </c>
    </row>
    <row r="667" spans="1:4" ht="17.25" thickBot="1">
      <c r="A667" s="78"/>
      <c r="B667" s="91" t="s">
        <v>604</v>
      </c>
      <c r="C667" s="89" t="s">
        <v>382</v>
      </c>
      <c r="D667" s="90" t="s">
        <v>383</v>
      </c>
    </row>
    <row r="668" spans="1:4">
      <c r="A668" s="78"/>
      <c r="B668" s="91" t="s">
        <v>134</v>
      </c>
      <c r="C668" s="55" t="s">
        <v>605</v>
      </c>
      <c r="D668" s="56" t="s">
        <v>354</v>
      </c>
    </row>
    <row r="669" spans="1:4">
      <c r="A669" s="78"/>
      <c r="B669" s="92"/>
      <c r="C669" s="58" t="s">
        <v>606</v>
      </c>
      <c r="D669" s="59"/>
    </row>
    <row r="670" spans="1:4">
      <c r="A670" s="78"/>
      <c r="B670" s="92"/>
      <c r="C670" s="58" t="s">
        <v>607</v>
      </c>
      <c r="D670" s="59"/>
    </row>
    <row r="671" spans="1:4" ht="17.25" thickBot="1">
      <c r="A671" s="78"/>
      <c r="B671" s="93"/>
      <c r="C671" s="149" t="s">
        <v>608</v>
      </c>
      <c r="D671" s="62"/>
    </row>
    <row r="672" spans="1:4">
      <c r="A672" s="78"/>
      <c r="B672" s="91" t="s">
        <v>126</v>
      </c>
      <c r="C672" s="117" t="s">
        <v>609</v>
      </c>
      <c r="D672" s="102" t="s">
        <v>354</v>
      </c>
    </row>
    <row r="673" spans="1:4">
      <c r="A673" s="78"/>
      <c r="B673" s="92"/>
      <c r="C673" s="118" t="s">
        <v>610</v>
      </c>
      <c r="D673" s="108"/>
    </row>
    <row r="674" spans="1:4">
      <c r="A674" s="78"/>
      <c r="B674" s="92"/>
      <c r="C674" s="118" t="s">
        <v>611</v>
      </c>
      <c r="D674" s="108"/>
    </row>
    <row r="675" spans="1:4" ht="33">
      <c r="A675" s="78"/>
      <c r="B675" s="92"/>
      <c r="C675" s="118" t="s">
        <v>612</v>
      </c>
      <c r="D675" s="108"/>
    </row>
    <row r="676" spans="1:4" ht="33">
      <c r="A676" s="78"/>
      <c r="B676" s="92"/>
      <c r="C676" s="118" t="s">
        <v>613</v>
      </c>
      <c r="D676" s="108"/>
    </row>
    <row r="677" spans="1:4">
      <c r="A677" s="78"/>
      <c r="B677" s="92"/>
      <c r="C677" s="118" t="s">
        <v>614</v>
      </c>
      <c r="D677" s="108"/>
    </row>
    <row r="678" spans="1:4">
      <c r="A678" s="78"/>
      <c r="B678" s="92"/>
      <c r="C678" s="118" t="s">
        <v>615</v>
      </c>
      <c r="D678" s="108"/>
    </row>
    <row r="679" spans="1:4">
      <c r="A679" s="78"/>
      <c r="B679" s="92"/>
      <c r="C679" s="118" t="s">
        <v>616</v>
      </c>
      <c r="D679" s="108"/>
    </row>
    <row r="680" spans="1:4">
      <c r="A680" s="78"/>
      <c r="B680" s="92"/>
      <c r="C680" s="118" t="s">
        <v>617</v>
      </c>
      <c r="D680" s="108"/>
    </row>
    <row r="681" spans="1:4">
      <c r="A681" s="78"/>
      <c r="B681" s="92"/>
      <c r="C681" s="118" t="s">
        <v>618</v>
      </c>
      <c r="D681" s="108"/>
    </row>
    <row r="682" spans="1:4">
      <c r="A682" s="78"/>
      <c r="B682" s="92"/>
      <c r="C682" s="118" t="s">
        <v>619</v>
      </c>
      <c r="D682" s="108"/>
    </row>
    <row r="683" spans="1:4">
      <c r="A683" s="78"/>
      <c r="B683" s="92"/>
      <c r="C683" s="118" t="s">
        <v>620</v>
      </c>
      <c r="D683" s="108"/>
    </row>
    <row r="684" spans="1:4">
      <c r="A684" s="78"/>
      <c r="B684" s="92"/>
      <c r="C684" s="118" t="s">
        <v>621</v>
      </c>
      <c r="D684" s="108"/>
    </row>
    <row r="685" spans="1:4">
      <c r="A685" s="78"/>
      <c r="B685" s="92"/>
      <c r="C685" s="118" t="s">
        <v>622</v>
      </c>
      <c r="D685" s="108"/>
    </row>
    <row r="686" spans="1:4">
      <c r="A686" s="78"/>
      <c r="B686" s="92"/>
      <c r="C686" s="118" t="s">
        <v>623</v>
      </c>
      <c r="D686" s="108"/>
    </row>
    <row r="687" spans="1:4">
      <c r="A687" s="78"/>
      <c r="B687" s="92"/>
      <c r="C687" s="118" t="s">
        <v>624</v>
      </c>
      <c r="D687" s="108"/>
    </row>
    <row r="688" spans="1:4">
      <c r="A688" s="78"/>
      <c r="B688" s="92"/>
      <c r="C688" s="118" t="s">
        <v>625</v>
      </c>
      <c r="D688" s="108"/>
    </row>
    <row r="689" spans="1:4">
      <c r="A689" s="78"/>
      <c r="B689" s="92"/>
      <c r="C689" s="118" t="s">
        <v>626</v>
      </c>
      <c r="D689" s="108"/>
    </row>
    <row r="690" spans="1:4">
      <c r="A690" s="78"/>
      <c r="B690" s="92"/>
      <c r="C690" s="118" t="s">
        <v>627</v>
      </c>
      <c r="D690" s="108"/>
    </row>
    <row r="691" spans="1:4">
      <c r="A691" s="78"/>
      <c r="B691" s="92"/>
      <c r="C691" s="118" t="s">
        <v>628</v>
      </c>
      <c r="D691" s="108"/>
    </row>
    <row r="692" spans="1:4">
      <c r="A692" s="78"/>
      <c r="B692" s="92"/>
      <c r="C692" s="118" t="s">
        <v>629</v>
      </c>
      <c r="D692" s="108"/>
    </row>
    <row r="693" spans="1:4">
      <c r="A693" s="78"/>
      <c r="B693" s="92"/>
      <c r="C693" s="118" t="s">
        <v>630</v>
      </c>
      <c r="D693" s="108"/>
    </row>
    <row r="694" spans="1:4">
      <c r="A694" s="78"/>
      <c r="B694" s="92"/>
      <c r="C694" s="118" t="s">
        <v>631</v>
      </c>
      <c r="D694" s="108"/>
    </row>
    <row r="695" spans="1:4">
      <c r="A695" s="78"/>
      <c r="B695" s="92"/>
      <c r="C695" s="118" t="s">
        <v>632</v>
      </c>
      <c r="D695" s="108"/>
    </row>
    <row r="696" spans="1:4">
      <c r="A696" s="78"/>
      <c r="B696" s="92"/>
      <c r="C696" s="118" t="s">
        <v>633</v>
      </c>
      <c r="D696" s="108"/>
    </row>
    <row r="697" spans="1:4">
      <c r="A697" s="78"/>
      <c r="B697" s="92"/>
      <c r="C697" s="118" t="s">
        <v>634</v>
      </c>
      <c r="D697" s="108"/>
    </row>
    <row r="698" spans="1:4">
      <c r="A698" s="78"/>
      <c r="B698" s="92"/>
      <c r="C698" s="107" t="s">
        <v>635</v>
      </c>
      <c r="D698" s="108"/>
    </row>
    <row r="699" spans="1:4">
      <c r="A699" s="78"/>
      <c r="B699" s="92"/>
      <c r="C699" s="107" t="s">
        <v>636</v>
      </c>
      <c r="D699" s="108"/>
    </row>
    <row r="700" spans="1:4">
      <c r="A700" s="78"/>
      <c r="B700" s="92"/>
      <c r="C700" s="107" t="s">
        <v>637</v>
      </c>
      <c r="D700" s="108"/>
    </row>
    <row r="701" spans="1:4">
      <c r="A701" s="78"/>
      <c r="B701" s="92"/>
      <c r="C701" s="107" t="s">
        <v>638</v>
      </c>
      <c r="D701" s="108"/>
    </row>
    <row r="702" spans="1:4">
      <c r="A702" s="78"/>
      <c r="B702" s="92"/>
      <c r="C702" s="107" t="s">
        <v>639</v>
      </c>
      <c r="D702" s="108"/>
    </row>
    <row r="703" spans="1:4">
      <c r="A703" s="78"/>
      <c r="B703" s="92"/>
      <c r="C703" s="107" t="s">
        <v>640</v>
      </c>
      <c r="D703" s="108"/>
    </row>
    <row r="704" spans="1:4">
      <c r="A704" s="78"/>
      <c r="B704" s="92"/>
      <c r="C704" s="107" t="s">
        <v>641</v>
      </c>
      <c r="D704" s="108"/>
    </row>
    <row r="705" spans="1:4">
      <c r="A705" s="78"/>
      <c r="B705" s="92"/>
      <c r="C705" s="107" t="s">
        <v>642</v>
      </c>
      <c r="D705" s="108"/>
    </row>
    <row r="706" spans="1:4">
      <c r="A706" s="78"/>
      <c r="B706" s="92"/>
      <c r="C706" s="107" t="s">
        <v>643</v>
      </c>
      <c r="D706" s="108"/>
    </row>
    <row r="707" spans="1:4">
      <c r="A707" s="78"/>
      <c r="B707" s="92"/>
      <c r="C707" s="107" t="s">
        <v>644</v>
      </c>
      <c r="D707" s="108"/>
    </row>
    <row r="708" spans="1:4">
      <c r="A708" s="78"/>
      <c r="B708" s="92"/>
      <c r="C708" s="107" t="s">
        <v>645</v>
      </c>
      <c r="D708" s="108"/>
    </row>
    <row r="709" spans="1:4">
      <c r="A709" s="78"/>
      <c r="B709" s="92"/>
      <c r="C709" s="107" t="s">
        <v>646</v>
      </c>
      <c r="D709" s="108"/>
    </row>
    <row r="710" spans="1:4">
      <c r="A710" s="78"/>
      <c r="B710" s="92"/>
      <c r="C710" s="107" t="s">
        <v>647</v>
      </c>
      <c r="D710" s="108"/>
    </row>
    <row r="711" spans="1:4">
      <c r="A711" s="78"/>
      <c r="B711" s="92"/>
      <c r="C711" s="107" t="s">
        <v>648</v>
      </c>
      <c r="D711" s="108"/>
    </row>
    <row r="712" spans="1:4">
      <c r="A712" s="78"/>
      <c r="B712" s="92"/>
      <c r="C712" s="107" t="s">
        <v>649</v>
      </c>
      <c r="D712" s="108"/>
    </row>
    <row r="713" spans="1:4">
      <c r="A713" s="78"/>
      <c r="B713" s="92"/>
      <c r="C713" s="107" t="s">
        <v>650</v>
      </c>
      <c r="D713" s="108"/>
    </row>
    <row r="714" spans="1:4">
      <c r="A714" s="78"/>
      <c r="B714" s="92"/>
      <c r="C714" s="107" t="s">
        <v>651</v>
      </c>
      <c r="D714" s="108"/>
    </row>
    <row r="715" spans="1:4">
      <c r="A715" s="78"/>
      <c r="B715" s="92"/>
      <c r="C715" s="107" t="s">
        <v>652</v>
      </c>
      <c r="D715" s="108"/>
    </row>
    <row r="716" spans="1:4" ht="17.25" thickBot="1">
      <c r="A716" s="78"/>
      <c r="B716" s="92"/>
      <c r="C716" s="110" t="s">
        <v>653</v>
      </c>
      <c r="D716" s="108"/>
    </row>
    <row r="717" spans="1:4" ht="17.25" thickBot="1">
      <c r="A717" s="78"/>
      <c r="B717" s="91" t="s">
        <v>654</v>
      </c>
      <c r="C717" s="122" t="s">
        <v>382</v>
      </c>
      <c r="D717" s="56" t="s">
        <v>383</v>
      </c>
    </row>
    <row r="718" spans="1:4" ht="17.25" thickBot="1">
      <c r="A718" s="78"/>
      <c r="B718" s="91" t="s">
        <v>655</v>
      </c>
      <c r="C718" s="122" t="s">
        <v>382</v>
      </c>
      <c r="D718" s="56" t="s">
        <v>383</v>
      </c>
    </row>
    <row r="719" spans="1:4" ht="17.25" thickBot="1">
      <c r="A719" s="78"/>
      <c r="B719" s="91" t="s">
        <v>511</v>
      </c>
      <c r="C719" s="122" t="s">
        <v>382</v>
      </c>
      <c r="D719" s="56" t="s">
        <v>383</v>
      </c>
    </row>
    <row r="720" spans="1:4" ht="17.25" thickBot="1">
      <c r="A720" s="78"/>
      <c r="B720" s="91" t="s">
        <v>656</v>
      </c>
      <c r="C720" s="122" t="s">
        <v>382</v>
      </c>
      <c r="D720" s="56" t="s">
        <v>383</v>
      </c>
    </row>
    <row r="721" spans="1:4" ht="17.25" thickBot="1">
      <c r="A721" s="78"/>
      <c r="B721" s="91" t="s">
        <v>657</v>
      </c>
      <c r="C721" s="103" t="s">
        <v>658</v>
      </c>
      <c r="D721" s="102" t="s">
        <v>354</v>
      </c>
    </row>
    <row r="722" spans="1:4">
      <c r="A722" s="78"/>
      <c r="B722" s="123" t="s">
        <v>129</v>
      </c>
      <c r="C722" s="103" t="s">
        <v>658</v>
      </c>
      <c r="D722" s="102" t="s">
        <v>354</v>
      </c>
    </row>
    <row r="723" spans="1:4" ht="17.25" thickBot="1">
      <c r="A723" s="78"/>
      <c r="B723" s="124"/>
      <c r="C723" s="105" t="s">
        <v>659</v>
      </c>
      <c r="D723" s="109"/>
    </row>
    <row r="724" spans="1:4">
      <c r="A724" s="78"/>
      <c r="B724" s="91" t="s">
        <v>131</v>
      </c>
      <c r="C724" s="55" t="s">
        <v>658</v>
      </c>
      <c r="D724" s="102" t="s">
        <v>450</v>
      </c>
    </row>
    <row r="725" spans="1:4" ht="17.25" thickBot="1">
      <c r="A725" s="78"/>
      <c r="B725" s="93"/>
      <c r="C725" s="61" t="s">
        <v>661</v>
      </c>
      <c r="D725" s="109"/>
    </row>
    <row r="726" spans="1:4" ht="17.25" thickBot="1">
      <c r="A726" s="78"/>
      <c r="B726" s="100" t="s">
        <v>173</v>
      </c>
      <c r="C726" s="89" t="s">
        <v>382</v>
      </c>
      <c r="D726" s="90" t="s">
        <v>383</v>
      </c>
    </row>
    <row r="727" spans="1:4">
      <c r="A727" s="78"/>
      <c r="B727" s="91" t="s">
        <v>429</v>
      </c>
      <c r="C727" s="150" t="s">
        <v>662</v>
      </c>
      <c r="D727" s="56" t="s">
        <v>354</v>
      </c>
    </row>
    <row r="728" spans="1:4">
      <c r="A728" s="78"/>
      <c r="B728" s="92"/>
      <c r="C728" s="107" t="s">
        <v>663</v>
      </c>
      <c r="D728" s="59"/>
    </row>
    <row r="729" spans="1:4">
      <c r="A729" s="78"/>
      <c r="B729" s="92"/>
      <c r="C729" s="107" t="s">
        <v>658</v>
      </c>
      <c r="D729" s="59"/>
    </row>
    <row r="730" spans="1:4">
      <c r="A730" s="78"/>
      <c r="B730" s="92"/>
      <c r="C730" s="107" t="s">
        <v>664</v>
      </c>
      <c r="D730" s="59"/>
    </row>
    <row r="731" spans="1:4">
      <c r="A731" s="78"/>
      <c r="B731" s="92"/>
      <c r="C731" s="107" t="s">
        <v>665</v>
      </c>
      <c r="D731" s="59"/>
    </row>
    <row r="732" spans="1:4">
      <c r="A732" s="78"/>
      <c r="B732" s="92"/>
      <c r="C732" s="107" t="s">
        <v>666</v>
      </c>
      <c r="D732" s="59"/>
    </row>
    <row r="733" spans="1:4">
      <c r="A733" s="78"/>
      <c r="B733" s="92"/>
      <c r="C733" s="107" t="s">
        <v>667</v>
      </c>
      <c r="D733" s="59"/>
    </row>
    <row r="734" spans="1:4">
      <c r="A734" s="78"/>
      <c r="B734" s="92"/>
      <c r="C734" s="151" t="s">
        <v>668</v>
      </c>
      <c r="D734" s="59"/>
    </row>
    <row r="735" spans="1:4">
      <c r="A735" s="78"/>
      <c r="B735" s="92"/>
      <c r="C735" s="107" t="s">
        <v>660</v>
      </c>
      <c r="D735" s="59"/>
    </row>
    <row r="736" spans="1:4">
      <c r="A736" s="78"/>
      <c r="B736" s="92"/>
      <c r="C736" s="151" t="s">
        <v>669</v>
      </c>
      <c r="D736" s="59"/>
    </row>
    <row r="737" spans="1:4" ht="33">
      <c r="A737" s="78"/>
      <c r="B737" s="92"/>
      <c r="C737" s="151" t="s">
        <v>670</v>
      </c>
      <c r="D737" s="59"/>
    </row>
    <row r="738" spans="1:4" ht="33">
      <c r="A738" s="78"/>
      <c r="B738" s="92"/>
      <c r="C738" s="151" t="s">
        <v>671</v>
      </c>
      <c r="D738" s="59"/>
    </row>
    <row r="739" spans="1:4" ht="33">
      <c r="A739" s="78"/>
      <c r="B739" s="92"/>
      <c r="C739" s="151" t="s">
        <v>672</v>
      </c>
      <c r="D739" s="59"/>
    </row>
    <row r="740" spans="1:4" ht="33">
      <c r="A740" s="78"/>
      <c r="B740" s="92"/>
      <c r="C740" s="151" t="s">
        <v>673</v>
      </c>
      <c r="D740" s="59"/>
    </row>
    <row r="741" spans="1:4" ht="33.75" thickBot="1">
      <c r="A741" s="78"/>
      <c r="B741" s="93"/>
      <c r="C741" s="152" t="s">
        <v>674</v>
      </c>
      <c r="D741" s="62"/>
    </row>
    <row r="742" spans="1:4">
      <c r="A742" s="78"/>
      <c r="B742" s="91" t="s">
        <v>187</v>
      </c>
      <c r="C742" s="120" t="s">
        <v>677</v>
      </c>
      <c r="D742" s="102" t="s">
        <v>450</v>
      </c>
    </row>
    <row r="743" spans="1:4">
      <c r="A743" s="78"/>
      <c r="B743" s="92"/>
      <c r="C743" s="107" t="s">
        <v>678</v>
      </c>
      <c r="D743" s="108"/>
    </row>
    <row r="744" spans="1:4">
      <c r="A744" s="78"/>
      <c r="B744" s="92"/>
      <c r="C744" s="107" t="s">
        <v>679</v>
      </c>
      <c r="D744" s="108"/>
    </row>
    <row r="745" spans="1:4">
      <c r="A745" s="78"/>
      <c r="B745" s="92"/>
      <c r="C745" s="107" t="s">
        <v>663</v>
      </c>
      <c r="D745" s="108"/>
    </row>
    <row r="746" spans="1:4">
      <c r="A746" s="78"/>
      <c r="B746" s="92"/>
      <c r="C746" s="107" t="s">
        <v>658</v>
      </c>
      <c r="D746" s="108"/>
    </row>
    <row r="747" spans="1:4">
      <c r="A747" s="78"/>
      <c r="B747" s="92"/>
      <c r="C747" s="107" t="s">
        <v>675</v>
      </c>
      <c r="D747" s="108"/>
    </row>
    <row r="748" spans="1:4">
      <c r="A748" s="78"/>
      <c r="B748" s="92"/>
      <c r="C748" s="107" t="s">
        <v>660</v>
      </c>
      <c r="D748" s="108"/>
    </row>
    <row r="749" spans="1:4">
      <c r="A749" s="78"/>
      <c r="B749" s="92"/>
      <c r="C749" s="107" t="s">
        <v>665</v>
      </c>
      <c r="D749" s="108"/>
    </row>
    <row r="750" spans="1:4">
      <c r="A750" s="78"/>
      <c r="B750" s="92"/>
      <c r="C750" s="107" t="s">
        <v>666</v>
      </c>
      <c r="D750" s="108"/>
    </row>
    <row r="751" spans="1:4">
      <c r="A751" s="78"/>
      <c r="B751" s="92"/>
      <c r="C751" s="107" t="s">
        <v>667</v>
      </c>
      <c r="D751" s="108"/>
    </row>
    <row r="752" spans="1:4">
      <c r="A752" s="78"/>
      <c r="B752" s="92"/>
      <c r="C752" s="107" t="s">
        <v>676</v>
      </c>
      <c r="D752" s="108"/>
    </row>
    <row r="753" spans="1:4">
      <c r="A753" s="78"/>
      <c r="B753" s="92"/>
      <c r="C753" s="107" t="s">
        <v>669</v>
      </c>
      <c r="D753" s="108"/>
    </row>
    <row r="754" spans="1:4" ht="33">
      <c r="A754" s="78"/>
      <c r="B754" s="92"/>
      <c r="C754" s="107" t="s">
        <v>680</v>
      </c>
      <c r="D754" s="108"/>
    </row>
    <row r="755" spans="1:4" ht="33">
      <c r="A755" s="78"/>
      <c r="B755" s="92"/>
      <c r="C755" s="107" t="s">
        <v>681</v>
      </c>
      <c r="D755" s="108"/>
    </row>
    <row r="756" spans="1:4" ht="33">
      <c r="A756" s="78"/>
      <c r="B756" s="92"/>
      <c r="C756" s="107" t="s">
        <v>682</v>
      </c>
      <c r="D756" s="108"/>
    </row>
    <row r="757" spans="1:4" ht="33">
      <c r="A757" s="78"/>
      <c r="B757" s="92"/>
      <c r="C757" s="107" t="s">
        <v>683</v>
      </c>
      <c r="D757" s="108"/>
    </row>
    <row r="758" spans="1:4" ht="33.75" thickBot="1">
      <c r="A758" s="78"/>
      <c r="B758" s="92"/>
      <c r="C758" s="110" t="s">
        <v>684</v>
      </c>
      <c r="D758" s="108"/>
    </row>
    <row r="759" spans="1:4">
      <c r="A759" s="78"/>
      <c r="B759" s="91" t="s">
        <v>353</v>
      </c>
      <c r="C759" s="119" t="s">
        <v>688</v>
      </c>
      <c r="D759" s="102" t="s">
        <v>354</v>
      </c>
    </row>
    <row r="760" spans="1:4" ht="33">
      <c r="A760" s="78"/>
      <c r="B760" s="92"/>
      <c r="C760" s="107" t="s">
        <v>689</v>
      </c>
      <c r="D760" s="112" t="s">
        <v>690</v>
      </c>
    </row>
    <row r="761" spans="1:4">
      <c r="A761" s="78"/>
      <c r="B761" s="92"/>
      <c r="C761" s="107" t="s">
        <v>691</v>
      </c>
      <c r="D761" s="112" t="s">
        <v>354</v>
      </c>
    </row>
    <row r="762" spans="1:4" ht="17.25" thickBot="1">
      <c r="A762" s="78"/>
      <c r="B762" s="93"/>
      <c r="C762" s="153" t="s">
        <v>200</v>
      </c>
      <c r="D762" s="109"/>
    </row>
    <row r="763" spans="1:4" ht="17.25" thickBot="1">
      <c r="A763" s="78"/>
      <c r="B763" s="91" t="s">
        <v>368</v>
      </c>
      <c r="C763" s="68" t="s">
        <v>693</v>
      </c>
      <c r="D763" s="56" t="s">
        <v>354</v>
      </c>
    </row>
    <row r="764" spans="1:4">
      <c r="A764" s="78"/>
      <c r="B764" s="91" t="s">
        <v>542</v>
      </c>
      <c r="C764" s="68" t="s">
        <v>694</v>
      </c>
      <c r="D764" s="56" t="s">
        <v>354</v>
      </c>
    </row>
    <row r="765" spans="1:4">
      <c r="A765" s="78"/>
      <c r="B765" s="92"/>
      <c r="C765" s="58" t="s">
        <v>695</v>
      </c>
      <c r="D765" s="59"/>
    </row>
    <row r="766" spans="1:4">
      <c r="A766" s="78"/>
      <c r="B766" s="92"/>
      <c r="C766" s="58" t="s">
        <v>693</v>
      </c>
      <c r="D766" s="59"/>
    </row>
    <row r="767" spans="1:4">
      <c r="A767" s="78"/>
      <c r="B767" s="92"/>
      <c r="C767" s="58" t="s">
        <v>696</v>
      </c>
      <c r="D767" s="59"/>
    </row>
    <row r="768" spans="1:4" ht="17.25" thickBot="1">
      <c r="A768" s="78"/>
      <c r="B768" s="93"/>
      <c r="C768" s="146" t="s">
        <v>200</v>
      </c>
      <c r="D768" s="62"/>
    </row>
    <row r="769" spans="2:4">
      <c r="B769" s="91" t="s">
        <v>697</v>
      </c>
      <c r="C769" s="68" t="s">
        <v>698</v>
      </c>
      <c r="D769" s="56" t="s">
        <v>354</v>
      </c>
    </row>
    <row r="770" spans="2:4" ht="33.75" thickBot="1">
      <c r="B770" s="93"/>
      <c r="C770" s="61" t="s">
        <v>699</v>
      </c>
      <c r="D770" s="128" t="s">
        <v>690</v>
      </c>
    </row>
    <row r="771" spans="2:4">
      <c r="B771" s="91" t="s">
        <v>700</v>
      </c>
      <c r="C771" s="55" t="s">
        <v>592</v>
      </c>
      <c r="D771" s="56" t="s">
        <v>354</v>
      </c>
    </row>
    <row r="772" spans="2:4" ht="17.25" thickBot="1">
      <c r="B772" s="93"/>
      <c r="C772" s="146" t="s">
        <v>696</v>
      </c>
      <c r="D772" s="62"/>
    </row>
    <row r="773" spans="2:4" ht="25.35" customHeight="1" thickBot="1">
      <c r="B773" s="154" t="s">
        <v>705</v>
      </c>
      <c r="C773" s="155"/>
      <c r="D773" s="156"/>
    </row>
    <row r="774" spans="2:4">
      <c r="B774" s="91" t="s">
        <v>134</v>
      </c>
      <c r="C774" s="103" t="s">
        <v>706</v>
      </c>
      <c r="D774" s="102" t="s">
        <v>354</v>
      </c>
    </row>
    <row r="775" spans="2:4">
      <c r="B775" s="92"/>
      <c r="C775" s="107" t="s">
        <v>707</v>
      </c>
      <c r="D775" s="108"/>
    </row>
    <row r="776" spans="2:4">
      <c r="B776" s="92"/>
      <c r="C776" s="107" t="s">
        <v>708</v>
      </c>
      <c r="D776" s="108"/>
    </row>
    <row r="777" spans="2:4">
      <c r="B777" s="92"/>
      <c r="C777" s="107" t="s">
        <v>709</v>
      </c>
      <c r="D777" s="108"/>
    </row>
    <row r="778" spans="2:4">
      <c r="B778" s="92"/>
      <c r="C778" s="107" t="s">
        <v>710</v>
      </c>
      <c r="D778" s="108"/>
    </row>
    <row r="779" spans="2:4">
      <c r="B779" s="92"/>
      <c r="C779" s="107" t="s">
        <v>711</v>
      </c>
      <c r="D779" s="108"/>
    </row>
    <row r="780" spans="2:4">
      <c r="B780" s="92"/>
      <c r="C780" s="157" t="s">
        <v>712</v>
      </c>
      <c r="D780" s="108"/>
    </row>
    <row r="781" spans="2:4" ht="17.25" thickBot="1">
      <c r="B781" s="93"/>
      <c r="C781" s="158" t="s">
        <v>713</v>
      </c>
      <c r="D781" s="109"/>
    </row>
    <row r="782" spans="2:4" ht="17.25" thickBot="1">
      <c r="B782" s="91" t="s">
        <v>176</v>
      </c>
      <c r="C782" s="159" t="s">
        <v>714</v>
      </c>
      <c r="D782" s="102" t="s">
        <v>354</v>
      </c>
    </row>
    <row r="783" spans="2:4">
      <c r="B783" s="91" t="s">
        <v>187</v>
      </c>
      <c r="C783" s="103" t="s">
        <v>714</v>
      </c>
      <c r="D783" s="102" t="s">
        <v>450</v>
      </c>
    </row>
    <row r="784" spans="2:4" ht="17.25" thickBot="1">
      <c r="B784" s="93"/>
      <c r="C784" s="105" t="s">
        <v>716</v>
      </c>
      <c r="D784" s="109"/>
    </row>
    <row r="785" spans="2:4" ht="17.25" thickBot="1">
      <c r="B785" s="163" t="s">
        <v>353</v>
      </c>
      <c r="C785" s="119" t="s">
        <v>718</v>
      </c>
      <c r="D785" s="164" t="s">
        <v>450</v>
      </c>
    </row>
    <row r="786" spans="2:4" ht="17.25" thickBot="1">
      <c r="B786" s="163" t="s">
        <v>375</v>
      </c>
      <c r="C786" s="101" t="s">
        <v>716</v>
      </c>
      <c r="D786" s="164" t="s">
        <v>450</v>
      </c>
    </row>
    <row r="787" spans="2:4" ht="25.35" customHeight="1" thickBot="1">
      <c r="B787" s="97" t="s">
        <v>720</v>
      </c>
      <c r="C787" s="98"/>
      <c r="D787" s="99"/>
    </row>
    <row r="788" spans="2:4" ht="17.25" thickBot="1">
      <c r="B788" s="91" t="s">
        <v>408</v>
      </c>
      <c r="C788" s="122" t="s">
        <v>382</v>
      </c>
      <c r="D788" s="56" t="s">
        <v>383</v>
      </c>
    </row>
    <row r="789" spans="2:4" ht="17.25" thickBot="1">
      <c r="B789" s="91" t="s">
        <v>721</v>
      </c>
      <c r="C789" s="89" t="s">
        <v>382</v>
      </c>
      <c r="D789" s="90" t="s">
        <v>383</v>
      </c>
    </row>
    <row r="790" spans="2:4" ht="17.25" thickBot="1">
      <c r="B790" s="91" t="s">
        <v>515</v>
      </c>
      <c r="C790" s="89" t="s">
        <v>382</v>
      </c>
      <c r="D790" s="90" t="s">
        <v>383</v>
      </c>
    </row>
    <row r="791" spans="2:4">
      <c r="B791" s="91" t="s">
        <v>722</v>
      </c>
      <c r="C791" s="86" t="s">
        <v>723</v>
      </c>
      <c r="D791" s="56" t="s">
        <v>719</v>
      </c>
    </row>
    <row r="792" spans="2:4">
      <c r="B792" s="92"/>
      <c r="C792" s="58" t="s">
        <v>724</v>
      </c>
      <c r="D792" s="59"/>
    </row>
    <row r="793" spans="2:4">
      <c r="B793" s="92"/>
      <c r="C793" s="58" t="s">
        <v>725</v>
      </c>
      <c r="D793" s="59"/>
    </row>
    <row r="794" spans="2:4">
      <c r="B794" s="92"/>
      <c r="C794" s="58" t="s">
        <v>726</v>
      </c>
      <c r="D794" s="59"/>
    </row>
    <row r="795" spans="2:4">
      <c r="B795" s="92"/>
      <c r="C795" s="58" t="s">
        <v>727</v>
      </c>
      <c r="D795" s="59"/>
    </row>
    <row r="796" spans="2:4">
      <c r="B796" s="92"/>
      <c r="C796" s="167" t="s">
        <v>728</v>
      </c>
      <c r="D796" s="59"/>
    </row>
    <row r="797" spans="2:4">
      <c r="B797" s="92"/>
      <c r="C797" s="161" t="s">
        <v>729</v>
      </c>
      <c r="D797" s="59"/>
    </row>
    <row r="798" spans="2:4">
      <c r="B798" s="92"/>
      <c r="C798" s="165" t="s">
        <v>730</v>
      </c>
      <c r="D798" s="59"/>
    </row>
    <row r="799" spans="2:4" ht="33">
      <c r="B799" s="92"/>
      <c r="C799" s="166" t="s">
        <v>731</v>
      </c>
      <c r="D799" s="59"/>
    </row>
    <row r="800" spans="2:4">
      <c r="B800" s="92"/>
      <c r="C800" s="165" t="s">
        <v>732</v>
      </c>
      <c r="D800" s="59"/>
    </row>
    <row r="801" spans="2:4">
      <c r="B801" s="92"/>
      <c r="C801" s="165" t="s">
        <v>733</v>
      </c>
      <c r="D801" s="59"/>
    </row>
    <row r="802" spans="2:4">
      <c r="B802" s="92"/>
      <c r="C802" s="168" t="s">
        <v>734</v>
      </c>
      <c r="D802" s="59"/>
    </row>
    <row r="803" spans="2:4" ht="17.25" thickBot="1">
      <c r="B803" s="93"/>
      <c r="C803" s="162" t="s">
        <v>735</v>
      </c>
      <c r="D803" s="62"/>
    </row>
    <row r="804" spans="2:4">
      <c r="B804" s="91" t="s">
        <v>535</v>
      </c>
      <c r="C804" s="169" t="s">
        <v>738</v>
      </c>
      <c r="D804" s="56" t="s">
        <v>719</v>
      </c>
    </row>
    <row r="805" spans="2:4">
      <c r="B805" s="92"/>
      <c r="C805" s="10" t="s">
        <v>739</v>
      </c>
      <c r="D805" s="59"/>
    </row>
    <row r="806" spans="2:4">
      <c r="B806" s="92"/>
      <c r="C806" s="10" t="s">
        <v>740</v>
      </c>
      <c r="D806" s="59"/>
    </row>
    <row r="807" spans="2:4">
      <c r="B807" s="92"/>
      <c r="C807" s="10" t="s">
        <v>741</v>
      </c>
      <c r="D807" s="59"/>
    </row>
    <row r="808" spans="2:4">
      <c r="B808" s="92"/>
      <c r="C808" s="10" t="s">
        <v>742</v>
      </c>
      <c r="D808" s="59"/>
    </row>
    <row r="809" spans="2:4">
      <c r="B809" s="92"/>
      <c r="C809" s="10" t="s">
        <v>743</v>
      </c>
      <c r="D809" s="59"/>
    </row>
    <row r="810" spans="2:4">
      <c r="B810" s="92"/>
      <c r="C810" s="10" t="s">
        <v>744</v>
      </c>
      <c r="D810" s="59"/>
    </row>
    <row r="811" spans="2:4">
      <c r="B811" s="92"/>
      <c r="C811" s="10" t="s">
        <v>745</v>
      </c>
      <c r="D811" s="59"/>
    </row>
    <row r="812" spans="2:4">
      <c r="B812" s="92"/>
      <c r="C812" s="10" t="s">
        <v>746</v>
      </c>
      <c r="D812" s="59"/>
    </row>
    <row r="813" spans="2:4">
      <c r="B813" s="92"/>
      <c r="C813" s="80" t="s">
        <v>724</v>
      </c>
      <c r="D813" s="59"/>
    </row>
    <row r="814" spans="2:4">
      <c r="B814" s="92"/>
      <c r="C814" s="58" t="s">
        <v>725</v>
      </c>
      <c r="D814" s="59"/>
    </row>
    <row r="815" spans="2:4">
      <c r="B815" s="92"/>
      <c r="C815" s="58" t="s">
        <v>726</v>
      </c>
      <c r="D815" s="59"/>
    </row>
    <row r="816" spans="2:4">
      <c r="B816" s="92"/>
      <c r="C816" s="86" t="s">
        <v>727</v>
      </c>
      <c r="D816" s="59"/>
    </row>
    <row r="817" spans="2:4">
      <c r="B817" s="92"/>
      <c r="C817" s="161" t="s">
        <v>728</v>
      </c>
      <c r="D817" s="59"/>
    </row>
    <row r="818" spans="2:4">
      <c r="B818" s="92"/>
      <c r="C818" s="161" t="s">
        <v>729</v>
      </c>
      <c r="D818" s="59"/>
    </row>
    <row r="819" spans="2:4">
      <c r="B819" s="92"/>
      <c r="C819" s="165" t="s">
        <v>730</v>
      </c>
      <c r="D819" s="59"/>
    </row>
    <row r="820" spans="2:4">
      <c r="B820" s="92"/>
      <c r="C820" s="166" t="s">
        <v>737</v>
      </c>
      <c r="D820" s="59"/>
    </row>
    <row r="821" spans="2:4">
      <c r="B821" s="92"/>
      <c r="C821" s="165" t="s">
        <v>732</v>
      </c>
      <c r="D821" s="59"/>
    </row>
    <row r="822" spans="2:4">
      <c r="B822" s="92"/>
      <c r="C822" s="165" t="s">
        <v>733</v>
      </c>
      <c r="D822" s="59"/>
    </row>
    <row r="823" spans="2:4">
      <c r="B823" s="92"/>
      <c r="C823" s="168" t="s">
        <v>734</v>
      </c>
      <c r="D823" s="59"/>
    </row>
    <row r="824" spans="2:4">
      <c r="B824" s="92"/>
      <c r="C824" s="165" t="s">
        <v>735</v>
      </c>
      <c r="D824" s="59"/>
    </row>
    <row r="825" spans="2:4">
      <c r="B825" s="92"/>
      <c r="C825" s="170" t="s">
        <v>747</v>
      </c>
      <c r="D825" s="59"/>
    </row>
    <row r="826" spans="2:4" ht="17.25" thickBot="1">
      <c r="B826" s="93"/>
      <c r="C826" s="171" t="s">
        <v>748</v>
      </c>
      <c r="D826" s="62"/>
    </row>
    <row r="827" spans="2:4">
      <c r="B827" s="91" t="s">
        <v>749</v>
      </c>
      <c r="C827" s="173" t="s">
        <v>750</v>
      </c>
      <c r="D827" s="56" t="s">
        <v>719</v>
      </c>
    </row>
    <row r="828" spans="2:4">
      <c r="B828" s="92"/>
      <c r="C828" s="165" t="s">
        <v>751</v>
      </c>
      <c r="D828" s="59"/>
    </row>
    <row r="829" spans="2:4">
      <c r="B829" s="92"/>
      <c r="C829" s="165" t="s">
        <v>752</v>
      </c>
      <c r="D829" s="59"/>
    </row>
    <row r="830" spans="2:4">
      <c r="B830" s="92"/>
      <c r="C830" s="165" t="s">
        <v>753</v>
      </c>
      <c r="D830" s="59"/>
    </row>
    <row r="831" spans="2:4">
      <c r="B831" s="92"/>
      <c r="C831" s="174" t="s">
        <v>754</v>
      </c>
      <c r="D831" s="59"/>
    </row>
    <row r="832" spans="2:4">
      <c r="B832" s="92"/>
      <c r="C832" s="10" t="s">
        <v>755</v>
      </c>
      <c r="D832" s="59"/>
    </row>
    <row r="833" spans="2:4">
      <c r="B833" s="92"/>
      <c r="C833" s="170" t="s">
        <v>756</v>
      </c>
      <c r="D833" s="59"/>
    </row>
    <row r="834" spans="2:4">
      <c r="B834" s="92"/>
      <c r="C834" s="170" t="s">
        <v>757</v>
      </c>
      <c r="D834" s="59"/>
    </row>
    <row r="835" spans="2:4">
      <c r="B835" s="92"/>
      <c r="C835" s="170" t="s">
        <v>758</v>
      </c>
      <c r="D835" s="59"/>
    </row>
    <row r="836" spans="2:4">
      <c r="B836" s="92"/>
      <c r="C836" s="170" t="s">
        <v>759</v>
      </c>
      <c r="D836" s="59"/>
    </row>
    <row r="837" spans="2:4">
      <c r="B837" s="92"/>
      <c r="C837" s="172" t="s">
        <v>760</v>
      </c>
      <c r="D837" s="59"/>
    </row>
    <row r="838" spans="2:4">
      <c r="B838" s="92"/>
      <c r="C838" s="9" t="s">
        <v>761</v>
      </c>
      <c r="D838" s="59"/>
    </row>
    <row r="839" spans="2:4">
      <c r="B839" s="92"/>
      <c r="C839" s="130" t="s">
        <v>762</v>
      </c>
      <c r="D839" s="59"/>
    </row>
    <row r="840" spans="2:4">
      <c r="B840" s="92"/>
      <c r="C840" s="130" t="s">
        <v>763</v>
      </c>
      <c r="D840" s="59"/>
    </row>
    <row r="841" spans="2:4">
      <c r="B841" s="92"/>
      <c r="C841" s="130" t="s">
        <v>764</v>
      </c>
      <c r="D841" s="59"/>
    </row>
    <row r="842" spans="2:4">
      <c r="B842" s="92"/>
      <c r="C842" s="130" t="s">
        <v>445</v>
      </c>
      <c r="D842" s="59"/>
    </row>
    <row r="843" spans="2:4">
      <c r="B843" s="92"/>
      <c r="C843" s="175" t="s">
        <v>765</v>
      </c>
      <c r="D843" s="135"/>
    </row>
    <row r="844" spans="2:4" ht="33">
      <c r="B844" s="92"/>
      <c r="C844" s="58" t="s">
        <v>585</v>
      </c>
      <c r="D844" s="129" t="s">
        <v>766</v>
      </c>
    </row>
    <row r="845" spans="2:4" ht="33">
      <c r="B845" s="92"/>
      <c r="C845" s="58" t="s">
        <v>767</v>
      </c>
      <c r="D845" s="129" t="s">
        <v>768</v>
      </c>
    </row>
    <row r="846" spans="2:4" ht="33">
      <c r="B846" s="92"/>
      <c r="C846" s="58" t="s">
        <v>547</v>
      </c>
      <c r="D846" s="129" t="s">
        <v>769</v>
      </c>
    </row>
    <row r="847" spans="2:4" ht="33.75" thickBot="1">
      <c r="B847" s="93"/>
      <c r="C847" s="61" t="s">
        <v>770</v>
      </c>
      <c r="D847" s="128" t="s">
        <v>771</v>
      </c>
    </row>
    <row r="848" spans="2:4" ht="25.35" customHeight="1" thickBot="1">
      <c r="B848" s="97" t="s">
        <v>772</v>
      </c>
      <c r="C848" s="98"/>
      <c r="D848" s="99"/>
    </row>
    <row r="849" spans="2:4">
      <c r="B849" s="91" t="s">
        <v>773</v>
      </c>
      <c r="C849" s="159" t="s">
        <v>774</v>
      </c>
      <c r="D849" s="56" t="s">
        <v>354</v>
      </c>
    </row>
    <row r="850" spans="2:4" ht="17.25" thickBot="1">
      <c r="B850" s="93"/>
      <c r="C850" s="158" t="s">
        <v>775</v>
      </c>
      <c r="D850" s="62"/>
    </row>
    <row r="851" spans="2:4">
      <c r="B851" s="91" t="s">
        <v>561</v>
      </c>
      <c r="C851" s="176" t="s">
        <v>776</v>
      </c>
      <c r="D851" s="56" t="s">
        <v>354</v>
      </c>
    </row>
    <row r="852" spans="2:4">
      <c r="B852" s="92"/>
      <c r="C852" s="10" t="s">
        <v>777</v>
      </c>
      <c r="D852" s="59"/>
    </row>
    <row r="853" spans="2:4">
      <c r="B853" s="92"/>
      <c r="C853" s="10" t="s">
        <v>778</v>
      </c>
      <c r="D853" s="59"/>
    </row>
    <row r="854" spans="2:4">
      <c r="B854" s="92"/>
      <c r="C854" s="10" t="s">
        <v>779</v>
      </c>
      <c r="D854" s="59"/>
    </row>
    <row r="855" spans="2:4">
      <c r="B855" s="92"/>
      <c r="C855" s="10" t="s">
        <v>780</v>
      </c>
      <c r="D855" s="59"/>
    </row>
    <row r="856" spans="2:4" ht="17.25" thickBot="1">
      <c r="B856" s="93"/>
      <c r="C856" s="172" t="s">
        <v>781</v>
      </c>
      <c r="D856" s="62"/>
    </row>
    <row r="857" spans="2:4">
      <c r="B857" s="91" t="s">
        <v>176</v>
      </c>
      <c r="C857" s="159" t="s">
        <v>782</v>
      </c>
      <c r="D857" s="56" t="s">
        <v>717</v>
      </c>
    </row>
    <row r="858" spans="2:4">
      <c r="B858" s="92"/>
      <c r="C858" s="160" t="s">
        <v>783</v>
      </c>
      <c r="D858" s="59"/>
    </row>
    <row r="859" spans="2:4">
      <c r="B859" s="92"/>
      <c r="C859" s="9" t="s">
        <v>784</v>
      </c>
      <c r="D859" s="59"/>
    </row>
    <row r="860" spans="2:4" ht="17.25" thickBot="1">
      <c r="B860" s="92"/>
      <c r="C860" s="132" t="s">
        <v>785</v>
      </c>
      <c r="D860" s="59"/>
    </row>
    <row r="861" spans="2:4">
      <c r="B861" s="91" t="s">
        <v>187</v>
      </c>
      <c r="C861" s="176" t="s">
        <v>786</v>
      </c>
      <c r="D861" s="56" t="s">
        <v>354</v>
      </c>
    </row>
    <row r="862" spans="2:4">
      <c r="B862" s="92"/>
      <c r="C862" s="177" t="s">
        <v>782</v>
      </c>
      <c r="D862" s="59"/>
    </row>
    <row r="863" spans="2:4" ht="33">
      <c r="B863" s="92"/>
      <c r="C863" s="118" t="s">
        <v>787</v>
      </c>
      <c r="D863" s="59"/>
    </row>
    <row r="864" spans="2:4">
      <c r="B864" s="92"/>
      <c r="C864" s="177" t="s">
        <v>783</v>
      </c>
      <c r="D864" s="59"/>
    </row>
    <row r="865" spans="2:4">
      <c r="B865" s="92"/>
      <c r="C865" s="118" t="s">
        <v>784</v>
      </c>
      <c r="D865" s="59"/>
    </row>
    <row r="866" spans="2:4" ht="17.25" thickBot="1">
      <c r="B866" s="92"/>
      <c r="C866" s="132" t="s">
        <v>785</v>
      </c>
      <c r="D866" s="59"/>
    </row>
    <row r="867" spans="2:4">
      <c r="B867" s="91" t="s">
        <v>353</v>
      </c>
      <c r="C867" s="178" t="s">
        <v>788</v>
      </c>
      <c r="D867" s="56" t="s">
        <v>354</v>
      </c>
    </row>
    <row r="868" spans="2:4" ht="33">
      <c r="B868" s="92"/>
      <c r="C868" s="160" t="s">
        <v>789</v>
      </c>
      <c r="D868" s="129" t="s">
        <v>790</v>
      </c>
    </row>
    <row r="869" spans="2:4">
      <c r="B869" s="92"/>
      <c r="C869" s="157" t="s">
        <v>791</v>
      </c>
      <c r="D869" s="59" t="s">
        <v>717</v>
      </c>
    </row>
    <row r="870" spans="2:4">
      <c r="B870" s="92"/>
      <c r="C870" s="160" t="s">
        <v>792</v>
      </c>
      <c r="D870" s="59"/>
    </row>
    <row r="871" spans="2:4">
      <c r="B871" s="92"/>
      <c r="C871" s="158" t="s">
        <v>784</v>
      </c>
      <c r="D871" s="59"/>
    </row>
    <row r="872" spans="2:4" ht="17.25" thickBot="1">
      <c r="B872" s="92"/>
      <c r="C872" s="132" t="s">
        <v>785</v>
      </c>
      <c r="D872" s="59"/>
    </row>
    <row r="873" spans="2:4">
      <c r="B873" s="91" t="s">
        <v>375</v>
      </c>
      <c r="C873" s="176" t="s">
        <v>788</v>
      </c>
      <c r="D873" s="56" t="s">
        <v>354</v>
      </c>
    </row>
    <row r="874" spans="2:4">
      <c r="B874" s="92"/>
      <c r="C874" s="10" t="s">
        <v>793</v>
      </c>
      <c r="D874" s="59"/>
    </row>
    <row r="875" spans="2:4">
      <c r="B875" s="92"/>
      <c r="C875" s="10" t="s">
        <v>794</v>
      </c>
      <c r="D875" s="59"/>
    </row>
    <row r="876" spans="2:4">
      <c r="B876" s="92"/>
      <c r="C876" s="10" t="s">
        <v>792</v>
      </c>
      <c r="D876" s="59"/>
    </row>
    <row r="877" spans="2:4">
      <c r="B877" s="92"/>
      <c r="C877" s="172" t="s">
        <v>784</v>
      </c>
      <c r="D877" s="59"/>
    </row>
    <row r="878" spans="2:4" ht="17.25" thickBot="1">
      <c r="B878" s="93"/>
      <c r="C878" s="132" t="s">
        <v>785</v>
      </c>
      <c r="D878" s="62"/>
    </row>
    <row r="879" spans="2:4">
      <c r="B879" s="91" t="s">
        <v>697</v>
      </c>
      <c r="C879" s="176" t="s">
        <v>795</v>
      </c>
      <c r="D879" s="56" t="s">
        <v>354</v>
      </c>
    </row>
    <row r="880" spans="2:4" ht="33.75" thickBot="1">
      <c r="B880" s="93"/>
      <c r="C880" s="172" t="s">
        <v>796</v>
      </c>
      <c r="D880" s="128" t="s">
        <v>797</v>
      </c>
    </row>
    <row r="881" spans="2:4">
      <c r="B881" s="91" t="s">
        <v>798</v>
      </c>
      <c r="C881" s="176" t="s">
        <v>795</v>
      </c>
      <c r="D881" s="56" t="s">
        <v>354</v>
      </c>
    </row>
    <row r="882" spans="2:4">
      <c r="B882" s="92"/>
      <c r="C882" s="10" t="s">
        <v>799</v>
      </c>
      <c r="D882" s="59"/>
    </row>
    <row r="883" spans="2:4" ht="17.25" thickBot="1">
      <c r="B883" s="93"/>
      <c r="C883" s="10" t="s">
        <v>800</v>
      </c>
      <c r="D883" s="62"/>
    </row>
    <row r="884" spans="2:4" ht="17.25" thickBot="1">
      <c r="B884" s="100" t="s">
        <v>470</v>
      </c>
      <c r="C884" s="89" t="s">
        <v>801</v>
      </c>
      <c r="D884" s="90" t="s">
        <v>383</v>
      </c>
    </row>
    <row r="885" spans="2:4" ht="25.35" customHeight="1" thickBot="1">
      <c r="B885" s="97" t="s">
        <v>802</v>
      </c>
      <c r="C885" s="98"/>
      <c r="D885" s="99"/>
    </row>
    <row r="886" spans="2:4" ht="33" customHeight="1">
      <c r="B886" s="91" t="s">
        <v>423</v>
      </c>
      <c r="C886" s="179" t="s">
        <v>803</v>
      </c>
      <c r="D886" s="56" t="s">
        <v>804</v>
      </c>
    </row>
    <row r="887" spans="2:4">
      <c r="B887" s="92"/>
      <c r="C887" s="132" t="s">
        <v>805</v>
      </c>
      <c r="D887" s="59"/>
    </row>
    <row r="888" spans="2:4">
      <c r="B888" s="92"/>
      <c r="C888" s="132" t="s">
        <v>806</v>
      </c>
      <c r="D888" s="59"/>
    </row>
    <row r="889" spans="2:4" ht="17.25" thickBot="1">
      <c r="B889" s="93"/>
      <c r="C889" s="134" t="s">
        <v>807</v>
      </c>
      <c r="D889" s="62"/>
    </row>
    <row r="890" spans="2:4" ht="17.25" thickBot="1">
      <c r="B890" s="91" t="s">
        <v>808</v>
      </c>
      <c r="C890" s="122" t="s">
        <v>382</v>
      </c>
      <c r="D890" s="56" t="s">
        <v>383</v>
      </c>
    </row>
    <row r="891" spans="2:4" ht="17.25" thickBot="1">
      <c r="B891" s="100" t="s">
        <v>426</v>
      </c>
      <c r="C891" s="89" t="s">
        <v>382</v>
      </c>
      <c r="D891" s="90" t="s">
        <v>383</v>
      </c>
    </row>
    <row r="892" spans="2:4">
      <c r="B892" s="91" t="s">
        <v>187</v>
      </c>
      <c r="C892" s="180" t="s">
        <v>809</v>
      </c>
      <c r="D892" s="56" t="s">
        <v>810</v>
      </c>
    </row>
    <row r="893" spans="2:4">
      <c r="B893" s="92"/>
      <c r="C893" s="58" t="s">
        <v>811</v>
      </c>
      <c r="D893" s="59"/>
    </row>
    <row r="894" spans="2:4">
      <c r="B894" s="92"/>
      <c r="C894" s="181" t="s">
        <v>812</v>
      </c>
      <c r="D894" s="59"/>
    </row>
    <row r="895" spans="2:4">
      <c r="B895" s="92"/>
      <c r="C895" s="86" t="s">
        <v>813</v>
      </c>
      <c r="D895" s="59"/>
    </row>
    <row r="896" spans="2:4">
      <c r="B896" s="92"/>
      <c r="C896" s="86" t="s">
        <v>814</v>
      </c>
      <c r="D896" s="59"/>
    </row>
    <row r="897" spans="2:4">
      <c r="B897" s="92"/>
      <c r="C897" s="58" t="s">
        <v>815</v>
      </c>
      <c r="D897" s="59"/>
    </row>
    <row r="898" spans="2:4">
      <c r="B898" s="92"/>
      <c r="C898" s="181" t="s">
        <v>816</v>
      </c>
      <c r="D898" s="59"/>
    </row>
    <row r="899" spans="2:4" ht="17.25" thickBot="1">
      <c r="B899" s="92"/>
      <c r="C899" s="61" t="s">
        <v>459</v>
      </c>
      <c r="D899" s="62"/>
    </row>
    <row r="900" spans="2:4">
      <c r="B900" s="92"/>
      <c r="C900" s="55" t="s">
        <v>817</v>
      </c>
      <c r="D900" s="56" t="s">
        <v>354</v>
      </c>
    </row>
    <row r="901" spans="2:4">
      <c r="B901" s="92"/>
      <c r="C901" s="181" t="s">
        <v>818</v>
      </c>
      <c r="D901" s="59"/>
    </row>
    <row r="902" spans="2:4">
      <c r="B902" s="92"/>
      <c r="C902" s="86" t="s">
        <v>819</v>
      </c>
      <c r="D902" s="59"/>
    </row>
    <row r="903" spans="2:4">
      <c r="B903" s="92"/>
      <c r="C903" s="58" t="s">
        <v>820</v>
      </c>
      <c r="D903" s="59"/>
    </row>
    <row r="904" spans="2:4">
      <c r="B904" s="92"/>
      <c r="C904" s="58" t="s">
        <v>821</v>
      </c>
      <c r="D904" s="59"/>
    </row>
    <row r="905" spans="2:4">
      <c r="B905" s="92"/>
      <c r="C905" s="58" t="s">
        <v>822</v>
      </c>
      <c r="D905" s="59"/>
    </row>
    <row r="906" spans="2:4">
      <c r="B906" s="92"/>
      <c r="C906" s="181" t="s">
        <v>823</v>
      </c>
      <c r="D906" s="59"/>
    </row>
    <row r="907" spans="2:4">
      <c r="B907" s="92"/>
      <c r="C907" s="58" t="s">
        <v>824</v>
      </c>
      <c r="D907" s="59"/>
    </row>
    <row r="908" spans="2:4">
      <c r="B908" s="92"/>
      <c r="C908" s="58" t="s">
        <v>825</v>
      </c>
      <c r="D908" s="59"/>
    </row>
    <row r="909" spans="2:4">
      <c r="B909" s="92"/>
      <c r="C909" s="58" t="s">
        <v>826</v>
      </c>
      <c r="D909" s="59"/>
    </row>
    <row r="910" spans="2:4">
      <c r="B910" s="92"/>
      <c r="C910" s="58" t="s">
        <v>827</v>
      </c>
      <c r="D910" s="59"/>
    </row>
    <row r="911" spans="2:4" ht="17.25" thickBot="1">
      <c r="B911" s="93"/>
      <c r="C911" s="182" t="s">
        <v>828</v>
      </c>
      <c r="D911" s="62"/>
    </row>
    <row r="912" spans="2:4" ht="16.5" customHeight="1">
      <c r="B912" s="91" t="s">
        <v>353</v>
      </c>
      <c r="C912" s="180" t="s">
        <v>809</v>
      </c>
      <c r="D912" s="56" t="s">
        <v>810</v>
      </c>
    </row>
    <row r="913" spans="2:4">
      <c r="B913" s="92" t="s">
        <v>829</v>
      </c>
      <c r="C913" s="58" t="s">
        <v>811</v>
      </c>
      <c r="D913" s="59"/>
    </row>
    <row r="914" spans="2:4">
      <c r="B914" s="92"/>
      <c r="C914" s="181" t="s">
        <v>812</v>
      </c>
      <c r="D914" s="59"/>
    </row>
    <row r="915" spans="2:4">
      <c r="B915" s="92"/>
      <c r="C915" s="58" t="s">
        <v>815</v>
      </c>
      <c r="D915" s="59"/>
    </row>
    <row r="916" spans="2:4">
      <c r="B916" s="92"/>
      <c r="C916" s="183" t="s">
        <v>816</v>
      </c>
      <c r="D916" s="135"/>
    </row>
    <row r="917" spans="2:4">
      <c r="B917" s="92"/>
      <c r="C917" s="58" t="s">
        <v>830</v>
      </c>
      <c r="D917" s="131" t="s">
        <v>354</v>
      </c>
    </row>
    <row r="918" spans="2:4">
      <c r="B918" s="92"/>
      <c r="C918" s="181" t="s">
        <v>831</v>
      </c>
      <c r="D918" s="59"/>
    </row>
    <row r="919" spans="2:4">
      <c r="B919" s="92"/>
      <c r="C919" s="86" t="s">
        <v>832</v>
      </c>
      <c r="D919" s="59"/>
    </row>
    <row r="920" spans="2:4">
      <c r="B920" s="92"/>
      <c r="C920" s="58" t="s">
        <v>833</v>
      </c>
      <c r="D920" s="59"/>
    </row>
    <row r="921" spans="2:4">
      <c r="B921" s="92"/>
      <c r="C921" s="58" t="s">
        <v>834</v>
      </c>
      <c r="D921" s="59"/>
    </row>
    <row r="922" spans="2:4">
      <c r="B922" s="92"/>
      <c r="C922" s="58" t="s">
        <v>835</v>
      </c>
      <c r="D922" s="59"/>
    </row>
    <row r="923" spans="2:4">
      <c r="B923" s="92"/>
      <c r="C923" s="181" t="s">
        <v>836</v>
      </c>
      <c r="D923" s="59"/>
    </row>
    <row r="924" spans="2:4">
      <c r="B924" s="92"/>
      <c r="C924" s="58" t="s">
        <v>837</v>
      </c>
      <c r="D924" s="59"/>
    </row>
    <row r="925" spans="2:4">
      <c r="B925" s="92"/>
      <c r="C925" s="58" t="s">
        <v>838</v>
      </c>
      <c r="D925" s="59"/>
    </row>
    <row r="926" spans="2:4">
      <c r="B926" s="92"/>
      <c r="C926" s="58" t="s">
        <v>839</v>
      </c>
      <c r="D926" s="59"/>
    </row>
    <row r="927" spans="2:4">
      <c r="B927" s="92"/>
      <c r="C927" s="58" t="s">
        <v>840</v>
      </c>
      <c r="D927" s="59"/>
    </row>
    <row r="928" spans="2:4" ht="17.25" thickBot="1">
      <c r="B928" s="93"/>
      <c r="C928" s="182" t="s">
        <v>841</v>
      </c>
      <c r="D928" s="62"/>
    </row>
    <row r="929" spans="2:4" ht="25.35" customHeight="1" thickBot="1">
      <c r="B929" s="97" t="s">
        <v>842</v>
      </c>
      <c r="C929" s="98"/>
      <c r="D929" s="99"/>
    </row>
    <row r="930" spans="2:4" ht="17.25" thickBot="1">
      <c r="B930" s="91" t="s">
        <v>561</v>
      </c>
      <c r="C930" s="119" t="s">
        <v>843</v>
      </c>
      <c r="D930" s="56" t="s">
        <v>354</v>
      </c>
    </row>
    <row r="931" spans="2:4" ht="25.35" customHeight="1" thickBot="1">
      <c r="B931" s="97" t="s">
        <v>844</v>
      </c>
      <c r="C931" s="98"/>
      <c r="D931" s="99"/>
    </row>
    <row r="932" spans="2:4">
      <c r="B932" s="184" t="s">
        <v>187</v>
      </c>
      <c r="C932" s="119" t="s">
        <v>845</v>
      </c>
      <c r="D932" s="185" t="s">
        <v>354</v>
      </c>
    </row>
    <row r="933" spans="2:4" ht="17.25" thickBot="1">
      <c r="B933" s="186"/>
      <c r="C933" s="107" t="s">
        <v>814</v>
      </c>
      <c r="D933" s="187"/>
    </row>
    <row r="934" spans="2:4">
      <c r="B934" s="184" t="s">
        <v>697</v>
      </c>
      <c r="C934" s="119" t="s">
        <v>846</v>
      </c>
      <c r="D934" s="185" t="s">
        <v>354</v>
      </c>
    </row>
    <row r="935" spans="2:4" ht="17.25" thickBot="1">
      <c r="B935" s="186"/>
      <c r="C935" s="107" t="s">
        <v>847</v>
      </c>
      <c r="D935" s="187"/>
    </row>
    <row r="936" spans="2:4" ht="25.35" customHeight="1" thickBot="1">
      <c r="B936" s="97" t="s">
        <v>848</v>
      </c>
      <c r="C936" s="98"/>
      <c r="D936" s="99"/>
    </row>
    <row r="937" spans="2:4">
      <c r="B937" s="91" t="s">
        <v>134</v>
      </c>
      <c r="C937" s="119" t="s">
        <v>849</v>
      </c>
      <c r="D937" s="56" t="s">
        <v>717</v>
      </c>
    </row>
    <row r="938" spans="2:4">
      <c r="B938" s="92"/>
      <c r="C938" s="107" t="s">
        <v>850</v>
      </c>
      <c r="D938" s="59"/>
    </row>
    <row r="939" spans="2:4" ht="17.25" thickBot="1">
      <c r="B939" s="93"/>
      <c r="C939" s="105" t="s">
        <v>851</v>
      </c>
      <c r="D939" s="62"/>
    </row>
    <row r="940" spans="2:4" ht="25.35" customHeight="1" thickBot="1">
      <c r="B940" s="97" t="s">
        <v>852</v>
      </c>
      <c r="C940" s="98"/>
      <c r="D940" s="99"/>
    </row>
    <row r="941" spans="2:4" ht="17.25" thickBot="1">
      <c r="B941" s="188" t="s">
        <v>0</v>
      </c>
      <c r="C941" s="189" t="s">
        <v>853</v>
      </c>
      <c r="D941" s="190" t="s">
        <v>854</v>
      </c>
    </row>
    <row r="942" spans="2:4">
      <c r="B942" s="91" t="s">
        <v>855</v>
      </c>
      <c r="C942" s="119" t="s">
        <v>856</v>
      </c>
      <c r="D942" s="56" t="s">
        <v>354</v>
      </c>
    </row>
    <row r="943" spans="2:4">
      <c r="B943" s="92"/>
      <c r="C943" s="107" t="s">
        <v>857</v>
      </c>
      <c r="D943" s="59"/>
    </row>
    <row r="944" spans="2:4">
      <c r="B944" s="92"/>
      <c r="C944" s="107" t="s">
        <v>858</v>
      </c>
      <c r="D944" s="59"/>
    </row>
    <row r="945" spans="2:4">
      <c r="B945" s="92"/>
      <c r="C945" s="107" t="s">
        <v>859</v>
      </c>
      <c r="D945" s="59"/>
    </row>
    <row r="946" spans="2:4">
      <c r="B946" s="92"/>
      <c r="C946" s="107" t="s">
        <v>860</v>
      </c>
      <c r="D946" s="59"/>
    </row>
    <row r="947" spans="2:4">
      <c r="B947" s="92"/>
      <c r="C947" s="107" t="s">
        <v>861</v>
      </c>
      <c r="D947" s="59"/>
    </row>
    <row r="948" spans="2:4">
      <c r="B948" s="92"/>
      <c r="C948" s="107" t="s">
        <v>862</v>
      </c>
      <c r="D948" s="59"/>
    </row>
    <row r="949" spans="2:4">
      <c r="B949" s="92"/>
      <c r="C949" s="107" t="s">
        <v>863</v>
      </c>
      <c r="D949" s="59"/>
    </row>
    <row r="950" spans="2:4" ht="17.25" thickBot="1">
      <c r="B950" s="93"/>
      <c r="C950" s="105" t="s">
        <v>864</v>
      </c>
      <c r="D950" s="62"/>
    </row>
    <row r="951" spans="2:4">
      <c r="B951" s="91" t="s">
        <v>865</v>
      </c>
      <c r="C951" s="103" t="s">
        <v>866</v>
      </c>
      <c r="D951" s="56" t="s">
        <v>354</v>
      </c>
    </row>
    <row r="952" spans="2:4">
      <c r="B952" s="92"/>
      <c r="C952" s="107" t="s">
        <v>867</v>
      </c>
      <c r="D952" s="59"/>
    </row>
    <row r="953" spans="2:4">
      <c r="B953" s="92"/>
      <c r="C953" s="107" t="s">
        <v>868</v>
      </c>
      <c r="D953" s="59"/>
    </row>
    <row r="954" spans="2:4">
      <c r="B954" s="92"/>
      <c r="C954" s="107" t="s">
        <v>869</v>
      </c>
      <c r="D954" s="59"/>
    </row>
    <row r="955" spans="2:4">
      <c r="B955" s="92"/>
      <c r="C955" s="107" t="s">
        <v>870</v>
      </c>
      <c r="D955" s="59"/>
    </row>
    <row r="956" spans="2:4" ht="17.25" thickBot="1">
      <c r="B956" s="93"/>
      <c r="C956" s="105" t="s">
        <v>871</v>
      </c>
      <c r="D956" s="62"/>
    </row>
    <row r="957" spans="2:4">
      <c r="B957" s="91" t="s">
        <v>134</v>
      </c>
      <c r="C957" s="103" t="s">
        <v>872</v>
      </c>
      <c r="D957" s="56" t="s">
        <v>354</v>
      </c>
    </row>
    <row r="958" spans="2:4">
      <c r="B958" s="92"/>
      <c r="C958" s="107" t="s">
        <v>471</v>
      </c>
      <c r="D958" s="59"/>
    </row>
    <row r="959" spans="2:4">
      <c r="B959" s="92"/>
      <c r="C959" s="107" t="s">
        <v>480</v>
      </c>
      <c r="D959" s="59"/>
    </row>
    <row r="960" spans="2:4">
      <c r="B960" s="92"/>
      <c r="C960" s="107" t="s">
        <v>873</v>
      </c>
      <c r="D960" s="59"/>
    </row>
    <row r="961" spans="2:4">
      <c r="B961" s="92"/>
      <c r="C961" s="107" t="s">
        <v>874</v>
      </c>
      <c r="D961" s="59"/>
    </row>
    <row r="962" spans="2:4" ht="33">
      <c r="B962" s="92"/>
      <c r="C962" s="107" t="s">
        <v>875</v>
      </c>
      <c r="D962" s="59"/>
    </row>
    <row r="963" spans="2:4" ht="33">
      <c r="B963" s="92"/>
      <c r="C963" s="107" t="s">
        <v>876</v>
      </c>
      <c r="D963" s="59"/>
    </row>
    <row r="964" spans="2:4" ht="33.75" thickBot="1">
      <c r="B964" s="93"/>
      <c r="C964" s="105" t="s">
        <v>877</v>
      </c>
      <c r="D964" s="62"/>
    </row>
    <row r="965" spans="2:4" ht="17.25" thickBot="1">
      <c r="B965" s="100" t="s">
        <v>176</v>
      </c>
      <c r="C965" s="101" t="s">
        <v>878</v>
      </c>
      <c r="D965" s="90" t="s">
        <v>354</v>
      </c>
    </row>
    <row r="966" spans="2:4" ht="17.25" thickBot="1">
      <c r="B966" s="100" t="s">
        <v>187</v>
      </c>
      <c r="C966" s="101" t="s">
        <v>878</v>
      </c>
      <c r="D966" s="90" t="s">
        <v>354</v>
      </c>
    </row>
    <row r="967" spans="2:4">
      <c r="B967" s="91" t="s">
        <v>353</v>
      </c>
      <c r="C967" s="103" t="s">
        <v>879</v>
      </c>
      <c r="D967" s="56" t="s">
        <v>354</v>
      </c>
    </row>
    <row r="968" spans="2:4">
      <c r="B968" s="92"/>
      <c r="C968" s="107" t="s">
        <v>880</v>
      </c>
      <c r="D968" s="59"/>
    </row>
    <row r="969" spans="2:4">
      <c r="B969" s="92"/>
      <c r="C969" s="107" t="s">
        <v>881</v>
      </c>
      <c r="D969" s="59"/>
    </row>
    <row r="970" spans="2:4">
      <c r="B970" s="92"/>
      <c r="C970" s="107" t="s">
        <v>882</v>
      </c>
      <c r="D970" s="59"/>
    </row>
    <row r="971" spans="2:4">
      <c r="B971" s="92"/>
      <c r="C971" s="107" t="s">
        <v>883</v>
      </c>
      <c r="D971" s="59"/>
    </row>
    <row r="972" spans="2:4">
      <c r="B972" s="92"/>
      <c r="C972" s="107" t="s">
        <v>884</v>
      </c>
      <c r="D972" s="59"/>
    </row>
    <row r="973" spans="2:4" ht="17.25" thickBot="1">
      <c r="B973" s="93"/>
      <c r="C973" s="105" t="s">
        <v>885</v>
      </c>
      <c r="D973" s="62"/>
    </row>
    <row r="974" spans="2:4">
      <c r="B974" s="91" t="s">
        <v>375</v>
      </c>
      <c r="C974" s="103" t="s">
        <v>886</v>
      </c>
      <c r="D974" s="56" t="s">
        <v>354</v>
      </c>
    </row>
    <row r="975" spans="2:4">
      <c r="B975" s="92"/>
      <c r="C975" s="107" t="s">
        <v>879</v>
      </c>
      <c r="D975" s="59"/>
    </row>
    <row r="976" spans="2:4">
      <c r="B976" s="92"/>
      <c r="C976" s="107" t="s">
        <v>887</v>
      </c>
      <c r="D976" s="59"/>
    </row>
    <row r="977" spans="2:4">
      <c r="B977" s="92"/>
      <c r="C977" s="107" t="s">
        <v>888</v>
      </c>
      <c r="D977" s="59"/>
    </row>
    <row r="978" spans="2:4">
      <c r="B978" s="92"/>
      <c r="C978" s="107" t="s">
        <v>889</v>
      </c>
      <c r="D978" s="59"/>
    </row>
    <row r="979" spans="2:4">
      <c r="B979" s="92"/>
      <c r="C979" s="107" t="s">
        <v>890</v>
      </c>
      <c r="D979" s="59"/>
    </row>
    <row r="980" spans="2:4">
      <c r="B980" s="92"/>
      <c r="C980" s="107" t="s">
        <v>891</v>
      </c>
      <c r="D980" s="59"/>
    </row>
    <row r="981" spans="2:4">
      <c r="B981" s="92"/>
      <c r="C981" s="107" t="s">
        <v>892</v>
      </c>
      <c r="D981" s="59"/>
    </row>
    <row r="982" spans="2:4">
      <c r="B982" s="92"/>
      <c r="C982" s="107" t="s">
        <v>893</v>
      </c>
      <c r="D982" s="59"/>
    </row>
    <row r="983" spans="2:4" ht="17.25" thickBot="1">
      <c r="B983" s="93"/>
      <c r="C983" s="105" t="s">
        <v>894</v>
      </c>
      <c r="D983" s="62"/>
    </row>
    <row r="984" spans="2:4">
      <c r="B984" s="191" t="s">
        <v>697</v>
      </c>
      <c r="C984" s="119" t="s">
        <v>879</v>
      </c>
      <c r="D984" s="56" t="s">
        <v>354</v>
      </c>
    </row>
    <row r="985" spans="2:4">
      <c r="B985" s="192"/>
      <c r="C985" s="107" t="s">
        <v>882</v>
      </c>
      <c r="D985" s="59"/>
    </row>
    <row r="986" spans="2:4" ht="17.25" thickBot="1">
      <c r="B986" s="193"/>
      <c r="C986" s="105" t="s">
        <v>895</v>
      </c>
      <c r="D986" s="62"/>
    </row>
    <row r="987" spans="2:4" ht="17.25" thickBot="1">
      <c r="B987" s="93" t="s">
        <v>378</v>
      </c>
      <c r="C987" s="153" t="s">
        <v>714</v>
      </c>
      <c r="D987" s="62" t="s">
        <v>354</v>
      </c>
    </row>
    <row r="988" spans="2:4" ht="25.35" customHeight="1" thickBot="1">
      <c r="B988" s="194" t="s">
        <v>896</v>
      </c>
      <c r="C988" s="195"/>
      <c r="D988" s="196"/>
    </row>
    <row r="989" spans="2:4" ht="33">
      <c r="B989" s="91" t="s">
        <v>552</v>
      </c>
      <c r="C989" s="120" t="s">
        <v>897</v>
      </c>
      <c r="D989" s="59" t="s">
        <v>898</v>
      </c>
    </row>
    <row r="990" spans="2:4" ht="33">
      <c r="B990" s="92" t="s">
        <v>600</v>
      </c>
      <c r="C990" s="107" t="s">
        <v>899</v>
      </c>
      <c r="D990" s="129" t="s">
        <v>900</v>
      </c>
    </row>
    <row r="991" spans="2:4" ht="33">
      <c r="B991" s="92"/>
      <c r="C991" s="107" t="s">
        <v>901</v>
      </c>
      <c r="D991" s="129" t="s">
        <v>902</v>
      </c>
    </row>
    <row r="992" spans="2:4" ht="33">
      <c r="B992" s="92"/>
      <c r="C992" s="107" t="s">
        <v>903</v>
      </c>
      <c r="D992" s="129" t="s">
        <v>904</v>
      </c>
    </row>
    <row r="993" spans="2:4" ht="33">
      <c r="B993" s="92"/>
      <c r="C993" s="107" t="s">
        <v>905</v>
      </c>
      <c r="D993" s="129" t="s">
        <v>906</v>
      </c>
    </row>
    <row r="994" spans="2:4" ht="33">
      <c r="B994" s="92"/>
      <c r="C994" s="107" t="s">
        <v>907</v>
      </c>
      <c r="D994" s="129" t="s">
        <v>908</v>
      </c>
    </row>
    <row r="995" spans="2:4" ht="33.75" thickBot="1">
      <c r="B995" s="93"/>
      <c r="C995" s="153" t="s">
        <v>909</v>
      </c>
      <c r="D995" s="62" t="s">
        <v>910</v>
      </c>
    </row>
    <row r="996" spans="2:4" ht="17.25" thickBot="1">
      <c r="B996" s="94" t="s">
        <v>126</v>
      </c>
      <c r="C996" s="197" t="s">
        <v>911</v>
      </c>
      <c r="D996" s="198" t="s">
        <v>810</v>
      </c>
    </row>
    <row r="997" spans="2:4" ht="17.25" thickBot="1">
      <c r="B997" s="91" t="s">
        <v>176</v>
      </c>
      <c r="C997" s="150" t="s">
        <v>912</v>
      </c>
      <c r="D997" s="199" t="s">
        <v>354</v>
      </c>
    </row>
    <row r="998" spans="2:4">
      <c r="B998" s="700" t="s">
        <v>187</v>
      </c>
      <c r="C998" s="150" t="s">
        <v>913</v>
      </c>
      <c r="D998" s="703" t="s">
        <v>354</v>
      </c>
    </row>
    <row r="999" spans="2:4">
      <c r="B999" s="701"/>
      <c r="C999" s="151" t="s">
        <v>914</v>
      </c>
      <c r="D999" s="704"/>
    </row>
    <row r="1000" spans="2:4" ht="17.25" thickBot="1">
      <c r="B1000" s="702"/>
      <c r="C1000" s="151" t="s">
        <v>915</v>
      </c>
      <c r="D1000" s="705"/>
    </row>
    <row r="1001" spans="2:4" ht="25.35" customHeight="1" thickBot="1">
      <c r="B1001" s="97" t="s">
        <v>916</v>
      </c>
      <c r="C1001" s="98"/>
      <c r="D1001" s="99"/>
    </row>
    <row r="1002" spans="2:4" ht="33">
      <c r="B1002" s="91" t="s">
        <v>917</v>
      </c>
      <c r="C1002" s="150" t="s">
        <v>918</v>
      </c>
      <c r="D1002" s="199" t="s">
        <v>919</v>
      </c>
    </row>
    <row r="1003" spans="2:4" ht="17.25" thickBot="1">
      <c r="B1003" s="93"/>
      <c r="C1003" s="152" t="s">
        <v>920</v>
      </c>
      <c r="D1003" s="200" t="s">
        <v>450</v>
      </c>
    </row>
    <row r="1004" spans="2:4" ht="33">
      <c r="B1004" s="91" t="s">
        <v>921</v>
      </c>
      <c r="C1004" s="201" t="s">
        <v>922</v>
      </c>
      <c r="D1004" s="202" t="s">
        <v>923</v>
      </c>
    </row>
    <row r="1005" spans="2:4" ht="33">
      <c r="B1005" s="92"/>
      <c r="C1005" s="203" t="s">
        <v>918</v>
      </c>
      <c r="D1005" s="204" t="s">
        <v>919</v>
      </c>
    </row>
    <row r="1006" spans="2:4" ht="17.25" thickBot="1">
      <c r="B1006" s="93"/>
      <c r="C1006" s="152" t="s">
        <v>920</v>
      </c>
      <c r="D1006" s="200" t="s">
        <v>450</v>
      </c>
    </row>
    <row r="1007" spans="2:4" ht="33">
      <c r="B1007" s="91" t="s">
        <v>924</v>
      </c>
      <c r="C1007" s="201" t="s">
        <v>925</v>
      </c>
      <c r="D1007" s="202" t="s">
        <v>926</v>
      </c>
    </row>
    <row r="1008" spans="2:4" ht="33">
      <c r="B1008" s="92"/>
      <c r="C1008" s="203" t="s">
        <v>918</v>
      </c>
      <c r="D1008" s="204" t="s">
        <v>919</v>
      </c>
    </row>
    <row r="1009" spans="2:4" ht="17.25" thickBot="1">
      <c r="B1009" s="93"/>
      <c r="C1009" s="152" t="s">
        <v>920</v>
      </c>
      <c r="D1009" s="200" t="s">
        <v>450</v>
      </c>
    </row>
    <row r="1010" spans="2:4" ht="33.75" thickBot="1">
      <c r="B1010" s="94" t="s">
        <v>598</v>
      </c>
      <c r="C1010" s="205" t="s">
        <v>927</v>
      </c>
      <c r="D1010" s="198" t="s">
        <v>928</v>
      </c>
    </row>
    <row r="1011" spans="2:4" ht="33.75" thickBot="1">
      <c r="B1011" s="94" t="s">
        <v>134</v>
      </c>
      <c r="C1011" s="205" t="s">
        <v>929</v>
      </c>
      <c r="D1011" s="198" t="s">
        <v>930</v>
      </c>
    </row>
    <row r="1012" spans="2:4" ht="33">
      <c r="B1012" s="91" t="s">
        <v>931</v>
      </c>
      <c r="C1012" s="120" t="s">
        <v>932</v>
      </c>
      <c r="D1012" s="59" t="s">
        <v>933</v>
      </c>
    </row>
    <row r="1013" spans="2:4" ht="33">
      <c r="B1013" s="92"/>
      <c r="C1013" s="107" t="s">
        <v>934</v>
      </c>
      <c r="D1013" s="129" t="s">
        <v>935</v>
      </c>
    </row>
    <row r="1014" spans="2:4" ht="33">
      <c r="B1014" s="92"/>
      <c r="C1014" s="107" t="s">
        <v>936</v>
      </c>
      <c r="D1014" s="129" t="s">
        <v>937</v>
      </c>
    </row>
    <row r="1015" spans="2:4" ht="33">
      <c r="B1015" s="92"/>
      <c r="C1015" s="107" t="s">
        <v>938</v>
      </c>
      <c r="D1015" s="129" t="s">
        <v>939</v>
      </c>
    </row>
    <row r="1016" spans="2:4" ht="33">
      <c r="B1016" s="92"/>
      <c r="C1016" s="107" t="s">
        <v>940</v>
      </c>
      <c r="D1016" s="129" t="s">
        <v>941</v>
      </c>
    </row>
    <row r="1017" spans="2:4" ht="33">
      <c r="B1017" s="92"/>
      <c r="C1017" s="107" t="s">
        <v>942</v>
      </c>
      <c r="D1017" s="129" t="s">
        <v>943</v>
      </c>
    </row>
    <row r="1018" spans="2:4" ht="33.75" thickBot="1">
      <c r="B1018" s="93"/>
      <c r="C1018" s="153" t="s">
        <v>944</v>
      </c>
      <c r="D1018" s="62" t="s">
        <v>945</v>
      </c>
    </row>
    <row r="1019" spans="2:4" ht="33">
      <c r="B1019" s="91" t="s">
        <v>126</v>
      </c>
      <c r="C1019" s="150" t="s">
        <v>946</v>
      </c>
      <c r="D1019" s="199" t="s">
        <v>947</v>
      </c>
    </row>
    <row r="1020" spans="2:4" ht="33.75" thickBot="1">
      <c r="B1020" s="93"/>
      <c r="C1020" s="152" t="s">
        <v>948</v>
      </c>
      <c r="D1020" s="200" t="s">
        <v>949</v>
      </c>
    </row>
    <row r="1021" spans="2:4" ht="33">
      <c r="B1021" s="91" t="s">
        <v>129</v>
      </c>
      <c r="C1021" s="119" t="s">
        <v>950</v>
      </c>
      <c r="D1021" s="56" t="s">
        <v>951</v>
      </c>
    </row>
    <row r="1022" spans="2:4" ht="33">
      <c r="B1022" s="92"/>
      <c r="C1022" s="107" t="s">
        <v>952</v>
      </c>
      <c r="D1022" s="129" t="s">
        <v>953</v>
      </c>
    </row>
    <row r="1023" spans="2:4" ht="33">
      <c r="B1023" s="92"/>
      <c r="C1023" s="107" t="s">
        <v>954</v>
      </c>
      <c r="D1023" s="129" t="s">
        <v>955</v>
      </c>
    </row>
    <row r="1024" spans="2:4" ht="33">
      <c r="B1024" s="92"/>
      <c r="C1024" s="107" t="s">
        <v>956</v>
      </c>
      <c r="D1024" s="129" t="s">
        <v>957</v>
      </c>
    </row>
    <row r="1025" spans="2:4" ht="33">
      <c r="B1025" s="92"/>
      <c r="C1025" s="107" t="s">
        <v>958</v>
      </c>
      <c r="D1025" s="129" t="s">
        <v>959</v>
      </c>
    </row>
    <row r="1026" spans="2:4" ht="33.75" thickBot="1">
      <c r="B1026" s="93"/>
      <c r="C1026" s="105" t="s">
        <v>960</v>
      </c>
      <c r="D1026" s="128" t="s">
        <v>961</v>
      </c>
    </row>
    <row r="1027" spans="2:4" ht="33">
      <c r="B1027" s="91" t="s">
        <v>962</v>
      </c>
      <c r="C1027" s="107" t="s">
        <v>963</v>
      </c>
      <c r="D1027" s="111" t="s">
        <v>964</v>
      </c>
    </row>
    <row r="1028" spans="2:4">
      <c r="B1028" s="92"/>
      <c r="C1028" s="107" t="s">
        <v>920</v>
      </c>
      <c r="D1028" s="111" t="s">
        <v>354</v>
      </c>
    </row>
    <row r="1029" spans="2:4" ht="33">
      <c r="B1029" s="92"/>
      <c r="C1029" s="107" t="s">
        <v>918</v>
      </c>
      <c r="D1029" s="129" t="s">
        <v>965</v>
      </c>
    </row>
    <row r="1030" spans="2:4" ht="66">
      <c r="B1030" s="92"/>
      <c r="C1030" s="107" t="s">
        <v>966</v>
      </c>
      <c r="D1030" s="129" t="s">
        <v>967</v>
      </c>
    </row>
    <row r="1031" spans="2:4" ht="33">
      <c r="B1031" s="92"/>
      <c r="C1031" s="107" t="s">
        <v>968</v>
      </c>
      <c r="D1031" s="129" t="s">
        <v>969</v>
      </c>
    </row>
    <row r="1032" spans="2:4" ht="66.75" thickBot="1">
      <c r="B1032" s="93"/>
      <c r="C1032" s="110" t="s">
        <v>970</v>
      </c>
      <c r="D1032" s="131" t="s">
        <v>971</v>
      </c>
    </row>
    <row r="1033" spans="2:4" ht="33">
      <c r="B1033" s="91" t="s">
        <v>353</v>
      </c>
      <c r="C1033" s="119" t="s">
        <v>972</v>
      </c>
      <c r="D1033" s="136" t="s">
        <v>973</v>
      </c>
    </row>
    <row r="1034" spans="2:4" ht="66">
      <c r="B1034" s="92"/>
      <c r="C1034" s="107" t="s">
        <v>974</v>
      </c>
      <c r="D1034" s="129" t="s">
        <v>975</v>
      </c>
    </row>
    <row r="1035" spans="2:4" ht="33">
      <c r="B1035" s="92"/>
      <c r="C1035" s="107" t="s">
        <v>976</v>
      </c>
      <c r="D1035" s="129" t="s">
        <v>977</v>
      </c>
    </row>
    <row r="1036" spans="2:4" ht="66">
      <c r="B1036" s="92"/>
      <c r="C1036" s="107" t="s">
        <v>978</v>
      </c>
      <c r="D1036" s="131" t="s">
        <v>979</v>
      </c>
    </row>
    <row r="1037" spans="2:4">
      <c r="B1037" s="92"/>
      <c r="C1037" s="113" t="s">
        <v>980</v>
      </c>
      <c r="D1037" s="112" t="s">
        <v>354</v>
      </c>
    </row>
    <row r="1038" spans="2:4" ht="17.25" thickBot="1">
      <c r="B1038" s="93"/>
      <c r="C1038" s="105" t="s">
        <v>894</v>
      </c>
      <c r="D1038" s="109"/>
    </row>
    <row r="1039" spans="2:4" ht="17.25" thickBot="1">
      <c r="B1039" s="91" t="s">
        <v>368</v>
      </c>
      <c r="C1039" s="206" t="s">
        <v>382</v>
      </c>
      <c r="D1039" s="207" t="s">
        <v>383</v>
      </c>
    </row>
    <row r="1040" spans="2:4" ht="33">
      <c r="B1040" s="91" t="s">
        <v>375</v>
      </c>
      <c r="C1040" s="103" t="s">
        <v>976</v>
      </c>
      <c r="D1040" s="136" t="s">
        <v>977</v>
      </c>
    </row>
    <row r="1041" spans="2:4" ht="66.75" thickBot="1">
      <c r="B1041" s="93"/>
      <c r="C1041" s="105" t="s">
        <v>981</v>
      </c>
      <c r="D1041" s="128" t="s">
        <v>979</v>
      </c>
    </row>
  </sheetData>
  <mergeCells count="11">
    <mergeCell ref="B477:B480"/>
    <mergeCell ref="B481:B484"/>
    <mergeCell ref="B998:B1000"/>
    <mergeCell ref="D998:D1000"/>
    <mergeCell ref="B501:B502"/>
    <mergeCell ref="D501:D502"/>
    <mergeCell ref="B8:B11"/>
    <mergeCell ref="B425:B441"/>
    <mergeCell ref="B442:B458"/>
    <mergeCell ref="B459:B464"/>
    <mergeCell ref="B475:B47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424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2803</v>
      </c>
      <c r="C5" s="232" t="s">
        <v>2804</v>
      </c>
      <c r="D5" s="233" t="s">
        <v>2306</v>
      </c>
      <c r="E5" s="234" t="s">
        <v>2794</v>
      </c>
      <c r="F5" s="235" t="s">
        <v>2805</v>
      </c>
      <c r="G5" s="236" t="s">
        <v>2806</v>
      </c>
      <c r="H5" s="230"/>
    </row>
    <row r="6" spans="1:8" s="45" customFormat="1" ht="20.100000000000001" customHeight="1" thickBot="1">
      <c r="A6" s="8"/>
      <c r="B6" s="227" t="s">
        <v>2299</v>
      </c>
      <c r="C6" s="228"/>
      <c r="D6" s="228"/>
      <c r="E6" s="228"/>
      <c r="F6" s="228"/>
      <c r="G6" s="229"/>
      <c r="H6" s="230"/>
    </row>
    <row r="7" spans="1:8">
      <c r="B7" s="231" t="s">
        <v>2807</v>
      </c>
      <c r="C7" s="232" t="s">
        <v>2808</v>
      </c>
      <c r="D7" s="233" t="s">
        <v>2796</v>
      </c>
      <c r="E7" s="234" t="s">
        <v>2301</v>
      </c>
      <c r="F7" s="235" t="s">
        <v>2326</v>
      </c>
      <c r="G7" s="236" t="s">
        <v>2327</v>
      </c>
      <c r="H7" s="230"/>
    </row>
    <row r="8" spans="1:8">
      <c r="B8" s="237" t="s">
        <v>2809</v>
      </c>
      <c r="C8" s="238" t="s">
        <v>2810</v>
      </c>
      <c r="D8" s="239" t="s">
        <v>2303</v>
      </c>
      <c r="E8" s="240" t="s">
        <v>2336</v>
      </c>
      <c r="F8" s="241"/>
      <c r="G8" s="244"/>
      <c r="H8" s="230"/>
    </row>
    <row r="9" spans="1:8">
      <c r="B9" s="237" t="s">
        <v>2385</v>
      </c>
      <c r="C9" s="238" t="s">
        <v>2811</v>
      </c>
      <c r="D9" s="239" t="s">
        <v>2311</v>
      </c>
      <c r="E9" s="240" t="s">
        <v>2336</v>
      </c>
      <c r="F9" s="241"/>
      <c r="G9" s="244"/>
      <c r="H9" s="230"/>
    </row>
    <row r="10" spans="1:8">
      <c r="B10" s="237" t="s">
        <v>2387</v>
      </c>
      <c r="C10" s="238" t="s">
        <v>2812</v>
      </c>
      <c r="D10" s="239" t="s">
        <v>2311</v>
      </c>
      <c r="E10" s="240" t="s">
        <v>2336</v>
      </c>
      <c r="F10" s="241"/>
      <c r="G10" s="244"/>
      <c r="H10" s="230"/>
    </row>
    <row r="11" spans="1:8" ht="17.25" thickBot="1">
      <c r="B11" s="237" t="s">
        <v>2389</v>
      </c>
      <c r="C11" s="238" t="s">
        <v>2813</v>
      </c>
      <c r="D11" s="239" t="s">
        <v>2311</v>
      </c>
      <c r="E11" s="240" t="s">
        <v>2336</v>
      </c>
      <c r="F11" s="241"/>
      <c r="G11" s="244"/>
      <c r="H11" s="230"/>
    </row>
    <row r="12" spans="1:8" s="45" customFormat="1" ht="20.100000000000001" customHeight="1" thickBot="1">
      <c r="A12" s="8"/>
      <c r="B12" s="227" t="s">
        <v>2814</v>
      </c>
      <c r="C12" s="228"/>
      <c r="D12" s="228"/>
      <c r="E12" s="228"/>
      <c r="F12" s="228"/>
      <c r="G12" s="229"/>
      <c r="H12" s="230"/>
    </row>
    <row r="13" spans="1:8" ht="75">
      <c r="B13" s="237" t="s">
        <v>587</v>
      </c>
      <c r="C13" s="238" t="s">
        <v>2817</v>
      </c>
      <c r="D13" s="239" t="s">
        <v>2306</v>
      </c>
      <c r="E13" s="240" t="s">
        <v>2816</v>
      </c>
      <c r="F13" s="241" t="s">
        <v>2818</v>
      </c>
      <c r="G13" s="244" t="s">
        <v>2819</v>
      </c>
      <c r="H13" s="230"/>
    </row>
    <row r="14" spans="1:8" ht="45">
      <c r="B14" s="237" t="s">
        <v>2820</v>
      </c>
      <c r="C14" s="238" t="s">
        <v>2821</v>
      </c>
      <c r="D14" s="239" t="s">
        <v>2306</v>
      </c>
      <c r="E14" s="240" t="s">
        <v>2816</v>
      </c>
      <c r="F14" s="241" t="s">
        <v>2805</v>
      </c>
      <c r="G14" s="244" t="s">
        <v>2822</v>
      </c>
      <c r="H14" s="230"/>
    </row>
    <row r="15" spans="1:8" ht="60">
      <c r="B15" s="237" t="s">
        <v>2823</v>
      </c>
      <c r="C15" s="238" t="s">
        <v>2824</v>
      </c>
      <c r="D15" s="239" t="s">
        <v>2324</v>
      </c>
      <c r="E15" s="240" t="s">
        <v>2765</v>
      </c>
      <c r="F15" s="241" t="s">
        <v>2818</v>
      </c>
      <c r="G15" s="244" t="s">
        <v>2825</v>
      </c>
      <c r="H15" s="230"/>
    </row>
    <row r="16" spans="1:8">
      <c r="B16" s="237" t="s">
        <v>2826</v>
      </c>
      <c r="C16" s="238" t="s">
        <v>2827</v>
      </c>
      <c r="D16" s="239" t="s">
        <v>2303</v>
      </c>
      <c r="E16" s="240" t="s">
        <v>2336</v>
      </c>
      <c r="F16" s="241"/>
      <c r="G16" s="244" t="s">
        <v>2828</v>
      </c>
      <c r="H16" s="230"/>
    </row>
    <row r="17" spans="2:8" ht="45">
      <c r="B17" s="237" t="s">
        <v>2829</v>
      </c>
      <c r="C17" s="238" t="s">
        <v>2830</v>
      </c>
      <c r="D17" s="239" t="s">
        <v>2311</v>
      </c>
      <c r="E17" s="240" t="s">
        <v>2336</v>
      </c>
      <c r="F17" s="241"/>
      <c r="G17" s="244" t="s">
        <v>2831</v>
      </c>
      <c r="H17" s="230"/>
    </row>
    <row r="18" spans="2:8" ht="45">
      <c r="B18" s="237" t="s">
        <v>2832</v>
      </c>
      <c r="C18" s="238" t="s">
        <v>2833</v>
      </c>
      <c r="D18" s="239" t="s">
        <v>2311</v>
      </c>
      <c r="E18" s="240" t="s">
        <v>2336</v>
      </c>
      <c r="F18" s="241"/>
      <c r="G18" s="244" t="s">
        <v>2834</v>
      </c>
      <c r="H18" s="230"/>
    </row>
    <row r="19" spans="2:8" ht="75">
      <c r="B19" s="237" t="s">
        <v>692</v>
      </c>
      <c r="C19" s="238" t="s">
        <v>2835</v>
      </c>
      <c r="D19" s="239" t="s">
        <v>2324</v>
      </c>
      <c r="E19" s="240" t="s">
        <v>2765</v>
      </c>
      <c r="F19" s="241"/>
      <c r="G19" s="244" t="s">
        <v>2836</v>
      </c>
      <c r="H19" s="230"/>
    </row>
    <row r="20" spans="2:8" ht="120">
      <c r="B20" s="237" t="s">
        <v>2837</v>
      </c>
      <c r="C20" s="238" t="s">
        <v>2838</v>
      </c>
      <c r="D20" s="239" t="s">
        <v>2421</v>
      </c>
      <c r="E20" s="240" t="s">
        <v>2765</v>
      </c>
      <c r="F20" s="241"/>
      <c r="G20" s="244" t="s">
        <v>2839</v>
      </c>
      <c r="H20" s="230"/>
    </row>
    <row r="21" spans="2:8" ht="60">
      <c r="B21" s="237" t="s">
        <v>2840</v>
      </c>
      <c r="C21" s="238" t="s">
        <v>2841</v>
      </c>
      <c r="D21" s="239" t="s">
        <v>2300</v>
      </c>
      <c r="E21" s="240" t="s">
        <v>2765</v>
      </c>
      <c r="F21" s="241"/>
      <c r="G21" s="333" t="s">
        <v>2842</v>
      </c>
      <c r="H21" s="230"/>
    </row>
    <row r="22" spans="2:8" ht="105">
      <c r="B22" s="237" t="s">
        <v>2843</v>
      </c>
      <c r="C22" s="238" t="s">
        <v>2844</v>
      </c>
      <c r="D22" s="239" t="s">
        <v>2799</v>
      </c>
      <c r="E22" s="240" t="s">
        <v>2765</v>
      </c>
      <c r="F22" s="241"/>
      <c r="G22" s="333" t="s">
        <v>2845</v>
      </c>
      <c r="H22" s="230"/>
    </row>
    <row r="23" spans="2:8" ht="90">
      <c r="B23" s="237" t="s">
        <v>701</v>
      </c>
      <c r="C23" s="238" t="s">
        <v>2846</v>
      </c>
      <c r="D23" s="239" t="s">
        <v>2421</v>
      </c>
      <c r="E23" s="240" t="s">
        <v>2765</v>
      </c>
      <c r="F23" s="241"/>
      <c r="G23" s="244" t="s">
        <v>2847</v>
      </c>
      <c r="H23" s="230"/>
    </row>
    <row r="24" spans="2:8" ht="75">
      <c r="B24" s="237" t="s">
        <v>2848</v>
      </c>
      <c r="C24" s="238" t="s">
        <v>2849</v>
      </c>
      <c r="D24" s="239" t="s">
        <v>2356</v>
      </c>
      <c r="E24" s="240" t="s">
        <v>2335</v>
      </c>
      <c r="F24" s="241"/>
      <c r="G24" s="244" t="s">
        <v>2850</v>
      </c>
      <c r="H24" s="230"/>
    </row>
    <row r="25" spans="2:8" ht="75">
      <c r="B25" s="237" t="s">
        <v>2851</v>
      </c>
      <c r="C25" s="238" t="s">
        <v>2852</v>
      </c>
      <c r="D25" s="239" t="s">
        <v>2356</v>
      </c>
      <c r="E25" s="240" t="s">
        <v>2335</v>
      </c>
      <c r="F25" s="241"/>
      <c r="G25" s="244" t="s">
        <v>2853</v>
      </c>
      <c r="H25" s="230"/>
    </row>
    <row r="26" spans="2:8" ht="30">
      <c r="B26" s="237" t="s">
        <v>2854</v>
      </c>
      <c r="C26" s="238" t="s">
        <v>2855</v>
      </c>
      <c r="D26" s="239" t="s">
        <v>2356</v>
      </c>
      <c r="E26" s="240" t="s">
        <v>2335</v>
      </c>
      <c r="F26" s="241"/>
      <c r="G26" s="244" t="s">
        <v>2856</v>
      </c>
      <c r="H26" s="230"/>
    </row>
    <row r="27" spans="2:8" ht="90">
      <c r="B27" s="237" t="s">
        <v>2857</v>
      </c>
      <c r="C27" s="238" t="s">
        <v>2858</v>
      </c>
      <c r="D27" s="239" t="s">
        <v>2313</v>
      </c>
      <c r="E27" s="240" t="s">
        <v>2335</v>
      </c>
      <c r="F27" s="241"/>
      <c r="G27" s="333" t="s">
        <v>2859</v>
      </c>
      <c r="H27" s="230"/>
    </row>
    <row r="28" spans="2:8" ht="120">
      <c r="B28" s="237" t="s">
        <v>2860</v>
      </c>
      <c r="C28" s="238" t="s">
        <v>2861</v>
      </c>
      <c r="D28" s="239" t="s">
        <v>2800</v>
      </c>
      <c r="E28" s="240" t="s">
        <v>2335</v>
      </c>
      <c r="F28" s="241"/>
      <c r="G28" s="244" t="s">
        <v>2862</v>
      </c>
      <c r="H28" s="230"/>
    </row>
    <row r="29" spans="2:8" ht="120">
      <c r="B29" s="237" t="s">
        <v>2863</v>
      </c>
      <c r="C29" s="238" t="s">
        <v>2864</v>
      </c>
      <c r="D29" s="239" t="s">
        <v>2800</v>
      </c>
      <c r="E29" s="240" t="s">
        <v>2335</v>
      </c>
      <c r="F29" s="241"/>
      <c r="G29" s="244" t="s">
        <v>2865</v>
      </c>
      <c r="H29" s="230"/>
    </row>
    <row r="30" spans="2:8" ht="120">
      <c r="B30" s="237" t="s">
        <v>2866</v>
      </c>
      <c r="C30" s="238" t="s">
        <v>2867</v>
      </c>
      <c r="D30" s="239" t="s">
        <v>2800</v>
      </c>
      <c r="E30" s="240" t="s">
        <v>2335</v>
      </c>
      <c r="F30" s="241"/>
      <c r="G30" s="244" t="s">
        <v>2868</v>
      </c>
      <c r="H30" s="230"/>
    </row>
    <row r="31" spans="2:8" ht="120">
      <c r="B31" s="237" t="s">
        <v>2869</v>
      </c>
      <c r="C31" s="238" t="s">
        <v>2870</v>
      </c>
      <c r="D31" s="239" t="s">
        <v>2800</v>
      </c>
      <c r="E31" s="240" t="s">
        <v>2335</v>
      </c>
      <c r="F31" s="241"/>
      <c r="G31" s="244" t="s">
        <v>2871</v>
      </c>
      <c r="H31" s="230"/>
    </row>
    <row r="32" spans="2:8" ht="120">
      <c r="B32" s="237" t="s">
        <v>2872</v>
      </c>
      <c r="C32" s="238" t="s">
        <v>2873</v>
      </c>
      <c r="D32" s="239" t="s">
        <v>2800</v>
      </c>
      <c r="E32" s="240" t="s">
        <v>2335</v>
      </c>
      <c r="F32" s="241"/>
      <c r="G32" s="244" t="s">
        <v>2874</v>
      </c>
      <c r="H32" s="230"/>
    </row>
    <row r="33" spans="1:8" ht="90">
      <c r="B33" s="237" t="s">
        <v>2875</v>
      </c>
      <c r="C33" s="238" t="s">
        <v>2876</v>
      </c>
      <c r="D33" s="239" t="s">
        <v>2479</v>
      </c>
      <c r="E33" s="240" t="s">
        <v>2335</v>
      </c>
      <c r="F33" s="241"/>
      <c r="G33" s="244" t="s">
        <v>2877</v>
      </c>
      <c r="H33" s="230"/>
    </row>
    <row r="34" spans="1:8" ht="30">
      <c r="B34" s="237" t="s">
        <v>2878</v>
      </c>
      <c r="C34" s="238" t="s">
        <v>2879</v>
      </c>
      <c r="D34" s="239" t="s">
        <v>2425</v>
      </c>
      <c r="E34" s="240" t="s">
        <v>2336</v>
      </c>
      <c r="F34" s="241"/>
      <c r="G34" s="244" t="s">
        <v>2880</v>
      </c>
      <c r="H34" s="230"/>
    </row>
    <row r="35" spans="1:8">
      <c r="B35" s="237" t="s">
        <v>460</v>
      </c>
      <c r="C35" s="238" t="s">
        <v>2881</v>
      </c>
      <c r="D35" s="239">
        <v>14</v>
      </c>
      <c r="E35" s="240" t="s">
        <v>2307</v>
      </c>
      <c r="F35" s="241"/>
      <c r="G35" s="718" t="s">
        <v>2882</v>
      </c>
      <c r="H35" s="230"/>
    </row>
    <row r="36" spans="1:8">
      <c r="B36" s="237" t="s">
        <v>461</v>
      </c>
      <c r="C36" s="238" t="s">
        <v>2883</v>
      </c>
      <c r="D36" s="239">
        <v>6</v>
      </c>
      <c r="E36" s="240" t="s">
        <v>2884</v>
      </c>
      <c r="F36" s="241"/>
      <c r="G36" s="720"/>
      <c r="H36" s="230"/>
    </row>
    <row r="37" spans="1:8" ht="45">
      <c r="B37" s="237" t="s">
        <v>2885</v>
      </c>
      <c r="C37" s="238" t="s">
        <v>2886</v>
      </c>
      <c r="D37" s="239" t="s">
        <v>2425</v>
      </c>
      <c r="E37" s="240" t="s">
        <v>2816</v>
      </c>
      <c r="F37" s="241"/>
      <c r="G37" s="244" t="s">
        <v>2887</v>
      </c>
      <c r="H37" s="230"/>
    </row>
    <row r="38" spans="1:8" ht="75">
      <c r="B38" s="237" t="s">
        <v>2888</v>
      </c>
      <c r="C38" s="238" t="s">
        <v>2889</v>
      </c>
      <c r="D38" s="239" t="s">
        <v>2313</v>
      </c>
      <c r="E38" s="240" t="s">
        <v>2307</v>
      </c>
      <c r="F38" s="241"/>
      <c r="G38" s="244" t="s">
        <v>2890</v>
      </c>
      <c r="H38" s="230"/>
    </row>
    <row r="39" spans="1:8" ht="90">
      <c r="B39" s="237" t="s">
        <v>2891</v>
      </c>
      <c r="C39" s="238" t="s">
        <v>2892</v>
      </c>
      <c r="D39" s="239" t="s">
        <v>2313</v>
      </c>
      <c r="E39" s="240" t="s">
        <v>2335</v>
      </c>
      <c r="F39" s="241"/>
      <c r="G39" s="244" t="s">
        <v>2893</v>
      </c>
      <c r="H39" s="230"/>
    </row>
    <row r="40" spans="1:8" ht="90">
      <c r="B40" s="237" t="s">
        <v>2894</v>
      </c>
      <c r="C40" s="238" t="s">
        <v>2895</v>
      </c>
      <c r="D40" s="239" t="s">
        <v>2313</v>
      </c>
      <c r="E40" s="240" t="s">
        <v>2335</v>
      </c>
      <c r="F40" s="241"/>
      <c r="G40" s="244" t="s">
        <v>2896</v>
      </c>
      <c r="H40" s="230"/>
    </row>
    <row r="41" spans="1:8" ht="60">
      <c r="B41" s="237" t="s">
        <v>2897</v>
      </c>
      <c r="C41" s="238" t="s">
        <v>2898</v>
      </c>
      <c r="D41" s="239" t="s">
        <v>2313</v>
      </c>
      <c r="E41" s="240" t="s">
        <v>2816</v>
      </c>
      <c r="F41" s="241"/>
      <c r="G41" s="244" t="s">
        <v>2899</v>
      </c>
      <c r="H41" s="230"/>
    </row>
    <row r="42" spans="1:8" ht="90">
      <c r="B42" s="237" t="s">
        <v>2900</v>
      </c>
      <c r="C42" s="238" t="s">
        <v>2901</v>
      </c>
      <c r="D42" s="239" t="s">
        <v>2313</v>
      </c>
      <c r="E42" s="240" t="s">
        <v>2335</v>
      </c>
      <c r="F42" s="241"/>
      <c r="G42" s="244" t="s">
        <v>2902</v>
      </c>
      <c r="H42" s="230"/>
    </row>
    <row r="43" spans="1:8" ht="90">
      <c r="B43" s="237" t="s">
        <v>2903</v>
      </c>
      <c r="C43" s="238" t="s">
        <v>2904</v>
      </c>
      <c r="D43" s="239" t="s">
        <v>2313</v>
      </c>
      <c r="E43" s="240" t="s">
        <v>2335</v>
      </c>
      <c r="F43" s="241"/>
      <c r="G43" s="244" t="s">
        <v>2905</v>
      </c>
      <c r="H43" s="230"/>
    </row>
    <row r="44" spans="1:8" ht="90">
      <c r="B44" s="237" t="s">
        <v>2906</v>
      </c>
      <c r="C44" s="238" t="s">
        <v>2907</v>
      </c>
      <c r="D44" s="239" t="s">
        <v>2313</v>
      </c>
      <c r="E44" s="240" t="s">
        <v>2335</v>
      </c>
      <c r="F44" s="241"/>
      <c r="G44" s="244" t="s">
        <v>2908</v>
      </c>
      <c r="H44" s="230"/>
    </row>
    <row r="45" spans="1:8" ht="90">
      <c r="B45" s="237" t="s">
        <v>2909</v>
      </c>
      <c r="C45" s="238" t="s">
        <v>2910</v>
      </c>
      <c r="D45" s="239" t="s">
        <v>2313</v>
      </c>
      <c r="E45" s="240" t="s">
        <v>2335</v>
      </c>
      <c r="F45" s="241"/>
      <c r="G45" s="244" t="s">
        <v>2911</v>
      </c>
      <c r="H45" s="230"/>
    </row>
    <row r="46" spans="1:8" ht="90">
      <c r="B46" s="237" t="s">
        <v>2912</v>
      </c>
      <c r="C46" s="238" t="s">
        <v>2913</v>
      </c>
      <c r="D46" s="239" t="s">
        <v>2313</v>
      </c>
      <c r="E46" s="240" t="s">
        <v>2335</v>
      </c>
      <c r="F46" s="241"/>
      <c r="G46" s="244" t="s">
        <v>2914</v>
      </c>
      <c r="H46" s="230"/>
    </row>
    <row r="47" spans="1:8" ht="60.75" thickBot="1">
      <c r="B47" s="245" t="s">
        <v>2915</v>
      </c>
      <c r="C47" s="246" t="s">
        <v>2916</v>
      </c>
      <c r="D47" s="247" t="s">
        <v>2313</v>
      </c>
      <c r="E47" s="248" t="s">
        <v>2816</v>
      </c>
      <c r="F47" s="249"/>
      <c r="G47" s="251" t="s">
        <v>2917</v>
      </c>
      <c r="H47" s="230"/>
    </row>
    <row r="48" spans="1:8">
      <c r="A48" s="273"/>
      <c r="B48" s="307"/>
      <c r="C48" s="308"/>
      <c r="D48" s="309"/>
      <c r="E48" s="255"/>
      <c r="F48" s="255"/>
      <c r="G48" s="311"/>
      <c r="H48" s="312"/>
    </row>
    <row r="49" spans="1:8" ht="17.25" thickBot="1">
      <c r="A49" s="273"/>
      <c r="B49" s="313"/>
      <c r="C49" s="314"/>
      <c r="D49" s="315"/>
      <c r="E49" s="316"/>
      <c r="F49" s="316"/>
      <c r="G49" s="318"/>
      <c r="H49" s="312"/>
    </row>
    <row r="50" spans="1:8" ht="18.75">
      <c r="B50" s="319" t="s">
        <v>2918</v>
      </c>
      <c r="C50" s="320"/>
      <c r="D50" s="321"/>
      <c r="E50" s="322"/>
      <c r="F50" s="322"/>
      <c r="G50" s="323"/>
      <c r="H50" s="230"/>
    </row>
    <row r="51" spans="1:8">
      <c r="B51" s="324" t="s">
        <v>2919</v>
      </c>
      <c r="C51" s="320"/>
      <c r="D51" s="321"/>
      <c r="E51" s="322"/>
      <c r="F51" s="322"/>
      <c r="G51" s="323"/>
      <c r="H51" s="230"/>
    </row>
    <row r="52" spans="1:8">
      <c r="B52" s="324" t="s">
        <v>2920</v>
      </c>
      <c r="C52" s="320"/>
      <c r="D52" s="321"/>
      <c r="E52" s="322"/>
      <c r="F52" s="322"/>
      <c r="G52" s="323"/>
      <c r="H52" s="230"/>
    </row>
    <row r="53" spans="1:8">
      <c r="B53" s="324" t="s">
        <v>2921</v>
      </c>
      <c r="C53" s="320"/>
      <c r="D53" s="321"/>
      <c r="E53" s="322"/>
      <c r="F53" s="322"/>
      <c r="G53" s="323"/>
      <c r="H53" s="230"/>
    </row>
    <row r="54" spans="1:8">
      <c r="B54" s="324" t="s">
        <v>2922</v>
      </c>
      <c r="C54" s="320"/>
      <c r="D54" s="321"/>
      <c r="E54" s="322"/>
      <c r="F54" s="322"/>
      <c r="G54" s="323"/>
      <c r="H54" s="230"/>
    </row>
    <row r="55" spans="1:8">
      <c r="B55" s="324" t="s">
        <v>2923</v>
      </c>
      <c r="C55" s="320"/>
      <c r="D55" s="321"/>
      <c r="E55" s="322"/>
      <c r="F55" s="322"/>
      <c r="G55" s="323"/>
      <c r="H55" s="230"/>
    </row>
    <row r="56" spans="1:8">
      <c r="B56" s="324" t="s">
        <v>2924</v>
      </c>
      <c r="C56" s="320"/>
      <c r="D56" s="321"/>
      <c r="E56" s="322"/>
      <c r="F56" s="322"/>
      <c r="G56" s="323"/>
      <c r="H56" s="230"/>
    </row>
    <row r="57" spans="1:8">
      <c r="B57" s="324" t="s">
        <v>2925</v>
      </c>
      <c r="C57" s="320"/>
      <c r="D57" s="321"/>
      <c r="E57" s="322"/>
      <c r="F57" s="322"/>
      <c r="G57" s="323"/>
      <c r="H57" s="230"/>
    </row>
    <row r="58" spans="1:8">
      <c r="B58" s="324"/>
      <c r="C58" s="320"/>
      <c r="D58" s="321"/>
      <c r="E58" s="322"/>
      <c r="F58" s="322"/>
      <c r="G58" s="323"/>
      <c r="H58" s="230"/>
    </row>
    <row r="59" spans="1:8">
      <c r="B59" s="324" t="s">
        <v>2926</v>
      </c>
      <c r="C59" s="320"/>
      <c r="D59" s="321"/>
      <c r="E59" s="322"/>
      <c r="F59" s="322"/>
      <c r="G59" s="323"/>
      <c r="H59" s="230"/>
    </row>
    <row r="60" spans="1:8">
      <c r="B60" s="324"/>
      <c r="C60" s="320"/>
      <c r="D60" s="321"/>
      <c r="E60" s="322"/>
      <c r="F60" s="322"/>
      <c r="G60" s="323"/>
      <c r="H60" s="230"/>
    </row>
    <row r="61" spans="1:8">
      <c r="B61" s="324" t="s">
        <v>2927</v>
      </c>
      <c r="C61" s="320"/>
      <c r="D61" s="321"/>
      <c r="E61" s="322"/>
      <c r="F61" s="322"/>
      <c r="G61" s="323"/>
      <c r="H61" s="230"/>
    </row>
    <row r="62" spans="1:8">
      <c r="B62" s="324" t="s">
        <v>2928</v>
      </c>
      <c r="C62" s="320"/>
      <c r="D62" s="321"/>
      <c r="E62" s="322"/>
      <c r="F62" s="322"/>
      <c r="G62" s="323"/>
      <c r="H62" s="230"/>
    </row>
    <row r="63" spans="1:8" ht="17.25" thickBot="1">
      <c r="B63" s="347"/>
      <c r="C63" s="348"/>
      <c r="D63" s="349"/>
      <c r="E63" s="317"/>
      <c r="F63" s="317"/>
      <c r="G63" s="346"/>
      <c r="H63" s="230"/>
    </row>
    <row r="64" spans="1:8" ht="20.100000000000001" customHeight="1">
      <c r="B64" s="252"/>
      <c r="C64" s="252"/>
      <c r="D64" s="253"/>
      <c r="E64" s="254"/>
      <c r="F64" s="254"/>
      <c r="G64" s="252"/>
      <c r="H64" s="216"/>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2929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231" t="s">
        <v>2930</v>
      </c>
      <c r="C5" s="232" t="s">
        <v>2931</v>
      </c>
      <c r="D5" s="233" t="s">
        <v>2300</v>
      </c>
      <c r="E5" s="234" t="s">
        <v>2310</v>
      </c>
      <c r="F5" s="235" t="s">
        <v>2798</v>
      </c>
      <c r="G5" s="236" t="s">
        <v>2327</v>
      </c>
      <c r="H5" s="230"/>
    </row>
    <row r="6" spans="1:8" ht="17.25" thickBot="1">
      <c r="B6" s="237" t="s">
        <v>2932</v>
      </c>
      <c r="C6" s="238" t="s">
        <v>2933</v>
      </c>
      <c r="D6" s="239" t="s">
        <v>2320</v>
      </c>
      <c r="E6" s="240" t="s">
        <v>2312</v>
      </c>
      <c r="F6" s="241"/>
      <c r="G6" s="244"/>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2934</v>
      </c>
      <c r="C2" s="218"/>
      <c r="D2" s="218"/>
      <c r="E2" s="218"/>
      <c r="F2" s="218"/>
      <c r="G2" s="219"/>
      <c r="H2" s="220"/>
    </row>
    <row r="3" spans="1:8" ht="13.5" customHeight="1">
      <c r="A3" s="46"/>
      <c r="B3" s="270"/>
      <c r="C3" s="270"/>
      <c r="D3" s="270"/>
      <c r="E3" s="270"/>
      <c r="F3" s="270"/>
      <c r="G3" s="270"/>
      <c r="H3" s="222"/>
    </row>
    <row r="4" spans="1:8" s="273" customFormat="1">
      <c r="A4" s="269"/>
      <c r="B4" s="42" t="s">
        <v>2935</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2936</v>
      </c>
      <c r="C7" s="232" t="s">
        <v>2937</v>
      </c>
      <c r="D7" s="233" t="s">
        <v>2324</v>
      </c>
      <c r="E7" s="234" t="s">
        <v>2792</v>
      </c>
      <c r="F7" s="235" t="s">
        <v>2746</v>
      </c>
      <c r="G7" s="236" t="s">
        <v>2327</v>
      </c>
      <c r="H7" s="230"/>
    </row>
    <row r="8" spans="1:8" ht="30">
      <c r="B8" s="237" t="s">
        <v>2938</v>
      </c>
      <c r="C8" s="238" t="s">
        <v>2383</v>
      </c>
      <c r="D8" s="239" t="s">
        <v>2796</v>
      </c>
      <c r="E8" s="240" t="s">
        <v>2792</v>
      </c>
      <c r="F8" s="241"/>
      <c r="G8" s="244" t="s">
        <v>2939</v>
      </c>
      <c r="H8" s="230"/>
    </row>
    <row r="9" spans="1:8" ht="75">
      <c r="B9" s="237" t="s">
        <v>2940</v>
      </c>
      <c r="C9" s="238" t="s">
        <v>2444</v>
      </c>
      <c r="D9" s="239" t="s">
        <v>2445</v>
      </c>
      <c r="E9" s="240" t="s">
        <v>2884</v>
      </c>
      <c r="F9" s="241"/>
      <c r="G9" s="244" t="s">
        <v>9197</v>
      </c>
      <c r="H9" s="230"/>
    </row>
    <row r="10" spans="1:8" ht="90.75" thickBot="1">
      <c r="B10" s="237" t="s">
        <v>2941</v>
      </c>
      <c r="C10" s="238" t="s">
        <v>2515</v>
      </c>
      <c r="D10" s="239" t="s">
        <v>2445</v>
      </c>
      <c r="E10" s="240" t="s">
        <v>2884</v>
      </c>
      <c r="F10" s="241"/>
      <c r="G10" s="244" t="s">
        <v>9198</v>
      </c>
      <c r="H10" s="230"/>
    </row>
    <row r="11" spans="1:8" ht="20.100000000000001" customHeight="1">
      <c r="B11" s="252"/>
      <c r="C11" s="252"/>
      <c r="D11" s="253"/>
      <c r="E11" s="254"/>
      <c r="F11" s="254"/>
      <c r="G11" s="252"/>
      <c r="H11"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601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227" t="s">
        <v>2942</v>
      </c>
      <c r="C5" s="228"/>
      <c r="D5" s="228"/>
      <c r="E5" s="228"/>
      <c r="F5" s="228"/>
      <c r="G5" s="229"/>
      <c r="H5" s="230"/>
    </row>
    <row r="6" spans="1:8">
      <c r="B6" s="231" t="s">
        <v>2322</v>
      </c>
      <c r="C6" s="232" t="s">
        <v>2943</v>
      </c>
      <c r="D6" s="233" t="s">
        <v>2324</v>
      </c>
      <c r="E6" s="234" t="s">
        <v>2325</v>
      </c>
      <c r="F6" s="235" t="s">
        <v>2326</v>
      </c>
      <c r="G6" s="236" t="s">
        <v>2944</v>
      </c>
      <c r="H6" s="230"/>
    </row>
    <row r="7" spans="1:8" ht="105">
      <c r="B7" s="237" t="s">
        <v>692</v>
      </c>
      <c r="C7" s="238" t="s">
        <v>1687</v>
      </c>
      <c r="D7" s="239" t="s">
        <v>2324</v>
      </c>
      <c r="E7" s="240" t="s">
        <v>2325</v>
      </c>
      <c r="F7" s="241" t="s">
        <v>2946</v>
      </c>
      <c r="G7" s="244" t="s">
        <v>2947</v>
      </c>
      <c r="H7" s="230"/>
    </row>
    <row r="8" spans="1:8" ht="90">
      <c r="B8" s="237" t="s">
        <v>2474</v>
      </c>
      <c r="C8" s="238" t="s">
        <v>2948</v>
      </c>
      <c r="D8" s="239" t="s">
        <v>2421</v>
      </c>
      <c r="E8" s="240" t="s">
        <v>2325</v>
      </c>
      <c r="F8" s="241" t="s">
        <v>2793</v>
      </c>
      <c r="G8" s="244" t="s">
        <v>2949</v>
      </c>
      <c r="H8" s="230"/>
    </row>
    <row r="9" spans="1:8" ht="60">
      <c r="B9" s="237" t="s">
        <v>2950</v>
      </c>
      <c r="C9" s="238" t="s">
        <v>2951</v>
      </c>
      <c r="D9" s="239" t="s">
        <v>2422</v>
      </c>
      <c r="E9" s="240" t="s">
        <v>2325</v>
      </c>
      <c r="F9" s="241" t="s">
        <v>2793</v>
      </c>
      <c r="G9" s="244" t="s">
        <v>2952</v>
      </c>
      <c r="H9" s="230"/>
    </row>
    <row r="10" spans="1:8" ht="75">
      <c r="B10" s="237" t="s">
        <v>2953</v>
      </c>
      <c r="C10" s="238" t="s">
        <v>2954</v>
      </c>
      <c r="D10" s="239" t="s">
        <v>2422</v>
      </c>
      <c r="E10" s="240" t="s">
        <v>2325</v>
      </c>
      <c r="F10" s="241" t="s">
        <v>2793</v>
      </c>
      <c r="G10" s="244" t="s">
        <v>2955</v>
      </c>
      <c r="H10" s="230"/>
    </row>
    <row r="11" spans="1:8" ht="90">
      <c r="B11" s="237" t="s">
        <v>1966</v>
      </c>
      <c r="C11" s="238" t="s">
        <v>1967</v>
      </c>
      <c r="D11" s="239" t="s">
        <v>2470</v>
      </c>
      <c r="E11" s="240" t="s">
        <v>2956</v>
      </c>
      <c r="F11" s="241"/>
      <c r="G11" s="244" t="s">
        <v>2957</v>
      </c>
      <c r="H11" s="230"/>
    </row>
    <row r="12" spans="1:8" ht="30.75" thickBot="1">
      <c r="B12" s="237" t="s">
        <v>2365</v>
      </c>
      <c r="C12" s="238" t="s">
        <v>2366</v>
      </c>
      <c r="D12" s="239">
        <v>1</v>
      </c>
      <c r="E12" s="240" t="s">
        <v>2333</v>
      </c>
      <c r="F12" s="241"/>
      <c r="G12" s="244" t="s">
        <v>2958</v>
      </c>
      <c r="H12" s="230"/>
    </row>
    <row r="13" spans="1:8" s="45" customFormat="1" ht="20.100000000000001" customHeight="1" thickBot="1">
      <c r="A13" s="8"/>
      <c r="B13" s="227" t="s">
        <v>2959</v>
      </c>
      <c r="C13" s="228"/>
      <c r="D13" s="228"/>
      <c r="E13" s="228"/>
      <c r="F13" s="228"/>
      <c r="G13" s="229"/>
      <c r="H13" s="230"/>
    </row>
    <row r="14" spans="1:8" ht="45">
      <c r="B14" s="231" t="s">
        <v>2567</v>
      </c>
      <c r="C14" s="232" t="s">
        <v>2568</v>
      </c>
      <c r="D14" s="233" t="s">
        <v>2479</v>
      </c>
      <c r="E14" s="234" t="s">
        <v>2333</v>
      </c>
      <c r="F14" s="235"/>
      <c r="G14" s="268" t="s">
        <v>2683</v>
      </c>
      <c r="H14" s="230"/>
    </row>
    <row r="15" spans="1:8">
      <c r="B15" s="237" t="s">
        <v>2570</v>
      </c>
      <c r="C15" s="238" t="s">
        <v>2571</v>
      </c>
      <c r="D15" s="239" t="s">
        <v>2479</v>
      </c>
      <c r="E15" s="240" t="s">
        <v>2333</v>
      </c>
      <c r="F15" s="241"/>
      <c r="G15" s="259"/>
      <c r="H15" s="230"/>
    </row>
    <row r="16" spans="1:8">
      <c r="B16" s="237" t="s">
        <v>2576</v>
      </c>
      <c r="C16" s="238" t="s">
        <v>2577</v>
      </c>
      <c r="D16" s="239" t="s">
        <v>2479</v>
      </c>
      <c r="E16" s="240" t="s">
        <v>2333</v>
      </c>
      <c r="F16" s="241"/>
      <c r="G16" s="259"/>
      <c r="H16" s="230"/>
    </row>
    <row r="17" spans="2:8">
      <c r="B17" s="237" t="s">
        <v>2574</v>
      </c>
      <c r="C17" s="238" t="s">
        <v>2575</v>
      </c>
      <c r="D17" s="239" t="s">
        <v>2479</v>
      </c>
      <c r="E17" s="240" t="s">
        <v>2333</v>
      </c>
      <c r="F17" s="241"/>
      <c r="G17" s="259"/>
      <c r="H17" s="230"/>
    </row>
    <row r="18" spans="2:8">
      <c r="B18" s="237" t="s">
        <v>2572</v>
      </c>
      <c r="C18" s="238" t="s">
        <v>2573</v>
      </c>
      <c r="D18" s="239" t="s">
        <v>2479</v>
      </c>
      <c r="E18" s="240" t="s">
        <v>2333</v>
      </c>
      <c r="F18" s="241"/>
      <c r="G18" s="259"/>
      <c r="H18" s="230"/>
    </row>
    <row r="19" spans="2:8">
      <c r="B19" s="237" t="s">
        <v>2578</v>
      </c>
      <c r="C19" s="238" t="s">
        <v>2579</v>
      </c>
      <c r="D19" s="239" t="s">
        <v>2479</v>
      </c>
      <c r="E19" s="240" t="s">
        <v>2333</v>
      </c>
      <c r="F19" s="241"/>
      <c r="G19" s="259"/>
      <c r="H19" s="230"/>
    </row>
    <row r="20" spans="2:8">
      <c r="B20" s="237" t="s">
        <v>2580</v>
      </c>
      <c r="C20" s="238" t="s">
        <v>2581</v>
      </c>
      <c r="D20" s="239" t="s">
        <v>2479</v>
      </c>
      <c r="E20" s="240" t="s">
        <v>2333</v>
      </c>
      <c r="F20" s="241"/>
      <c r="G20" s="259"/>
      <c r="H20" s="230"/>
    </row>
    <row r="21" spans="2:8">
      <c r="B21" s="237" t="s">
        <v>2586</v>
      </c>
      <c r="C21" s="238" t="s">
        <v>2587</v>
      </c>
      <c r="D21" s="239" t="s">
        <v>2479</v>
      </c>
      <c r="E21" s="240" t="s">
        <v>2333</v>
      </c>
      <c r="F21" s="241"/>
      <c r="G21" s="259"/>
      <c r="H21" s="230"/>
    </row>
    <row r="22" spans="2:8">
      <c r="B22" s="237" t="s">
        <v>2584</v>
      </c>
      <c r="C22" s="238" t="s">
        <v>2585</v>
      </c>
      <c r="D22" s="239" t="s">
        <v>2479</v>
      </c>
      <c r="E22" s="240" t="s">
        <v>2333</v>
      </c>
      <c r="F22" s="241"/>
      <c r="G22" s="259"/>
      <c r="H22" s="230"/>
    </row>
    <row r="23" spans="2:8">
      <c r="B23" s="237" t="s">
        <v>2582</v>
      </c>
      <c r="C23" s="238" t="s">
        <v>2583</v>
      </c>
      <c r="D23" s="239" t="s">
        <v>2479</v>
      </c>
      <c r="E23" s="240" t="s">
        <v>2333</v>
      </c>
      <c r="F23" s="241"/>
      <c r="G23" s="259"/>
      <c r="H23" s="230"/>
    </row>
    <row r="24" spans="2:8">
      <c r="B24" s="237" t="s">
        <v>2588</v>
      </c>
      <c r="C24" s="238" t="s">
        <v>2589</v>
      </c>
      <c r="D24" s="239" t="s">
        <v>2479</v>
      </c>
      <c r="E24" s="240" t="s">
        <v>2333</v>
      </c>
      <c r="F24" s="241"/>
      <c r="G24" s="259"/>
      <c r="H24" s="230"/>
    </row>
    <row r="25" spans="2:8">
      <c r="B25" s="237" t="s">
        <v>2590</v>
      </c>
      <c r="C25" s="238" t="s">
        <v>2591</v>
      </c>
      <c r="D25" s="239" t="s">
        <v>2479</v>
      </c>
      <c r="E25" s="240" t="s">
        <v>2333</v>
      </c>
      <c r="F25" s="241"/>
      <c r="G25" s="259"/>
      <c r="H25" s="230"/>
    </row>
    <row r="26" spans="2:8">
      <c r="B26" s="237" t="s">
        <v>2596</v>
      </c>
      <c r="C26" s="238" t="s">
        <v>2597</v>
      </c>
      <c r="D26" s="239" t="s">
        <v>2479</v>
      </c>
      <c r="E26" s="240" t="s">
        <v>2333</v>
      </c>
      <c r="F26" s="241"/>
      <c r="G26" s="259"/>
      <c r="H26" s="230"/>
    </row>
    <row r="27" spans="2:8" ht="17.100000000000001" customHeight="1">
      <c r="B27" s="237" t="s">
        <v>2594</v>
      </c>
      <c r="C27" s="238" t="s">
        <v>2595</v>
      </c>
      <c r="D27" s="239" t="s">
        <v>2479</v>
      </c>
      <c r="E27" s="240" t="s">
        <v>2333</v>
      </c>
      <c r="F27" s="241"/>
      <c r="G27" s="259"/>
      <c r="H27" s="230"/>
    </row>
    <row r="28" spans="2:8">
      <c r="B28" s="237" t="s">
        <v>2592</v>
      </c>
      <c r="C28" s="238" t="s">
        <v>2593</v>
      </c>
      <c r="D28" s="239" t="s">
        <v>2479</v>
      </c>
      <c r="E28" s="240" t="s">
        <v>2333</v>
      </c>
      <c r="F28" s="241"/>
      <c r="G28" s="259"/>
      <c r="H28" s="230"/>
    </row>
    <row r="29" spans="2:8">
      <c r="B29" s="237" t="s">
        <v>2598</v>
      </c>
      <c r="C29" s="238" t="s">
        <v>2599</v>
      </c>
      <c r="D29" s="239" t="s">
        <v>2479</v>
      </c>
      <c r="E29" s="240" t="s">
        <v>2333</v>
      </c>
      <c r="F29" s="241"/>
      <c r="G29" s="259"/>
      <c r="H29" s="230"/>
    </row>
    <row r="30" spans="2:8">
      <c r="B30" s="237" t="s">
        <v>2600</v>
      </c>
      <c r="C30" s="238" t="s">
        <v>2601</v>
      </c>
      <c r="D30" s="239" t="s">
        <v>2479</v>
      </c>
      <c r="E30" s="240" t="s">
        <v>2333</v>
      </c>
      <c r="F30" s="241"/>
      <c r="G30" s="259"/>
      <c r="H30" s="230"/>
    </row>
    <row r="31" spans="2:8">
      <c r="B31" s="237" t="s">
        <v>2606</v>
      </c>
      <c r="C31" s="238" t="s">
        <v>2607</v>
      </c>
      <c r="D31" s="239" t="s">
        <v>2479</v>
      </c>
      <c r="E31" s="240" t="s">
        <v>2333</v>
      </c>
      <c r="F31" s="241"/>
      <c r="G31" s="259"/>
      <c r="H31" s="230"/>
    </row>
    <row r="32" spans="2:8">
      <c r="B32" s="237" t="s">
        <v>2604</v>
      </c>
      <c r="C32" s="238" t="s">
        <v>2605</v>
      </c>
      <c r="D32" s="239" t="s">
        <v>2479</v>
      </c>
      <c r="E32" s="240" t="s">
        <v>2333</v>
      </c>
      <c r="F32" s="241"/>
      <c r="G32" s="259"/>
      <c r="H32" s="230"/>
    </row>
    <row r="33" spans="2:8">
      <c r="B33" s="237" t="s">
        <v>2602</v>
      </c>
      <c r="C33" s="238" t="s">
        <v>2603</v>
      </c>
      <c r="D33" s="239" t="s">
        <v>2479</v>
      </c>
      <c r="E33" s="240" t="s">
        <v>2333</v>
      </c>
      <c r="F33" s="241"/>
      <c r="G33" s="259"/>
      <c r="H33" s="230"/>
    </row>
    <row r="34" spans="2:8">
      <c r="B34" s="237" t="s">
        <v>2608</v>
      </c>
      <c r="C34" s="238" t="s">
        <v>2609</v>
      </c>
      <c r="D34" s="239" t="s">
        <v>2479</v>
      </c>
      <c r="E34" s="240" t="s">
        <v>2333</v>
      </c>
      <c r="F34" s="241"/>
      <c r="G34" s="259"/>
      <c r="H34" s="230"/>
    </row>
    <row r="35" spans="2:8">
      <c r="B35" s="237" t="s">
        <v>2610</v>
      </c>
      <c r="C35" s="238" t="s">
        <v>2611</v>
      </c>
      <c r="D35" s="239" t="s">
        <v>2479</v>
      </c>
      <c r="E35" s="240" t="s">
        <v>2333</v>
      </c>
      <c r="F35" s="241"/>
      <c r="G35" s="259"/>
      <c r="H35" s="230"/>
    </row>
    <row r="36" spans="2:8">
      <c r="B36" s="237" t="s">
        <v>2616</v>
      </c>
      <c r="C36" s="238" t="s">
        <v>2617</v>
      </c>
      <c r="D36" s="239" t="s">
        <v>2479</v>
      </c>
      <c r="E36" s="240" t="s">
        <v>2333</v>
      </c>
      <c r="F36" s="241"/>
      <c r="G36" s="259"/>
      <c r="H36" s="230"/>
    </row>
    <row r="37" spans="2:8">
      <c r="B37" s="237" t="s">
        <v>2614</v>
      </c>
      <c r="C37" s="238" t="s">
        <v>2615</v>
      </c>
      <c r="D37" s="239" t="s">
        <v>2479</v>
      </c>
      <c r="E37" s="240" t="s">
        <v>2333</v>
      </c>
      <c r="F37" s="241"/>
      <c r="G37" s="259"/>
      <c r="H37" s="230"/>
    </row>
    <row r="38" spans="2:8">
      <c r="B38" s="237" t="s">
        <v>2612</v>
      </c>
      <c r="C38" s="238" t="s">
        <v>2613</v>
      </c>
      <c r="D38" s="239" t="s">
        <v>2479</v>
      </c>
      <c r="E38" s="240" t="s">
        <v>2333</v>
      </c>
      <c r="F38" s="241"/>
      <c r="G38" s="259"/>
      <c r="H38" s="230"/>
    </row>
    <row r="39" spans="2:8">
      <c r="B39" s="237" t="s">
        <v>2618</v>
      </c>
      <c r="C39" s="238" t="s">
        <v>2619</v>
      </c>
      <c r="D39" s="239" t="s">
        <v>2479</v>
      </c>
      <c r="E39" s="240" t="s">
        <v>2333</v>
      </c>
      <c r="F39" s="241"/>
      <c r="G39" s="259"/>
      <c r="H39" s="230"/>
    </row>
    <row r="40" spans="2:8">
      <c r="B40" s="237" t="s">
        <v>2620</v>
      </c>
      <c r="C40" s="238" t="s">
        <v>2621</v>
      </c>
      <c r="D40" s="239" t="s">
        <v>2479</v>
      </c>
      <c r="E40" s="240" t="s">
        <v>2333</v>
      </c>
      <c r="F40" s="241"/>
      <c r="G40" s="259"/>
      <c r="H40" s="230"/>
    </row>
    <row r="41" spans="2:8">
      <c r="B41" s="237" t="s">
        <v>2626</v>
      </c>
      <c r="C41" s="238" t="s">
        <v>2627</v>
      </c>
      <c r="D41" s="239" t="s">
        <v>2479</v>
      </c>
      <c r="E41" s="240" t="s">
        <v>2333</v>
      </c>
      <c r="F41" s="241"/>
      <c r="G41" s="259"/>
      <c r="H41" s="230"/>
    </row>
    <row r="42" spans="2:8">
      <c r="B42" s="237" t="s">
        <v>2624</v>
      </c>
      <c r="C42" s="238" t="s">
        <v>2625</v>
      </c>
      <c r="D42" s="239" t="s">
        <v>2479</v>
      </c>
      <c r="E42" s="240" t="s">
        <v>2333</v>
      </c>
      <c r="F42" s="241"/>
      <c r="G42" s="259"/>
      <c r="H42" s="230"/>
    </row>
    <row r="43" spans="2:8">
      <c r="B43" s="237" t="s">
        <v>2622</v>
      </c>
      <c r="C43" s="238" t="s">
        <v>2623</v>
      </c>
      <c r="D43" s="239" t="s">
        <v>2479</v>
      </c>
      <c r="E43" s="240" t="s">
        <v>2333</v>
      </c>
      <c r="F43" s="241"/>
      <c r="G43" s="259"/>
      <c r="H43" s="230"/>
    </row>
    <row r="44" spans="2:8">
      <c r="B44" s="237" t="s">
        <v>2628</v>
      </c>
      <c r="C44" s="238" t="s">
        <v>2629</v>
      </c>
      <c r="D44" s="239" t="s">
        <v>2479</v>
      </c>
      <c r="E44" s="240" t="s">
        <v>2333</v>
      </c>
      <c r="F44" s="241"/>
      <c r="G44" s="259"/>
      <c r="H44" s="230"/>
    </row>
    <row r="45" spans="2:8">
      <c r="B45" s="237" t="s">
        <v>2630</v>
      </c>
      <c r="C45" s="238" t="s">
        <v>2631</v>
      </c>
      <c r="D45" s="239" t="s">
        <v>2479</v>
      </c>
      <c r="E45" s="240" t="s">
        <v>2333</v>
      </c>
      <c r="F45" s="241"/>
      <c r="G45" s="259"/>
      <c r="H45" s="230"/>
    </row>
    <row r="46" spans="2:8">
      <c r="B46" s="237" t="s">
        <v>2636</v>
      </c>
      <c r="C46" s="238" t="s">
        <v>2637</v>
      </c>
      <c r="D46" s="239" t="s">
        <v>2479</v>
      </c>
      <c r="E46" s="240" t="s">
        <v>2333</v>
      </c>
      <c r="F46" s="241"/>
      <c r="G46" s="259"/>
      <c r="H46" s="230"/>
    </row>
    <row r="47" spans="2:8">
      <c r="B47" s="237" t="s">
        <v>2634</v>
      </c>
      <c r="C47" s="238" t="s">
        <v>2635</v>
      </c>
      <c r="D47" s="239" t="s">
        <v>2479</v>
      </c>
      <c r="E47" s="240" t="s">
        <v>2333</v>
      </c>
      <c r="F47" s="241"/>
      <c r="G47" s="259"/>
      <c r="H47" s="230"/>
    </row>
    <row r="48" spans="2:8">
      <c r="B48" s="237" t="s">
        <v>2632</v>
      </c>
      <c r="C48" s="238" t="s">
        <v>2633</v>
      </c>
      <c r="D48" s="239" t="s">
        <v>2479</v>
      </c>
      <c r="E48" s="240" t="s">
        <v>2333</v>
      </c>
      <c r="F48" s="241"/>
      <c r="G48" s="259"/>
      <c r="H48" s="230"/>
    </row>
    <row r="49" spans="2:8">
      <c r="B49" s="237" t="s">
        <v>2638</v>
      </c>
      <c r="C49" s="238" t="s">
        <v>2639</v>
      </c>
      <c r="D49" s="239" t="s">
        <v>2479</v>
      </c>
      <c r="E49" s="240" t="s">
        <v>2333</v>
      </c>
      <c r="F49" s="241"/>
      <c r="G49" s="259"/>
      <c r="H49" s="230"/>
    </row>
    <row r="50" spans="2:8">
      <c r="B50" s="237" t="s">
        <v>2640</v>
      </c>
      <c r="C50" s="238" t="s">
        <v>2641</v>
      </c>
      <c r="D50" s="239" t="s">
        <v>2479</v>
      </c>
      <c r="E50" s="240" t="s">
        <v>2333</v>
      </c>
      <c r="F50" s="241"/>
      <c r="G50" s="259"/>
      <c r="H50" s="230"/>
    </row>
    <row r="51" spans="2:8">
      <c r="B51" s="237" t="s">
        <v>2646</v>
      </c>
      <c r="C51" s="238" t="s">
        <v>2647</v>
      </c>
      <c r="D51" s="239" t="s">
        <v>2479</v>
      </c>
      <c r="E51" s="240" t="s">
        <v>2333</v>
      </c>
      <c r="F51" s="241"/>
      <c r="G51" s="259"/>
      <c r="H51" s="230"/>
    </row>
    <row r="52" spans="2:8">
      <c r="B52" s="237" t="s">
        <v>2644</v>
      </c>
      <c r="C52" s="238" t="s">
        <v>2645</v>
      </c>
      <c r="D52" s="239" t="s">
        <v>2479</v>
      </c>
      <c r="E52" s="240" t="s">
        <v>2333</v>
      </c>
      <c r="F52" s="241"/>
      <c r="G52" s="259"/>
      <c r="H52" s="230"/>
    </row>
    <row r="53" spans="2:8">
      <c r="B53" s="237" t="s">
        <v>2642</v>
      </c>
      <c r="C53" s="238" t="s">
        <v>2643</v>
      </c>
      <c r="D53" s="239" t="s">
        <v>2479</v>
      </c>
      <c r="E53" s="240" t="s">
        <v>2333</v>
      </c>
      <c r="F53" s="241"/>
      <c r="G53" s="259"/>
      <c r="H53" s="230"/>
    </row>
    <row r="54" spans="2:8">
      <c r="B54" s="237" t="s">
        <v>2648</v>
      </c>
      <c r="C54" s="238" t="s">
        <v>2649</v>
      </c>
      <c r="D54" s="239" t="s">
        <v>2479</v>
      </c>
      <c r="E54" s="240" t="s">
        <v>2333</v>
      </c>
      <c r="F54" s="241"/>
      <c r="G54" s="259"/>
      <c r="H54" s="230"/>
    </row>
    <row r="55" spans="2:8">
      <c r="B55" s="237" t="s">
        <v>2650</v>
      </c>
      <c r="C55" s="238" t="s">
        <v>2651</v>
      </c>
      <c r="D55" s="239" t="s">
        <v>2479</v>
      </c>
      <c r="E55" s="240" t="s">
        <v>2333</v>
      </c>
      <c r="F55" s="241"/>
      <c r="G55" s="259"/>
      <c r="H55" s="230"/>
    </row>
    <row r="56" spans="2:8">
      <c r="B56" s="237" t="s">
        <v>2656</v>
      </c>
      <c r="C56" s="238" t="s">
        <v>2657</v>
      </c>
      <c r="D56" s="239" t="s">
        <v>2479</v>
      </c>
      <c r="E56" s="240" t="s">
        <v>2333</v>
      </c>
      <c r="F56" s="241"/>
      <c r="G56" s="259"/>
      <c r="H56" s="230"/>
    </row>
    <row r="57" spans="2:8">
      <c r="B57" s="237" t="s">
        <v>2654</v>
      </c>
      <c r="C57" s="238" t="s">
        <v>2655</v>
      </c>
      <c r="D57" s="239" t="s">
        <v>2479</v>
      </c>
      <c r="E57" s="240" t="s">
        <v>2333</v>
      </c>
      <c r="F57" s="241"/>
      <c r="G57" s="259"/>
      <c r="H57" s="230"/>
    </row>
    <row r="58" spans="2:8">
      <c r="B58" s="237" t="s">
        <v>2652</v>
      </c>
      <c r="C58" s="238" t="s">
        <v>2653</v>
      </c>
      <c r="D58" s="239" t="s">
        <v>2479</v>
      </c>
      <c r="E58" s="240" t="s">
        <v>2333</v>
      </c>
      <c r="F58" s="241"/>
      <c r="G58" s="259"/>
      <c r="H58" s="230"/>
    </row>
    <row r="59" spans="2:8">
      <c r="B59" s="237" t="s">
        <v>2658</v>
      </c>
      <c r="C59" s="238" t="s">
        <v>2659</v>
      </c>
      <c r="D59" s="239" t="s">
        <v>2479</v>
      </c>
      <c r="E59" s="240" t="s">
        <v>2333</v>
      </c>
      <c r="F59" s="241"/>
      <c r="G59" s="259"/>
      <c r="H59" s="230"/>
    </row>
    <row r="60" spans="2:8">
      <c r="B60" s="237" t="s">
        <v>2660</v>
      </c>
      <c r="C60" s="238" t="s">
        <v>2661</v>
      </c>
      <c r="D60" s="239" t="s">
        <v>2479</v>
      </c>
      <c r="E60" s="240" t="s">
        <v>2333</v>
      </c>
      <c r="F60" s="241"/>
      <c r="G60" s="259"/>
      <c r="H60" s="230"/>
    </row>
    <row r="61" spans="2:8">
      <c r="B61" s="237" t="s">
        <v>2666</v>
      </c>
      <c r="C61" s="238" t="s">
        <v>2667</v>
      </c>
      <c r="D61" s="239" t="s">
        <v>2479</v>
      </c>
      <c r="E61" s="240" t="s">
        <v>2333</v>
      </c>
      <c r="F61" s="241"/>
      <c r="G61" s="259"/>
      <c r="H61" s="230"/>
    </row>
    <row r="62" spans="2:8">
      <c r="B62" s="237" t="s">
        <v>2664</v>
      </c>
      <c r="C62" s="238" t="s">
        <v>2665</v>
      </c>
      <c r="D62" s="239" t="s">
        <v>2479</v>
      </c>
      <c r="E62" s="240" t="s">
        <v>2333</v>
      </c>
      <c r="F62" s="241"/>
      <c r="G62" s="259"/>
      <c r="H62" s="230"/>
    </row>
    <row r="63" spans="2:8">
      <c r="B63" s="237" t="s">
        <v>2662</v>
      </c>
      <c r="C63" s="238" t="s">
        <v>2663</v>
      </c>
      <c r="D63" s="239" t="s">
        <v>2479</v>
      </c>
      <c r="E63" s="240" t="s">
        <v>2333</v>
      </c>
      <c r="F63" s="241"/>
      <c r="G63" s="259"/>
      <c r="H63" s="230"/>
    </row>
    <row r="64" spans="2:8">
      <c r="B64" s="237" t="s">
        <v>2668</v>
      </c>
      <c r="C64" s="238" t="s">
        <v>2669</v>
      </c>
      <c r="D64" s="239" t="s">
        <v>2479</v>
      </c>
      <c r="E64" s="240" t="s">
        <v>2333</v>
      </c>
      <c r="F64" s="241"/>
      <c r="G64" s="259"/>
      <c r="H64" s="230"/>
    </row>
    <row r="65" spans="2:8">
      <c r="B65" s="237" t="s">
        <v>2670</v>
      </c>
      <c r="C65" s="238" t="s">
        <v>2671</v>
      </c>
      <c r="D65" s="239" t="s">
        <v>2479</v>
      </c>
      <c r="E65" s="240" t="s">
        <v>2333</v>
      </c>
      <c r="F65" s="241"/>
      <c r="G65" s="259"/>
      <c r="H65" s="230"/>
    </row>
    <row r="66" spans="2:8">
      <c r="B66" s="237" t="s">
        <v>2676</v>
      </c>
      <c r="C66" s="238" t="s">
        <v>2677</v>
      </c>
      <c r="D66" s="239" t="s">
        <v>2479</v>
      </c>
      <c r="E66" s="240" t="s">
        <v>2333</v>
      </c>
      <c r="F66" s="241"/>
      <c r="G66" s="259"/>
      <c r="H66" s="230"/>
    </row>
    <row r="67" spans="2:8">
      <c r="B67" s="237" t="s">
        <v>2674</v>
      </c>
      <c r="C67" s="238" t="s">
        <v>2675</v>
      </c>
      <c r="D67" s="239" t="s">
        <v>2479</v>
      </c>
      <c r="E67" s="240" t="s">
        <v>2333</v>
      </c>
      <c r="F67" s="241"/>
      <c r="G67" s="259"/>
      <c r="H67" s="230"/>
    </row>
    <row r="68" spans="2:8">
      <c r="B68" s="237" t="s">
        <v>2672</v>
      </c>
      <c r="C68" s="238" t="s">
        <v>2673</v>
      </c>
      <c r="D68" s="239" t="s">
        <v>2479</v>
      </c>
      <c r="E68" s="240" t="s">
        <v>2333</v>
      </c>
      <c r="F68" s="241"/>
      <c r="G68" s="259"/>
      <c r="H68" s="230"/>
    </row>
    <row r="69" spans="2:8">
      <c r="B69" s="237" t="s">
        <v>2678</v>
      </c>
      <c r="C69" s="238" t="s">
        <v>2679</v>
      </c>
      <c r="D69" s="239" t="s">
        <v>2479</v>
      </c>
      <c r="E69" s="240" t="s">
        <v>2333</v>
      </c>
      <c r="F69" s="241"/>
      <c r="G69" s="288"/>
      <c r="H69" s="230"/>
    </row>
    <row r="70" spans="2:8" ht="60">
      <c r="B70" s="237" t="s">
        <v>2680</v>
      </c>
      <c r="C70" s="238" t="s">
        <v>2681</v>
      </c>
      <c r="D70" s="239" t="s">
        <v>2479</v>
      </c>
      <c r="E70" s="240" t="s">
        <v>2333</v>
      </c>
      <c r="F70" s="241"/>
      <c r="G70" s="259" t="s">
        <v>2960</v>
      </c>
      <c r="H70" s="230"/>
    </row>
    <row r="71" spans="2:8">
      <c r="B71" s="237" t="s">
        <v>2684</v>
      </c>
      <c r="C71" s="238" t="s">
        <v>2685</v>
      </c>
      <c r="D71" s="239" t="s">
        <v>2479</v>
      </c>
      <c r="E71" s="240" t="s">
        <v>2333</v>
      </c>
      <c r="F71" s="241"/>
      <c r="G71" s="259"/>
      <c r="H71" s="230"/>
    </row>
    <row r="72" spans="2:8">
      <c r="B72" s="237" t="s">
        <v>2690</v>
      </c>
      <c r="C72" s="238" t="s">
        <v>2691</v>
      </c>
      <c r="D72" s="239" t="s">
        <v>2479</v>
      </c>
      <c r="E72" s="240" t="s">
        <v>2333</v>
      </c>
      <c r="F72" s="241"/>
      <c r="G72" s="259"/>
      <c r="H72" s="230"/>
    </row>
    <row r="73" spans="2:8">
      <c r="B73" s="237" t="s">
        <v>2688</v>
      </c>
      <c r="C73" s="238" t="s">
        <v>2689</v>
      </c>
      <c r="D73" s="239" t="s">
        <v>2479</v>
      </c>
      <c r="E73" s="240" t="s">
        <v>2333</v>
      </c>
      <c r="F73" s="241"/>
      <c r="G73" s="259"/>
      <c r="H73" s="230"/>
    </row>
    <row r="74" spans="2:8" ht="17.25" thickBot="1">
      <c r="B74" s="245" t="s">
        <v>2686</v>
      </c>
      <c r="C74" s="246" t="s">
        <v>2687</v>
      </c>
      <c r="D74" s="247" t="s">
        <v>2479</v>
      </c>
      <c r="E74" s="248" t="s">
        <v>2333</v>
      </c>
      <c r="F74" s="249"/>
      <c r="G74" s="260"/>
      <c r="H74" s="230"/>
    </row>
    <row r="75" spans="2:8" ht="20.100000000000001" customHeight="1">
      <c r="B75" s="252"/>
      <c r="C75" s="252"/>
      <c r="D75" s="253"/>
      <c r="E75" s="254"/>
      <c r="F75" s="254"/>
      <c r="G75" s="252"/>
      <c r="H7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8"/>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2961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2962</v>
      </c>
      <c r="C5" s="232" t="s">
        <v>2963</v>
      </c>
      <c r="D5" s="233" t="s">
        <v>2422</v>
      </c>
      <c r="E5" s="234" t="s">
        <v>2792</v>
      </c>
      <c r="F5" s="235" t="s">
        <v>2746</v>
      </c>
      <c r="G5" s="236" t="s">
        <v>2964</v>
      </c>
      <c r="H5" s="230"/>
    </row>
    <row r="6" spans="1:8">
      <c r="B6" s="237" t="s">
        <v>2965</v>
      </c>
      <c r="C6" s="238" t="s">
        <v>2966</v>
      </c>
      <c r="D6" s="239" t="s">
        <v>2967</v>
      </c>
      <c r="E6" s="240" t="s">
        <v>2307</v>
      </c>
      <c r="F6" s="241" t="s">
        <v>2302</v>
      </c>
      <c r="G6" s="244" t="s">
        <v>2968</v>
      </c>
      <c r="H6" s="230"/>
    </row>
    <row r="7" spans="1:8" ht="30.75" thickBot="1">
      <c r="B7" s="237" t="s">
        <v>2969</v>
      </c>
      <c r="C7" s="238" t="s">
        <v>2970</v>
      </c>
      <c r="D7" s="239" t="s">
        <v>2425</v>
      </c>
      <c r="E7" s="240" t="s">
        <v>2307</v>
      </c>
      <c r="F7" s="241" t="s">
        <v>2302</v>
      </c>
      <c r="G7" s="244" t="s">
        <v>2971</v>
      </c>
      <c r="H7" s="230"/>
    </row>
    <row r="8" spans="1:8" ht="20.100000000000001" customHeight="1">
      <c r="B8" s="252"/>
      <c r="C8" s="252"/>
      <c r="D8" s="253"/>
      <c r="E8" s="254"/>
      <c r="F8" s="254"/>
      <c r="G8" s="252"/>
      <c r="H8"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2972</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c r="B5" s="231" t="s">
        <v>2322</v>
      </c>
      <c r="C5" s="232" t="s">
        <v>2973</v>
      </c>
      <c r="D5" s="233" t="s">
        <v>2324</v>
      </c>
      <c r="E5" s="234" t="s">
        <v>2792</v>
      </c>
      <c r="F5" s="235" t="s">
        <v>2746</v>
      </c>
      <c r="G5" s="268" t="s">
        <v>2327</v>
      </c>
      <c r="H5" s="230"/>
    </row>
    <row r="6" spans="1:8">
      <c r="A6" s="212"/>
      <c r="B6" s="237" t="s">
        <v>2974</v>
      </c>
      <c r="C6" s="238" t="s">
        <v>2975</v>
      </c>
      <c r="D6" s="239" t="s">
        <v>2496</v>
      </c>
      <c r="E6" s="240" t="s">
        <v>2792</v>
      </c>
      <c r="F6" s="241"/>
      <c r="G6" s="244" t="s">
        <v>2327</v>
      </c>
      <c r="H6" s="230"/>
    </row>
    <row r="7" spans="1:8" ht="30">
      <c r="A7" s="212"/>
      <c r="B7" s="237" t="s">
        <v>2976</v>
      </c>
      <c r="C7" s="238" t="s">
        <v>2977</v>
      </c>
      <c r="D7" s="239" t="s">
        <v>2496</v>
      </c>
      <c r="E7" s="240" t="s">
        <v>2792</v>
      </c>
      <c r="F7" s="241"/>
      <c r="G7" s="244" t="s">
        <v>2978</v>
      </c>
      <c r="H7" s="230"/>
    </row>
    <row r="8" spans="1:8" ht="30">
      <c r="A8" s="212"/>
      <c r="B8" s="237" t="s">
        <v>2979</v>
      </c>
      <c r="C8" s="238" t="s">
        <v>2980</v>
      </c>
      <c r="D8" s="239" t="s">
        <v>2496</v>
      </c>
      <c r="E8" s="240" t="s">
        <v>2792</v>
      </c>
      <c r="F8" s="241"/>
      <c r="G8" s="244" t="s">
        <v>2978</v>
      </c>
      <c r="H8" s="230"/>
    </row>
    <row r="9" spans="1:8" ht="30">
      <c r="B9" s="237" t="s">
        <v>2981</v>
      </c>
      <c r="C9" s="238" t="s">
        <v>2982</v>
      </c>
      <c r="D9" s="239" t="s">
        <v>2313</v>
      </c>
      <c r="E9" s="240" t="s">
        <v>2307</v>
      </c>
      <c r="F9" s="241"/>
      <c r="G9" s="244" t="s">
        <v>2318</v>
      </c>
      <c r="H9" s="230"/>
    </row>
    <row r="10" spans="1:8" ht="60">
      <c r="B10" s="237" t="s">
        <v>2983</v>
      </c>
      <c r="C10" s="238" t="s">
        <v>2984</v>
      </c>
      <c r="D10" s="239" t="s">
        <v>2313</v>
      </c>
      <c r="E10" s="240" t="s">
        <v>2307</v>
      </c>
      <c r="F10" s="241"/>
      <c r="G10" s="244" t="s">
        <v>2985</v>
      </c>
      <c r="H10" s="230"/>
    </row>
    <row r="11" spans="1:8" ht="75">
      <c r="B11" s="237" t="s">
        <v>2986</v>
      </c>
      <c r="C11" s="238" t="s">
        <v>2987</v>
      </c>
      <c r="D11" s="239" t="s">
        <v>2800</v>
      </c>
      <c r="E11" s="240" t="s">
        <v>2307</v>
      </c>
      <c r="F11" s="241"/>
      <c r="G11" s="244" t="s">
        <v>2988</v>
      </c>
      <c r="H11" s="230"/>
    </row>
    <row r="12" spans="1:8" ht="30">
      <c r="B12" s="237" t="s">
        <v>2989</v>
      </c>
      <c r="C12" s="238" t="s">
        <v>2990</v>
      </c>
      <c r="D12" s="239" t="s">
        <v>2313</v>
      </c>
      <c r="E12" s="240" t="s">
        <v>2307</v>
      </c>
      <c r="F12" s="241"/>
      <c r="G12" s="244" t="s">
        <v>2318</v>
      </c>
      <c r="H12" s="230"/>
    </row>
    <row r="13" spans="1:8" ht="60">
      <c r="B13" s="237" t="s">
        <v>2991</v>
      </c>
      <c r="C13" s="238" t="s">
        <v>2992</v>
      </c>
      <c r="D13" s="239" t="s">
        <v>2313</v>
      </c>
      <c r="E13" s="240" t="s">
        <v>2307</v>
      </c>
      <c r="F13" s="241"/>
      <c r="G13" s="244" t="s">
        <v>2993</v>
      </c>
      <c r="H13" s="230"/>
    </row>
    <row r="14" spans="1:8" ht="75">
      <c r="B14" s="237" t="s">
        <v>2994</v>
      </c>
      <c r="C14" s="238" t="s">
        <v>2995</v>
      </c>
      <c r="D14" s="239" t="s">
        <v>2800</v>
      </c>
      <c r="E14" s="240" t="s">
        <v>2307</v>
      </c>
      <c r="F14" s="241"/>
      <c r="G14" s="244" t="s">
        <v>2996</v>
      </c>
      <c r="H14" s="230"/>
    </row>
    <row r="15" spans="1:8" ht="30">
      <c r="B15" s="237" t="s">
        <v>2997</v>
      </c>
      <c r="C15" s="238" t="s">
        <v>2998</v>
      </c>
      <c r="D15" s="239" t="s">
        <v>2313</v>
      </c>
      <c r="E15" s="240" t="s">
        <v>2307</v>
      </c>
      <c r="F15" s="241"/>
      <c r="G15" s="244" t="s">
        <v>2318</v>
      </c>
      <c r="H15" s="230"/>
    </row>
    <row r="16" spans="1:8" ht="60">
      <c r="B16" s="237" t="s">
        <v>2999</v>
      </c>
      <c r="C16" s="238" t="s">
        <v>3000</v>
      </c>
      <c r="D16" s="239" t="s">
        <v>2313</v>
      </c>
      <c r="E16" s="240" t="s">
        <v>2307</v>
      </c>
      <c r="F16" s="241"/>
      <c r="G16" s="244" t="s">
        <v>3001</v>
      </c>
      <c r="H16" s="230"/>
    </row>
    <row r="17" spans="2:8" ht="75">
      <c r="B17" s="237" t="s">
        <v>3002</v>
      </c>
      <c r="C17" s="238" t="s">
        <v>3003</v>
      </c>
      <c r="D17" s="239" t="s">
        <v>2800</v>
      </c>
      <c r="E17" s="240" t="s">
        <v>2307</v>
      </c>
      <c r="F17" s="241"/>
      <c r="G17" s="244" t="s">
        <v>3004</v>
      </c>
      <c r="H17" s="230"/>
    </row>
    <row r="18" spans="2:8" ht="30">
      <c r="B18" s="237" t="s">
        <v>3005</v>
      </c>
      <c r="C18" s="238" t="s">
        <v>3006</v>
      </c>
      <c r="D18" s="239" t="s">
        <v>2313</v>
      </c>
      <c r="E18" s="240" t="s">
        <v>2307</v>
      </c>
      <c r="F18" s="241"/>
      <c r="G18" s="244" t="s">
        <v>2318</v>
      </c>
      <c r="H18" s="230"/>
    </row>
    <row r="19" spans="2:8" ht="60">
      <c r="B19" s="237" t="s">
        <v>3007</v>
      </c>
      <c r="C19" s="238" t="s">
        <v>3008</v>
      </c>
      <c r="D19" s="239" t="s">
        <v>2313</v>
      </c>
      <c r="E19" s="240" t="s">
        <v>2307</v>
      </c>
      <c r="F19" s="241"/>
      <c r="G19" s="244" t="s">
        <v>3009</v>
      </c>
      <c r="H19" s="230"/>
    </row>
    <row r="20" spans="2:8" ht="75">
      <c r="B20" s="237" t="s">
        <v>3010</v>
      </c>
      <c r="C20" s="238" t="s">
        <v>3011</v>
      </c>
      <c r="D20" s="239" t="s">
        <v>2800</v>
      </c>
      <c r="E20" s="240" t="s">
        <v>2307</v>
      </c>
      <c r="F20" s="241"/>
      <c r="G20" s="244" t="s">
        <v>3012</v>
      </c>
      <c r="H20" s="230"/>
    </row>
    <row r="21" spans="2:8" ht="30">
      <c r="B21" s="237" t="s">
        <v>3013</v>
      </c>
      <c r="C21" s="238" t="s">
        <v>3014</v>
      </c>
      <c r="D21" s="239" t="s">
        <v>2313</v>
      </c>
      <c r="E21" s="240" t="s">
        <v>2307</v>
      </c>
      <c r="F21" s="241"/>
      <c r="G21" s="244" t="s">
        <v>2318</v>
      </c>
      <c r="H21" s="230"/>
    </row>
    <row r="22" spans="2:8" ht="60">
      <c r="B22" s="237" t="s">
        <v>3015</v>
      </c>
      <c r="C22" s="238" t="s">
        <v>3016</v>
      </c>
      <c r="D22" s="239" t="s">
        <v>2313</v>
      </c>
      <c r="E22" s="240" t="s">
        <v>2307</v>
      </c>
      <c r="F22" s="241"/>
      <c r="G22" s="244" t="s">
        <v>3017</v>
      </c>
      <c r="H22" s="230"/>
    </row>
    <row r="23" spans="2:8" ht="75">
      <c r="B23" s="237" t="s">
        <v>3018</v>
      </c>
      <c r="C23" s="238" t="s">
        <v>3019</v>
      </c>
      <c r="D23" s="239" t="s">
        <v>2800</v>
      </c>
      <c r="E23" s="240" t="s">
        <v>2307</v>
      </c>
      <c r="F23" s="241"/>
      <c r="G23" s="244" t="s">
        <v>3020</v>
      </c>
      <c r="H23" s="230"/>
    </row>
    <row r="24" spans="2:8" ht="26.1" customHeight="1">
      <c r="B24" s="237" t="s">
        <v>427</v>
      </c>
      <c r="C24" s="238" t="s">
        <v>3021</v>
      </c>
      <c r="D24" s="239" t="s">
        <v>2496</v>
      </c>
      <c r="E24" s="240" t="s">
        <v>2765</v>
      </c>
      <c r="F24" s="241"/>
      <c r="G24" s="721" t="s">
        <v>2978</v>
      </c>
      <c r="H24" s="230"/>
    </row>
    <row r="25" spans="2:8" ht="26.1" customHeight="1" thickBot="1">
      <c r="B25" s="237" t="s">
        <v>428</v>
      </c>
      <c r="C25" s="238" t="s">
        <v>3022</v>
      </c>
      <c r="D25" s="239" t="s">
        <v>2496</v>
      </c>
      <c r="E25" s="240" t="s">
        <v>2765</v>
      </c>
      <c r="F25" s="241"/>
      <c r="G25" s="721"/>
      <c r="H25" s="230"/>
    </row>
    <row r="26" spans="2:8" ht="20.100000000000001" customHeight="1">
      <c r="B26" s="252"/>
      <c r="C26" s="252"/>
      <c r="D26" s="253"/>
      <c r="E26" s="254"/>
      <c r="F26" s="254"/>
      <c r="G26" s="252"/>
      <c r="H26" s="216"/>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3"/>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721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3023</v>
      </c>
      <c r="C5" s="232" t="s">
        <v>3024</v>
      </c>
      <c r="D5" s="233" t="s">
        <v>2799</v>
      </c>
      <c r="E5" s="234" t="s">
        <v>2792</v>
      </c>
      <c r="F5" s="235" t="s">
        <v>3025</v>
      </c>
      <c r="G5" s="236" t="s">
        <v>3026</v>
      </c>
      <c r="H5" s="230"/>
    </row>
    <row r="6" spans="1:8">
      <c r="B6" s="237" t="s">
        <v>3027</v>
      </c>
      <c r="C6" s="238" t="s">
        <v>3028</v>
      </c>
      <c r="D6" s="239" t="s">
        <v>3029</v>
      </c>
      <c r="E6" s="240" t="s">
        <v>2792</v>
      </c>
      <c r="F6" s="241"/>
      <c r="G6" s="244" t="s">
        <v>3030</v>
      </c>
      <c r="H6" s="230"/>
    </row>
    <row r="7" spans="1:8">
      <c r="B7" s="237" t="s">
        <v>3031</v>
      </c>
      <c r="C7" s="238" t="s">
        <v>3032</v>
      </c>
      <c r="D7" s="239" t="s">
        <v>2796</v>
      </c>
      <c r="E7" s="240" t="s">
        <v>2792</v>
      </c>
      <c r="F7" s="241" t="s">
        <v>2746</v>
      </c>
      <c r="G7" s="244" t="s">
        <v>2327</v>
      </c>
      <c r="H7" s="230"/>
    </row>
    <row r="8" spans="1:8" ht="75">
      <c r="B8" s="237" t="s">
        <v>692</v>
      </c>
      <c r="C8" s="238" t="s">
        <v>1688</v>
      </c>
      <c r="D8" s="239" t="s">
        <v>2796</v>
      </c>
      <c r="E8" s="240" t="s">
        <v>3033</v>
      </c>
      <c r="F8" s="241"/>
      <c r="G8" s="244" t="s">
        <v>3034</v>
      </c>
      <c r="H8" s="230"/>
    </row>
    <row r="9" spans="1:8" ht="60">
      <c r="B9" s="237" t="s">
        <v>3035</v>
      </c>
      <c r="C9" s="238" t="s">
        <v>3036</v>
      </c>
      <c r="D9" s="239" t="s">
        <v>2799</v>
      </c>
      <c r="E9" s="240" t="s">
        <v>3033</v>
      </c>
      <c r="F9" s="241"/>
      <c r="G9" s="244" t="s">
        <v>3037</v>
      </c>
      <c r="H9" s="230"/>
    </row>
    <row r="10" spans="1:8" ht="105">
      <c r="B10" s="237" t="s">
        <v>1968</v>
      </c>
      <c r="C10" s="238" t="s">
        <v>1969</v>
      </c>
      <c r="D10" s="239" t="s">
        <v>2486</v>
      </c>
      <c r="E10" s="240" t="s">
        <v>2956</v>
      </c>
      <c r="F10" s="241"/>
      <c r="G10" s="244" t="s">
        <v>3038</v>
      </c>
      <c r="H10" s="230"/>
    </row>
    <row r="11" spans="1:8" ht="60">
      <c r="B11" s="237" t="s">
        <v>3039</v>
      </c>
      <c r="C11" s="238" t="s">
        <v>3040</v>
      </c>
      <c r="D11" s="239" t="s">
        <v>2313</v>
      </c>
      <c r="E11" s="240" t="s">
        <v>2307</v>
      </c>
      <c r="F11" s="241"/>
      <c r="G11" s="244" t="s">
        <v>3041</v>
      </c>
      <c r="H11" s="230"/>
    </row>
    <row r="12" spans="1:8" ht="60.75" thickBot="1">
      <c r="B12" s="237" t="s">
        <v>3042</v>
      </c>
      <c r="C12" s="238" t="s">
        <v>3043</v>
      </c>
      <c r="D12" s="239" t="s">
        <v>2479</v>
      </c>
      <c r="E12" s="240" t="s">
        <v>2307</v>
      </c>
      <c r="F12" s="241"/>
      <c r="G12" s="244" t="s">
        <v>3044</v>
      </c>
      <c r="H12" s="230"/>
    </row>
    <row r="13" spans="1:8" ht="20.100000000000001" customHeight="1">
      <c r="B13" s="252"/>
      <c r="C13" s="252"/>
      <c r="D13" s="253"/>
      <c r="E13" s="254"/>
      <c r="F13" s="254"/>
      <c r="G13" s="252"/>
      <c r="H13"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5"/>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425</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14</v>
      </c>
      <c r="C4" s="224" t="s">
        <v>2295</v>
      </c>
      <c r="D4" s="224" t="s">
        <v>2296</v>
      </c>
      <c r="E4" s="224" t="s">
        <v>2297</v>
      </c>
      <c r="F4" s="225" t="s">
        <v>2298</v>
      </c>
      <c r="G4" s="226" t="s">
        <v>1586</v>
      </c>
      <c r="H4" s="45"/>
    </row>
    <row r="5" spans="1:8" ht="30">
      <c r="B5" s="231" t="s">
        <v>2962</v>
      </c>
      <c r="C5" s="232" t="s">
        <v>3045</v>
      </c>
      <c r="D5" s="233" t="s">
        <v>2422</v>
      </c>
      <c r="E5" s="234" t="s">
        <v>2792</v>
      </c>
      <c r="F5" s="235" t="s">
        <v>2302</v>
      </c>
      <c r="G5" s="236" t="s">
        <v>2964</v>
      </c>
      <c r="H5" s="230"/>
    </row>
    <row r="6" spans="1:8">
      <c r="B6" s="237" t="s">
        <v>3046</v>
      </c>
      <c r="C6" s="238" t="s">
        <v>3047</v>
      </c>
      <c r="D6" s="239" t="s">
        <v>2316</v>
      </c>
      <c r="E6" s="240" t="s">
        <v>2884</v>
      </c>
      <c r="F6" s="241"/>
      <c r="G6" s="244"/>
      <c r="H6" s="230"/>
    </row>
    <row r="7" spans="1:8">
      <c r="B7" s="237" t="s">
        <v>3048</v>
      </c>
      <c r="C7" s="238" t="s">
        <v>3049</v>
      </c>
      <c r="D7" s="239" t="s">
        <v>2316</v>
      </c>
      <c r="E7" s="240" t="s">
        <v>2884</v>
      </c>
      <c r="F7" s="241"/>
      <c r="G7" s="244"/>
      <c r="H7" s="230"/>
    </row>
    <row r="8" spans="1:8">
      <c r="B8" s="237" t="s">
        <v>3050</v>
      </c>
      <c r="C8" s="238" t="s">
        <v>3051</v>
      </c>
      <c r="D8" s="239" t="s">
        <v>2316</v>
      </c>
      <c r="E8" s="240" t="s">
        <v>2792</v>
      </c>
      <c r="F8" s="241"/>
      <c r="G8" s="244" t="s">
        <v>3052</v>
      </c>
      <c r="H8" s="230"/>
    </row>
    <row r="9" spans="1:8" ht="30">
      <c r="B9" s="237" t="s">
        <v>3053</v>
      </c>
      <c r="C9" s="238" t="s">
        <v>3054</v>
      </c>
      <c r="D9" s="239" t="s">
        <v>2463</v>
      </c>
      <c r="E9" s="240" t="s">
        <v>2307</v>
      </c>
      <c r="F9" s="241"/>
      <c r="G9" s="244" t="s">
        <v>3055</v>
      </c>
      <c r="H9" s="230"/>
    </row>
    <row r="10" spans="1:8" ht="45">
      <c r="B10" s="237" t="s">
        <v>3056</v>
      </c>
      <c r="C10" s="238" t="s">
        <v>3057</v>
      </c>
      <c r="D10" s="239" t="s">
        <v>2488</v>
      </c>
      <c r="E10" s="240" t="s">
        <v>2307</v>
      </c>
      <c r="F10" s="241"/>
      <c r="G10" s="295" t="s">
        <v>3058</v>
      </c>
      <c r="H10" s="230"/>
    </row>
    <row r="11" spans="1:8" ht="45">
      <c r="B11" s="237" t="s">
        <v>3059</v>
      </c>
      <c r="C11" s="238" t="s">
        <v>3060</v>
      </c>
      <c r="D11" s="239" t="s">
        <v>2313</v>
      </c>
      <c r="E11" s="240" t="s">
        <v>2307</v>
      </c>
      <c r="F11" s="241"/>
      <c r="G11" s="244" t="s">
        <v>3061</v>
      </c>
      <c r="H11" s="230"/>
    </row>
    <row r="12" spans="1:8" ht="75">
      <c r="B12" s="237" t="s">
        <v>3062</v>
      </c>
      <c r="C12" s="238" t="s">
        <v>3063</v>
      </c>
      <c r="D12" s="239" t="s">
        <v>2313</v>
      </c>
      <c r="E12" s="240" t="s">
        <v>2307</v>
      </c>
      <c r="F12" s="241"/>
      <c r="G12" s="244" t="s">
        <v>3064</v>
      </c>
      <c r="H12" s="230"/>
    </row>
    <row r="13" spans="1:8" ht="30">
      <c r="B13" s="237" t="s">
        <v>3065</v>
      </c>
      <c r="C13" s="238" t="s">
        <v>3066</v>
      </c>
      <c r="D13" s="239" t="s">
        <v>2313</v>
      </c>
      <c r="E13" s="240" t="s">
        <v>2307</v>
      </c>
      <c r="F13" s="241"/>
      <c r="G13" s="244" t="s">
        <v>3067</v>
      </c>
      <c r="H13" s="230"/>
    </row>
    <row r="14" spans="1:8" ht="17.25" thickBot="1">
      <c r="B14" s="237" t="s">
        <v>3068</v>
      </c>
      <c r="C14" s="238" t="s">
        <v>3069</v>
      </c>
      <c r="D14" s="239" t="s">
        <v>2479</v>
      </c>
      <c r="E14" s="240" t="s">
        <v>2307</v>
      </c>
      <c r="F14" s="241"/>
      <c r="G14" s="244" t="s">
        <v>3070</v>
      </c>
      <c r="H14" s="230"/>
    </row>
    <row r="15" spans="1:8" ht="20.100000000000001" customHeight="1">
      <c r="B15" s="252"/>
      <c r="C15" s="252"/>
      <c r="D15" s="253"/>
      <c r="E15" s="254"/>
      <c r="F15" s="254"/>
      <c r="G15" s="252"/>
      <c r="H1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5">
    <outlinePr summaryBelow="0"/>
    <pageSetUpPr fitToPage="1"/>
  </sheetPr>
  <dimension ref="A1:H167"/>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381</v>
      </c>
      <c r="C2" s="218"/>
      <c r="D2" s="218"/>
      <c r="E2" s="218"/>
      <c r="F2" s="218"/>
      <c r="G2" s="219"/>
      <c r="H2" s="220"/>
    </row>
    <row r="3" spans="1:8" ht="13.5" customHeight="1">
      <c r="A3" s="46"/>
      <c r="B3" s="270"/>
      <c r="C3" s="270"/>
      <c r="D3" s="270"/>
      <c r="E3" s="270"/>
      <c r="F3" s="270"/>
      <c r="G3" s="270"/>
      <c r="H3" s="222"/>
    </row>
    <row r="4" spans="1:8" ht="13.5" customHeight="1">
      <c r="A4" s="46"/>
      <c r="B4" s="42" t="s">
        <v>2701</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ht="17.25" thickBot="1">
      <c r="B7" s="231" t="s">
        <v>1764</v>
      </c>
      <c r="C7" s="352" t="s">
        <v>1765</v>
      </c>
      <c r="D7" s="233" t="s">
        <v>2306</v>
      </c>
      <c r="E7" s="234" t="s">
        <v>2794</v>
      </c>
      <c r="F7" s="235" t="s">
        <v>2746</v>
      </c>
      <c r="G7" s="236" t="s">
        <v>3074</v>
      </c>
      <c r="H7" s="230"/>
    </row>
    <row r="8" spans="1:8" s="45" customFormat="1" ht="20.100000000000001" customHeight="1" thickBot="1">
      <c r="A8" s="8"/>
      <c r="B8" s="227" t="s">
        <v>3075</v>
      </c>
      <c r="C8" s="228"/>
      <c r="D8" s="228"/>
      <c r="E8" s="228"/>
      <c r="F8" s="228"/>
      <c r="G8" s="229"/>
      <c r="H8" s="230"/>
    </row>
    <row r="9" spans="1:8">
      <c r="B9" s="353" t="s">
        <v>3076</v>
      </c>
      <c r="C9" s="232" t="s">
        <v>1766</v>
      </c>
      <c r="D9" s="233" t="s">
        <v>3077</v>
      </c>
      <c r="E9" s="234" t="s">
        <v>3078</v>
      </c>
      <c r="F9" s="235" t="s">
        <v>3079</v>
      </c>
      <c r="G9" s="236" t="s">
        <v>3080</v>
      </c>
      <c r="H9" s="230"/>
    </row>
    <row r="10" spans="1:8" ht="30">
      <c r="B10" s="353" t="s">
        <v>3081</v>
      </c>
      <c r="C10" s="238" t="s">
        <v>1767</v>
      </c>
      <c r="D10" s="239" t="s">
        <v>3082</v>
      </c>
      <c r="E10" s="240" t="s">
        <v>3083</v>
      </c>
      <c r="F10" s="241"/>
      <c r="G10" s="277" t="s">
        <v>3084</v>
      </c>
      <c r="H10" s="230"/>
    </row>
    <row r="11" spans="1:8">
      <c r="B11" s="353" t="s">
        <v>3085</v>
      </c>
      <c r="C11" s="238" t="s">
        <v>1768</v>
      </c>
      <c r="D11" s="239" t="s">
        <v>2303</v>
      </c>
      <c r="E11" s="240" t="s">
        <v>3078</v>
      </c>
      <c r="F11" s="241"/>
      <c r="G11" s="244"/>
      <c r="H11" s="230"/>
    </row>
    <row r="12" spans="1:8" ht="30">
      <c r="B12" s="353" t="s">
        <v>3086</v>
      </c>
      <c r="C12" s="238" t="s">
        <v>1769</v>
      </c>
      <c r="D12" s="239" t="s">
        <v>3077</v>
      </c>
      <c r="E12" s="240" t="s">
        <v>3078</v>
      </c>
      <c r="F12" s="241"/>
      <c r="G12" s="244" t="s">
        <v>3087</v>
      </c>
      <c r="H12" s="230"/>
    </row>
    <row r="13" spans="1:8" ht="30">
      <c r="B13" s="354" t="s">
        <v>3088</v>
      </c>
      <c r="C13" s="238" t="s">
        <v>1770</v>
      </c>
      <c r="D13" s="239" t="s">
        <v>3077</v>
      </c>
      <c r="E13" s="240" t="s">
        <v>3078</v>
      </c>
      <c r="F13" s="241"/>
      <c r="G13" s="244" t="s">
        <v>3089</v>
      </c>
      <c r="H13" s="230"/>
    </row>
    <row r="14" spans="1:8" ht="30">
      <c r="B14" s="353" t="s">
        <v>803</v>
      </c>
      <c r="C14" s="238" t="s">
        <v>1772</v>
      </c>
      <c r="D14" s="239" t="s">
        <v>2422</v>
      </c>
      <c r="E14" s="240" t="s">
        <v>3083</v>
      </c>
      <c r="F14" s="241" t="s">
        <v>3079</v>
      </c>
      <c r="G14" s="244" t="s">
        <v>2538</v>
      </c>
      <c r="H14" s="230"/>
    </row>
    <row r="15" spans="1:8" ht="30">
      <c r="B15" s="355" t="s">
        <v>3090</v>
      </c>
      <c r="C15" s="238" t="s">
        <v>1774</v>
      </c>
      <c r="D15" s="239" t="s">
        <v>2303</v>
      </c>
      <c r="E15" s="240" t="s">
        <v>3078</v>
      </c>
      <c r="F15" s="241"/>
      <c r="G15" s="244" t="s">
        <v>3091</v>
      </c>
      <c r="H15" s="230"/>
    </row>
    <row r="16" spans="1:8" ht="30">
      <c r="B16" s="355" t="s">
        <v>3092</v>
      </c>
      <c r="C16" s="238" t="s">
        <v>1776</v>
      </c>
      <c r="D16" s="239" t="s">
        <v>2311</v>
      </c>
      <c r="E16" s="240" t="s">
        <v>3078</v>
      </c>
      <c r="F16" s="241"/>
      <c r="G16" s="244" t="s">
        <v>3093</v>
      </c>
      <c r="H16" s="230"/>
    </row>
    <row r="17" spans="2:8">
      <c r="B17" s="355" t="s">
        <v>3094</v>
      </c>
      <c r="C17" s="238" t="s">
        <v>1778</v>
      </c>
      <c r="D17" s="239" t="s">
        <v>2320</v>
      </c>
      <c r="E17" s="240" t="s">
        <v>3078</v>
      </c>
      <c r="F17" s="241"/>
      <c r="G17" s="244" t="s">
        <v>3095</v>
      </c>
      <c r="H17" s="230"/>
    </row>
    <row r="18" spans="2:8" ht="45">
      <c r="B18" s="355" t="s">
        <v>3096</v>
      </c>
      <c r="C18" s="238" t="s">
        <v>1780</v>
      </c>
      <c r="D18" s="239" t="s">
        <v>2422</v>
      </c>
      <c r="E18" s="240" t="s">
        <v>2301</v>
      </c>
      <c r="F18" s="241"/>
      <c r="G18" s="244" t="s">
        <v>3097</v>
      </c>
      <c r="H18" s="230"/>
    </row>
    <row r="19" spans="2:8" ht="30">
      <c r="B19" s="355" t="s">
        <v>3098</v>
      </c>
      <c r="C19" s="238" t="s">
        <v>1781</v>
      </c>
      <c r="D19" s="239" t="s">
        <v>2306</v>
      </c>
      <c r="E19" s="240" t="s">
        <v>3099</v>
      </c>
      <c r="F19" s="241"/>
      <c r="G19" s="244" t="s">
        <v>3100</v>
      </c>
      <c r="H19" s="230"/>
    </row>
    <row r="20" spans="2:8" ht="45">
      <c r="B20" s="331" t="s">
        <v>1034</v>
      </c>
      <c r="C20" s="238" t="s">
        <v>1783</v>
      </c>
      <c r="D20" s="239" t="s">
        <v>2306</v>
      </c>
      <c r="E20" s="240" t="s">
        <v>3099</v>
      </c>
      <c r="F20" s="241"/>
      <c r="G20" s="244" t="s">
        <v>3101</v>
      </c>
      <c r="H20" s="230"/>
    </row>
    <row r="21" spans="2:8" ht="30">
      <c r="B21" s="355" t="s">
        <v>3102</v>
      </c>
      <c r="C21" s="238" t="s">
        <v>1784</v>
      </c>
      <c r="D21" s="239" t="s">
        <v>2306</v>
      </c>
      <c r="E21" s="240" t="s">
        <v>3099</v>
      </c>
      <c r="F21" s="241"/>
      <c r="G21" s="244" t="s">
        <v>3103</v>
      </c>
      <c r="H21" s="230"/>
    </row>
    <row r="22" spans="2:8">
      <c r="B22" s="355" t="s">
        <v>3104</v>
      </c>
      <c r="C22" s="238" t="s">
        <v>1785</v>
      </c>
      <c r="D22" s="239" t="s">
        <v>3077</v>
      </c>
      <c r="E22" s="240" t="s">
        <v>3078</v>
      </c>
      <c r="F22" s="241"/>
      <c r="G22" s="244" t="s">
        <v>3080</v>
      </c>
      <c r="H22" s="230"/>
    </row>
    <row r="23" spans="2:8">
      <c r="B23" s="355" t="s">
        <v>3105</v>
      </c>
      <c r="C23" s="238" t="s">
        <v>1786</v>
      </c>
      <c r="D23" s="239" t="s">
        <v>2303</v>
      </c>
      <c r="E23" s="240" t="s">
        <v>2304</v>
      </c>
      <c r="F23" s="241"/>
      <c r="G23" s="244"/>
      <c r="H23" s="230"/>
    </row>
    <row r="24" spans="2:8">
      <c r="B24" s="355" t="s">
        <v>3106</v>
      </c>
      <c r="C24" s="238" t="s">
        <v>1787</v>
      </c>
      <c r="D24" s="239" t="s">
        <v>2303</v>
      </c>
      <c r="E24" s="240" t="s">
        <v>2304</v>
      </c>
      <c r="F24" s="241"/>
      <c r="G24" s="244"/>
      <c r="H24" s="230"/>
    </row>
    <row r="25" spans="2:8">
      <c r="B25" s="355" t="s">
        <v>3107</v>
      </c>
      <c r="C25" s="238" t="s">
        <v>1788</v>
      </c>
      <c r="D25" s="239" t="s">
        <v>2303</v>
      </c>
      <c r="E25" s="240" t="s">
        <v>2304</v>
      </c>
      <c r="F25" s="241"/>
      <c r="G25" s="244"/>
      <c r="H25" s="230"/>
    </row>
    <row r="26" spans="2:8" ht="75">
      <c r="B26" s="355" t="s">
        <v>3108</v>
      </c>
      <c r="C26" s="238" t="s">
        <v>1790</v>
      </c>
      <c r="D26" s="239" t="s">
        <v>3109</v>
      </c>
      <c r="E26" s="240" t="s">
        <v>2301</v>
      </c>
      <c r="F26" s="241"/>
      <c r="G26" s="244" t="s">
        <v>3110</v>
      </c>
      <c r="H26" s="230"/>
    </row>
    <row r="27" spans="2:8" ht="30">
      <c r="B27" s="355" t="s">
        <v>3111</v>
      </c>
      <c r="C27" s="238" t="s">
        <v>1792</v>
      </c>
      <c r="D27" s="239" t="s">
        <v>2300</v>
      </c>
      <c r="E27" s="240" t="s">
        <v>2301</v>
      </c>
      <c r="F27" s="241"/>
      <c r="G27" s="244" t="s">
        <v>3112</v>
      </c>
      <c r="H27" s="230"/>
    </row>
    <row r="28" spans="2:8" ht="75">
      <c r="B28" s="356" t="s">
        <v>782</v>
      </c>
      <c r="C28" s="238" t="s">
        <v>1793</v>
      </c>
      <c r="D28" s="239" t="s">
        <v>3113</v>
      </c>
      <c r="E28" s="240" t="s">
        <v>2301</v>
      </c>
      <c r="F28" s="241"/>
      <c r="G28" s="244" t="s">
        <v>3114</v>
      </c>
      <c r="H28" s="230"/>
    </row>
    <row r="29" spans="2:8" ht="75">
      <c r="B29" s="356" t="s">
        <v>678</v>
      </c>
      <c r="C29" s="238" t="s">
        <v>1794</v>
      </c>
      <c r="D29" s="239" t="s">
        <v>2422</v>
      </c>
      <c r="E29" s="240" t="s">
        <v>2301</v>
      </c>
      <c r="F29" s="241"/>
      <c r="G29" s="244" t="s">
        <v>3115</v>
      </c>
      <c r="H29" s="230"/>
    </row>
    <row r="30" spans="2:8" ht="90">
      <c r="B30" s="356" t="s">
        <v>3116</v>
      </c>
      <c r="C30" s="238" t="s">
        <v>1795</v>
      </c>
      <c r="D30" s="239" t="s">
        <v>2486</v>
      </c>
      <c r="E30" s="240" t="s">
        <v>2956</v>
      </c>
      <c r="F30" s="241"/>
      <c r="G30" s="244" t="s">
        <v>3117</v>
      </c>
      <c r="H30" s="230"/>
    </row>
    <row r="31" spans="2:8" ht="105">
      <c r="B31" s="356" t="s">
        <v>3118</v>
      </c>
      <c r="C31" s="238" t="s">
        <v>1796</v>
      </c>
      <c r="D31" s="239" t="s">
        <v>3119</v>
      </c>
      <c r="E31" s="240" t="s">
        <v>2301</v>
      </c>
      <c r="F31" s="241"/>
      <c r="G31" s="244" t="s">
        <v>3120</v>
      </c>
      <c r="H31" s="230"/>
    </row>
    <row r="32" spans="2:8" ht="120">
      <c r="B32" s="356" t="s">
        <v>3121</v>
      </c>
      <c r="C32" s="238" t="s">
        <v>1797</v>
      </c>
      <c r="D32" s="239" t="s">
        <v>3122</v>
      </c>
      <c r="E32" s="240" t="s">
        <v>2357</v>
      </c>
      <c r="F32" s="241"/>
      <c r="G32" s="244" t="s">
        <v>3123</v>
      </c>
      <c r="H32" s="230"/>
    </row>
    <row r="33" spans="2:8" ht="30">
      <c r="B33" s="355" t="s">
        <v>3124</v>
      </c>
      <c r="C33" s="238" t="s">
        <v>1799</v>
      </c>
      <c r="D33" s="239" t="s">
        <v>3113</v>
      </c>
      <c r="E33" s="240" t="s">
        <v>2301</v>
      </c>
      <c r="F33" s="241"/>
      <c r="G33" s="244" t="s">
        <v>3125</v>
      </c>
      <c r="H33" s="230"/>
    </row>
    <row r="34" spans="2:8" ht="30">
      <c r="B34" s="355" t="s">
        <v>3127</v>
      </c>
      <c r="C34" s="238" t="s">
        <v>1801</v>
      </c>
      <c r="D34" s="239" t="s">
        <v>2303</v>
      </c>
      <c r="E34" s="240" t="s">
        <v>3126</v>
      </c>
      <c r="F34" s="241"/>
      <c r="G34" s="244" t="s">
        <v>3128</v>
      </c>
      <c r="H34" s="230"/>
    </row>
    <row r="35" spans="2:8" ht="30">
      <c r="B35" s="355" t="s">
        <v>3129</v>
      </c>
      <c r="C35" s="238" t="s">
        <v>1803</v>
      </c>
      <c r="D35" s="239" t="s">
        <v>2311</v>
      </c>
      <c r="E35" s="240" t="s">
        <v>3126</v>
      </c>
      <c r="F35" s="241"/>
      <c r="G35" s="244" t="s">
        <v>3130</v>
      </c>
      <c r="H35" s="230"/>
    </row>
    <row r="36" spans="2:8" ht="30">
      <c r="B36" s="355" t="s">
        <v>3131</v>
      </c>
      <c r="C36" s="238" t="s">
        <v>1805</v>
      </c>
      <c r="D36" s="239" t="s">
        <v>2311</v>
      </c>
      <c r="E36" s="240" t="s">
        <v>3126</v>
      </c>
      <c r="F36" s="241"/>
      <c r="G36" s="244" t="s">
        <v>3132</v>
      </c>
      <c r="H36" s="230"/>
    </row>
    <row r="37" spans="2:8" ht="30">
      <c r="B37" s="355" t="s">
        <v>3133</v>
      </c>
      <c r="C37" s="238" t="s">
        <v>1806</v>
      </c>
      <c r="D37" s="239" t="s">
        <v>2320</v>
      </c>
      <c r="E37" s="240" t="s">
        <v>3126</v>
      </c>
      <c r="F37" s="241"/>
      <c r="G37" s="244" t="s">
        <v>3134</v>
      </c>
      <c r="H37" s="230"/>
    </row>
    <row r="38" spans="2:8" ht="45">
      <c r="B38" s="355" t="s">
        <v>3135</v>
      </c>
      <c r="C38" s="238" t="s">
        <v>1808</v>
      </c>
      <c r="D38" s="239" t="s">
        <v>2306</v>
      </c>
      <c r="E38" s="240" t="s">
        <v>2335</v>
      </c>
      <c r="F38" s="241"/>
      <c r="G38" s="244" t="s">
        <v>3136</v>
      </c>
      <c r="H38" s="230"/>
    </row>
    <row r="39" spans="2:8" ht="30">
      <c r="B39" s="353" t="s">
        <v>3137</v>
      </c>
      <c r="C39" s="238" t="s">
        <v>1810</v>
      </c>
      <c r="D39" s="239" t="s">
        <v>2316</v>
      </c>
      <c r="E39" s="240" t="s">
        <v>3126</v>
      </c>
      <c r="F39" s="241"/>
      <c r="G39" s="244" t="s">
        <v>3138</v>
      </c>
      <c r="H39" s="230"/>
    </row>
    <row r="40" spans="2:8" ht="30">
      <c r="B40" s="353" t="s">
        <v>3139</v>
      </c>
      <c r="C40" s="238" t="s">
        <v>1812</v>
      </c>
      <c r="D40" s="239" t="s">
        <v>2356</v>
      </c>
      <c r="E40" s="240" t="s">
        <v>3126</v>
      </c>
      <c r="F40" s="241"/>
      <c r="G40" s="244" t="s">
        <v>3140</v>
      </c>
      <c r="H40" s="230"/>
    </row>
    <row r="41" spans="2:8" ht="30">
      <c r="B41" s="353" t="s">
        <v>3141</v>
      </c>
      <c r="C41" s="238" t="s">
        <v>1814</v>
      </c>
      <c r="D41" s="239" t="s">
        <v>3142</v>
      </c>
      <c r="E41" s="240" t="s">
        <v>3126</v>
      </c>
      <c r="F41" s="241"/>
      <c r="G41" s="244" t="s">
        <v>3143</v>
      </c>
      <c r="H41" s="230"/>
    </row>
    <row r="42" spans="2:8" ht="30">
      <c r="B42" s="353" t="s">
        <v>3144</v>
      </c>
      <c r="C42" s="238" t="s">
        <v>1815</v>
      </c>
      <c r="D42" s="239" t="s">
        <v>2320</v>
      </c>
      <c r="E42" s="240" t="s">
        <v>3126</v>
      </c>
      <c r="F42" s="241"/>
      <c r="G42" s="244" t="s">
        <v>3145</v>
      </c>
      <c r="H42" s="230"/>
    </row>
    <row r="43" spans="2:8" ht="30">
      <c r="B43" s="353" t="s">
        <v>3146</v>
      </c>
      <c r="C43" s="238" t="s">
        <v>1817</v>
      </c>
      <c r="D43" s="239" t="s">
        <v>3147</v>
      </c>
      <c r="E43" s="240" t="s">
        <v>3126</v>
      </c>
      <c r="F43" s="241"/>
      <c r="G43" s="244" t="s">
        <v>3148</v>
      </c>
      <c r="H43" s="230"/>
    </row>
    <row r="44" spans="2:8" ht="30">
      <c r="B44" s="353" t="s">
        <v>3149</v>
      </c>
      <c r="C44" s="238" t="s">
        <v>1819</v>
      </c>
      <c r="D44" s="239" t="s">
        <v>2427</v>
      </c>
      <c r="E44" s="240" t="s">
        <v>3126</v>
      </c>
      <c r="F44" s="241"/>
      <c r="G44" s="244" t="s">
        <v>3150</v>
      </c>
      <c r="H44" s="230"/>
    </row>
    <row r="45" spans="2:8" ht="30">
      <c r="B45" s="353" t="s">
        <v>3151</v>
      </c>
      <c r="C45" s="238" t="s">
        <v>1821</v>
      </c>
      <c r="D45" s="239" t="s">
        <v>2427</v>
      </c>
      <c r="E45" s="240" t="s">
        <v>3126</v>
      </c>
      <c r="F45" s="241"/>
      <c r="G45" s="244" t="s">
        <v>3152</v>
      </c>
      <c r="H45" s="230"/>
    </row>
    <row r="46" spans="2:8" ht="30">
      <c r="B46" s="353" t="s">
        <v>3153</v>
      </c>
      <c r="C46" s="238" t="s">
        <v>1822</v>
      </c>
      <c r="D46" s="239" t="s">
        <v>2306</v>
      </c>
      <c r="E46" s="240" t="s">
        <v>3099</v>
      </c>
      <c r="F46" s="241"/>
      <c r="G46" s="244" t="s">
        <v>3154</v>
      </c>
      <c r="H46" s="230"/>
    </row>
    <row r="47" spans="2:8" ht="30">
      <c r="B47" s="357" t="s">
        <v>3155</v>
      </c>
      <c r="C47" s="238" t="s">
        <v>1823</v>
      </c>
      <c r="D47" s="239" t="s">
        <v>2306</v>
      </c>
      <c r="E47" s="240" t="s">
        <v>3156</v>
      </c>
      <c r="F47" s="241"/>
      <c r="G47" s="244" t="s">
        <v>3157</v>
      </c>
      <c r="H47" s="230"/>
    </row>
    <row r="48" spans="2:8" ht="17.25" thickBot="1">
      <c r="B48" s="357" t="s">
        <v>3158</v>
      </c>
      <c r="C48" s="238" t="s">
        <v>1824</v>
      </c>
      <c r="D48" s="239" t="s">
        <v>2486</v>
      </c>
      <c r="E48" s="240" t="s">
        <v>3156</v>
      </c>
      <c r="F48" s="241"/>
      <c r="G48" s="244" t="s">
        <v>3159</v>
      </c>
      <c r="H48" s="230"/>
    </row>
    <row r="49" spans="2:8" ht="20.100000000000001" customHeight="1" thickBot="1">
      <c r="B49" s="227" t="s">
        <v>2797</v>
      </c>
      <c r="C49" s="228"/>
      <c r="D49" s="228"/>
      <c r="E49" s="228"/>
      <c r="F49" s="228"/>
      <c r="G49" s="229"/>
      <c r="H49" s="230"/>
    </row>
    <row r="50" spans="2:8" ht="75">
      <c r="B50" s="237" t="s">
        <v>587</v>
      </c>
      <c r="C50" s="238" t="s">
        <v>1825</v>
      </c>
      <c r="D50" s="239" t="s">
        <v>2306</v>
      </c>
      <c r="E50" s="240" t="s">
        <v>3160</v>
      </c>
      <c r="F50" s="241" t="s">
        <v>2793</v>
      </c>
      <c r="G50" s="244" t="s">
        <v>3162</v>
      </c>
      <c r="H50" s="230"/>
    </row>
    <row r="51" spans="2:8" ht="45">
      <c r="B51" s="237" t="s">
        <v>3163</v>
      </c>
      <c r="C51" s="238" t="s">
        <v>1827</v>
      </c>
      <c r="D51" s="239" t="s">
        <v>2306</v>
      </c>
      <c r="E51" s="240" t="s">
        <v>3099</v>
      </c>
      <c r="F51" s="241" t="s">
        <v>3079</v>
      </c>
      <c r="G51" s="244" t="s">
        <v>3164</v>
      </c>
      <c r="H51" s="230"/>
    </row>
    <row r="52" spans="2:8" ht="120">
      <c r="B52" s="237" t="s">
        <v>3165</v>
      </c>
      <c r="C52" s="238" t="s">
        <v>1829</v>
      </c>
      <c r="D52" s="239" t="s">
        <v>2306</v>
      </c>
      <c r="E52" s="240" t="s">
        <v>3156</v>
      </c>
      <c r="F52" s="241"/>
      <c r="G52" s="244" t="s">
        <v>3166</v>
      </c>
      <c r="H52" s="230"/>
    </row>
    <row r="53" spans="2:8" ht="105">
      <c r="B53" s="237" t="s">
        <v>3167</v>
      </c>
      <c r="C53" s="238" t="s">
        <v>1831</v>
      </c>
      <c r="D53" s="239" t="s">
        <v>2324</v>
      </c>
      <c r="E53" s="240" t="s">
        <v>3083</v>
      </c>
      <c r="F53" s="241" t="s">
        <v>2793</v>
      </c>
      <c r="G53" s="244" t="s">
        <v>3168</v>
      </c>
      <c r="H53" s="230"/>
    </row>
    <row r="54" spans="2:8" ht="60">
      <c r="B54" s="237" t="s">
        <v>3169</v>
      </c>
      <c r="C54" s="238" t="s">
        <v>1833</v>
      </c>
      <c r="D54" s="239" t="s">
        <v>2303</v>
      </c>
      <c r="E54" s="240" t="s">
        <v>3126</v>
      </c>
      <c r="F54" s="241"/>
      <c r="G54" s="244" t="s">
        <v>3170</v>
      </c>
      <c r="H54" s="230"/>
    </row>
    <row r="55" spans="2:8" ht="90">
      <c r="B55" s="237" t="s">
        <v>3171</v>
      </c>
      <c r="C55" s="238" t="s">
        <v>1835</v>
      </c>
      <c r="D55" s="239" t="s">
        <v>2311</v>
      </c>
      <c r="E55" s="240" t="s">
        <v>3078</v>
      </c>
      <c r="F55" s="241"/>
      <c r="G55" s="244" t="s">
        <v>3172</v>
      </c>
      <c r="H55" s="230"/>
    </row>
    <row r="56" spans="2:8" ht="90">
      <c r="B56" s="237" t="s">
        <v>3173</v>
      </c>
      <c r="C56" s="238" t="s">
        <v>1837</v>
      </c>
      <c r="D56" s="239" t="s">
        <v>2311</v>
      </c>
      <c r="E56" s="240" t="s">
        <v>3078</v>
      </c>
      <c r="F56" s="241"/>
      <c r="G56" s="244" t="s">
        <v>3174</v>
      </c>
      <c r="H56" s="230"/>
    </row>
    <row r="57" spans="2:8" ht="165">
      <c r="B57" s="237" t="s">
        <v>3175</v>
      </c>
      <c r="C57" s="238" t="s">
        <v>1839</v>
      </c>
      <c r="D57" s="239" t="s">
        <v>2306</v>
      </c>
      <c r="E57" s="240" t="s">
        <v>3156</v>
      </c>
      <c r="F57" s="241"/>
      <c r="G57" s="244" t="s">
        <v>3176</v>
      </c>
      <c r="H57" s="230"/>
    </row>
    <row r="58" spans="2:8" ht="90">
      <c r="B58" s="237" t="s">
        <v>692</v>
      </c>
      <c r="C58" s="238" t="s">
        <v>1840</v>
      </c>
      <c r="D58" s="239" t="s">
        <v>2324</v>
      </c>
      <c r="E58" s="240" t="s">
        <v>3161</v>
      </c>
      <c r="F58" s="241"/>
      <c r="G58" s="244" t="s">
        <v>3177</v>
      </c>
      <c r="H58" s="230"/>
    </row>
    <row r="59" spans="2:8" ht="90">
      <c r="B59" s="237" t="s">
        <v>3178</v>
      </c>
      <c r="C59" s="238" t="s">
        <v>1842</v>
      </c>
      <c r="D59" s="239" t="s">
        <v>2421</v>
      </c>
      <c r="E59" s="240" t="s">
        <v>3161</v>
      </c>
      <c r="F59" s="241"/>
      <c r="G59" s="244" t="s">
        <v>3179</v>
      </c>
      <c r="H59" s="230"/>
    </row>
    <row r="60" spans="2:8" ht="60">
      <c r="B60" s="237" t="s">
        <v>3180</v>
      </c>
      <c r="C60" s="238" t="s">
        <v>1844</v>
      </c>
      <c r="D60" s="239" t="s">
        <v>2300</v>
      </c>
      <c r="E60" s="240" t="s">
        <v>3161</v>
      </c>
      <c r="F60" s="241" t="s">
        <v>2793</v>
      </c>
      <c r="G60" s="244" t="s">
        <v>3181</v>
      </c>
      <c r="H60" s="230"/>
    </row>
    <row r="61" spans="2:8">
      <c r="B61" s="237" t="s">
        <v>3182</v>
      </c>
      <c r="C61" s="238" t="s">
        <v>1846</v>
      </c>
      <c r="D61" s="239" t="s">
        <v>2427</v>
      </c>
      <c r="E61" s="240" t="s">
        <v>3126</v>
      </c>
      <c r="F61" s="241"/>
      <c r="G61" s="244" t="s">
        <v>3183</v>
      </c>
      <c r="H61" s="230"/>
    </row>
    <row r="62" spans="2:8" ht="135">
      <c r="B62" s="237" t="s">
        <v>3184</v>
      </c>
      <c r="C62" s="238" t="s">
        <v>1848</v>
      </c>
      <c r="D62" s="239" t="s">
        <v>2799</v>
      </c>
      <c r="E62" s="240" t="s">
        <v>3161</v>
      </c>
      <c r="F62" s="241"/>
      <c r="G62" s="244" t="s">
        <v>3185</v>
      </c>
      <c r="H62" s="230"/>
    </row>
    <row r="63" spans="2:8" ht="105">
      <c r="B63" s="237" t="s">
        <v>3186</v>
      </c>
      <c r="C63" s="238" t="s">
        <v>1850</v>
      </c>
      <c r="D63" s="239" t="s">
        <v>2356</v>
      </c>
      <c r="E63" s="240" t="s">
        <v>3156</v>
      </c>
      <c r="F63" s="241"/>
      <c r="G63" s="244" t="s">
        <v>3187</v>
      </c>
      <c r="H63" s="230"/>
    </row>
    <row r="64" spans="2:8" ht="105">
      <c r="B64" s="237" t="s">
        <v>3188</v>
      </c>
      <c r="C64" s="238" t="s">
        <v>1852</v>
      </c>
      <c r="D64" s="239" t="s">
        <v>2356</v>
      </c>
      <c r="E64" s="240" t="s">
        <v>3156</v>
      </c>
      <c r="F64" s="241"/>
      <c r="G64" s="244" t="s">
        <v>3189</v>
      </c>
      <c r="H64" s="230"/>
    </row>
    <row r="65" spans="2:8" ht="60">
      <c r="B65" s="237" t="s">
        <v>3190</v>
      </c>
      <c r="C65" s="238" t="s">
        <v>1854</v>
      </c>
      <c r="D65" s="239" t="s">
        <v>2356</v>
      </c>
      <c r="E65" s="240" t="s">
        <v>3156</v>
      </c>
      <c r="F65" s="241"/>
      <c r="G65" s="244" t="s">
        <v>3191</v>
      </c>
      <c r="H65" s="230"/>
    </row>
    <row r="66" spans="2:8" ht="150">
      <c r="B66" s="237" t="s">
        <v>3192</v>
      </c>
      <c r="C66" s="238" t="s">
        <v>1856</v>
      </c>
      <c r="D66" s="239" t="s">
        <v>2800</v>
      </c>
      <c r="E66" s="240" t="s">
        <v>3156</v>
      </c>
      <c r="F66" s="241"/>
      <c r="G66" s="244" t="s">
        <v>3193</v>
      </c>
      <c r="H66" s="230"/>
    </row>
    <row r="67" spans="2:8" ht="150">
      <c r="B67" s="237" t="s">
        <v>3194</v>
      </c>
      <c r="C67" s="238" t="s">
        <v>1858</v>
      </c>
      <c r="D67" s="239" t="s">
        <v>2800</v>
      </c>
      <c r="E67" s="240" t="s">
        <v>3156</v>
      </c>
      <c r="F67" s="241"/>
      <c r="G67" s="244" t="s">
        <v>3195</v>
      </c>
      <c r="H67" s="230"/>
    </row>
    <row r="68" spans="2:8" ht="150">
      <c r="B68" s="237" t="s">
        <v>3196</v>
      </c>
      <c r="C68" s="238" t="s">
        <v>1860</v>
      </c>
      <c r="D68" s="239" t="s">
        <v>2800</v>
      </c>
      <c r="E68" s="240" t="s">
        <v>3156</v>
      </c>
      <c r="F68" s="241"/>
      <c r="G68" s="244" t="s">
        <v>3197</v>
      </c>
      <c r="H68" s="230"/>
    </row>
    <row r="69" spans="2:8" ht="150">
      <c r="B69" s="237" t="s">
        <v>3198</v>
      </c>
      <c r="C69" s="238" t="s">
        <v>1862</v>
      </c>
      <c r="D69" s="239" t="s">
        <v>2800</v>
      </c>
      <c r="E69" s="240" t="s">
        <v>3156</v>
      </c>
      <c r="F69" s="241"/>
      <c r="G69" s="244" t="s">
        <v>3199</v>
      </c>
      <c r="H69" s="230"/>
    </row>
    <row r="70" spans="2:8" ht="150">
      <c r="B70" s="237" t="s">
        <v>3200</v>
      </c>
      <c r="C70" s="238" t="s">
        <v>1864</v>
      </c>
      <c r="D70" s="239" t="s">
        <v>2800</v>
      </c>
      <c r="E70" s="240" t="s">
        <v>3156</v>
      </c>
      <c r="F70" s="241"/>
      <c r="G70" s="244" t="s">
        <v>3201</v>
      </c>
      <c r="H70" s="230"/>
    </row>
    <row r="71" spans="2:8" ht="90">
      <c r="B71" s="237" t="s">
        <v>3202</v>
      </c>
      <c r="C71" s="238" t="s">
        <v>1866</v>
      </c>
      <c r="D71" s="239" t="s">
        <v>2479</v>
      </c>
      <c r="E71" s="240" t="s">
        <v>3156</v>
      </c>
      <c r="F71" s="241"/>
      <c r="G71" s="244" t="s">
        <v>3203</v>
      </c>
      <c r="H71" s="230"/>
    </row>
    <row r="72" spans="2:8" ht="30">
      <c r="B72" s="237" t="s">
        <v>3204</v>
      </c>
      <c r="C72" s="238" t="s">
        <v>1868</v>
      </c>
      <c r="D72" s="239" t="s">
        <v>2425</v>
      </c>
      <c r="E72" s="240" t="s">
        <v>3078</v>
      </c>
      <c r="F72" s="241"/>
      <c r="G72" s="244" t="s">
        <v>3205</v>
      </c>
      <c r="H72" s="230"/>
    </row>
    <row r="73" spans="2:8" ht="45">
      <c r="B73" s="237" t="s">
        <v>3206</v>
      </c>
      <c r="C73" s="238" t="s">
        <v>1870</v>
      </c>
      <c r="D73" s="239" t="s">
        <v>2479</v>
      </c>
      <c r="E73" s="240" t="s">
        <v>3156</v>
      </c>
      <c r="F73" s="241"/>
      <c r="G73" s="244" t="s">
        <v>3207</v>
      </c>
      <c r="H73" s="230"/>
    </row>
    <row r="74" spans="2:8" ht="45">
      <c r="B74" s="237" t="s">
        <v>1871</v>
      </c>
      <c r="C74" s="238" t="s">
        <v>1872</v>
      </c>
      <c r="D74" s="239" t="s">
        <v>2425</v>
      </c>
      <c r="E74" s="240" t="s">
        <v>3156</v>
      </c>
      <c r="F74" s="241"/>
      <c r="G74" s="244" t="s">
        <v>3208</v>
      </c>
      <c r="H74" s="230"/>
    </row>
    <row r="75" spans="2:8" ht="105">
      <c r="B75" s="237" t="s">
        <v>3209</v>
      </c>
      <c r="C75" s="238" t="s">
        <v>1874</v>
      </c>
      <c r="D75" s="239" t="s">
        <v>2479</v>
      </c>
      <c r="E75" s="240" t="s">
        <v>2801</v>
      </c>
      <c r="F75" s="241"/>
      <c r="G75" s="359" t="s">
        <v>3210</v>
      </c>
      <c r="H75" s="230"/>
    </row>
    <row r="76" spans="2:8" ht="90">
      <c r="B76" s="237" t="s">
        <v>1875</v>
      </c>
      <c r="C76" s="238" t="s">
        <v>1876</v>
      </c>
      <c r="D76" s="239" t="s">
        <v>2479</v>
      </c>
      <c r="E76" s="240" t="s">
        <v>2801</v>
      </c>
      <c r="F76" s="241"/>
      <c r="G76" s="359" t="s">
        <v>3211</v>
      </c>
      <c r="H76" s="230"/>
    </row>
    <row r="77" spans="2:8" ht="90">
      <c r="B77" s="237" t="s">
        <v>1877</v>
      </c>
      <c r="C77" s="238" t="s">
        <v>1878</v>
      </c>
      <c r="D77" s="239" t="s">
        <v>2306</v>
      </c>
      <c r="E77" s="240" t="s">
        <v>3156</v>
      </c>
      <c r="F77" s="241"/>
      <c r="G77" s="244" t="s">
        <v>3212</v>
      </c>
      <c r="H77" s="230"/>
    </row>
    <row r="78" spans="2:8" ht="60">
      <c r="B78" s="237" t="s">
        <v>1879</v>
      </c>
      <c r="C78" s="238" t="s">
        <v>1880</v>
      </c>
      <c r="D78" s="239" t="s">
        <v>2463</v>
      </c>
      <c r="E78" s="240" t="s">
        <v>3156</v>
      </c>
      <c r="F78" s="241"/>
      <c r="G78" s="244" t="s">
        <v>3213</v>
      </c>
      <c r="H78" s="230"/>
    </row>
    <row r="79" spans="2:8" ht="60">
      <c r="B79" s="237" t="s">
        <v>1881</v>
      </c>
      <c r="C79" s="238" t="s">
        <v>3214</v>
      </c>
      <c r="D79" s="239" t="s">
        <v>2314</v>
      </c>
      <c r="E79" s="240" t="s">
        <v>3099</v>
      </c>
      <c r="F79" s="241"/>
      <c r="G79" s="244" t="s">
        <v>3215</v>
      </c>
      <c r="H79" s="230"/>
    </row>
    <row r="80" spans="2:8" ht="120">
      <c r="B80" s="237" t="s">
        <v>1882</v>
      </c>
      <c r="C80" s="238" t="s">
        <v>1883</v>
      </c>
      <c r="D80" s="239" t="s">
        <v>2306</v>
      </c>
      <c r="E80" s="240" t="s">
        <v>3156</v>
      </c>
      <c r="F80" s="241"/>
      <c r="G80" s="244" t="s">
        <v>3216</v>
      </c>
      <c r="H80" s="230"/>
    </row>
    <row r="81" spans="2:8" ht="90">
      <c r="B81" s="237" t="s">
        <v>1884</v>
      </c>
      <c r="C81" s="238" t="s">
        <v>1885</v>
      </c>
      <c r="D81" s="239" t="s">
        <v>2306</v>
      </c>
      <c r="E81" s="240" t="s">
        <v>3156</v>
      </c>
      <c r="F81" s="241"/>
      <c r="G81" s="244" t="s">
        <v>3217</v>
      </c>
      <c r="H81" s="230"/>
    </row>
    <row r="82" spans="2:8" ht="75">
      <c r="B82" s="237" t="s">
        <v>3218</v>
      </c>
      <c r="C82" s="238" t="s">
        <v>1886</v>
      </c>
      <c r="D82" s="239" t="s">
        <v>2314</v>
      </c>
      <c r="E82" s="240" t="s">
        <v>2335</v>
      </c>
      <c r="F82" s="241"/>
      <c r="G82" s="244" t="s">
        <v>3219</v>
      </c>
      <c r="H82" s="230"/>
    </row>
    <row r="83" spans="2:8" ht="210">
      <c r="B83" s="264" t="s">
        <v>1887</v>
      </c>
      <c r="C83" s="238" t="s">
        <v>1888</v>
      </c>
      <c r="D83" s="239" t="s">
        <v>3221</v>
      </c>
      <c r="E83" s="4" t="s">
        <v>2801</v>
      </c>
      <c r="F83" s="265"/>
      <c r="G83" s="304" t="s">
        <v>3222</v>
      </c>
      <c r="H83" s="267"/>
    </row>
    <row r="84" spans="2:8" ht="165">
      <c r="B84" s="264" t="s">
        <v>1970</v>
      </c>
      <c r="C84" s="238" t="s">
        <v>1890</v>
      </c>
      <c r="D84" s="239" t="s">
        <v>3221</v>
      </c>
      <c r="E84" s="4" t="s">
        <v>2801</v>
      </c>
      <c r="F84" s="265"/>
      <c r="G84" s="266" t="s">
        <v>3223</v>
      </c>
      <c r="H84" s="267"/>
    </row>
    <row r="85" spans="2:8" ht="150">
      <c r="B85" s="353" t="s">
        <v>3224</v>
      </c>
      <c r="C85" s="360" t="s">
        <v>1891</v>
      </c>
      <c r="D85" s="300" t="s">
        <v>3225</v>
      </c>
      <c r="E85" s="5" t="s">
        <v>3227</v>
      </c>
      <c r="F85" s="265"/>
      <c r="G85" s="361" t="s">
        <v>3228</v>
      </c>
      <c r="H85" s="267"/>
    </row>
    <row r="86" spans="2:8" ht="150">
      <c r="B86" s="353" t="s">
        <v>1971</v>
      </c>
      <c r="C86" s="360" t="s">
        <v>1892</v>
      </c>
      <c r="D86" s="300" t="s">
        <v>3225</v>
      </c>
      <c r="E86" s="5" t="s">
        <v>3227</v>
      </c>
      <c r="F86" s="265"/>
      <c r="G86" s="361" t="s">
        <v>3229</v>
      </c>
      <c r="H86" s="267"/>
    </row>
    <row r="87" spans="2:8" ht="165">
      <c r="B87" s="353" t="s">
        <v>1972</v>
      </c>
      <c r="C87" s="360" t="s">
        <v>1893</v>
      </c>
      <c r="D87" s="300" t="s">
        <v>3230</v>
      </c>
      <c r="E87" s="5" t="s">
        <v>3227</v>
      </c>
      <c r="F87" s="265"/>
      <c r="G87" s="361" t="s">
        <v>3231</v>
      </c>
      <c r="H87" s="267"/>
    </row>
    <row r="88" spans="2:8" ht="120">
      <c r="B88" s="237" t="s">
        <v>1894</v>
      </c>
      <c r="C88" s="238" t="s">
        <v>1895</v>
      </c>
      <c r="D88" s="239" t="s">
        <v>3220</v>
      </c>
      <c r="E88" s="240" t="s">
        <v>2801</v>
      </c>
      <c r="F88" s="241"/>
      <c r="G88" s="359" t="s">
        <v>3232</v>
      </c>
      <c r="H88" s="230"/>
    </row>
    <row r="89" spans="2:8" ht="150">
      <c r="B89" s="237" t="s">
        <v>3233</v>
      </c>
      <c r="C89" s="238" t="s">
        <v>1897</v>
      </c>
      <c r="D89" s="239" t="s">
        <v>3109</v>
      </c>
      <c r="E89" s="240" t="s">
        <v>2301</v>
      </c>
      <c r="F89" s="241"/>
      <c r="G89" s="244" t="s">
        <v>3234</v>
      </c>
      <c r="H89" s="230"/>
    </row>
    <row r="90" spans="2:8" ht="105">
      <c r="B90" s="237" t="s">
        <v>3235</v>
      </c>
      <c r="C90" s="238" t="s">
        <v>1899</v>
      </c>
      <c r="D90" s="239" t="s">
        <v>2300</v>
      </c>
      <c r="E90" s="240" t="s">
        <v>2301</v>
      </c>
      <c r="F90" s="241"/>
      <c r="G90" s="244" t="s">
        <v>3236</v>
      </c>
      <c r="H90" s="230"/>
    </row>
    <row r="91" spans="2:8" ht="135">
      <c r="B91" s="237" t="s">
        <v>667</v>
      </c>
      <c r="C91" s="238" t="s">
        <v>1900</v>
      </c>
      <c r="D91" s="239" t="s">
        <v>3113</v>
      </c>
      <c r="E91" s="240" t="s">
        <v>2301</v>
      </c>
      <c r="F91" s="241"/>
      <c r="G91" s="244" t="s">
        <v>3237</v>
      </c>
      <c r="H91" s="230"/>
    </row>
    <row r="92" spans="2:8" ht="105">
      <c r="B92" s="237" t="s">
        <v>686</v>
      </c>
      <c r="C92" s="238" t="s">
        <v>1901</v>
      </c>
      <c r="D92" s="239" t="s">
        <v>2422</v>
      </c>
      <c r="E92" s="240" t="s">
        <v>2301</v>
      </c>
      <c r="F92" s="241"/>
      <c r="G92" s="244" t="s">
        <v>3238</v>
      </c>
      <c r="H92" s="230"/>
    </row>
    <row r="93" spans="2:8" ht="30">
      <c r="B93" s="237" t="s">
        <v>3239</v>
      </c>
      <c r="C93" s="238" t="s">
        <v>1902</v>
      </c>
      <c r="D93" s="239" t="s">
        <v>2306</v>
      </c>
      <c r="E93" s="240" t="s">
        <v>3156</v>
      </c>
      <c r="F93" s="241"/>
      <c r="G93" s="244" t="s">
        <v>3240</v>
      </c>
      <c r="H93" s="230"/>
    </row>
    <row r="94" spans="2:8" ht="30">
      <c r="B94" s="237" t="s">
        <v>3241</v>
      </c>
      <c r="C94" s="238" t="s">
        <v>1903</v>
      </c>
      <c r="D94" s="239" t="s">
        <v>2967</v>
      </c>
      <c r="E94" s="240" t="s">
        <v>3156</v>
      </c>
      <c r="F94" s="241"/>
      <c r="G94" s="244" t="s">
        <v>3242</v>
      </c>
      <c r="H94" s="230"/>
    </row>
    <row r="95" spans="2:8" ht="105">
      <c r="B95" s="237" t="s">
        <v>3243</v>
      </c>
      <c r="C95" s="238" t="s">
        <v>1904</v>
      </c>
      <c r="D95" s="239" t="s">
        <v>2486</v>
      </c>
      <c r="E95" s="240" t="s">
        <v>3156</v>
      </c>
      <c r="F95" s="241"/>
      <c r="G95" s="244" t="s">
        <v>3244</v>
      </c>
      <c r="H95" s="230"/>
    </row>
    <row r="96" spans="2:8">
      <c r="B96" s="237" t="s">
        <v>3245</v>
      </c>
      <c r="C96" s="238" t="s">
        <v>1905</v>
      </c>
      <c r="D96" s="239" t="s">
        <v>3077</v>
      </c>
      <c r="E96" s="240" t="s">
        <v>3078</v>
      </c>
      <c r="F96" s="241"/>
      <c r="G96" s="258" t="s">
        <v>3080</v>
      </c>
      <c r="H96" s="230"/>
    </row>
    <row r="97" spans="2:8" ht="90">
      <c r="B97" s="237" t="s">
        <v>3246</v>
      </c>
      <c r="C97" s="238" t="s">
        <v>1906</v>
      </c>
      <c r="D97" s="239" t="s">
        <v>2313</v>
      </c>
      <c r="E97" s="240" t="s">
        <v>3156</v>
      </c>
      <c r="F97" s="241"/>
      <c r="G97" s="244" t="s">
        <v>3247</v>
      </c>
      <c r="H97" s="230"/>
    </row>
    <row r="98" spans="2:8" ht="30">
      <c r="B98" s="237" t="s">
        <v>431</v>
      </c>
      <c r="C98" s="238" t="s">
        <v>1907</v>
      </c>
      <c r="D98" s="239" t="s">
        <v>2422</v>
      </c>
      <c r="E98" s="240" t="s">
        <v>3083</v>
      </c>
      <c r="F98" s="241"/>
      <c r="G98" s="244" t="s">
        <v>3248</v>
      </c>
      <c r="H98" s="230"/>
    </row>
    <row r="99" spans="2:8">
      <c r="B99" s="237" t="s">
        <v>1586</v>
      </c>
      <c r="C99" s="238" t="s">
        <v>1908</v>
      </c>
      <c r="D99" s="239" t="s">
        <v>2311</v>
      </c>
      <c r="E99" s="240" t="s">
        <v>3078</v>
      </c>
      <c r="F99" s="241"/>
      <c r="G99" s="244" t="s">
        <v>3249</v>
      </c>
      <c r="H99" s="230"/>
    </row>
    <row r="100" spans="2:8" ht="45">
      <c r="B100" s="237" t="s">
        <v>724</v>
      </c>
      <c r="C100" s="238" t="s">
        <v>1909</v>
      </c>
      <c r="D100" s="239" t="s">
        <v>2479</v>
      </c>
      <c r="E100" s="240" t="s">
        <v>3250</v>
      </c>
      <c r="F100" s="241"/>
      <c r="G100" s="244" t="s">
        <v>3251</v>
      </c>
      <c r="H100" s="230"/>
    </row>
    <row r="101" spans="2:8" ht="30">
      <c r="B101" s="237" t="s">
        <v>725</v>
      </c>
      <c r="C101" s="238" t="s">
        <v>1910</v>
      </c>
      <c r="D101" s="239" t="s">
        <v>2425</v>
      </c>
      <c r="E101" s="240" t="s">
        <v>3156</v>
      </c>
      <c r="F101" s="241"/>
      <c r="G101" s="244" t="s">
        <v>3252</v>
      </c>
      <c r="H101" s="230"/>
    </row>
    <row r="102" spans="2:8" ht="120">
      <c r="B102" s="237" t="s">
        <v>726</v>
      </c>
      <c r="C102" s="238" t="s">
        <v>1911</v>
      </c>
      <c r="D102" s="239" t="s">
        <v>2479</v>
      </c>
      <c r="E102" s="240" t="s">
        <v>3250</v>
      </c>
      <c r="F102" s="241"/>
      <c r="G102" s="244" t="s">
        <v>3253</v>
      </c>
      <c r="H102" s="230"/>
    </row>
    <row r="103" spans="2:8" ht="180">
      <c r="B103" s="264" t="s">
        <v>727</v>
      </c>
      <c r="C103" s="238" t="s">
        <v>1912</v>
      </c>
      <c r="D103" s="239" t="s">
        <v>3254</v>
      </c>
      <c r="E103" s="4" t="s">
        <v>3250</v>
      </c>
      <c r="F103" s="265"/>
      <c r="G103" s="266" t="s">
        <v>3255</v>
      </c>
      <c r="H103" s="267"/>
    </row>
    <row r="104" spans="2:8" ht="120">
      <c r="B104" s="237" t="s">
        <v>3256</v>
      </c>
      <c r="C104" s="238" t="s">
        <v>1914</v>
      </c>
      <c r="D104" s="239" t="s">
        <v>2313</v>
      </c>
      <c r="E104" s="240" t="s">
        <v>3099</v>
      </c>
      <c r="F104" s="241"/>
      <c r="G104" s="244" t="s">
        <v>3257</v>
      </c>
      <c r="H104" s="230"/>
    </row>
    <row r="105" spans="2:8" ht="120">
      <c r="B105" s="237" t="s">
        <v>3258</v>
      </c>
      <c r="C105" s="238" t="s">
        <v>1916</v>
      </c>
      <c r="D105" s="239" t="s">
        <v>2313</v>
      </c>
      <c r="E105" s="240" t="s">
        <v>3099</v>
      </c>
      <c r="F105" s="241"/>
      <c r="G105" s="244" t="s">
        <v>3259</v>
      </c>
      <c r="H105" s="230"/>
    </row>
    <row r="106" spans="2:8" ht="90">
      <c r="B106" s="237" t="s">
        <v>3260</v>
      </c>
      <c r="C106" s="238" t="s">
        <v>1918</v>
      </c>
      <c r="D106" s="239" t="s">
        <v>2313</v>
      </c>
      <c r="E106" s="240" t="s">
        <v>3160</v>
      </c>
      <c r="F106" s="241"/>
      <c r="G106" s="244" t="s">
        <v>3261</v>
      </c>
      <c r="H106" s="230"/>
    </row>
    <row r="107" spans="2:8" ht="120">
      <c r="B107" s="237" t="s">
        <v>3262</v>
      </c>
      <c r="C107" s="238" t="s">
        <v>1920</v>
      </c>
      <c r="D107" s="239" t="s">
        <v>2313</v>
      </c>
      <c r="E107" s="240" t="s">
        <v>3156</v>
      </c>
      <c r="F107" s="241"/>
      <c r="G107" s="244" t="s">
        <v>3263</v>
      </c>
      <c r="H107" s="230"/>
    </row>
    <row r="108" spans="2:8" ht="120">
      <c r="B108" s="237" t="s">
        <v>3264</v>
      </c>
      <c r="C108" s="238" t="s">
        <v>1922</v>
      </c>
      <c r="D108" s="239" t="s">
        <v>2313</v>
      </c>
      <c r="E108" s="240" t="s">
        <v>3156</v>
      </c>
      <c r="F108" s="241"/>
      <c r="G108" s="244" t="s">
        <v>3265</v>
      </c>
      <c r="H108" s="230"/>
    </row>
    <row r="109" spans="2:8" ht="120">
      <c r="B109" s="237" t="s">
        <v>3266</v>
      </c>
      <c r="C109" s="238" t="s">
        <v>1924</v>
      </c>
      <c r="D109" s="239" t="s">
        <v>2313</v>
      </c>
      <c r="E109" s="240" t="s">
        <v>3156</v>
      </c>
      <c r="F109" s="241"/>
      <c r="G109" s="244" t="s">
        <v>3267</v>
      </c>
      <c r="H109" s="230"/>
    </row>
    <row r="110" spans="2:8" ht="120">
      <c r="B110" s="237" t="s">
        <v>3268</v>
      </c>
      <c r="C110" s="238" t="s">
        <v>1926</v>
      </c>
      <c r="D110" s="239" t="s">
        <v>2313</v>
      </c>
      <c r="E110" s="240" t="s">
        <v>3156</v>
      </c>
      <c r="F110" s="241"/>
      <c r="G110" s="244" t="s">
        <v>3269</v>
      </c>
      <c r="H110" s="230"/>
    </row>
    <row r="111" spans="2:8" ht="120">
      <c r="B111" s="237" t="s">
        <v>3270</v>
      </c>
      <c r="C111" s="238" t="s">
        <v>1928</v>
      </c>
      <c r="D111" s="239" t="s">
        <v>2313</v>
      </c>
      <c r="E111" s="240" t="s">
        <v>3156</v>
      </c>
      <c r="F111" s="241"/>
      <c r="G111" s="244" t="s">
        <v>3271</v>
      </c>
      <c r="H111" s="230"/>
    </row>
    <row r="112" spans="2:8" ht="60">
      <c r="B112" s="237" t="s">
        <v>3272</v>
      </c>
      <c r="C112" s="238" t="s">
        <v>1930</v>
      </c>
      <c r="D112" s="239" t="s">
        <v>2313</v>
      </c>
      <c r="E112" s="240" t="s">
        <v>3160</v>
      </c>
      <c r="F112" s="241"/>
      <c r="G112" s="244" t="s">
        <v>3273</v>
      </c>
      <c r="H112" s="230"/>
    </row>
    <row r="113" spans="1:8" ht="45">
      <c r="B113" s="237" t="s">
        <v>3274</v>
      </c>
      <c r="C113" s="238" t="s">
        <v>1932</v>
      </c>
      <c r="D113" s="239" t="s">
        <v>2313</v>
      </c>
      <c r="E113" s="240" t="s">
        <v>3160</v>
      </c>
      <c r="F113" s="241"/>
      <c r="G113" s="244" t="s">
        <v>3275</v>
      </c>
      <c r="H113" s="230"/>
    </row>
    <row r="114" spans="1:8" ht="60">
      <c r="B114" s="237" t="s">
        <v>3276</v>
      </c>
      <c r="C114" s="238" t="s">
        <v>1934</v>
      </c>
      <c r="D114" s="239" t="s">
        <v>2313</v>
      </c>
      <c r="E114" s="240" t="s">
        <v>3160</v>
      </c>
      <c r="F114" s="241"/>
      <c r="G114" s="244" t="s">
        <v>3277</v>
      </c>
      <c r="H114" s="230"/>
    </row>
    <row r="115" spans="1:8" ht="60">
      <c r="B115" s="237" t="s">
        <v>3278</v>
      </c>
      <c r="C115" s="238" t="s">
        <v>1936</v>
      </c>
      <c r="D115" s="239" t="s">
        <v>2313</v>
      </c>
      <c r="E115" s="240" t="s">
        <v>3160</v>
      </c>
      <c r="F115" s="241"/>
      <c r="G115" s="244" t="s">
        <v>3279</v>
      </c>
      <c r="H115" s="230"/>
    </row>
    <row r="116" spans="1:8" ht="150">
      <c r="B116" s="362" t="s">
        <v>1973</v>
      </c>
      <c r="C116" s="360" t="s">
        <v>3281</v>
      </c>
      <c r="D116" s="300" t="s">
        <v>3221</v>
      </c>
      <c r="E116" s="301" t="s">
        <v>2307</v>
      </c>
      <c r="F116" s="241"/>
      <c r="G116" s="304" t="s">
        <v>3284</v>
      </c>
      <c r="H116" s="230"/>
    </row>
    <row r="117" spans="1:8" ht="75">
      <c r="B117" s="237" t="s">
        <v>1974</v>
      </c>
      <c r="C117" s="238" t="s">
        <v>3285</v>
      </c>
      <c r="D117" s="239" t="s">
        <v>3221</v>
      </c>
      <c r="E117" s="240" t="s">
        <v>3280</v>
      </c>
      <c r="F117" s="241"/>
      <c r="G117" s="244" t="s">
        <v>3283</v>
      </c>
      <c r="H117" s="230"/>
    </row>
    <row r="118" spans="1:8" ht="150">
      <c r="B118" s="362" t="s">
        <v>1975</v>
      </c>
      <c r="C118" s="360" t="s">
        <v>1937</v>
      </c>
      <c r="D118" s="300" t="s">
        <v>3225</v>
      </c>
      <c r="E118" s="301" t="s">
        <v>2307</v>
      </c>
      <c r="F118" s="302"/>
      <c r="G118" s="266" t="s">
        <v>3286</v>
      </c>
      <c r="H118" s="230"/>
    </row>
    <row r="119" spans="1:8" ht="150">
      <c r="B119" s="362" t="s">
        <v>1976</v>
      </c>
      <c r="C119" s="360" t="s">
        <v>1938</v>
      </c>
      <c r="D119" s="300" t="s">
        <v>3225</v>
      </c>
      <c r="E119" s="301" t="s">
        <v>2307</v>
      </c>
      <c r="F119" s="302"/>
      <c r="G119" s="266" t="s">
        <v>3286</v>
      </c>
      <c r="H119" s="230"/>
    </row>
    <row r="120" spans="1:8" ht="60.75" thickBot="1">
      <c r="B120" s="237" t="s">
        <v>3287</v>
      </c>
      <c r="C120" s="238" t="s">
        <v>1939</v>
      </c>
      <c r="D120" s="239" t="s">
        <v>3282</v>
      </c>
      <c r="E120" s="240" t="s">
        <v>3280</v>
      </c>
      <c r="F120" s="241"/>
      <c r="G120" s="244" t="s">
        <v>3288</v>
      </c>
      <c r="H120" s="230"/>
    </row>
    <row r="121" spans="1:8" s="45" customFormat="1" ht="20.100000000000001" customHeight="1" thickBot="1">
      <c r="A121" s="8"/>
      <c r="B121" s="227" t="s">
        <v>3289</v>
      </c>
      <c r="C121" s="228"/>
      <c r="D121" s="228"/>
      <c r="E121" s="228"/>
      <c r="F121" s="228"/>
      <c r="G121" s="229"/>
      <c r="H121" s="230"/>
    </row>
    <row r="122" spans="1:8" ht="30">
      <c r="B122" s="237" t="s">
        <v>1940</v>
      </c>
      <c r="C122" s="238" t="s">
        <v>1941</v>
      </c>
      <c r="D122" s="239" t="s">
        <v>2306</v>
      </c>
      <c r="E122" s="240" t="s">
        <v>3156</v>
      </c>
      <c r="F122" s="241"/>
      <c r="G122" s="244" t="s">
        <v>3290</v>
      </c>
      <c r="H122" s="230"/>
    </row>
    <row r="123" spans="1:8" ht="17.25" thickBot="1">
      <c r="B123" s="237" t="s">
        <v>1942</v>
      </c>
      <c r="C123" s="238" t="s">
        <v>1943</v>
      </c>
      <c r="D123" s="239" t="s">
        <v>3291</v>
      </c>
      <c r="E123" s="240" t="s">
        <v>3078</v>
      </c>
      <c r="F123" s="241"/>
      <c r="G123" s="244"/>
      <c r="H123" s="230"/>
    </row>
    <row r="124" spans="1:8" s="45" customFormat="1" ht="20.100000000000001" customHeight="1" thickBot="1">
      <c r="A124" s="8"/>
      <c r="B124" s="227" t="s">
        <v>3292</v>
      </c>
      <c r="C124" s="228"/>
      <c r="D124" s="228"/>
      <c r="E124" s="228"/>
      <c r="F124" s="228"/>
      <c r="G124" s="229"/>
      <c r="H124" s="230"/>
    </row>
    <row r="125" spans="1:8" ht="30">
      <c r="B125" s="237" t="s">
        <v>3293</v>
      </c>
      <c r="C125" s="238" t="s">
        <v>1945</v>
      </c>
      <c r="D125" s="239" t="s">
        <v>2967</v>
      </c>
      <c r="E125" s="240" t="s">
        <v>3156</v>
      </c>
      <c r="F125" s="241"/>
      <c r="G125" s="244" t="s">
        <v>3294</v>
      </c>
      <c r="H125" s="230"/>
    </row>
    <row r="126" spans="1:8" ht="60">
      <c r="B126" s="237" t="s">
        <v>3295</v>
      </c>
      <c r="C126" s="238" t="s">
        <v>1947</v>
      </c>
      <c r="D126" s="239" t="s">
        <v>3109</v>
      </c>
      <c r="E126" s="240" t="s">
        <v>3083</v>
      </c>
      <c r="F126" s="241"/>
      <c r="G126" s="244" t="s">
        <v>3296</v>
      </c>
      <c r="H126" s="230"/>
    </row>
    <row r="127" spans="1:8" ht="120">
      <c r="B127" s="237" t="s">
        <v>3297</v>
      </c>
      <c r="C127" s="238" t="s">
        <v>3298</v>
      </c>
      <c r="D127" s="239" t="s">
        <v>2416</v>
      </c>
      <c r="E127" s="240" t="s">
        <v>3083</v>
      </c>
      <c r="F127" s="241"/>
      <c r="G127" s="244" t="s">
        <v>3299</v>
      </c>
      <c r="H127" s="230"/>
    </row>
    <row r="128" spans="1:8" ht="120">
      <c r="B128" s="237" t="s">
        <v>3300</v>
      </c>
      <c r="C128" s="238" t="s">
        <v>3301</v>
      </c>
      <c r="D128" s="239" t="s">
        <v>2416</v>
      </c>
      <c r="E128" s="240" t="s">
        <v>3083</v>
      </c>
      <c r="F128" s="241"/>
      <c r="G128" s="244" t="s">
        <v>3302</v>
      </c>
      <c r="H128" s="230"/>
    </row>
    <row r="129" spans="1:8" ht="90">
      <c r="B129" s="237" t="s">
        <v>1948</v>
      </c>
      <c r="C129" s="238" t="s">
        <v>1949</v>
      </c>
      <c r="D129" s="239" t="s">
        <v>3113</v>
      </c>
      <c r="E129" s="240" t="s">
        <v>3083</v>
      </c>
      <c r="F129" s="241"/>
      <c r="G129" s="244" t="s">
        <v>3303</v>
      </c>
      <c r="H129" s="230"/>
    </row>
    <row r="130" spans="1:8" ht="90">
      <c r="B130" s="237" t="s">
        <v>687</v>
      </c>
      <c r="C130" s="238" t="s">
        <v>1950</v>
      </c>
      <c r="D130" s="239" t="s">
        <v>2422</v>
      </c>
      <c r="E130" s="240" t="s">
        <v>3083</v>
      </c>
      <c r="F130" s="241"/>
      <c r="G130" s="244" t="s">
        <v>3304</v>
      </c>
      <c r="H130" s="230"/>
    </row>
    <row r="131" spans="1:8" ht="105">
      <c r="B131" s="237" t="s">
        <v>3305</v>
      </c>
      <c r="C131" s="238" t="s">
        <v>1951</v>
      </c>
      <c r="D131" s="239" t="s">
        <v>2324</v>
      </c>
      <c r="E131" s="240" t="s">
        <v>2765</v>
      </c>
      <c r="F131" s="241"/>
      <c r="G131" s="244" t="s">
        <v>3306</v>
      </c>
      <c r="H131" s="230"/>
    </row>
    <row r="132" spans="1:8" ht="45">
      <c r="B132" s="237" t="s">
        <v>3307</v>
      </c>
      <c r="C132" s="238" t="s">
        <v>1953</v>
      </c>
      <c r="D132" s="239" t="s">
        <v>2306</v>
      </c>
      <c r="E132" s="240" t="s">
        <v>3156</v>
      </c>
      <c r="F132" s="241"/>
      <c r="G132" s="244" t="s">
        <v>3308</v>
      </c>
      <c r="H132" s="230"/>
    </row>
    <row r="133" spans="1:8" ht="60">
      <c r="B133" s="237" t="s">
        <v>3309</v>
      </c>
      <c r="C133" s="238" t="s">
        <v>1955</v>
      </c>
      <c r="D133" s="239" t="s">
        <v>2463</v>
      </c>
      <c r="E133" s="240" t="s">
        <v>3156</v>
      </c>
      <c r="F133" s="241"/>
      <c r="G133" s="244" t="s">
        <v>3310</v>
      </c>
      <c r="H133" s="230"/>
    </row>
    <row r="134" spans="1:8" ht="30">
      <c r="B134" s="237" t="s">
        <v>3311</v>
      </c>
      <c r="C134" s="238" t="s">
        <v>1957</v>
      </c>
      <c r="D134" s="239" t="s">
        <v>2314</v>
      </c>
      <c r="E134" s="240" t="s">
        <v>3099</v>
      </c>
      <c r="F134" s="241"/>
      <c r="G134" s="244" t="s">
        <v>3312</v>
      </c>
      <c r="H134" s="230"/>
    </row>
    <row r="135" spans="1:8" ht="165">
      <c r="B135" s="264" t="s">
        <v>1977</v>
      </c>
      <c r="C135" s="238" t="s">
        <v>1959</v>
      </c>
      <c r="D135" s="239" t="s">
        <v>3221</v>
      </c>
      <c r="E135" s="4" t="s">
        <v>2801</v>
      </c>
      <c r="F135" s="265"/>
      <c r="G135" s="304" t="s">
        <v>3313</v>
      </c>
      <c r="H135" s="267"/>
    </row>
    <row r="136" spans="1:8" ht="165">
      <c r="B136" s="264" t="s">
        <v>1978</v>
      </c>
      <c r="C136" s="238" t="s">
        <v>1961</v>
      </c>
      <c r="D136" s="239" t="s">
        <v>3221</v>
      </c>
      <c r="E136" s="4" t="s">
        <v>2801</v>
      </c>
      <c r="F136" s="265"/>
      <c r="G136" s="363" t="s">
        <v>3314</v>
      </c>
      <c r="H136" s="267"/>
    </row>
    <row r="137" spans="1:8" ht="150">
      <c r="B137" s="364" t="s">
        <v>1979</v>
      </c>
      <c r="C137" s="365" t="s">
        <v>1962</v>
      </c>
      <c r="D137" s="366" t="s">
        <v>3225</v>
      </c>
      <c r="E137" s="367" t="s">
        <v>3227</v>
      </c>
      <c r="F137" s="368"/>
      <c r="G137" s="369" t="s">
        <v>3315</v>
      </c>
      <c r="H137" s="370"/>
    </row>
    <row r="138" spans="1:8" ht="150.75" thickBot="1">
      <c r="B138" s="371" t="s">
        <v>172</v>
      </c>
      <c r="C138" s="360" t="s">
        <v>1963</v>
      </c>
      <c r="D138" s="372" t="s">
        <v>3220</v>
      </c>
      <c r="E138" s="373" t="s">
        <v>3317</v>
      </c>
      <c r="F138" s="265"/>
      <c r="G138" s="374" t="s">
        <v>3318</v>
      </c>
      <c r="H138" s="267"/>
    </row>
    <row r="139" spans="1:8">
      <c r="A139" s="273"/>
      <c r="B139" s="307"/>
      <c r="C139" s="308"/>
      <c r="D139" s="309"/>
      <c r="E139" s="255"/>
      <c r="F139" s="255"/>
      <c r="G139" s="311"/>
      <c r="H139" s="312"/>
    </row>
    <row r="140" spans="1:8" ht="17.25" thickBot="1">
      <c r="A140" s="273"/>
      <c r="B140" s="313"/>
      <c r="C140" s="314"/>
      <c r="D140" s="315"/>
      <c r="E140" s="316"/>
      <c r="F140" s="316"/>
      <c r="G140" s="318"/>
      <c r="H140" s="312"/>
    </row>
    <row r="141" spans="1:8" ht="18.75">
      <c r="B141" s="375" t="s">
        <v>3319</v>
      </c>
      <c r="C141" s="376"/>
      <c r="D141" s="376"/>
      <c r="E141" s="376"/>
      <c r="F141" s="376"/>
      <c r="G141" s="377"/>
      <c r="H141" s="230"/>
    </row>
    <row r="142" spans="1:8">
      <c r="B142" s="378" t="s">
        <v>3320</v>
      </c>
      <c r="C142" s="379"/>
      <c r="D142" s="379"/>
      <c r="E142" s="379"/>
      <c r="F142" s="379"/>
      <c r="G142" s="380"/>
      <c r="H142" s="230"/>
    </row>
    <row r="143" spans="1:8">
      <c r="B143" s="378" t="s">
        <v>3321</v>
      </c>
      <c r="C143" s="379"/>
      <c r="D143" s="379"/>
      <c r="E143" s="379"/>
      <c r="F143" s="379"/>
      <c r="G143" s="380"/>
      <c r="H143" s="230"/>
    </row>
    <row r="144" spans="1:8">
      <c r="B144" s="378" t="s">
        <v>3322</v>
      </c>
      <c r="C144" s="379"/>
      <c r="D144" s="379"/>
      <c r="E144" s="379"/>
      <c r="F144" s="379"/>
      <c r="G144" s="380"/>
      <c r="H144" s="230"/>
    </row>
    <row r="145" spans="2:8">
      <c r="B145" s="378" t="s">
        <v>3323</v>
      </c>
      <c r="C145" s="379"/>
      <c r="D145" s="379"/>
      <c r="E145" s="379"/>
      <c r="F145" s="379"/>
      <c r="G145" s="380"/>
      <c r="H145" s="230"/>
    </row>
    <row r="146" spans="2:8">
      <c r="B146" s="378" t="s">
        <v>3324</v>
      </c>
      <c r="C146" s="379"/>
      <c r="D146" s="379"/>
      <c r="E146" s="379"/>
      <c r="F146" s="379"/>
      <c r="G146" s="380"/>
      <c r="H146" s="230"/>
    </row>
    <row r="147" spans="2:8">
      <c r="B147" s="378" t="s">
        <v>3325</v>
      </c>
      <c r="C147" s="379"/>
      <c r="D147" s="379"/>
      <c r="E147" s="379"/>
      <c r="F147" s="379"/>
      <c r="G147" s="380"/>
      <c r="H147" s="230"/>
    </row>
    <row r="148" spans="2:8">
      <c r="B148" s="378" t="s">
        <v>3326</v>
      </c>
      <c r="C148" s="379"/>
      <c r="D148" s="379"/>
      <c r="E148" s="379"/>
      <c r="F148" s="379"/>
      <c r="G148" s="380"/>
      <c r="H148" s="230"/>
    </row>
    <row r="149" spans="2:8">
      <c r="B149" s="378"/>
      <c r="C149" s="379"/>
      <c r="D149" s="379"/>
      <c r="E149" s="379"/>
      <c r="F149" s="379"/>
      <c r="G149" s="380"/>
      <c r="H149" s="230"/>
    </row>
    <row r="150" spans="2:8">
      <c r="B150" s="378" t="s">
        <v>3327</v>
      </c>
      <c r="C150" s="379"/>
      <c r="D150" s="379"/>
      <c r="E150" s="379"/>
      <c r="F150" s="379"/>
      <c r="G150" s="380"/>
      <c r="H150" s="230"/>
    </row>
    <row r="151" spans="2:8">
      <c r="B151" s="378"/>
      <c r="C151" s="379"/>
      <c r="D151" s="379"/>
      <c r="E151" s="379"/>
      <c r="F151" s="379"/>
      <c r="G151" s="380"/>
      <c r="H151" s="230"/>
    </row>
    <row r="152" spans="2:8">
      <c r="B152" s="378" t="s">
        <v>3328</v>
      </c>
      <c r="C152" s="379"/>
      <c r="D152" s="379"/>
      <c r="E152" s="379"/>
      <c r="F152" s="379"/>
      <c r="G152" s="380"/>
      <c r="H152" s="230"/>
    </row>
    <row r="153" spans="2:8">
      <c r="B153" s="378" t="s">
        <v>3329</v>
      </c>
      <c r="C153" s="379"/>
      <c r="D153" s="379"/>
      <c r="E153" s="379"/>
      <c r="F153" s="379"/>
      <c r="G153" s="380"/>
      <c r="H153" s="230"/>
    </row>
    <row r="154" spans="2:8">
      <c r="B154" s="378"/>
      <c r="C154" s="379"/>
      <c r="D154" s="379"/>
      <c r="E154" s="379"/>
      <c r="F154" s="379"/>
      <c r="G154" s="380"/>
      <c r="H154" s="230"/>
    </row>
    <row r="155" spans="2:8" ht="18.75">
      <c r="B155" s="381" t="s">
        <v>3330</v>
      </c>
      <c r="C155" s="382"/>
      <c r="D155" s="382"/>
      <c r="E155" s="382"/>
      <c r="F155" s="382"/>
      <c r="G155" s="383"/>
      <c r="H155" s="230"/>
    </row>
    <row r="156" spans="2:8">
      <c r="B156" s="378" t="s">
        <v>3331</v>
      </c>
      <c r="C156" s="379"/>
      <c r="D156" s="379"/>
      <c r="E156" s="379"/>
      <c r="F156" s="379"/>
      <c r="G156" s="380"/>
      <c r="H156" s="230"/>
    </row>
    <row r="157" spans="2:8">
      <c r="B157" s="378" t="s">
        <v>3332</v>
      </c>
      <c r="C157" s="379"/>
      <c r="D157" s="379"/>
      <c r="E157" s="379"/>
      <c r="F157" s="379"/>
      <c r="G157" s="380"/>
      <c r="H157" s="230"/>
    </row>
    <row r="158" spans="2:8">
      <c r="B158" s="378" t="s">
        <v>3333</v>
      </c>
      <c r="C158" s="379"/>
      <c r="D158" s="379"/>
      <c r="E158" s="379"/>
      <c r="F158" s="379"/>
      <c r="G158" s="380"/>
      <c r="H158" s="230"/>
    </row>
    <row r="159" spans="2:8">
      <c r="B159" s="378" t="s">
        <v>3334</v>
      </c>
      <c r="C159" s="379"/>
      <c r="D159" s="379"/>
      <c r="E159" s="379"/>
      <c r="F159" s="379"/>
      <c r="G159" s="380"/>
      <c r="H159" s="230"/>
    </row>
    <row r="160" spans="2:8">
      <c r="B160" s="378" t="s">
        <v>3335</v>
      </c>
      <c r="C160" s="379"/>
      <c r="D160" s="379"/>
      <c r="E160" s="379"/>
      <c r="F160" s="379"/>
      <c r="G160" s="380"/>
      <c r="H160" s="230"/>
    </row>
    <row r="161" spans="2:8">
      <c r="B161" s="378"/>
      <c r="C161" s="379"/>
      <c r="D161" s="379"/>
      <c r="E161" s="379"/>
      <c r="F161" s="379"/>
      <c r="G161" s="380"/>
      <c r="H161" s="230"/>
    </row>
    <row r="162" spans="2:8">
      <c r="B162" s="378" t="s">
        <v>3336</v>
      </c>
      <c r="C162" s="379"/>
      <c r="D162" s="379"/>
      <c r="E162" s="379"/>
      <c r="F162" s="379"/>
      <c r="G162" s="380"/>
      <c r="H162" s="230"/>
    </row>
    <row r="163" spans="2:8">
      <c r="B163" s="378"/>
      <c r="C163" s="379"/>
      <c r="D163" s="379"/>
      <c r="E163" s="379"/>
      <c r="F163" s="379"/>
      <c r="G163" s="380"/>
      <c r="H163" s="230"/>
    </row>
    <row r="164" spans="2:8">
      <c r="B164" s="378" t="s">
        <v>3337</v>
      </c>
      <c r="C164" s="379"/>
      <c r="D164" s="379"/>
      <c r="E164" s="379"/>
      <c r="F164" s="379"/>
      <c r="G164" s="380"/>
      <c r="H164" s="230"/>
    </row>
    <row r="165" spans="2:8">
      <c r="B165" s="378" t="s">
        <v>3338</v>
      </c>
      <c r="C165" s="379"/>
      <c r="D165" s="379"/>
      <c r="E165" s="379"/>
      <c r="F165" s="379"/>
      <c r="G165" s="380"/>
      <c r="H165" s="230"/>
    </row>
    <row r="166" spans="2:8" ht="17.25" thickBot="1">
      <c r="B166" s="384"/>
      <c r="C166" s="385"/>
      <c r="D166" s="385"/>
      <c r="E166" s="385"/>
      <c r="F166" s="385"/>
      <c r="G166" s="386"/>
      <c r="H166" s="230"/>
    </row>
    <row r="167" spans="2:8" ht="20.100000000000001" customHeight="1">
      <c r="B167" s="252"/>
      <c r="C167" s="252"/>
      <c r="D167" s="253"/>
      <c r="E167" s="254"/>
      <c r="F167" s="254"/>
      <c r="G167" s="252"/>
      <c r="H16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9">
    <outlinePr summaryBelow="0"/>
    <pageSetUpPr fitToPage="1"/>
  </sheetPr>
  <dimension ref="A1:H166"/>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516</v>
      </c>
      <c r="C2" s="218"/>
      <c r="D2" s="218"/>
      <c r="E2" s="218"/>
      <c r="F2" s="218"/>
      <c r="G2" s="219"/>
      <c r="H2" s="220"/>
    </row>
    <row r="3" spans="1:8" ht="13.5" customHeight="1">
      <c r="A3" s="46"/>
      <c r="B3" s="270"/>
      <c r="C3" s="270"/>
      <c r="D3" s="270"/>
      <c r="E3" s="270"/>
      <c r="F3" s="270"/>
      <c r="G3" s="270"/>
      <c r="H3" s="222"/>
    </row>
    <row r="4" spans="1:8">
      <c r="A4" s="46"/>
      <c r="B4" s="42" t="s">
        <v>2701</v>
      </c>
      <c r="C4" s="42"/>
      <c r="D4" s="42"/>
      <c r="E4" s="42"/>
      <c r="F4" s="42"/>
      <c r="G4" s="42"/>
      <c r="H4" s="222"/>
    </row>
    <row r="5" spans="1:8" ht="13.5" customHeight="1" thickBot="1">
      <c r="A5" s="46"/>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ht="17.25" thickBot="1">
      <c r="B7" s="231" t="s">
        <v>1764</v>
      </c>
      <c r="C7" s="232" t="s">
        <v>3339</v>
      </c>
      <c r="D7" s="233" t="s">
        <v>2306</v>
      </c>
      <c r="E7" s="234" t="s">
        <v>2794</v>
      </c>
      <c r="F7" s="235" t="s">
        <v>2746</v>
      </c>
      <c r="G7" s="236" t="s">
        <v>3074</v>
      </c>
      <c r="H7" s="230"/>
    </row>
    <row r="8" spans="1:8" s="45" customFormat="1" ht="20.100000000000001" customHeight="1" thickBot="1">
      <c r="A8" s="8"/>
      <c r="B8" s="227" t="s">
        <v>2795</v>
      </c>
      <c r="C8" s="228"/>
      <c r="D8" s="228"/>
      <c r="E8" s="228"/>
      <c r="F8" s="228"/>
      <c r="G8" s="229"/>
      <c r="H8" s="230"/>
    </row>
    <row r="9" spans="1:8" ht="30">
      <c r="B9" s="231" t="s">
        <v>3340</v>
      </c>
      <c r="C9" s="232" t="s">
        <v>3341</v>
      </c>
      <c r="D9" s="233" t="s">
        <v>2306</v>
      </c>
      <c r="E9" s="234" t="s">
        <v>2307</v>
      </c>
      <c r="F9" s="235"/>
      <c r="G9" s="236" t="s">
        <v>3342</v>
      </c>
      <c r="H9" s="230"/>
    </row>
    <row r="10" spans="1:8">
      <c r="B10" s="237" t="s">
        <v>3343</v>
      </c>
      <c r="C10" s="238" t="s">
        <v>3344</v>
      </c>
      <c r="D10" s="239" t="s">
        <v>3077</v>
      </c>
      <c r="E10" s="240" t="s">
        <v>3345</v>
      </c>
      <c r="F10" s="241" t="s">
        <v>2746</v>
      </c>
      <c r="G10" s="244" t="s">
        <v>3080</v>
      </c>
      <c r="H10" s="230"/>
    </row>
    <row r="11" spans="1:8" ht="30">
      <c r="B11" s="237" t="s">
        <v>3346</v>
      </c>
      <c r="C11" s="238" t="s">
        <v>3347</v>
      </c>
      <c r="D11" s="239" t="s">
        <v>3082</v>
      </c>
      <c r="E11" s="240" t="s">
        <v>3348</v>
      </c>
      <c r="F11" s="241"/>
      <c r="G11" s="244" t="s">
        <v>3349</v>
      </c>
      <c r="H11" s="230"/>
    </row>
    <row r="12" spans="1:8">
      <c r="B12" s="237" t="s">
        <v>3350</v>
      </c>
      <c r="C12" s="238" t="s">
        <v>3351</v>
      </c>
      <c r="D12" s="239" t="s">
        <v>3077</v>
      </c>
      <c r="E12" s="240" t="s">
        <v>3345</v>
      </c>
      <c r="F12" s="241"/>
      <c r="G12" s="244" t="s">
        <v>3080</v>
      </c>
      <c r="H12" s="230"/>
    </row>
    <row r="13" spans="1:8">
      <c r="B13" s="237" t="s">
        <v>3352</v>
      </c>
      <c r="C13" s="238" t="s">
        <v>3353</v>
      </c>
      <c r="D13" s="239" t="s">
        <v>2427</v>
      </c>
      <c r="E13" s="240" t="s">
        <v>2304</v>
      </c>
      <c r="F13" s="241"/>
      <c r="G13" s="244"/>
      <c r="H13" s="230"/>
    </row>
    <row r="14" spans="1:8" ht="30">
      <c r="B14" s="237" t="s">
        <v>1771</v>
      </c>
      <c r="C14" s="238" t="s">
        <v>3354</v>
      </c>
      <c r="D14" s="239" t="s">
        <v>2422</v>
      </c>
      <c r="E14" s="240" t="s">
        <v>3348</v>
      </c>
      <c r="F14" s="241" t="s">
        <v>2746</v>
      </c>
      <c r="G14" s="244" t="s">
        <v>2538</v>
      </c>
      <c r="H14" s="230"/>
    </row>
    <row r="15" spans="1:8" ht="30">
      <c r="B15" s="237" t="s">
        <v>1773</v>
      </c>
      <c r="C15" s="238" t="s">
        <v>3355</v>
      </c>
      <c r="D15" s="239" t="s">
        <v>2303</v>
      </c>
      <c r="E15" s="240" t="s">
        <v>3345</v>
      </c>
      <c r="F15" s="241"/>
      <c r="G15" s="244" t="s">
        <v>3356</v>
      </c>
      <c r="H15" s="230"/>
    </row>
    <row r="16" spans="1:8" ht="30">
      <c r="B16" s="237" t="s">
        <v>1775</v>
      </c>
      <c r="C16" s="238" t="s">
        <v>3357</v>
      </c>
      <c r="D16" s="239" t="s">
        <v>2311</v>
      </c>
      <c r="E16" s="240" t="s">
        <v>3345</v>
      </c>
      <c r="F16" s="241"/>
      <c r="G16" s="244" t="s">
        <v>3358</v>
      </c>
      <c r="H16" s="230"/>
    </row>
    <row r="17" spans="2:8">
      <c r="B17" s="237" t="s">
        <v>1777</v>
      </c>
      <c r="C17" s="238" t="s">
        <v>3359</v>
      </c>
      <c r="D17" s="239" t="s">
        <v>2320</v>
      </c>
      <c r="E17" s="240" t="s">
        <v>3345</v>
      </c>
      <c r="F17" s="241"/>
      <c r="G17" s="244" t="s">
        <v>3360</v>
      </c>
      <c r="H17" s="230"/>
    </row>
    <row r="18" spans="2:8" ht="30">
      <c r="B18" s="237" t="s">
        <v>886</v>
      </c>
      <c r="C18" s="238" t="s">
        <v>3361</v>
      </c>
      <c r="D18" s="239" t="s">
        <v>2306</v>
      </c>
      <c r="E18" s="240" t="s">
        <v>2315</v>
      </c>
      <c r="F18" s="241"/>
      <c r="G18" s="244" t="s">
        <v>3362</v>
      </c>
      <c r="H18" s="230"/>
    </row>
    <row r="19" spans="2:8" ht="45">
      <c r="B19" s="237" t="s">
        <v>1779</v>
      </c>
      <c r="C19" s="238" t="s">
        <v>3363</v>
      </c>
      <c r="D19" s="239" t="s">
        <v>2422</v>
      </c>
      <c r="E19" s="240" t="s">
        <v>2301</v>
      </c>
      <c r="F19" s="241"/>
      <c r="G19" s="244" t="s">
        <v>3364</v>
      </c>
      <c r="H19" s="230"/>
    </row>
    <row r="20" spans="2:8">
      <c r="B20" s="237" t="s">
        <v>3365</v>
      </c>
      <c r="C20" s="238" t="s">
        <v>3366</v>
      </c>
      <c r="D20" s="239" t="s">
        <v>2320</v>
      </c>
      <c r="E20" s="240" t="s">
        <v>3367</v>
      </c>
      <c r="F20" s="241"/>
      <c r="G20" s="244"/>
      <c r="H20" s="230"/>
    </row>
    <row r="21" spans="2:8" ht="60">
      <c r="B21" s="237" t="s">
        <v>1789</v>
      </c>
      <c r="C21" s="238" t="s">
        <v>3368</v>
      </c>
      <c r="D21" s="239" t="s">
        <v>3109</v>
      </c>
      <c r="E21" s="240" t="s">
        <v>2301</v>
      </c>
      <c r="F21" s="241"/>
      <c r="G21" s="244" t="s">
        <v>3369</v>
      </c>
      <c r="H21" s="230"/>
    </row>
    <row r="22" spans="2:8" ht="30">
      <c r="B22" s="237" t="s">
        <v>1791</v>
      </c>
      <c r="C22" s="238" t="s">
        <v>3370</v>
      </c>
      <c r="D22" s="239" t="s">
        <v>2300</v>
      </c>
      <c r="E22" s="240" t="s">
        <v>2301</v>
      </c>
      <c r="F22" s="241"/>
      <c r="G22" s="244" t="s">
        <v>3112</v>
      </c>
      <c r="H22" s="230"/>
    </row>
    <row r="23" spans="2:8" ht="60">
      <c r="B23" s="237" t="s">
        <v>540</v>
      </c>
      <c r="C23" s="238" t="s">
        <v>3371</v>
      </c>
      <c r="D23" s="239" t="s">
        <v>3113</v>
      </c>
      <c r="E23" s="240" t="s">
        <v>2301</v>
      </c>
      <c r="F23" s="241"/>
      <c r="G23" s="244" t="s">
        <v>3372</v>
      </c>
      <c r="H23" s="230"/>
    </row>
    <row r="24" spans="2:8" ht="75">
      <c r="B24" s="237" t="s">
        <v>678</v>
      </c>
      <c r="C24" s="238" t="s">
        <v>3373</v>
      </c>
      <c r="D24" s="239" t="s">
        <v>2422</v>
      </c>
      <c r="E24" s="240" t="s">
        <v>2301</v>
      </c>
      <c r="F24" s="241"/>
      <c r="G24" s="244" t="s">
        <v>3115</v>
      </c>
      <c r="H24" s="230"/>
    </row>
    <row r="25" spans="2:8" ht="90">
      <c r="B25" s="356" t="s">
        <v>3116</v>
      </c>
      <c r="C25" s="387" t="s">
        <v>1980</v>
      </c>
      <c r="D25" s="366" t="s">
        <v>2486</v>
      </c>
      <c r="E25" s="388" t="s">
        <v>3374</v>
      </c>
      <c r="F25" s="368"/>
      <c r="G25" s="389" t="s">
        <v>3117</v>
      </c>
      <c r="H25" s="370"/>
    </row>
    <row r="26" spans="2:8" ht="105">
      <c r="B26" s="356" t="s">
        <v>3375</v>
      </c>
      <c r="C26" s="387" t="s">
        <v>1981</v>
      </c>
      <c r="D26" s="366" t="s">
        <v>3119</v>
      </c>
      <c r="E26" s="388" t="s">
        <v>3376</v>
      </c>
      <c r="F26" s="368"/>
      <c r="G26" s="389" t="s">
        <v>3377</v>
      </c>
      <c r="H26" s="370"/>
    </row>
    <row r="27" spans="2:8" ht="120">
      <c r="B27" s="356" t="s">
        <v>3121</v>
      </c>
      <c r="C27" s="387" t="s">
        <v>1982</v>
      </c>
      <c r="D27" s="366" t="s">
        <v>3221</v>
      </c>
      <c r="E27" s="388" t="s">
        <v>3378</v>
      </c>
      <c r="F27" s="368"/>
      <c r="G27" s="389" t="s">
        <v>3379</v>
      </c>
      <c r="H27" s="370"/>
    </row>
    <row r="28" spans="2:8" ht="30">
      <c r="B28" s="237" t="s">
        <v>1798</v>
      </c>
      <c r="C28" s="238" t="s">
        <v>3380</v>
      </c>
      <c r="D28" s="239" t="s">
        <v>3113</v>
      </c>
      <c r="E28" s="240" t="s">
        <v>2301</v>
      </c>
      <c r="F28" s="241"/>
      <c r="G28" s="244" t="s">
        <v>3381</v>
      </c>
      <c r="H28" s="230"/>
    </row>
    <row r="29" spans="2:8" ht="30">
      <c r="B29" s="237" t="s">
        <v>1800</v>
      </c>
      <c r="C29" s="238" t="s">
        <v>3382</v>
      </c>
      <c r="D29" s="239" t="s">
        <v>2303</v>
      </c>
      <c r="E29" s="240" t="s">
        <v>2884</v>
      </c>
      <c r="F29" s="241"/>
      <c r="G29" s="244" t="s">
        <v>3128</v>
      </c>
      <c r="H29" s="230"/>
    </row>
    <row r="30" spans="2:8" ht="30">
      <c r="B30" s="237" t="s">
        <v>1802</v>
      </c>
      <c r="C30" s="238" t="s">
        <v>3383</v>
      </c>
      <c r="D30" s="239" t="s">
        <v>2311</v>
      </c>
      <c r="E30" s="240" t="s">
        <v>2884</v>
      </c>
      <c r="F30" s="241"/>
      <c r="G30" s="244" t="s">
        <v>3130</v>
      </c>
      <c r="H30" s="230"/>
    </row>
    <row r="31" spans="2:8" ht="30">
      <c r="B31" s="237" t="s">
        <v>1804</v>
      </c>
      <c r="C31" s="238" t="s">
        <v>3384</v>
      </c>
      <c r="D31" s="239" t="s">
        <v>2311</v>
      </c>
      <c r="E31" s="240" t="s">
        <v>2884</v>
      </c>
      <c r="F31" s="241"/>
      <c r="G31" s="244" t="s">
        <v>3132</v>
      </c>
      <c r="H31" s="230"/>
    </row>
    <row r="32" spans="2:8" ht="30">
      <c r="B32" s="237" t="s">
        <v>3385</v>
      </c>
      <c r="C32" s="238" t="s">
        <v>3386</v>
      </c>
      <c r="D32" s="239" t="s">
        <v>2320</v>
      </c>
      <c r="E32" s="240" t="s">
        <v>2884</v>
      </c>
      <c r="F32" s="241"/>
      <c r="G32" s="244" t="s">
        <v>3134</v>
      </c>
      <c r="H32" s="230"/>
    </row>
    <row r="33" spans="2:8" ht="45">
      <c r="B33" s="237" t="s">
        <v>1807</v>
      </c>
      <c r="C33" s="238" t="s">
        <v>3387</v>
      </c>
      <c r="D33" s="239" t="s">
        <v>2306</v>
      </c>
      <c r="E33" s="240" t="s">
        <v>2335</v>
      </c>
      <c r="F33" s="241"/>
      <c r="G33" s="244" t="s">
        <v>3136</v>
      </c>
      <c r="H33" s="230"/>
    </row>
    <row r="34" spans="2:8" ht="30">
      <c r="B34" s="237" t="s">
        <v>1809</v>
      </c>
      <c r="C34" s="238" t="s">
        <v>3388</v>
      </c>
      <c r="D34" s="239" t="s">
        <v>2316</v>
      </c>
      <c r="E34" s="240" t="s">
        <v>2884</v>
      </c>
      <c r="F34" s="241"/>
      <c r="G34" s="244" t="s">
        <v>3138</v>
      </c>
      <c r="H34" s="230"/>
    </row>
    <row r="35" spans="2:8" ht="30">
      <c r="B35" s="237" t="s">
        <v>1811</v>
      </c>
      <c r="C35" s="238" t="s">
        <v>3389</v>
      </c>
      <c r="D35" s="239" t="s">
        <v>2356</v>
      </c>
      <c r="E35" s="240" t="s">
        <v>2884</v>
      </c>
      <c r="F35" s="241"/>
      <c r="G35" s="244" t="s">
        <v>3140</v>
      </c>
      <c r="H35" s="230"/>
    </row>
    <row r="36" spans="2:8" ht="30">
      <c r="B36" s="237" t="s">
        <v>1813</v>
      </c>
      <c r="C36" s="238" t="s">
        <v>3390</v>
      </c>
      <c r="D36" s="239" t="s">
        <v>3142</v>
      </c>
      <c r="E36" s="240" t="s">
        <v>2884</v>
      </c>
      <c r="F36" s="241"/>
      <c r="G36" s="244" t="s">
        <v>3143</v>
      </c>
      <c r="H36" s="230"/>
    </row>
    <row r="37" spans="2:8" ht="30">
      <c r="B37" s="237" t="s">
        <v>384</v>
      </c>
      <c r="C37" s="238" t="s">
        <v>3391</v>
      </c>
      <c r="D37" s="239" t="s">
        <v>2320</v>
      </c>
      <c r="E37" s="240" t="s">
        <v>2884</v>
      </c>
      <c r="F37" s="241"/>
      <c r="G37" s="244" t="s">
        <v>3145</v>
      </c>
      <c r="H37" s="230"/>
    </row>
    <row r="38" spans="2:8" ht="30">
      <c r="B38" s="237" t="s">
        <v>1816</v>
      </c>
      <c r="C38" s="238" t="s">
        <v>3392</v>
      </c>
      <c r="D38" s="239" t="s">
        <v>3147</v>
      </c>
      <c r="E38" s="240" t="s">
        <v>2884</v>
      </c>
      <c r="F38" s="241"/>
      <c r="G38" s="244" t="s">
        <v>3148</v>
      </c>
      <c r="H38" s="230"/>
    </row>
    <row r="39" spans="2:8" ht="30">
      <c r="B39" s="237" t="s">
        <v>1818</v>
      </c>
      <c r="C39" s="238" t="s">
        <v>3393</v>
      </c>
      <c r="D39" s="239" t="s">
        <v>2427</v>
      </c>
      <c r="E39" s="240" t="s">
        <v>2884</v>
      </c>
      <c r="F39" s="241"/>
      <c r="G39" s="244" t="s">
        <v>3150</v>
      </c>
      <c r="H39" s="230"/>
    </row>
    <row r="40" spans="2:8" ht="30">
      <c r="B40" s="237" t="s">
        <v>1820</v>
      </c>
      <c r="C40" s="238" t="s">
        <v>3394</v>
      </c>
      <c r="D40" s="239" t="s">
        <v>2427</v>
      </c>
      <c r="E40" s="240" t="s">
        <v>2884</v>
      </c>
      <c r="F40" s="241"/>
      <c r="G40" s="244" t="s">
        <v>3152</v>
      </c>
      <c r="H40" s="230"/>
    </row>
    <row r="41" spans="2:8">
      <c r="B41" s="237" t="s">
        <v>3395</v>
      </c>
      <c r="C41" s="238" t="s">
        <v>3396</v>
      </c>
      <c r="D41" s="239" t="s">
        <v>3397</v>
      </c>
      <c r="E41" s="240" t="s">
        <v>2304</v>
      </c>
      <c r="F41" s="241"/>
      <c r="G41" s="244"/>
      <c r="H41" s="230"/>
    </row>
    <row r="42" spans="2:8">
      <c r="B42" s="237" t="s">
        <v>3398</v>
      </c>
      <c r="C42" s="238" t="s">
        <v>3399</v>
      </c>
      <c r="D42" s="239" t="s">
        <v>3397</v>
      </c>
      <c r="E42" s="240" t="s">
        <v>2304</v>
      </c>
      <c r="F42" s="241"/>
      <c r="G42" s="244"/>
      <c r="H42" s="230"/>
    </row>
    <row r="43" spans="2:8">
      <c r="B43" s="237" t="s">
        <v>3400</v>
      </c>
      <c r="C43" s="238" t="s">
        <v>3401</v>
      </c>
      <c r="D43" s="239" t="s">
        <v>3397</v>
      </c>
      <c r="E43" s="240" t="s">
        <v>2304</v>
      </c>
      <c r="F43" s="241"/>
      <c r="G43" s="244"/>
      <c r="H43" s="230"/>
    </row>
    <row r="44" spans="2:8">
      <c r="B44" s="237" t="s">
        <v>3402</v>
      </c>
      <c r="C44" s="238" t="s">
        <v>3403</v>
      </c>
      <c r="D44" s="239" t="s">
        <v>2303</v>
      </c>
      <c r="E44" s="240" t="s">
        <v>2304</v>
      </c>
      <c r="F44" s="241"/>
      <c r="G44" s="244"/>
      <c r="H44" s="230"/>
    </row>
    <row r="45" spans="2:8">
      <c r="B45" s="237" t="s">
        <v>3404</v>
      </c>
      <c r="C45" s="238" t="s">
        <v>3405</v>
      </c>
      <c r="D45" s="239" t="s">
        <v>2303</v>
      </c>
      <c r="E45" s="240" t="s">
        <v>2304</v>
      </c>
      <c r="F45" s="241"/>
      <c r="G45" s="244"/>
      <c r="H45" s="230"/>
    </row>
    <row r="46" spans="2:8">
      <c r="B46" s="237" t="s">
        <v>3406</v>
      </c>
      <c r="C46" s="238" t="s">
        <v>3407</v>
      </c>
      <c r="D46" s="239" t="s">
        <v>2303</v>
      </c>
      <c r="E46" s="240" t="s">
        <v>2304</v>
      </c>
      <c r="F46" s="241"/>
      <c r="G46" s="244"/>
      <c r="H46" s="230"/>
    </row>
    <row r="47" spans="2:8">
      <c r="B47" s="237" t="s">
        <v>3408</v>
      </c>
      <c r="C47" s="238" t="s">
        <v>3409</v>
      </c>
      <c r="D47" s="239" t="s">
        <v>2303</v>
      </c>
      <c r="E47" s="240" t="s">
        <v>2304</v>
      </c>
      <c r="F47" s="241"/>
      <c r="G47" s="244"/>
      <c r="H47" s="230"/>
    </row>
    <row r="48" spans="2:8">
      <c r="B48" s="237" t="s">
        <v>3410</v>
      </c>
      <c r="C48" s="238" t="s">
        <v>3411</v>
      </c>
      <c r="D48" s="239" t="s">
        <v>2303</v>
      </c>
      <c r="E48" s="240" t="s">
        <v>2304</v>
      </c>
      <c r="F48" s="241"/>
      <c r="G48" s="244"/>
      <c r="H48" s="230"/>
    </row>
    <row r="49" spans="2:8" ht="17.25" thickBot="1">
      <c r="B49" s="237" t="s">
        <v>3412</v>
      </c>
      <c r="C49" s="238" t="s">
        <v>3413</v>
      </c>
      <c r="D49" s="239" t="s">
        <v>2303</v>
      </c>
      <c r="E49" s="240" t="s">
        <v>2304</v>
      </c>
      <c r="F49" s="241"/>
      <c r="G49" s="244"/>
      <c r="H49" s="230"/>
    </row>
    <row r="50" spans="2:8" ht="20.100000000000001" customHeight="1" thickBot="1">
      <c r="B50" s="227" t="s">
        <v>3414</v>
      </c>
      <c r="C50" s="228"/>
      <c r="D50" s="228"/>
      <c r="E50" s="228"/>
      <c r="F50" s="228"/>
      <c r="G50" s="229"/>
      <c r="H50" s="230"/>
    </row>
    <row r="51" spans="2:8">
      <c r="B51" s="231" t="s">
        <v>3415</v>
      </c>
      <c r="C51" s="232" t="s">
        <v>3416</v>
      </c>
      <c r="D51" s="233" t="s">
        <v>3417</v>
      </c>
      <c r="E51" s="234" t="s">
        <v>3348</v>
      </c>
      <c r="F51" s="235"/>
      <c r="G51" s="236"/>
      <c r="H51" s="230"/>
    </row>
    <row r="52" spans="2:8">
      <c r="B52" s="237" t="s">
        <v>3418</v>
      </c>
      <c r="C52" s="238" t="s">
        <v>3419</v>
      </c>
      <c r="D52" s="239" t="s">
        <v>3420</v>
      </c>
      <c r="E52" s="240" t="s">
        <v>2884</v>
      </c>
      <c r="F52" s="241"/>
      <c r="G52" s="244"/>
      <c r="H52" s="230"/>
    </row>
    <row r="53" spans="2:8">
      <c r="B53" s="237" t="s">
        <v>3423</v>
      </c>
      <c r="C53" s="238" t="s">
        <v>3424</v>
      </c>
      <c r="D53" s="239" t="s">
        <v>3417</v>
      </c>
      <c r="E53" s="240" t="s">
        <v>3348</v>
      </c>
      <c r="F53" s="241"/>
      <c r="G53" s="244" t="s">
        <v>3425</v>
      </c>
      <c r="H53" s="230"/>
    </row>
    <row r="54" spans="2:8">
      <c r="B54" s="237" t="s">
        <v>3426</v>
      </c>
      <c r="C54" s="238" t="s">
        <v>3427</v>
      </c>
      <c r="D54" s="239" t="s">
        <v>3420</v>
      </c>
      <c r="E54" s="240" t="s">
        <v>2884</v>
      </c>
      <c r="F54" s="241"/>
      <c r="G54" s="244"/>
      <c r="H54" s="230"/>
    </row>
    <row r="55" spans="2:8">
      <c r="B55" s="237" t="s">
        <v>3428</v>
      </c>
      <c r="C55" s="238" t="s">
        <v>3429</v>
      </c>
      <c r="D55" s="239" t="s">
        <v>3417</v>
      </c>
      <c r="E55" s="240" t="s">
        <v>3348</v>
      </c>
      <c r="F55" s="241"/>
      <c r="G55" s="333" t="s">
        <v>3430</v>
      </c>
      <c r="H55" s="230"/>
    </row>
    <row r="56" spans="2:8">
      <c r="B56" s="237" t="s">
        <v>3431</v>
      </c>
      <c r="C56" s="238" t="s">
        <v>3432</v>
      </c>
      <c r="D56" s="239" t="s">
        <v>3420</v>
      </c>
      <c r="E56" s="240" t="s">
        <v>2884</v>
      </c>
      <c r="F56" s="241"/>
      <c r="G56" s="244"/>
      <c r="H56" s="230"/>
    </row>
    <row r="57" spans="2:8">
      <c r="B57" s="237" t="s">
        <v>3433</v>
      </c>
      <c r="C57" s="238" t="s">
        <v>3434</v>
      </c>
      <c r="D57" s="239" t="s">
        <v>3417</v>
      </c>
      <c r="E57" s="240" t="s">
        <v>3348</v>
      </c>
      <c r="F57" s="241"/>
      <c r="G57" s="244" t="s">
        <v>3435</v>
      </c>
      <c r="H57" s="230"/>
    </row>
    <row r="58" spans="2:8">
      <c r="B58" s="237" t="s">
        <v>3436</v>
      </c>
      <c r="C58" s="238" t="s">
        <v>3437</v>
      </c>
      <c r="D58" s="239" t="s">
        <v>3420</v>
      </c>
      <c r="E58" s="240" t="s">
        <v>2884</v>
      </c>
      <c r="F58" s="241"/>
      <c r="G58" s="244"/>
      <c r="H58" s="230"/>
    </row>
    <row r="59" spans="2:8">
      <c r="B59" s="237" t="s">
        <v>3438</v>
      </c>
      <c r="C59" s="238" t="s">
        <v>3439</v>
      </c>
      <c r="D59" s="239" t="s">
        <v>3417</v>
      </c>
      <c r="E59" s="240" t="s">
        <v>3348</v>
      </c>
      <c r="F59" s="241"/>
      <c r="G59" s="244" t="s">
        <v>3440</v>
      </c>
      <c r="H59" s="230"/>
    </row>
    <row r="60" spans="2:8" ht="17.25" thickBot="1">
      <c r="B60" s="237" t="s">
        <v>3441</v>
      </c>
      <c r="C60" s="238" t="s">
        <v>3442</v>
      </c>
      <c r="D60" s="239" t="s">
        <v>3420</v>
      </c>
      <c r="E60" s="240" t="s">
        <v>2884</v>
      </c>
      <c r="F60" s="241"/>
      <c r="G60" s="244"/>
      <c r="H60" s="230"/>
    </row>
    <row r="61" spans="2:8" ht="20.100000000000001" customHeight="1" thickBot="1">
      <c r="B61" s="227" t="s">
        <v>2797</v>
      </c>
      <c r="C61" s="228"/>
      <c r="D61" s="228"/>
      <c r="E61" s="228"/>
      <c r="F61" s="228"/>
      <c r="G61" s="229"/>
      <c r="H61" s="230"/>
    </row>
    <row r="62" spans="2:8" ht="75">
      <c r="B62" s="237" t="s">
        <v>587</v>
      </c>
      <c r="C62" s="238" t="s">
        <v>3444</v>
      </c>
      <c r="D62" s="239" t="s">
        <v>2306</v>
      </c>
      <c r="E62" s="240" t="s">
        <v>2801</v>
      </c>
      <c r="F62" s="241" t="s">
        <v>2793</v>
      </c>
      <c r="G62" s="244" t="s">
        <v>3162</v>
      </c>
      <c r="H62" s="230"/>
    </row>
    <row r="63" spans="2:8" ht="75.75" customHeight="1">
      <c r="B63" s="237" t="s">
        <v>1826</v>
      </c>
      <c r="C63" s="238" t="s">
        <v>3445</v>
      </c>
      <c r="D63" s="239" t="s">
        <v>2306</v>
      </c>
      <c r="E63" s="240" t="s">
        <v>2315</v>
      </c>
      <c r="F63" s="241" t="s">
        <v>2746</v>
      </c>
      <c r="G63" s="244" t="s">
        <v>3446</v>
      </c>
      <c r="H63" s="230"/>
    </row>
    <row r="64" spans="2:8" ht="90">
      <c r="B64" s="237" t="s">
        <v>1828</v>
      </c>
      <c r="C64" s="238" t="s">
        <v>3447</v>
      </c>
      <c r="D64" s="239" t="s">
        <v>2306</v>
      </c>
      <c r="E64" s="240" t="s">
        <v>2307</v>
      </c>
      <c r="F64" s="241"/>
      <c r="G64" s="244" t="s">
        <v>3448</v>
      </c>
      <c r="H64" s="230"/>
    </row>
    <row r="65" spans="2:8" ht="105">
      <c r="B65" s="237" t="s">
        <v>1830</v>
      </c>
      <c r="C65" s="238" t="s">
        <v>3449</v>
      </c>
      <c r="D65" s="239" t="s">
        <v>2324</v>
      </c>
      <c r="E65" s="240" t="s">
        <v>3348</v>
      </c>
      <c r="F65" s="241" t="s">
        <v>2793</v>
      </c>
      <c r="G65" s="244" t="s">
        <v>3450</v>
      </c>
      <c r="H65" s="230"/>
    </row>
    <row r="66" spans="2:8" ht="45">
      <c r="B66" s="237" t="s">
        <v>1832</v>
      </c>
      <c r="C66" s="238" t="s">
        <v>3451</v>
      </c>
      <c r="D66" s="239" t="s">
        <v>2303</v>
      </c>
      <c r="E66" s="240" t="s">
        <v>2884</v>
      </c>
      <c r="F66" s="241"/>
      <c r="G66" s="244" t="s">
        <v>3452</v>
      </c>
      <c r="H66" s="230"/>
    </row>
    <row r="67" spans="2:8" ht="60">
      <c r="B67" s="237" t="s">
        <v>1834</v>
      </c>
      <c r="C67" s="238" t="s">
        <v>3453</v>
      </c>
      <c r="D67" s="239" t="s">
        <v>2311</v>
      </c>
      <c r="E67" s="240" t="s">
        <v>3345</v>
      </c>
      <c r="F67" s="241"/>
      <c r="G67" s="244" t="s">
        <v>3454</v>
      </c>
      <c r="H67" s="230"/>
    </row>
    <row r="68" spans="2:8" ht="60">
      <c r="B68" s="237" t="s">
        <v>1836</v>
      </c>
      <c r="C68" s="238" t="s">
        <v>3455</v>
      </c>
      <c r="D68" s="239" t="s">
        <v>2311</v>
      </c>
      <c r="E68" s="240" t="s">
        <v>3345</v>
      </c>
      <c r="F68" s="241"/>
      <c r="G68" s="244" t="s">
        <v>3456</v>
      </c>
      <c r="H68" s="230"/>
    </row>
    <row r="69" spans="2:8" ht="135">
      <c r="B69" s="237" t="s">
        <v>1838</v>
      </c>
      <c r="C69" s="238" t="s">
        <v>3457</v>
      </c>
      <c r="D69" s="239" t="s">
        <v>2306</v>
      </c>
      <c r="E69" s="240" t="s">
        <v>2307</v>
      </c>
      <c r="F69" s="241"/>
      <c r="G69" s="244" t="s">
        <v>3458</v>
      </c>
      <c r="H69" s="230"/>
    </row>
    <row r="70" spans="2:8" ht="75">
      <c r="B70" s="237" t="s">
        <v>692</v>
      </c>
      <c r="C70" s="238" t="s">
        <v>3459</v>
      </c>
      <c r="D70" s="239" t="s">
        <v>2324</v>
      </c>
      <c r="E70" s="240" t="s">
        <v>2792</v>
      </c>
      <c r="F70" s="241"/>
      <c r="G70" s="244" t="s">
        <v>3460</v>
      </c>
      <c r="H70" s="230"/>
    </row>
    <row r="71" spans="2:8" ht="75">
      <c r="B71" s="237" t="s">
        <v>1841</v>
      </c>
      <c r="C71" s="238" t="s">
        <v>3463</v>
      </c>
      <c r="D71" s="239" t="s">
        <v>2421</v>
      </c>
      <c r="E71" s="240" t="s">
        <v>2792</v>
      </c>
      <c r="F71" s="241"/>
      <c r="G71" s="244" t="s">
        <v>3464</v>
      </c>
      <c r="H71" s="230"/>
    </row>
    <row r="72" spans="2:8" ht="75">
      <c r="B72" s="237" t="s">
        <v>1843</v>
      </c>
      <c r="C72" s="238" t="s">
        <v>3465</v>
      </c>
      <c r="D72" s="239" t="s">
        <v>2300</v>
      </c>
      <c r="E72" s="240" t="s">
        <v>2792</v>
      </c>
      <c r="F72" s="241" t="s">
        <v>2793</v>
      </c>
      <c r="G72" s="244" t="s">
        <v>3466</v>
      </c>
      <c r="H72" s="230"/>
    </row>
    <row r="73" spans="2:8" ht="75">
      <c r="B73" s="237" t="s">
        <v>1849</v>
      </c>
      <c r="C73" s="238" t="s">
        <v>3467</v>
      </c>
      <c r="D73" s="239" t="s">
        <v>2356</v>
      </c>
      <c r="E73" s="240" t="s">
        <v>2307</v>
      </c>
      <c r="F73" s="241"/>
      <c r="G73" s="244" t="s">
        <v>3468</v>
      </c>
      <c r="H73" s="230"/>
    </row>
    <row r="74" spans="2:8" ht="75">
      <c r="B74" s="237" t="s">
        <v>1851</v>
      </c>
      <c r="C74" s="238" t="s">
        <v>3469</v>
      </c>
      <c r="D74" s="239" t="s">
        <v>2356</v>
      </c>
      <c r="E74" s="240" t="s">
        <v>2307</v>
      </c>
      <c r="F74" s="241"/>
      <c r="G74" s="244" t="s">
        <v>3470</v>
      </c>
      <c r="H74" s="230"/>
    </row>
    <row r="75" spans="2:8" ht="30">
      <c r="B75" s="237" t="s">
        <v>1853</v>
      </c>
      <c r="C75" s="238" t="s">
        <v>3471</v>
      </c>
      <c r="D75" s="239" t="s">
        <v>2356</v>
      </c>
      <c r="E75" s="240" t="s">
        <v>2307</v>
      </c>
      <c r="F75" s="241"/>
      <c r="G75" s="244" t="s">
        <v>3472</v>
      </c>
      <c r="H75" s="230"/>
    </row>
    <row r="76" spans="2:8" ht="120">
      <c r="B76" s="237" t="s">
        <v>1855</v>
      </c>
      <c r="C76" s="238" t="s">
        <v>3473</v>
      </c>
      <c r="D76" s="239" t="s">
        <v>2800</v>
      </c>
      <c r="E76" s="240" t="s">
        <v>2307</v>
      </c>
      <c r="F76" s="241"/>
      <c r="G76" s="244" t="s">
        <v>3474</v>
      </c>
      <c r="H76" s="230"/>
    </row>
    <row r="77" spans="2:8" ht="120">
      <c r="B77" s="237" t="s">
        <v>1857</v>
      </c>
      <c r="C77" s="238" t="s">
        <v>3475</v>
      </c>
      <c r="D77" s="239" t="s">
        <v>2800</v>
      </c>
      <c r="E77" s="240" t="s">
        <v>2307</v>
      </c>
      <c r="F77" s="241"/>
      <c r="G77" s="244" t="s">
        <v>3476</v>
      </c>
      <c r="H77" s="230"/>
    </row>
    <row r="78" spans="2:8" ht="120">
      <c r="B78" s="237" t="s">
        <v>1859</v>
      </c>
      <c r="C78" s="238" t="s">
        <v>3477</v>
      </c>
      <c r="D78" s="239" t="s">
        <v>2800</v>
      </c>
      <c r="E78" s="240" t="s">
        <v>2307</v>
      </c>
      <c r="F78" s="241"/>
      <c r="G78" s="244" t="s">
        <v>3478</v>
      </c>
      <c r="H78" s="230"/>
    </row>
    <row r="79" spans="2:8" ht="120">
      <c r="B79" s="237" t="s">
        <v>1861</v>
      </c>
      <c r="C79" s="238" t="s">
        <v>3479</v>
      </c>
      <c r="D79" s="239" t="s">
        <v>2800</v>
      </c>
      <c r="E79" s="240" t="s">
        <v>2307</v>
      </c>
      <c r="F79" s="241"/>
      <c r="G79" s="244" t="s">
        <v>3480</v>
      </c>
      <c r="H79" s="230"/>
    </row>
    <row r="80" spans="2:8" ht="120">
      <c r="B80" s="237" t="s">
        <v>1863</v>
      </c>
      <c r="C80" s="238" t="s">
        <v>3481</v>
      </c>
      <c r="D80" s="239" t="s">
        <v>2800</v>
      </c>
      <c r="E80" s="240" t="s">
        <v>2307</v>
      </c>
      <c r="F80" s="241"/>
      <c r="G80" s="244" t="s">
        <v>3482</v>
      </c>
      <c r="H80" s="230"/>
    </row>
    <row r="81" spans="2:8" ht="90">
      <c r="B81" s="237" t="s">
        <v>1865</v>
      </c>
      <c r="C81" s="238" t="s">
        <v>3483</v>
      </c>
      <c r="D81" s="239" t="s">
        <v>2479</v>
      </c>
      <c r="E81" s="240" t="s">
        <v>2307</v>
      </c>
      <c r="F81" s="241"/>
      <c r="G81" s="244" t="s">
        <v>3484</v>
      </c>
      <c r="H81" s="230"/>
    </row>
    <row r="82" spans="2:8" ht="30">
      <c r="B82" s="237" t="s">
        <v>1867</v>
      </c>
      <c r="C82" s="238" t="s">
        <v>3485</v>
      </c>
      <c r="D82" s="239" t="s">
        <v>2425</v>
      </c>
      <c r="E82" s="240" t="s">
        <v>3345</v>
      </c>
      <c r="F82" s="241"/>
      <c r="G82" s="244" t="s">
        <v>3486</v>
      </c>
      <c r="H82" s="230"/>
    </row>
    <row r="83" spans="2:8" ht="45">
      <c r="B83" s="237" t="s">
        <v>1869</v>
      </c>
      <c r="C83" s="238" t="s">
        <v>3487</v>
      </c>
      <c r="D83" s="239" t="s">
        <v>2479</v>
      </c>
      <c r="E83" s="240" t="s">
        <v>2307</v>
      </c>
      <c r="F83" s="241"/>
      <c r="G83" s="244" t="s">
        <v>3488</v>
      </c>
      <c r="H83" s="230"/>
    </row>
    <row r="84" spans="2:8" ht="45">
      <c r="B84" s="237" t="s">
        <v>1871</v>
      </c>
      <c r="C84" s="238" t="s">
        <v>3489</v>
      </c>
      <c r="D84" s="239" t="s">
        <v>2425</v>
      </c>
      <c r="E84" s="240" t="s">
        <v>2307</v>
      </c>
      <c r="F84" s="241"/>
      <c r="G84" s="244" t="s">
        <v>3490</v>
      </c>
      <c r="H84" s="230"/>
    </row>
    <row r="85" spans="2:8" ht="105">
      <c r="B85" s="237" t="s">
        <v>1873</v>
      </c>
      <c r="C85" s="238" t="s">
        <v>3491</v>
      </c>
      <c r="D85" s="239" t="s">
        <v>2479</v>
      </c>
      <c r="E85" s="240" t="s">
        <v>2307</v>
      </c>
      <c r="F85" s="241"/>
      <c r="G85" s="244" t="s">
        <v>3492</v>
      </c>
      <c r="H85" s="230"/>
    </row>
    <row r="86" spans="2:8" ht="90">
      <c r="B86" s="237" t="s">
        <v>1875</v>
      </c>
      <c r="C86" s="238" t="s">
        <v>3493</v>
      </c>
      <c r="D86" s="239" t="s">
        <v>2479</v>
      </c>
      <c r="E86" s="240" t="s">
        <v>2307</v>
      </c>
      <c r="F86" s="241"/>
      <c r="G86" s="244" t="s">
        <v>3494</v>
      </c>
      <c r="H86" s="230"/>
    </row>
    <row r="87" spans="2:8" ht="90">
      <c r="B87" s="237" t="s">
        <v>1877</v>
      </c>
      <c r="C87" s="238" t="s">
        <v>3495</v>
      </c>
      <c r="D87" s="239" t="s">
        <v>2306</v>
      </c>
      <c r="E87" s="240" t="s">
        <v>2307</v>
      </c>
      <c r="F87" s="241"/>
      <c r="G87" s="244" t="s">
        <v>3496</v>
      </c>
      <c r="H87" s="230"/>
    </row>
    <row r="88" spans="2:8" ht="60">
      <c r="B88" s="237" t="s">
        <v>1879</v>
      </c>
      <c r="C88" s="238" t="s">
        <v>3497</v>
      </c>
      <c r="D88" s="239" t="s">
        <v>2463</v>
      </c>
      <c r="E88" s="240" t="s">
        <v>2307</v>
      </c>
      <c r="F88" s="241"/>
      <c r="G88" s="244" t="s">
        <v>3498</v>
      </c>
      <c r="H88" s="230"/>
    </row>
    <row r="89" spans="2:8" ht="108" customHeight="1">
      <c r="B89" s="237" t="s">
        <v>1881</v>
      </c>
      <c r="C89" s="238" t="s">
        <v>3499</v>
      </c>
      <c r="D89" s="239" t="s">
        <v>2314</v>
      </c>
      <c r="E89" s="240" t="s">
        <v>2315</v>
      </c>
      <c r="F89" s="241"/>
      <c r="G89" s="244" t="s">
        <v>3500</v>
      </c>
      <c r="H89" s="230"/>
    </row>
    <row r="90" spans="2:8" ht="120">
      <c r="B90" s="237" t="s">
        <v>1882</v>
      </c>
      <c r="C90" s="238" t="s">
        <v>3501</v>
      </c>
      <c r="D90" s="239" t="s">
        <v>2306</v>
      </c>
      <c r="E90" s="240" t="s">
        <v>2307</v>
      </c>
      <c r="F90" s="241"/>
      <c r="G90" s="244" t="s">
        <v>3502</v>
      </c>
      <c r="H90" s="230"/>
    </row>
    <row r="91" spans="2:8" ht="90">
      <c r="B91" s="237" t="s">
        <v>1884</v>
      </c>
      <c r="C91" s="238" t="s">
        <v>3503</v>
      </c>
      <c r="D91" s="239" t="s">
        <v>2306</v>
      </c>
      <c r="E91" s="240" t="s">
        <v>2307</v>
      </c>
      <c r="F91" s="241"/>
      <c r="G91" s="244" t="s">
        <v>3504</v>
      </c>
      <c r="H91" s="230"/>
    </row>
    <row r="92" spans="2:8" ht="75">
      <c r="B92" s="237" t="s">
        <v>3218</v>
      </c>
      <c r="C92" s="238" t="s">
        <v>3505</v>
      </c>
      <c r="D92" s="239" t="s">
        <v>2314</v>
      </c>
      <c r="E92" s="240" t="s">
        <v>2335</v>
      </c>
      <c r="F92" s="241"/>
      <c r="G92" s="244" t="s">
        <v>3506</v>
      </c>
      <c r="H92" s="230"/>
    </row>
    <row r="93" spans="2:8" ht="225">
      <c r="B93" s="264" t="s">
        <v>1887</v>
      </c>
      <c r="C93" s="238" t="s">
        <v>1983</v>
      </c>
      <c r="D93" s="239" t="s">
        <v>3221</v>
      </c>
      <c r="E93" s="4" t="s">
        <v>2307</v>
      </c>
      <c r="F93" s="265"/>
      <c r="G93" s="304" t="s">
        <v>3507</v>
      </c>
      <c r="H93" s="267"/>
    </row>
    <row r="94" spans="2:8" ht="180">
      <c r="B94" s="264" t="s">
        <v>1889</v>
      </c>
      <c r="C94" s="238" t="s">
        <v>1984</v>
      </c>
      <c r="D94" s="239" t="s">
        <v>3254</v>
      </c>
      <c r="E94" s="4" t="s">
        <v>2307</v>
      </c>
      <c r="F94" s="265"/>
      <c r="G94" s="390" t="s">
        <v>3508</v>
      </c>
      <c r="H94" s="267"/>
    </row>
    <row r="95" spans="2:8" ht="150">
      <c r="B95" s="264" t="s">
        <v>3224</v>
      </c>
      <c r="C95" s="238" t="s">
        <v>1985</v>
      </c>
      <c r="D95" s="239" t="s">
        <v>3220</v>
      </c>
      <c r="E95" s="4" t="s">
        <v>3443</v>
      </c>
      <c r="F95" s="265"/>
      <c r="G95" s="389" t="s">
        <v>3228</v>
      </c>
      <c r="H95" s="267"/>
    </row>
    <row r="96" spans="2:8" ht="165">
      <c r="B96" s="264" t="s">
        <v>1986</v>
      </c>
      <c r="C96" s="238" t="s">
        <v>1987</v>
      </c>
      <c r="D96" s="239" t="s">
        <v>3220</v>
      </c>
      <c r="E96" s="4" t="s">
        <v>3443</v>
      </c>
      <c r="F96" s="265"/>
      <c r="G96" s="266" t="s">
        <v>3509</v>
      </c>
      <c r="H96" s="267"/>
    </row>
    <row r="97" spans="2:8" ht="180">
      <c r="B97" s="264" t="s">
        <v>1988</v>
      </c>
      <c r="C97" s="238" t="s">
        <v>1989</v>
      </c>
      <c r="D97" s="239" t="s">
        <v>2479</v>
      </c>
      <c r="E97" s="4" t="s">
        <v>3443</v>
      </c>
      <c r="F97" s="265"/>
      <c r="G97" s="266" t="s">
        <v>3510</v>
      </c>
      <c r="H97" s="267"/>
    </row>
    <row r="98" spans="2:8" ht="120">
      <c r="B98" s="237" t="s">
        <v>1894</v>
      </c>
      <c r="C98" s="238" t="s">
        <v>3511</v>
      </c>
      <c r="D98" s="239" t="s">
        <v>3220</v>
      </c>
      <c r="E98" s="240" t="s">
        <v>2307</v>
      </c>
      <c r="F98" s="241"/>
      <c r="G98" s="244" t="s">
        <v>3512</v>
      </c>
      <c r="H98" s="230"/>
    </row>
    <row r="99" spans="2:8" ht="105">
      <c r="B99" s="237" t="s">
        <v>1896</v>
      </c>
      <c r="C99" s="238" t="s">
        <v>3513</v>
      </c>
      <c r="D99" s="239" t="s">
        <v>3109</v>
      </c>
      <c r="E99" s="240" t="s">
        <v>2301</v>
      </c>
      <c r="F99" s="241"/>
      <c r="G99" s="244" t="s">
        <v>3514</v>
      </c>
      <c r="H99" s="230"/>
    </row>
    <row r="100" spans="2:8" ht="75">
      <c r="B100" s="237" t="s">
        <v>1898</v>
      </c>
      <c r="C100" s="238" t="s">
        <v>3515</v>
      </c>
      <c r="D100" s="239" t="s">
        <v>2300</v>
      </c>
      <c r="E100" s="240" t="s">
        <v>2301</v>
      </c>
      <c r="F100" s="241"/>
      <c r="G100" s="244" t="s">
        <v>3516</v>
      </c>
      <c r="H100" s="230"/>
    </row>
    <row r="101" spans="2:8" ht="90">
      <c r="B101" s="237" t="s">
        <v>667</v>
      </c>
      <c r="C101" s="238" t="s">
        <v>3517</v>
      </c>
      <c r="D101" s="239" t="s">
        <v>3113</v>
      </c>
      <c r="E101" s="240" t="s">
        <v>2301</v>
      </c>
      <c r="F101" s="241"/>
      <c r="G101" s="244" t="s">
        <v>3518</v>
      </c>
      <c r="H101" s="230"/>
    </row>
    <row r="102" spans="2:8" ht="105">
      <c r="B102" s="237" t="s">
        <v>686</v>
      </c>
      <c r="C102" s="238" t="s">
        <v>3519</v>
      </c>
      <c r="D102" s="239" t="s">
        <v>2422</v>
      </c>
      <c r="E102" s="240" t="s">
        <v>2301</v>
      </c>
      <c r="F102" s="241"/>
      <c r="G102" s="244" t="s">
        <v>3520</v>
      </c>
      <c r="H102" s="230"/>
    </row>
    <row r="103" spans="2:8">
      <c r="B103" s="237" t="s">
        <v>1586</v>
      </c>
      <c r="C103" s="238" t="s">
        <v>3521</v>
      </c>
      <c r="D103" s="239" t="s">
        <v>2311</v>
      </c>
      <c r="E103" s="240" t="s">
        <v>3345</v>
      </c>
      <c r="F103" s="241"/>
      <c r="G103" s="244" t="s">
        <v>3522</v>
      </c>
      <c r="H103" s="230"/>
    </row>
    <row r="104" spans="2:8" ht="45">
      <c r="B104" s="237" t="s">
        <v>724</v>
      </c>
      <c r="C104" s="238" t="s">
        <v>3523</v>
      </c>
      <c r="D104" s="239" t="s">
        <v>2479</v>
      </c>
      <c r="E104" s="240" t="s">
        <v>2307</v>
      </c>
      <c r="F104" s="241"/>
      <c r="G104" s="244" t="s">
        <v>3251</v>
      </c>
      <c r="H104" s="230"/>
    </row>
    <row r="105" spans="2:8" ht="30">
      <c r="B105" s="237" t="s">
        <v>725</v>
      </c>
      <c r="C105" s="238" t="s">
        <v>3524</v>
      </c>
      <c r="D105" s="239" t="s">
        <v>2425</v>
      </c>
      <c r="E105" s="240" t="s">
        <v>2307</v>
      </c>
      <c r="F105" s="241"/>
      <c r="G105" s="244" t="s">
        <v>3252</v>
      </c>
      <c r="H105" s="230"/>
    </row>
    <row r="106" spans="2:8" ht="105">
      <c r="B106" s="237" t="s">
        <v>726</v>
      </c>
      <c r="C106" s="238" t="s">
        <v>3525</v>
      </c>
      <c r="D106" s="239" t="s">
        <v>2479</v>
      </c>
      <c r="E106" s="240" t="s">
        <v>2307</v>
      </c>
      <c r="F106" s="241"/>
      <c r="G106" s="244" t="s">
        <v>3526</v>
      </c>
      <c r="H106" s="230"/>
    </row>
    <row r="107" spans="2:8" ht="180">
      <c r="B107" s="264" t="s">
        <v>727</v>
      </c>
      <c r="C107" s="238" t="s">
        <v>1990</v>
      </c>
      <c r="D107" s="239" t="s">
        <v>3221</v>
      </c>
      <c r="E107" s="4" t="s">
        <v>2307</v>
      </c>
      <c r="F107" s="265"/>
      <c r="G107" s="266" t="s">
        <v>3527</v>
      </c>
      <c r="H107" s="267"/>
    </row>
    <row r="108" spans="2:8" ht="90">
      <c r="B108" s="237" t="s">
        <v>1913</v>
      </c>
      <c r="C108" s="238" t="s">
        <v>3528</v>
      </c>
      <c r="D108" s="239" t="s">
        <v>2313</v>
      </c>
      <c r="E108" s="240" t="s">
        <v>2315</v>
      </c>
      <c r="F108" s="241"/>
      <c r="G108" s="244" t="s">
        <v>3529</v>
      </c>
      <c r="H108" s="230"/>
    </row>
    <row r="109" spans="2:8" ht="90">
      <c r="B109" s="237" t="s">
        <v>1915</v>
      </c>
      <c r="C109" s="238" t="s">
        <v>3530</v>
      </c>
      <c r="D109" s="239" t="s">
        <v>2313</v>
      </c>
      <c r="E109" s="240" t="s">
        <v>2315</v>
      </c>
      <c r="F109" s="241"/>
      <c r="G109" s="244" t="s">
        <v>3531</v>
      </c>
      <c r="H109" s="230"/>
    </row>
    <row r="110" spans="2:8" ht="60">
      <c r="B110" s="237" t="s">
        <v>1917</v>
      </c>
      <c r="C110" s="238" t="s">
        <v>3532</v>
      </c>
      <c r="D110" s="239" t="s">
        <v>2313</v>
      </c>
      <c r="E110" s="240" t="s">
        <v>2801</v>
      </c>
      <c r="F110" s="241"/>
      <c r="G110" s="244" t="s">
        <v>3533</v>
      </c>
      <c r="H110" s="230"/>
    </row>
    <row r="111" spans="2:8" ht="90">
      <c r="B111" s="237" t="s">
        <v>1919</v>
      </c>
      <c r="C111" s="238" t="s">
        <v>3534</v>
      </c>
      <c r="D111" s="239" t="s">
        <v>2313</v>
      </c>
      <c r="E111" s="240" t="s">
        <v>2307</v>
      </c>
      <c r="F111" s="241"/>
      <c r="G111" s="244" t="s">
        <v>3535</v>
      </c>
      <c r="H111" s="230"/>
    </row>
    <row r="112" spans="2:8" ht="90">
      <c r="B112" s="237" t="s">
        <v>1921</v>
      </c>
      <c r="C112" s="238" t="s">
        <v>3536</v>
      </c>
      <c r="D112" s="239" t="s">
        <v>2313</v>
      </c>
      <c r="E112" s="240" t="s">
        <v>2307</v>
      </c>
      <c r="F112" s="241"/>
      <c r="G112" s="244" t="s">
        <v>3537</v>
      </c>
      <c r="H112" s="230"/>
    </row>
    <row r="113" spans="2:8" ht="90">
      <c r="B113" s="237" t="s">
        <v>1923</v>
      </c>
      <c r="C113" s="238" t="s">
        <v>3538</v>
      </c>
      <c r="D113" s="239" t="s">
        <v>2313</v>
      </c>
      <c r="E113" s="240" t="s">
        <v>2307</v>
      </c>
      <c r="F113" s="241"/>
      <c r="G113" s="244" t="s">
        <v>3539</v>
      </c>
      <c r="H113" s="230"/>
    </row>
    <row r="114" spans="2:8" ht="90">
      <c r="B114" s="237" t="s">
        <v>1925</v>
      </c>
      <c r="C114" s="238" t="s">
        <v>3540</v>
      </c>
      <c r="D114" s="239" t="s">
        <v>2313</v>
      </c>
      <c r="E114" s="240" t="s">
        <v>2307</v>
      </c>
      <c r="F114" s="241"/>
      <c r="G114" s="244" t="s">
        <v>3541</v>
      </c>
      <c r="H114" s="230"/>
    </row>
    <row r="115" spans="2:8" ht="90">
      <c r="B115" s="237" t="s">
        <v>1927</v>
      </c>
      <c r="C115" s="238" t="s">
        <v>3542</v>
      </c>
      <c r="D115" s="239" t="s">
        <v>2313</v>
      </c>
      <c r="E115" s="240" t="s">
        <v>2307</v>
      </c>
      <c r="F115" s="241"/>
      <c r="G115" s="244" t="s">
        <v>3543</v>
      </c>
      <c r="H115" s="230"/>
    </row>
    <row r="116" spans="2:8" ht="60">
      <c r="B116" s="237" t="s">
        <v>1929</v>
      </c>
      <c r="C116" s="238" t="s">
        <v>3544</v>
      </c>
      <c r="D116" s="239" t="s">
        <v>2313</v>
      </c>
      <c r="E116" s="240" t="s">
        <v>2801</v>
      </c>
      <c r="F116" s="241"/>
      <c r="G116" s="244" t="s">
        <v>3545</v>
      </c>
      <c r="H116" s="230"/>
    </row>
    <row r="117" spans="2:8" ht="45">
      <c r="B117" s="237" t="s">
        <v>1931</v>
      </c>
      <c r="C117" s="238" t="s">
        <v>3546</v>
      </c>
      <c r="D117" s="239" t="s">
        <v>2313</v>
      </c>
      <c r="E117" s="240" t="s">
        <v>2801</v>
      </c>
      <c r="F117" s="241"/>
      <c r="G117" s="244" t="s">
        <v>3547</v>
      </c>
      <c r="H117" s="230"/>
    </row>
    <row r="118" spans="2:8" ht="60">
      <c r="B118" s="237" t="s">
        <v>1933</v>
      </c>
      <c r="C118" s="238" t="s">
        <v>3548</v>
      </c>
      <c r="D118" s="239" t="s">
        <v>2313</v>
      </c>
      <c r="E118" s="240" t="s">
        <v>2801</v>
      </c>
      <c r="F118" s="241"/>
      <c r="G118" s="244" t="s">
        <v>3549</v>
      </c>
      <c r="H118" s="230"/>
    </row>
    <row r="119" spans="2:8" ht="60.75" thickBot="1">
      <c r="B119" s="237" t="s">
        <v>1935</v>
      </c>
      <c r="C119" s="238" t="s">
        <v>3550</v>
      </c>
      <c r="D119" s="239" t="s">
        <v>2313</v>
      </c>
      <c r="E119" s="240" t="s">
        <v>2801</v>
      </c>
      <c r="F119" s="241"/>
      <c r="G119" s="244" t="s">
        <v>3551</v>
      </c>
      <c r="H119" s="230"/>
    </row>
    <row r="120" spans="2:8" ht="20.100000000000001" customHeight="1" thickBot="1">
      <c r="B120" s="227" t="s">
        <v>3289</v>
      </c>
      <c r="C120" s="228"/>
      <c r="D120" s="228"/>
      <c r="E120" s="228"/>
      <c r="F120" s="228"/>
      <c r="G120" s="229"/>
      <c r="H120" s="230"/>
    </row>
    <row r="121" spans="2:8" ht="30">
      <c r="B121" s="231" t="s">
        <v>1940</v>
      </c>
      <c r="C121" s="232" t="s">
        <v>3552</v>
      </c>
      <c r="D121" s="233" t="s">
        <v>2306</v>
      </c>
      <c r="E121" s="234" t="s">
        <v>2307</v>
      </c>
      <c r="F121" s="235"/>
      <c r="G121" s="236" t="s">
        <v>3290</v>
      </c>
      <c r="H121" s="230"/>
    </row>
    <row r="122" spans="2:8" ht="17.25" thickBot="1">
      <c r="B122" s="237" t="s">
        <v>1942</v>
      </c>
      <c r="C122" s="238" t="s">
        <v>3553</v>
      </c>
      <c r="D122" s="239" t="s">
        <v>3291</v>
      </c>
      <c r="E122" s="240" t="s">
        <v>3345</v>
      </c>
      <c r="F122" s="241"/>
      <c r="G122" s="244"/>
      <c r="H122" s="230"/>
    </row>
    <row r="123" spans="2:8" ht="20.100000000000001" customHeight="1" thickBot="1">
      <c r="B123" s="227" t="s">
        <v>3292</v>
      </c>
      <c r="C123" s="228"/>
      <c r="D123" s="228"/>
      <c r="E123" s="228"/>
      <c r="F123" s="228"/>
      <c r="G123" s="229"/>
      <c r="H123" s="230"/>
    </row>
    <row r="124" spans="2:8" ht="30">
      <c r="B124" s="237" t="s">
        <v>1944</v>
      </c>
      <c r="C124" s="238" t="s">
        <v>3554</v>
      </c>
      <c r="D124" s="239" t="s">
        <v>2967</v>
      </c>
      <c r="E124" s="240" t="s">
        <v>2307</v>
      </c>
      <c r="F124" s="241"/>
      <c r="G124" s="244" t="s">
        <v>3555</v>
      </c>
      <c r="H124" s="230"/>
    </row>
    <row r="125" spans="2:8" ht="45">
      <c r="B125" s="237" t="s">
        <v>1946</v>
      </c>
      <c r="C125" s="238" t="s">
        <v>3556</v>
      </c>
      <c r="D125" s="239" t="s">
        <v>3109</v>
      </c>
      <c r="E125" s="240" t="s">
        <v>3348</v>
      </c>
      <c r="F125" s="241"/>
      <c r="G125" s="244" t="s">
        <v>3557</v>
      </c>
      <c r="H125" s="230"/>
    </row>
    <row r="126" spans="2:8" ht="120">
      <c r="B126" s="237" t="s">
        <v>3297</v>
      </c>
      <c r="C126" s="238" t="s">
        <v>3558</v>
      </c>
      <c r="D126" s="239" t="s">
        <v>2416</v>
      </c>
      <c r="E126" s="240" t="s">
        <v>3348</v>
      </c>
      <c r="F126" s="241"/>
      <c r="G126" s="244" t="s">
        <v>3559</v>
      </c>
      <c r="H126" s="230"/>
    </row>
    <row r="127" spans="2:8" ht="120">
      <c r="B127" s="237" t="s">
        <v>3300</v>
      </c>
      <c r="C127" s="238" t="s">
        <v>3560</v>
      </c>
      <c r="D127" s="239" t="s">
        <v>2416</v>
      </c>
      <c r="E127" s="240" t="s">
        <v>3348</v>
      </c>
      <c r="F127" s="241"/>
      <c r="G127" s="244" t="s">
        <v>3561</v>
      </c>
      <c r="H127" s="230"/>
    </row>
    <row r="128" spans="2:8" ht="90">
      <c r="B128" s="237" t="s">
        <v>1948</v>
      </c>
      <c r="C128" s="238" t="s">
        <v>3562</v>
      </c>
      <c r="D128" s="239" t="s">
        <v>3113</v>
      </c>
      <c r="E128" s="240" t="s">
        <v>3348</v>
      </c>
      <c r="F128" s="241"/>
      <c r="G128" s="244" t="s">
        <v>3563</v>
      </c>
      <c r="H128" s="230"/>
    </row>
    <row r="129" spans="1:8" ht="90">
      <c r="B129" s="237" t="s">
        <v>687</v>
      </c>
      <c r="C129" s="238" t="s">
        <v>3564</v>
      </c>
      <c r="D129" s="239" t="s">
        <v>2422</v>
      </c>
      <c r="E129" s="240" t="s">
        <v>3348</v>
      </c>
      <c r="F129" s="241"/>
      <c r="G129" s="244" t="s">
        <v>3304</v>
      </c>
      <c r="H129" s="230"/>
    </row>
    <row r="130" spans="1:8" ht="90">
      <c r="B130" s="237" t="s">
        <v>3565</v>
      </c>
      <c r="C130" s="238" t="s">
        <v>3566</v>
      </c>
      <c r="D130" s="239" t="s">
        <v>2324</v>
      </c>
      <c r="E130" s="240" t="s">
        <v>3071</v>
      </c>
      <c r="F130" s="241"/>
      <c r="G130" s="244" t="s">
        <v>3567</v>
      </c>
      <c r="H130" s="230"/>
    </row>
    <row r="131" spans="1:8" ht="45">
      <c r="B131" s="237" t="s">
        <v>1952</v>
      </c>
      <c r="C131" s="238" t="s">
        <v>3568</v>
      </c>
      <c r="D131" s="239" t="s">
        <v>2306</v>
      </c>
      <c r="E131" s="240" t="s">
        <v>2307</v>
      </c>
      <c r="F131" s="241"/>
      <c r="G131" s="244" t="s">
        <v>3569</v>
      </c>
      <c r="H131" s="230"/>
    </row>
    <row r="132" spans="1:8" ht="60">
      <c r="B132" s="237" t="s">
        <v>1954</v>
      </c>
      <c r="C132" s="238" t="s">
        <v>3570</v>
      </c>
      <c r="D132" s="239" t="s">
        <v>2463</v>
      </c>
      <c r="E132" s="240" t="s">
        <v>2307</v>
      </c>
      <c r="F132" s="241"/>
      <c r="G132" s="244" t="s">
        <v>3571</v>
      </c>
      <c r="H132" s="230"/>
    </row>
    <row r="133" spans="1:8" ht="30">
      <c r="B133" s="237" t="s">
        <v>1956</v>
      </c>
      <c r="C133" s="238" t="s">
        <v>3572</v>
      </c>
      <c r="D133" s="239" t="s">
        <v>2314</v>
      </c>
      <c r="E133" s="240" t="s">
        <v>2315</v>
      </c>
      <c r="F133" s="241"/>
      <c r="G133" s="244" t="s">
        <v>3573</v>
      </c>
      <c r="H133" s="230"/>
    </row>
    <row r="134" spans="1:8" ht="165">
      <c r="B134" s="264" t="s">
        <v>1958</v>
      </c>
      <c r="C134" s="238" t="s">
        <v>1991</v>
      </c>
      <c r="D134" s="239" t="s">
        <v>3221</v>
      </c>
      <c r="E134" s="4" t="s">
        <v>2307</v>
      </c>
      <c r="F134" s="265"/>
      <c r="G134" s="266" t="s">
        <v>3313</v>
      </c>
      <c r="H134" s="267"/>
    </row>
    <row r="135" spans="1:8" ht="165">
      <c r="B135" s="264" t="s">
        <v>1960</v>
      </c>
      <c r="C135" s="238" t="s">
        <v>1992</v>
      </c>
      <c r="D135" s="239" t="s">
        <v>3221</v>
      </c>
      <c r="E135" s="4" t="s">
        <v>2307</v>
      </c>
      <c r="F135" s="265"/>
      <c r="G135" s="266" t="s">
        <v>3574</v>
      </c>
      <c r="H135" s="267"/>
    </row>
    <row r="136" spans="1:8" ht="150">
      <c r="B136" s="364" t="s">
        <v>1979</v>
      </c>
      <c r="C136" s="391" t="s">
        <v>1993</v>
      </c>
      <c r="D136" s="366" t="s">
        <v>3225</v>
      </c>
      <c r="E136" s="367" t="s">
        <v>3227</v>
      </c>
      <c r="F136" s="368"/>
      <c r="G136" s="389" t="s">
        <v>3575</v>
      </c>
      <c r="H136" s="370"/>
    </row>
    <row r="137" spans="1:8" ht="150.75" thickBot="1">
      <c r="B137" s="371" t="s">
        <v>172</v>
      </c>
      <c r="C137" s="392" t="s">
        <v>1994</v>
      </c>
      <c r="D137" s="372" t="s">
        <v>3220</v>
      </c>
      <c r="E137" s="373" t="s">
        <v>3317</v>
      </c>
      <c r="F137" s="265"/>
      <c r="G137" s="266" t="s">
        <v>3318</v>
      </c>
      <c r="H137" s="267"/>
    </row>
    <row r="138" spans="1:8">
      <c r="A138" s="273"/>
      <c r="B138" s="307"/>
      <c r="C138" s="308"/>
      <c r="D138" s="309"/>
      <c r="E138" s="255"/>
      <c r="F138" s="255"/>
      <c r="G138" s="311"/>
      <c r="H138" s="312"/>
    </row>
    <row r="139" spans="1:8" ht="17.25" thickBot="1">
      <c r="A139" s="273"/>
      <c r="B139" s="313"/>
      <c r="C139" s="314"/>
      <c r="D139" s="315"/>
      <c r="E139" s="316"/>
      <c r="F139" s="316"/>
      <c r="G139" s="318"/>
      <c r="H139" s="312"/>
    </row>
    <row r="140" spans="1:8" ht="18.75">
      <c r="B140" s="375" t="s">
        <v>3319</v>
      </c>
      <c r="C140" s="376"/>
      <c r="D140" s="376"/>
      <c r="E140" s="376"/>
      <c r="F140" s="376"/>
      <c r="G140" s="377"/>
      <c r="H140" s="230"/>
    </row>
    <row r="141" spans="1:8">
      <c r="B141" s="378" t="s">
        <v>3320</v>
      </c>
      <c r="C141" s="379"/>
      <c r="D141" s="379"/>
      <c r="E141" s="379"/>
      <c r="F141" s="379"/>
      <c r="G141" s="380"/>
      <c r="H141" s="230"/>
    </row>
    <row r="142" spans="1:8">
      <c r="B142" s="378" t="s">
        <v>3332</v>
      </c>
      <c r="C142" s="379"/>
      <c r="D142" s="379"/>
      <c r="E142" s="379"/>
      <c r="F142" s="379"/>
      <c r="G142" s="380"/>
      <c r="H142" s="230"/>
    </row>
    <row r="143" spans="1:8">
      <c r="B143" s="378" t="s">
        <v>3322</v>
      </c>
      <c r="C143" s="379"/>
      <c r="D143" s="379"/>
      <c r="E143" s="379"/>
      <c r="F143" s="379"/>
      <c r="G143" s="380"/>
      <c r="H143" s="230"/>
    </row>
    <row r="144" spans="1:8">
      <c r="B144" s="378" t="s">
        <v>3323</v>
      </c>
      <c r="C144" s="379"/>
      <c r="D144" s="379"/>
      <c r="E144" s="379"/>
      <c r="F144" s="379"/>
      <c r="G144" s="380"/>
      <c r="H144" s="230"/>
    </row>
    <row r="145" spans="2:8">
      <c r="B145" s="378" t="s">
        <v>3324</v>
      </c>
      <c r="C145" s="379"/>
      <c r="D145" s="379"/>
      <c r="E145" s="379"/>
      <c r="F145" s="379"/>
      <c r="G145" s="380"/>
      <c r="H145" s="230"/>
    </row>
    <row r="146" spans="2:8">
      <c r="B146" s="378" t="s">
        <v>3576</v>
      </c>
      <c r="C146" s="379"/>
      <c r="D146" s="379"/>
      <c r="E146" s="379"/>
      <c r="F146" s="379"/>
      <c r="G146" s="380"/>
      <c r="H146" s="230"/>
    </row>
    <row r="147" spans="2:8">
      <c r="B147" s="378" t="s">
        <v>3326</v>
      </c>
      <c r="C147" s="379"/>
      <c r="D147" s="379"/>
      <c r="E147" s="379"/>
      <c r="F147" s="379"/>
      <c r="G147" s="380"/>
      <c r="H147" s="230"/>
    </row>
    <row r="148" spans="2:8">
      <c r="B148" s="378"/>
      <c r="C148" s="379"/>
      <c r="D148" s="379"/>
      <c r="E148" s="379"/>
      <c r="F148" s="379"/>
      <c r="G148" s="380"/>
      <c r="H148" s="230"/>
    </row>
    <row r="149" spans="2:8">
      <c r="B149" s="378" t="s">
        <v>3327</v>
      </c>
      <c r="C149" s="379"/>
      <c r="D149" s="379"/>
      <c r="E149" s="379"/>
      <c r="F149" s="379"/>
      <c r="G149" s="380"/>
      <c r="H149" s="230"/>
    </row>
    <row r="150" spans="2:8">
      <c r="B150" s="378"/>
      <c r="C150" s="379"/>
      <c r="D150" s="379"/>
      <c r="E150" s="379"/>
      <c r="F150" s="379"/>
      <c r="G150" s="380"/>
      <c r="H150" s="230"/>
    </row>
    <row r="151" spans="2:8">
      <c r="B151" s="378" t="s">
        <v>3328</v>
      </c>
      <c r="C151" s="379"/>
      <c r="D151" s="379"/>
      <c r="E151" s="379"/>
      <c r="F151" s="379"/>
      <c r="G151" s="380"/>
      <c r="H151" s="230"/>
    </row>
    <row r="152" spans="2:8">
      <c r="B152" s="378" t="s">
        <v>3329</v>
      </c>
      <c r="C152" s="379"/>
      <c r="D152" s="379"/>
      <c r="E152" s="379"/>
      <c r="F152" s="379"/>
      <c r="G152" s="380"/>
      <c r="H152" s="230"/>
    </row>
    <row r="153" spans="2:8">
      <c r="B153" s="378"/>
      <c r="C153" s="379"/>
      <c r="D153" s="379"/>
      <c r="E153" s="379"/>
      <c r="F153" s="379"/>
      <c r="G153" s="380"/>
      <c r="H153" s="230"/>
    </row>
    <row r="154" spans="2:8" ht="18.75">
      <c r="B154" s="381" t="s">
        <v>3330</v>
      </c>
      <c r="C154" s="382"/>
      <c r="D154" s="382"/>
      <c r="E154" s="382"/>
      <c r="F154" s="382"/>
      <c r="G154" s="383"/>
      <c r="H154" s="230"/>
    </row>
    <row r="155" spans="2:8">
      <c r="B155" s="378" t="s">
        <v>3331</v>
      </c>
      <c r="C155" s="379"/>
      <c r="D155" s="379"/>
      <c r="E155" s="379"/>
      <c r="F155" s="379"/>
      <c r="G155" s="380"/>
      <c r="H155" s="230"/>
    </row>
    <row r="156" spans="2:8">
      <c r="B156" s="378" t="s">
        <v>3332</v>
      </c>
      <c r="C156" s="379"/>
      <c r="D156" s="379"/>
      <c r="E156" s="379"/>
      <c r="F156" s="379"/>
      <c r="G156" s="380"/>
      <c r="H156" s="230"/>
    </row>
    <row r="157" spans="2:8">
      <c r="B157" s="378" t="s">
        <v>3333</v>
      </c>
      <c r="C157" s="379"/>
      <c r="D157" s="379"/>
      <c r="E157" s="379"/>
      <c r="F157" s="379"/>
      <c r="G157" s="380"/>
      <c r="H157" s="230"/>
    </row>
    <row r="158" spans="2:8">
      <c r="B158" s="378" t="s">
        <v>3334</v>
      </c>
      <c r="C158" s="379"/>
      <c r="D158" s="379"/>
      <c r="E158" s="379"/>
      <c r="F158" s="379"/>
      <c r="G158" s="380"/>
      <c r="H158" s="230"/>
    </row>
    <row r="159" spans="2:8">
      <c r="B159" s="378" t="s">
        <v>3577</v>
      </c>
      <c r="C159" s="379"/>
      <c r="D159" s="379"/>
      <c r="E159" s="379"/>
      <c r="F159" s="379"/>
      <c r="G159" s="380"/>
      <c r="H159" s="230"/>
    </row>
    <row r="160" spans="2:8">
      <c r="B160" s="378"/>
      <c r="C160" s="379"/>
      <c r="D160" s="379"/>
      <c r="E160" s="379"/>
      <c r="F160" s="379"/>
      <c r="G160" s="380"/>
      <c r="H160" s="230"/>
    </row>
    <row r="161" spans="2:8">
      <c r="B161" s="378" t="s">
        <v>3336</v>
      </c>
      <c r="C161" s="379"/>
      <c r="D161" s="379"/>
      <c r="E161" s="379"/>
      <c r="F161" s="379"/>
      <c r="G161" s="380"/>
      <c r="H161" s="230"/>
    </row>
    <row r="162" spans="2:8">
      <c r="B162" s="378"/>
      <c r="C162" s="379"/>
      <c r="D162" s="379"/>
      <c r="E162" s="379"/>
      <c r="F162" s="379"/>
      <c r="G162" s="380"/>
      <c r="H162" s="230"/>
    </row>
    <row r="163" spans="2:8">
      <c r="B163" s="378" t="s">
        <v>3337</v>
      </c>
      <c r="C163" s="379"/>
      <c r="D163" s="379"/>
      <c r="E163" s="379"/>
      <c r="F163" s="379"/>
      <c r="G163" s="380"/>
      <c r="H163" s="230"/>
    </row>
    <row r="164" spans="2:8">
      <c r="B164" s="378" t="s">
        <v>3338</v>
      </c>
      <c r="C164" s="379"/>
      <c r="D164" s="379"/>
      <c r="E164" s="379"/>
      <c r="F164" s="379"/>
      <c r="G164" s="380"/>
      <c r="H164" s="230"/>
    </row>
    <row r="165" spans="2:8" ht="17.25" thickBot="1">
      <c r="B165" s="384"/>
      <c r="C165" s="385"/>
      <c r="D165" s="385"/>
      <c r="E165" s="385"/>
      <c r="F165" s="385"/>
      <c r="G165" s="386"/>
      <c r="H165" s="230"/>
    </row>
    <row r="166" spans="2:8" ht="20.100000000000001" customHeight="1">
      <c r="B166" s="252"/>
      <c r="C166" s="252"/>
      <c r="D166" s="253"/>
      <c r="E166" s="254"/>
      <c r="F166" s="254"/>
      <c r="G166" s="252"/>
      <c r="H166"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5124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2305</v>
      </c>
      <c r="C5" s="525"/>
      <c r="D5" s="526"/>
      <c r="E5" s="527"/>
      <c r="F5" s="527"/>
      <c r="G5" s="528"/>
      <c r="H5" s="230"/>
    </row>
    <row r="6" spans="1:8" ht="20.100000000000001" customHeight="1">
      <c r="B6" s="231" t="s">
        <v>5035</v>
      </c>
      <c r="C6" s="232" t="s">
        <v>5036</v>
      </c>
      <c r="D6" s="233" t="s">
        <v>2308</v>
      </c>
      <c r="E6" s="234" t="s">
        <v>2301</v>
      </c>
      <c r="F6" s="235" t="s">
        <v>2302</v>
      </c>
      <c r="G6" s="236" t="s">
        <v>2309</v>
      </c>
      <c r="H6" s="230"/>
    </row>
    <row r="7" spans="1:8" ht="20.100000000000001" customHeight="1">
      <c r="B7" s="237" t="s">
        <v>5037</v>
      </c>
      <c r="C7" s="238" t="s">
        <v>5038</v>
      </c>
      <c r="D7" s="239" t="s">
        <v>2311</v>
      </c>
      <c r="E7" s="240" t="s">
        <v>2304</v>
      </c>
      <c r="F7" s="241"/>
      <c r="G7" s="350"/>
      <c r="H7" s="230"/>
    </row>
    <row r="8" spans="1:8" ht="20.100000000000001" customHeight="1" thickBot="1">
      <c r="B8" s="289" t="s">
        <v>2337</v>
      </c>
      <c r="C8" s="290" t="s">
        <v>5039</v>
      </c>
      <c r="D8" s="291" t="s">
        <v>2316</v>
      </c>
      <c r="E8" s="292" t="s">
        <v>2301</v>
      </c>
      <c r="F8" s="293"/>
      <c r="G8" s="261"/>
      <c r="H8" s="230"/>
    </row>
    <row r="9" spans="1:8" ht="20.100000000000001" customHeight="1">
      <c r="B9" s="529" t="s">
        <v>5040</v>
      </c>
      <c r="C9" s="308"/>
      <c r="D9" s="309"/>
      <c r="E9" s="255"/>
      <c r="F9" s="255"/>
      <c r="G9" s="479"/>
      <c r="H9" s="230"/>
    </row>
    <row r="10" spans="1:8" ht="13.5" customHeight="1">
      <c r="B10" s="530" t="s">
        <v>5041</v>
      </c>
      <c r="C10" s="341"/>
      <c r="D10" s="342"/>
      <c r="E10" s="343"/>
      <c r="F10" s="343"/>
      <c r="G10" s="323"/>
      <c r="H10" s="230"/>
    </row>
    <row r="11" spans="1:8" ht="13.5" customHeight="1">
      <c r="B11" s="530" t="s">
        <v>5042</v>
      </c>
      <c r="C11" s="341"/>
      <c r="D11" s="342"/>
      <c r="E11" s="343"/>
      <c r="F11" s="343"/>
      <c r="G11" s="323"/>
      <c r="H11" s="230"/>
    </row>
    <row r="12" spans="1:8" ht="13.5" customHeight="1" thickBot="1">
      <c r="B12" s="531" t="s">
        <v>5043</v>
      </c>
      <c r="C12" s="314"/>
      <c r="D12" s="315"/>
      <c r="E12" s="316"/>
      <c r="F12" s="316"/>
      <c r="G12" s="346"/>
      <c r="H12" s="230"/>
    </row>
    <row r="13" spans="1:8" ht="30">
      <c r="B13" s="231" t="s">
        <v>5044</v>
      </c>
      <c r="C13" s="232" t="s">
        <v>5045</v>
      </c>
      <c r="D13" s="532" t="s">
        <v>2306</v>
      </c>
      <c r="E13" s="330" t="s">
        <v>2357</v>
      </c>
      <c r="F13" s="235" t="s">
        <v>5046</v>
      </c>
      <c r="G13" s="236" t="s">
        <v>5047</v>
      </c>
      <c r="H13" s="230"/>
    </row>
    <row r="14" spans="1:8" ht="30">
      <c r="B14" s="237" t="s">
        <v>5048</v>
      </c>
      <c r="C14" s="238" t="s">
        <v>5049</v>
      </c>
      <c r="D14" s="239" t="s">
        <v>2306</v>
      </c>
      <c r="E14" s="240" t="s">
        <v>2801</v>
      </c>
      <c r="F14" s="241" t="s">
        <v>5046</v>
      </c>
      <c r="G14" s="350" t="s">
        <v>5047</v>
      </c>
      <c r="H14" s="230"/>
    </row>
    <row r="15" spans="1:8" ht="30">
      <c r="B15" s="237" t="s">
        <v>5050</v>
      </c>
      <c r="C15" s="238" t="s">
        <v>5051</v>
      </c>
      <c r="D15" s="239" t="s">
        <v>2306</v>
      </c>
      <c r="E15" s="240" t="s">
        <v>2357</v>
      </c>
      <c r="F15" s="241" t="s">
        <v>5046</v>
      </c>
      <c r="G15" s="350" t="s">
        <v>5047</v>
      </c>
      <c r="H15" s="230"/>
    </row>
    <row r="16" spans="1:8" ht="30">
      <c r="B16" s="237" t="s">
        <v>5052</v>
      </c>
      <c r="C16" s="238" t="s">
        <v>5053</v>
      </c>
      <c r="D16" s="239" t="s">
        <v>2306</v>
      </c>
      <c r="E16" s="240" t="s">
        <v>2801</v>
      </c>
      <c r="F16" s="241" t="s">
        <v>5046</v>
      </c>
      <c r="G16" s="350" t="s">
        <v>5047</v>
      </c>
      <c r="H16" s="230"/>
    </row>
    <row r="17" spans="2:8" ht="45">
      <c r="B17" s="237" t="s">
        <v>856</v>
      </c>
      <c r="C17" s="238" t="s">
        <v>5054</v>
      </c>
      <c r="D17" s="239" t="s">
        <v>2306</v>
      </c>
      <c r="E17" s="240" t="s">
        <v>2357</v>
      </c>
      <c r="F17" s="241" t="s">
        <v>5046</v>
      </c>
      <c r="G17" s="261" t="s">
        <v>5055</v>
      </c>
      <c r="H17" s="230"/>
    </row>
    <row r="18" spans="2:8" ht="30">
      <c r="B18" s="237" t="s">
        <v>5056</v>
      </c>
      <c r="C18" s="238" t="s">
        <v>5057</v>
      </c>
      <c r="D18" s="239" t="s">
        <v>2306</v>
      </c>
      <c r="E18" s="240" t="s">
        <v>2801</v>
      </c>
      <c r="F18" s="241" t="s">
        <v>5046</v>
      </c>
      <c r="G18" s="350" t="s">
        <v>5058</v>
      </c>
      <c r="H18" s="230"/>
    </row>
    <row r="19" spans="2:8" ht="30">
      <c r="B19" s="237" t="s">
        <v>5059</v>
      </c>
      <c r="C19" s="238" t="s">
        <v>5060</v>
      </c>
      <c r="D19" s="239" t="s">
        <v>2306</v>
      </c>
      <c r="E19" s="240" t="s">
        <v>2357</v>
      </c>
      <c r="F19" s="241" t="s">
        <v>5046</v>
      </c>
      <c r="G19" s="350" t="s">
        <v>5058</v>
      </c>
      <c r="H19" s="230"/>
    </row>
    <row r="20" spans="2:8" ht="45">
      <c r="B20" s="237" t="s">
        <v>5061</v>
      </c>
      <c r="C20" s="238" t="s">
        <v>5062</v>
      </c>
      <c r="D20" s="239" t="s">
        <v>2306</v>
      </c>
      <c r="E20" s="240" t="s">
        <v>2357</v>
      </c>
      <c r="F20" s="241" t="s">
        <v>5046</v>
      </c>
      <c r="G20" s="350" t="s">
        <v>5063</v>
      </c>
      <c r="H20" s="230"/>
    </row>
    <row r="21" spans="2:8" ht="45">
      <c r="B21" s="237" t="s">
        <v>5064</v>
      </c>
      <c r="C21" s="238" t="s">
        <v>5065</v>
      </c>
      <c r="D21" s="239" t="s">
        <v>2306</v>
      </c>
      <c r="E21" s="240" t="s">
        <v>2357</v>
      </c>
      <c r="F21" s="241" t="s">
        <v>5046</v>
      </c>
      <c r="G21" s="350" t="s">
        <v>5066</v>
      </c>
      <c r="H21" s="230"/>
    </row>
    <row r="22" spans="2:8" ht="45">
      <c r="B22" s="237" t="s">
        <v>859</v>
      </c>
      <c r="C22" s="238" t="s">
        <v>5067</v>
      </c>
      <c r="D22" s="239" t="s">
        <v>2306</v>
      </c>
      <c r="E22" s="240" t="s">
        <v>2801</v>
      </c>
      <c r="F22" s="241" t="s">
        <v>5046</v>
      </c>
      <c r="G22" s="350" t="s">
        <v>5068</v>
      </c>
      <c r="H22" s="230"/>
    </row>
    <row r="23" spans="2:8" ht="45">
      <c r="B23" s="237" t="s">
        <v>860</v>
      </c>
      <c r="C23" s="238" t="s">
        <v>5069</v>
      </c>
      <c r="D23" s="239" t="s">
        <v>2306</v>
      </c>
      <c r="E23" s="240" t="s">
        <v>2357</v>
      </c>
      <c r="F23" s="241" t="s">
        <v>5046</v>
      </c>
      <c r="G23" s="350" t="s">
        <v>5068</v>
      </c>
      <c r="H23" s="230"/>
    </row>
    <row r="24" spans="2:8" ht="45">
      <c r="B24" s="237" t="s">
        <v>861</v>
      </c>
      <c r="C24" s="238" t="s">
        <v>5070</v>
      </c>
      <c r="D24" s="239" t="s">
        <v>2306</v>
      </c>
      <c r="E24" s="240" t="s">
        <v>2801</v>
      </c>
      <c r="F24" s="241" t="s">
        <v>5046</v>
      </c>
      <c r="G24" s="350" t="s">
        <v>5071</v>
      </c>
      <c r="H24" s="230"/>
    </row>
    <row r="25" spans="2:8" ht="45">
      <c r="B25" s="237" t="s">
        <v>862</v>
      </c>
      <c r="C25" s="238" t="s">
        <v>5072</v>
      </c>
      <c r="D25" s="239" t="s">
        <v>2306</v>
      </c>
      <c r="E25" s="240" t="s">
        <v>2357</v>
      </c>
      <c r="F25" s="241" t="s">
        <v>5046</v>
      </c>
      <c r="G25" s="350" t="s">
        <v>5063</v>
      </c>
      <c r="H25" s="230"/>
    </row>
    <row r="26" spans="2:8" ht="45">
      <c r="B26" s="237" t="s">
        <v>5073</v>
      </c>
      <c r="C26" s="238" t="s">
        <v>5074</v>
      </c>
      <c r="D26" s="239" t="s">
        <v>2306</v>
      </c>
      <c r="E26" s="240" t="s">
        <v>2801</v>
      </c>
      <c r="F26" s="241" t="s">
        <v>5046</v>
      </c>
      <c r="G26" s="350" t="s">
        <v>5063</v>
      </c>
      <c r="H26" s="230"/>
    </row>
    <row r="27" spans="2:8" ht="45">
      <c r="B27" s="264" t="s">
        <v>5075</v>
      </c>
      <c r="C27" s="238" t="s">
        <v>5076</v>
      </c>
      <c r="D27" s="239" t="s">
        <v>2306</v>
      </c>
      <c r="E27" s="4" t="s">
        <v>2357</v>
      </c>
      <c r="F27" s="265" t="s">
        <v>5077</v>
      </c>
      <c r="G27" s="266" t="s">
        <v>5078</v>
      </c>
      <c r="H27" s="267"/>
    </row>
    <row r="28" spans="2:8" ht="30">
      <c r="B28" s="237" t="s">
        <v>5079</v>
      </c>
      <c r="C28" s="238" t="s">
        <v>5080</v>
      </c>
      <c r="D28" s="239" t="s">
        <v>2306</v>
      </c>
      <c r="E28" s="240" t="s">
        <v>2801</v>
      </c>
      <c r="F28" s="241" t="s">
        <v>5046</v>
      </c>
      <c r="G28" s="350" t="s">
        <v>5058</v>
      </c>
      <c r="H28" s="230"/>
    </row>
    <row r="29" spans="2:8" ht="45">
      <c r="B29" s="264" t="s">
        <v>5081</v>
      </c>
      <c r="C29" s="238" t="s">
        <v>5082</v>
      </c>
      <c r="D29" s="239" t="s">
        <v>2306</v>
      </c>
      <c r="E29" s="4" t="s">
        <v>4381</v>
      </c>
      <c r="F29" s="265" t="s">
        <v>5077</v>
      </c>
      <c r="G29" s="266" t="s">
        <v>5083</v>
      </c>
      <c r="H29" s="267"/>
    </row>
    <row r="30" spans="2:8" ht="30">
      <c r="B30" s="237" t="s">
        <v>5084</v>
      </c>
      <c r="C30" s="238" t="s">
        <v>5085</v>
      </c>
      <c r="D30" s="239" t="s">
        <v>2306</v>
      </c>
      <c r="E30" s="240" t="s">
        <v>2357</v>
      </c>
      <c r="F30" s="241" t="s">
        <v>5046</v>
      </c>
      <c r="G30" s="350" t="s">
        <v>5047</v>
      </c>
      <c r="H30" s="230"/>
    </row>
    <row r="31" spans="2:8" ht="45">
      <c r="B31" s="237" t="s">
        <v>5086</v>
      </c>
      <c r="C31" s="238" t="s">
        <v>5087</v>
      </c>
      <c r="D31" s="239" t="s">
        <v>2306</v>
      </c>
      <c r="E31" s="240" t="s">
        <v>2801</v>
      </c>
      <c r="F31" s="241" t="s">
        <v>5046</v>
      </c>
      <c r="G31" s="350" t="s">
        <v>5071</v>
      </c>
      <c r="H31" s="230"/>
    </row>
    <row r="32" spans="2:8" ht="30">
      <c r="B32" s="237" t="s">
        <v>5088</v>
      </c>
      <c r="C32" s="238" t="s">
        <v>5089</v>
      </c>
      <c r="D32" s="239" t="s">
        <v>2306</v>
      </c>
      <c r="E32" s="240" t="s">
        <v>2357</v>
      </c>
      <c r="F32" s="241" t="s">
        <v>5046</v>
      </c>
      <c r="G32" s="350" t="s">
        <v>5058</v>
      </c>
      <c r="H32" s="230"/>
    </row>
    <row r="33" spans="2:8" ht="105">
      <c r="B33" s="264" t="s">
        <v>5090</v>
      </c>
      <c r="C33" s="238" t="s">
        <v>5091</v>
      </c>
      <c r="D33" s="239" t="s">
        <v>2306</v>
      </c>
      <c r="E33" s="4" t="s">
        <v>2357</v>
      </c>
      <c r="F33" s="265" t="s">
        <v>5046</v>
      </c>
      <c r="G33" s="266" t="s">
        <v>5092</v>
      </c>
      <c r="H33" s="267"/>
    </row>
    <row r="34" spans="2:8" ht="45">
      <c r="B34" s="533" t="s">
        <v>5093</v>
      </c>
      <c r="C34" s="360" t="s">
        <v>5094</v>
      </c>
      <c r="D34" s="534" t="s">
        <v>2306</v>
      </c>
      <c r="E34" s="275" t="s">
        <v>2357</v>
      </c>
      <c r="F34" s="437" t="s">
        <v>5077</v>
      </c>
      <c r="G34" s="535" t="s">
        <v>5095</v>
      </c>
      <c r="H34" s="267"/>
    </row>
    <row r="35" spans="2:8" ht="45">
      <c r="B35" s="264" t="s">
        <v>5096</v>
      </c>
      <c r="C35" s="238" t="s">
        <v>5097</v>
      </c>
      <c r="D35" s="239" t="s">
        <v>2306</v>
      </c>
      <c r="E35" s="4" t="s">
        <v>2357</v>
      </c>
      <c r="F35" s="265" t="s">
        <v>5077</v>
      </c>
      <c r="G35" s="266" t="s">
        <v>5095</v>
      </c>
      <c r="H35" s="267"/>
    </row>
    <row r="36" spans="2:8" ht="45">
      <c r="B36" s="536" t="s">
        <v>5098</v>
      </c>
      <c r="C36" s="360" t="s">
        <v>5099</v>
      </c>
      <c r="D36" s="534" t="s">
        <v>2306</v>
      </c>
      <c r="E36" s="537" t="s">
        <v>2357</v>
      </c>
      <c r="F36" s="538" t="s">
        <v>5046</v>
      </c>
      <c r="G36" s="288" t="s">
        <v>5100</v>
      </c>
      <c r="H36" s="230"/>
    </row>
    <row r="37" spans="2:8" ht="45">
      <c r="B37" s="237" t="s">
        <v>5101</v>
      </c>
      <c r="C37" s="238" t="s">
        <v>5102</v>
      </c>
      <c r="D37" s="239" t="s">
        <v>2306</v>
      </c>
      <c r="E37" s="240" t="s">
        <v>2357</v>
      </c>
      <c r="F37" s="241" t="s">
        <v>5046</v>
      </c>
      <c r="G37" s="350" t="s">
        <v>5100</v>
      </c>
      <c r="H37" s="230"/>
    </row>
    <row r="38" spans="2:8" ht="45">
      <c r="B38" s="237" t="s">
        <v>5103</v>
      </c>
      <c r="C38" s="238" t="s">
        <v>5104</v>
      </c>
      <c r="D38" s="239" t="s">
        <v>2306</v>
      </c>
      <c r="E38" s="240" t="s">
        <v>2357</v>
      </c>
      <c r="F38" s="241" t="s">
        <v>5046</v>
      </c>
      <c r="G38" s="350" t="s">
        <v>5100</v>
      </c>
      <c r="H38" s="230"/>
    </row>
    <row r="39" spans="2:8" ht="45">
      <c r="B39" s="237" t="s">
        <v>5105</v>
      </c>
      <c r="C39" s="238" t="s">
        <v>5106</v>
      </c>
      <c r="D39" s="239" t="s">
        <v>2306</v>
      </c>
      <c r="E39" s="240" t="s">
        <v>2357</v>
      </c>
      <c r="F39" s="241" t="s">
        <v>5046</v>
      </c>
      <c r="G39" s="350" t="s">
        <v>5100</v>
      </c>
      <c r="H39" s="230"/>
    </row>
    <row r="40" spans="2:8" ht="45.75" thickBot="1">
      <c r="B40" s="237" t="s">
        <v>5107</v>
      </c>
      <c r="C40" s="238" t="s">
        <v>5108</v>
      </c>
      <c r="D40" s="239" t="s">
        <v>2306</v>
      </c>
      <c r="E40" s="240" t="s">
        <v>2357</v>
      </c>
      <c r="F40" s="241" t="s">
        <v>5046</v>
      </c>
      <c r="G40" s="350" t="s">
        <v>5100</v>
      </c>
      <c r="H40" s="230"/>
    </row>
    <row r="41" spans="2:8" ht="20.100000000000001" customHeight="1" thickBot="1">
      <c r="B41" s="524" t="s">
        <v>5109</v>
      </c>
      <c r="C41" s="525"/>
      <c r="D41" s="526"/>
      <c r="E41" s="527"/>
      <c r="F41" s="527"/>
      <c r="G41" s="528"/>
      <c r="H41" s="230"/>
    </row>
    <row r="42" spans="2:8" ht="30">
      <c r="B42" s="231" t="s">
        <v>1881</v>
      </c>
      <c r="C42" s="232" t="s">
        <v>5110</v>
      </c>
      <c r="D42" s="233" t="s">
        <v>2314</v>
      </c>
      <c r="E42" s="234" t="s">
        <v>2801</v>
      </c>
      <c r="F42" s="235"/>
      <c r="G42" s="236" t="s">
        <v>5111</v>
      </c>
      <c r="H42" s="230"/>
    </row>
    <row r="43" spans="2:8" ht="45">
      <c r="B43" s="237" t="s">
        <v>5112</v>
      </c>
      <c r="C43" s="238" t="s">
        <v>5113</v>
      </c>
      <c r="D43" s="239" t="s">
        <v>2306</v>
      </c>
      <c r="E43" s="240" t="s">
        <v>5114</v>
      </c>
      <c r="F43" s="241"/>
      <c r="G43" s="350" t="s">
        <v>5115</v>
      </c>
      <c r="H43" s="230"/>
    </row>
    <row r="44" spans="2:8" ht="45">
      <c r="B44" s="237" t="s">
        <v>5116</v>
      </c>
      <c r="C44" s="238" t="s">
        <v>5117</v>
      </c>
      <c r="D44" s="239" t="s">
        <v>2306</v>
      </c>
      <c r="E44" s="240" t="s">
        <v>2357</v>
      </c>
      <c r="F44" s="241"/>
      <c r="G44" s="350" t="s">
        <v>5118</v>
      </c>
      <c r="H44" s="230"/>
    </row>
    <row r="45" spans="2:8" ht="90">
      <c r="B45" s="237" t="s">
        <v>5119</v>
      </c>
      <c r="C45" s="238" t="s">
        <v>5120</v>
      </c>
      <c r="D45" s="239" t="s">
        <v>2306</v>
      </c>
      <c r="E45" s="240" t="s">
        <v>2801</v>
      </c>
      <c r="F45" s="241"/>
      <c r="G45" s="350" t="s">
        <v>5121</v>
      </c>
      <c r="H45" s="230"/>
    </row>
    <row r="46" spans="2:8" ht="90.75" thickBot="1">
      <c r="B46" s="237" t="s">
        <v>5122</v>
      </c>
      <c r="C46" s="238" t="s">
        <v>5123</v>
      </c>
      <c r="D46" s="239" t="s">
        <v>2314</v>
      </c>
      <c r="E46" s="240" t="s">
        <v>2801</v>
      </c>
      <c r="F46" s="241"/>
      <c r="G46" s="350" t="s">
        <v>5125</v>
      </c>
      <c r="H46" s="230"/>
    </row>
    <row r="47" spans="2:8" ht="20.100000000000001" customHeight="1">
      <c r="B47" s="252"/>
      <c r="C47" s="252"/>
      <c r="D47" s="253"/>
      <c r="E47" s="254"/>
      <c r="F47" s="254"/>
      <c r="G47" s="252"/>
      <c r="H47" s="216"/>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0">
    <outlinePr summaryBelow="0"/>
    <pageSetUpPr fitToPage="1"/>
  </sheetPr>
  <dimension ref="A1:H297"/>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3578</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7" t="s">
        <v>1764</v>
      </c>
      <c r="C5" s="238" t="s">
        <v>3579</v>
      </c>
      <c r="D5" s="239" t="s">
        <v>2306</v>
      </c>
      <c r="E5" s="240" t="s">
        <v>2794</v>
      </c>
      <c r="F5" s="241" t="s">
        <v>2746</v>
      </c>
      <c r="G5" s="244" t="s">
        <v>3074</v>
      </c>
      <c r="H5" s="230"/>
    </row>
    <row r="6" spans="1:8" s="45" customFormat="1" ht="20.100000000000001" customHeight="1" thickBot="1">
      <c r="A6" s="8"/>
      <c r="B6" s="227" t="s">
        <v>2795</v>
      </c>
      <c r="C6" s="228"/>
      <c r="D6" s="228"/>
      <c r="E6" s="228"/>
      <c r="F6" s="228"/>
      <c r="G6" s="229"/>
      <c r="H6" s="230"/>
    </row>
    <row r="7" spans="1:8" ht="30">
      <c r="B7" s="231" t="s">
        <v>3580</v>
      </c>
      <c r="C7" s="232" t="s">
        <v>3581</v>
      </c>
      <c r="D7" s="233" t="s">
        <v>2306</v>
      </c>
      <c r="E7" s="234" t="s">
        <v>2307</v>
      </c>
      <c r="F7" s="235"/>
      <c r="G7" s="236" t="s">
        <v>3582</v>
      </c>
      <c r="H7" s="230"/>
    </row>
    <row r="8" spans="1:8" ht="30">
      <c r="B8" s="237" t="s">
        <v>3583</v>
      </c>
      <c r="C8" s="238" t="s">
        <v>1020</v>
      </c>
      <c r="D8" s="239" t="s">
        <v>2313</v>
      </c>
      <c r="E8" s="240" t="s">
        <v>3250</v>
      </c>
      <c r="F8" s="241"/>
      <c r="G8" s="244" t="s">
        <v>3584</v>
      </c>
      <c r="H8" s="230"/>
    </row>
    <row r="9" spans="1:8">
      <c r="B9" s="237" t="s">
        <v>3585</v>
      </c>
      <c r="C9" s="238" t="s">
        <v>3586</v>
      </c>
      <c r="D9" s="239" t="s">
        <v>3077</v>
      </c>
      <c r="E9" s="240" t="s">
        <v>3345</v>
      </c>
      <c r="F9" s="241" t="s">
        <v>2746</v>
      </c>
      <c r="G9" s="244" t="s">
        <v>3080</v>
      </c>
      <c r="H9" s="230"/>
    </row>
    <row r="10" spans="1:8" ht="30">
      <c r="B10" s="237" t="s">
        <v>3346</v>
      </c>
      <c r="C10" s="238" t="s">
        <v>3587</v>
      </c>
      <c r="D10" s="239" t="s">
        <v>3082</v>
      </c>
      <c r="E10" s="240" t="s">
        <v>3348</v>
      </c>
      <c r="F10" s="241"/>
      <c r="G10" s="244" t="s">
        <v>3084</v>
      </c>
      <c r="H10" s="230"/>
    </row>
    <row r="11" spans="1:8" ht="30">
      <c r="B11" s="237" t="s">
        <v>1771</v>
      </c>
      <c r="C11" s="238" t="s">
        <v>3588</v>
      </c>
      <c r="D11" s="239" t="s">
        <v>2422</v>
      </c>
      <c r="E11" s="240" t="s">
        <v>3348</v>
      </c>
      <c r="F11" s="241" t="s">
        <v>2746</v>
      </c>
      <c r="G11" s="244" t="s">
        <v>2538</v>
      </c>
      <c r="H11" s="230"/>
    </row>
    <row r="12" spans="1:8" ht="30">
      <c r="B12" s="237" t="s">
        <v>1773</v>
      </c>
      <c r="C12" s="238" t="s">
        <v>3589</v>
      </c>
      <c r="D12" s="239" t="s">
        <v>2303</v>
      </c>
      <c r="E12" s="240" t="s">
        <v>3345</v>
      </c>
      <c r="F12" s="241"/>
      <c r="G12" s="244" t="s">
        <v>3356</v>
      </c>
      <c r="H12" s="230"/>
    </row>
    <row r="13" spans="1:8" ht="30">
      <c r="B13" s="237" t="s">
        <v>1775</v>
      </c>
      <c r="C13" s="238" t="s">
        <v>3590</v>
      </c>
      <c r="D13" s="239" t="s">
        <v>2311</v>
      </c>
      <c r="E13" s="240" t="s">
        <v>3345</v>
      </c>
      <c r="F13" s="241"/>
      <c r="G13" s="244" t="s">
        <v>3358</v>
      </c>
      <c r="H13" s="230"/>
    </row>
    <row r="14" spans="1:8">
      <c r="B14" s="237" t="s">
        <v>1777</v>
      </c>
      <c r="C14" s="238" t="s">
        <v>3591</v>
      </c>
      <c r="D14" s="239" t="s">
        <v>2320</v>
      </c>
      <c r="E14" s="240" t="s">
        <v>3345</v>
      </c>
      <c r="F14" s="241"/>
      <c r="G14" s="244" t="s">
        <v>3360</v>
      </c>
      <c r="H14" s="230"/>
    </row>
    <row r="15" spans="1:8" ht="30">
      <c r="B15" s="237" t="s">
        <v>886</v>
      </c>
      <c r="C15" s="238" t="s">
        <v>3592</v>
      </c>
      <c r="D15" s="239" t="s">
        <v>2306</v>
      </c>
      <c r="E15" s="240" t="s">
        <v>2315</v>
      </c>
      <c r="F15" s="241"/>
      <c r="G15" s="244" t="s">
        <v>3362</v>
      </c>
      <c r="H15" s="230"/>
    </row>
    <row r="16" spans="1:8" ht="45">
      <c r="B16" s="237" t="s">
        <v>1782</v>
      </c>
      <c r="C16" s="238" t="s">
        <v>3593</v>
      </c>
      <c r="D16" s="239" t="s">
        <v>2306</v>
      </c>
      <c r="E16" s="240" t="s">
        <v>2315</v>
      </c>
      <c r="F16" s="241"/>
      <c r="G16" s="244" t="s">
        <v>3594</v>
      </c>
      <c r="H16" s="230"/>
    </row>
    <row r="17" spans="2:8" ht="45">
      <c r="B17" s="237" t="s">
        <v>1779</v>
      </c>
      <c r="C17" s="238" t="s">
        <v>3595</v>
      </c>
      <c r="D17" s="239" t="s">
        <v>2422</v>
      </c>
      <c r="E17" s="240" t="s">
        <v>2301</v>
      </c>
      <c r="F17" s="241"/>
      <c r="G17" s="244" t="s">
        <v>3364</v>
      </c>
      <c r="H17" s="230"/>
    </row>
    <row r="18" spans="2:8" ht="60">
      <c r="B18" s="237" t="s">
        <v>1789</v>
      </c>
      <c r="C18" s="238" t="s">
        <v>3596</v>
      </c>
      <c r="D18" s="239" t="s">
        <v>3109</v>
      </c>
      <c r="E18" s="240" t="s">
        <v>2301</v>
      </c>
      <c r="F18" s="241"/>
      <c r="G18" s="244" t="s">
        <v>3369</v>
      </c>
      <c r="H18" s="230"/>
    </row>
    <row r="19" spans="2:8" ht="30">
      <c r="B19" s="237" t="s">
        <v>1791</v>
      </c>
      <c r="C19" s="238" t="s">
        <v>3597</v>
      </c>
      <c r="D19" s="239" t="s">
        <v>2300</v>
      </c>
      <c r="E19" s="240" t="s">
        <v>2301</v>
      </c>
      <c r="F19" s="241"/>
      <c r="G19" s="244" t="s">
        <v>3112</v>
      </c>
      <c r="H19" s="230"/>
    </row>
    <row r="20" spans="2:8" ht="60">
      <c r="B20" s="237" t="s">
        <v>540</v>
      </c>
      <c r="C20" s="238" t="s">
        <v>3598</v>
      </c>
      <c r="D20" s="239" t="s">
        <v>3113</v>
      </c>
      <c r="E20" s="240" t="s">
        <v>2301</v>
      </c>
      <c r="F20" s="241"/>
      <c r="G20" s="244" t="s">
        <v>3372</v>
      </c>
      <c r="H20" s="230"/>
    </row>
    <row r="21" spans="2:8" ht="75">
      <c r="B21" s="237" t="s">
        <v>678</v>
      </c>
      <c r="C21" s="238" t="s">
        <v>3599</v>
      </c>
      <c r="D21" s="239" t="s">
        <v>2422</v>
      </c>
      <c r="E21" s="240" t="s">
        <v>2301</v>
      </c>
      <c r="F21" s="241"/>
      <c r="G21" s="244" t="s">
        <v>3115</v>
      </c>
      <c r="H21" s="230"/>
    </row>
    <row r="22" spans="2:8" ht="90">
      <c r="B22" s="393" t="s">
        <v>3600</v>
      </c>
      <c r="C22" s="394" t="s">
        <v>3601</v>
      </c>
      <c r="D22" s="300" t="s">
        <v>2486</v>
      </c>
      <c r="E22" s="303" t="s">
        <v>3602</v>
      </c>
      <c r="F22" s="302"/>
      <c r="G22" s="395" t="s">
        <v>3603</v>
      </c>
      <c r="H22" s="230"/>
    </row>
    <row r="23" spans="2:8" ht="105">
      <c r="B23" s="393" t="s">
        <v>3604</v>
      </c>
      <c r="C23" s="394" t="s">
        <v>1995</v>
      </c>
      <c r="D23" s="300" t="s">
        <v>3119</v>
      </c>
      <c r="E23" s="303" t="s">
        <v>3605</v>
      </c>
      <c r="F23" s="302"/>
      <c r="G23" s="395" t="s">
        <v>3606</v>
      </c>
      <c r="H23" s="230"/>
    </row>
    <row r="24" spans="2:8" ht="120">
      <c r="B24" s="356" t="s">
        <v>3121</v>
      </c>
      <c r="C24" s="396" t="s">
        <v>1996</v>
      </c>
      <c r="D24" s="366" t="s">
        <v>3607</v>
      </c>
      <c r="E24" s="388" t="s">
        <v>3378</v>
      </c>
      <c r="F24" s="397"/>
      <c r="G24" s="398" t="s">
        <v>3608</v>
      </c>
      <c r="H24" s="230"/>
    </row>
    <row r="25" spans="2:8" ht="30">
      <c r="B25" s="237" t="s">
        <v>1798</v>
      </c>
      <c r="C25" s="238" t="s">
        <v>3609</v>
      </c>
      <c r="D25" s="239" t="s">
        <v>3113</v>
      </c>
      <c r="E25" s="240" t="s">
        <v>2301</v>
      </c>
      <c r="F25" s="241"/>
      <c r="G25" s="244" t="s">
        <v>3381</v>
      </c>
      <c r="H25" s="230"/>
    </row>
    <row r="26" spans="2:8" ht="30">
      <c r="B26" s="237" t="s">
        <v>1800</v>
      </c>
      <c r="C26" s="238" t="s">
        <v>3610</v>
      </c>
      <c r="D26" s="239" t="s">
        <v>2303</v>
      </c>
      <c r="E26" s="240" t="s">
        <v>2884</v>
      </c>
      <c r="F26" s="241"/>
      <c r="G26" s="244" t="s">
        <v>3128</v>
      </c>
      <c r="H26" s="230"/>
    </row>
    <row r="27" spans="2:8" ht="30">
      <c r="B27" s="237" t="s">
        <v>1802</v>
      </c>
      <c r="C27" s="238" t="s">
        <v>3611</v>
      </c>
      <c r="D27" s="239" t="s">
        <v>2311</v>
      </c>
      <c r="E27" s="240" t="s">
        <v>2884</v>
      </c>
      <c r="F27" s="241"/>
      <c r="G27" s="244" t="s">
        <v>3130</v>
      </c>
      <c r="H27" s="230"/>
    </row>
    <row r="28" spans="2:8" ht="30">
      <c r="B28" s="237" t="s">
        <v>1804</v>
      </c>
      <c r="C28" s="238" t="s">
        <v>3612</v>
      </c>
      <c r="D28" s="239" t="s">
        <v>2311</v>
      </c>
      <c r="E28" s="240" t="s">
        <v>2884</v>
      </c>
      <c r="F28" s="241"/>
      <c r="G28" s="244" t="s">
        <v>3132</v>
      </c>
      <c r="H28" s="230"/>
    </row>
    <row r="29" spans="2:8" ht="30">
      <c r="B29" s="237" t="s">
        <v>3613</v>
      </c>
      <c r="C29" s="238" t="s">
        <v>3614</v>
      </c>
      <c r="D29" s="239" t="s">
        <v>2320</v>
      </c>
      <c r="E29" s="240" t="s">
        <v>2884</v>
      </c>
      <c r="F29" s="241"/>
      <c r="G29" s="244" t="s">
        <v>3615</v>
      </c>
      <c r="H29" s="230"/>
    </row>
    <row r="30" spans="2:8" ht="45">
      <c r="B30" s="237" t="s">
        <v>1807</v>
      </c>
      <c r="C30" s="238" t="s">
        <v>3616</v>
      </c>
      <c r="D30" s="239" t="s">
        <v>2306</v>
      </c>
      <c r="E30" s="240" t="s">
        <v>2335</v>
      </c>
      <c r="F30" s="241"/>
      <c r="G30" s="244" t="s">
        <v>3136</v>
      </c>
      <c r="H30" s="230"/>
    </row>
    <row r="31" spans="2:8" ht="30">
      <c r="B31" s="237" t="s">
        <v>1809</v>
      </c>
      <c r="C31" s="238" t="s">
        <v>3617</v>
      </c>
      <c r="D31" s="239" t="s">
        <v>2316</v>
      </c>
      <c r="E31" s="240" t="s">
        <v>2884</v>
      </c>
      <c r="F31" s="241"/>
      <c r="G31" s="244" t="s">
        <v>3138</v>
      </c>
      <c r="H31" s="230"/>
    </row>
    <row r="32" spans="2:8" ht="30">
      <c r="B32" s="237" t="s">
        <v>1811</v>
      </c>
      <c r="C32" s="238" t="s">
        <v>3618</v>
      </c>
      <c r="D32" s="239" t="s">
        <v>2356</v>
      </c>
      <c r="E32" s="240" t="s">
        <v>2884</v>
      </c>
      <c r="F32" s="241"/>
      <c r="G32" s="244" t="s">
        <v>3140</v>
      </c>
      <c r="H32" s="230"/>
    </row>
    <row r="33" spans="2:8" ht="30">
      <c r="B33" s="237" t="s">
        <v>1813</v>
      </c>
      <c r="C33" s="238" t="s">
        <v>3619</v>
      </c>
      <c r="D33" s="239" t="s">
        <v>3142</v>
      </c>
      <c r="E33" s="240" t="s">
        <v>2884</v>
      </c>
      <c r="F33" s="241"/>
      <c r="G33" s="244" t="s">
        <v>3143</v>
      </c>
      <c r="H33" s="230"/>
    </row>
    <row r="34" spans="2:8" ht="30">
      <c r="B34" s="237" t="s">
        <v>384</v>
      </c>
      <c r="C34" s="238" t="s">
        <v>3620</v>
      </c>
      <c r="D34" s="239" t="s">
        <v>2320</v>
      </c>
      <c r="E34" s="240" t="s">
        <v>2884</v>
      </c>
      <c r="F34" s="241"/>
      <c r="G34" s="244" t="s">
        <v>3145</v>
      </c>
      <c r="H34" s="230"/>
    </row>
    <row r="35" spans="2:8" ht="30">
      <c r="B35" s="237" t="s">
        <v>1816</v>
      </c>
      <c r="C35" s="238" t="s">
        <v>3621</v>
      </c>
      <c r="D35" s="239" t="s">
        <v>3147</v>
      </c>
      <c r="E35" s="240" t="s">
        <v>2884</v>
      </c>
      <c r="F35" s="241"/>
      <c r="G35" s="244" t="s">
        <v>3148</v>
      </c>
      <c r="H35" s="230"/>
    </row>
    <row r="36" spans="2:8" ht="30">
      <c r="B36" s="237" t="s">
        <v>1818</v>
      </c>
      <c r="C36" s="238" t="s">
        <v>3622</v>
      </c>
      <c r="D36" s="239" t="s">
        <v>2427</v>
      </c>
      <c r="E36" s="240" t="s">
        <v>2884</v>
      </c>
      <c r="F36" s="241"/>
      <c r="G36" s="244" t="s">
        <v>3150</v>
      </c>
      <c r="H36" s="230"/>
    </row>
    <row r="37" spans="2:8" ht="30">
      <c r="B37" s="237" t="s">
        <v>1820</v>
      </c>
      <c r="C37" s="238" t="s">
        <v>3623</v>
      </c>
      <c r="D37" s="239" t="s">
        <v>2427</v>
      </c>
      <c r="E37" s="240" t="s">
        <v>2884</v>
      </c>
      <c r="F37" s="241"/>
      <c r="G37" s="244" t="s">
        <v>3152</v>
      </c>
      <c r="H37" s="230"/>
    </row>
    <row r="38" spans="2:8" ht="45">
      <c r="B38" s="237" t="s">
        <v>3624</v>
      </c>
      <c r="C38" s="238" t="s">
        <v>3625</v>
      </c>
      <c r="D38" s="239" t="s">
        <v>2967</v>
      </c>
      <c r="E38" s="240" t="s">
        <v>2307</v>
      </c>
      <c r="F38" s="241"/>
      <c r="G38" s="244" t="s">
        <v>3626</v>
      </c>
      <c r="H38" s="230"/>
    </row>
    <row r="39" spans="2:8">
      <c r="B39" s="237" t="s">
        <v>3395</v>
      </c>
      <c r="C39" s="238" t="s">
        <v>3627</v>
      </c>
      <c r="D39" s="239" t="s">
        <v>3397</v>
      </c>
      <c r="E39" s="240" t="s">
        <v>2304</v>
      </c>
      <c r="F39" s="241"/>
      <c r="G39" s="244"/>
      <c r="H39" s="230"/>
    </row>
    <row r="40" spans="2:8">
      <c r="B40" s="237" t="s">
        <v>3398</v>
      </c>
      <c r="C40" s="238" t="s">
        <v>3628</v>
      </c>
      <c r="D40" s="239" t="s">
        <v>3397</v>
      </c>
      <c r="E40" s="240" t="s">
        <v>2304</v>
      </c>
      <c r="F40" s="241"/>
      <c r="G40" s="244"/>
      <c r="H40" s="230"/>
    </row>
    <row r="41" spans="2:8" ht="17.25" thickBot="1">
      <c r="B41" s="237" t="s">
        <v>3400</v>
      </c>
      <c r="C41" s="238" t="s">
        <v>3629</v>
      </c>
      <c r="D41" s="239" t="s">
        <v>3397</v>
      </c>
      <c r="E41" s="240" t="s">
        <v>2304</v>
      </c>
      <c r="F41" s="241"/>
      <c r="G41" s="244"/>
      <c r="H41" s="230"/>
    </row>
    <row r="42" spans="2:8" ht="20.100000000000001" customHeight="1" thickBot="1">
      <c r="B42" s="227" t="s">
        <v>3414</v>
      </c>
      <c r="C42" s="228"/>
      <c r="D42" s="228"/>
      <c r="E42" s="228"/>
      <c r="F42" s="228"/>
      <c r="G42" s="229"/>
      <c r="H42" s="230"/>
    </row>
    <row r="43" spans="2:8">
      <c r="B43" s="231" t="s">
        <v>3415</v>
      </c>
      <c r="C43" s="232" t="s">
        <v>3630</v>
      </c>
      <c r="D43" s="233" t="s">
        <v>3417</v>
      </c>
      <c r="E43" s="234" t="s">
        <v>3348</v>
      </c>
      <c r="F43" s="235"/>
      <c r="G43" s="236"/>
      <c r="H43" s="230"/>
    </row>
    <row r="44" spans="2:8">
      <c r="B44" s="237" t="s">
        <v>3418</v>
      </c>
      <c r="C44" s="238" t="s">
        <v>3631</v>
      </c>
      <c r="D44" s="239" t="s">
        <v>3420</v>
      </c>
      <c r="E44" s="240" t="s">
        <v>2884</v>
      </c>
      <c r="F44" s="241"/>
      <c r="G44" s="244"/>
      <c r="H44" s="230"/>
    </row>
    <row r="45" spans="2:8">
      <c r="B45" s="237" t="s">
        <v>3423</v>
      </c>
      <c r="C45" s="238" t="s">
        <v>3632</v>
      </c>
      <c r="D45" s="239" t="s">
        <v>3417</v>
      </c>
      <c r="E45" s="240" t="s">
        <v>3348</v>
      </c>
      <c r="F45" s="241"/>
      <c r="G45" s="244" t="s">
        <v>3425</v>
      </c>
      <c r="H45" s="230"/>
    </row>
    <row r="46" spans="2:8">
      <c r="B46" s="237" t="s">
        <v>3426</v>
      </c>
      <c r="C46" s="238" t="s">
        <v>3633</v>
      </c>
      <c r="D46" s="239" t="s">
        <v>3420</v>
      </c>
      <c r="E46" s="240" t="s">
        <v>2884</v>
      </c>
      <c r="F46" s="241"/>
      <c r="G46" s="244"/>
      <c r="H46" s="230"/>
    </row>
    <row r="47" spans="2:8">
      <c r="B47" s="237" t="s">
        <v>3428</v>
      </c>
      <c r="C47" s="238" t="s">
        <v>3634</v>
      </c>
      <c r="D47" s="239" t="s">
        <v>3417</v>
      </c>
      <c r="E47" s="240" t="s">
        <v>3348</v>
      </c>
      <c r="F47" s="241"/>
      <c r="G47" s="244" t="s">
        <v>3635</v>
      </c>
      <c r="H47" s="230"/>
    </row>
    <row r="48" spans="2:8">
      <c r="B48" s="237" t="s">
        <v>3431</v>
      </c>
      <c r="C48" s="238" t="s">
        <v>3636</v>
      </c>
      <c r="D48" s="239" t="s">
        <v>3420</v>
      </c>
      <c r="E48" s="240" t="s">
        <v>2884</v>
      </c>
      <c r="F48" s="241"/>
      <c r="G48" s="244"/>
      <c r="H48" s="230"/>
    </row>
    <row r="49" spans="1:8">
      <c r="B49" s="237" t="s">
        <v>3433</v>
      </c>
      <c r="C49" s="238" t="s">
        <v>3637</v>
      </c>
      <c r="D49" s="239" t="s">
        <v>3417</v>
      </c>
      <c r="E49" s="240" t="s">
        <v>3348</v>
      </c>
      <c r="F49" s="241"/>
      <c r="G49" s="244" t="s">
        <v>3435</v>
      </c>
      <c r="H49" s="230"/>
    </row>
    <row r="50" spans="1:8">
      <c r="B50" s="237" t="s">
        <v>3436</v>
      </c>
      <c r="C50" s="238" t="s">
        <v>3638</v>
      </c>
      <c r="D50" s="239" t="s">
        <v>3420</v>
      </c>
      <c r="E50" s="240" t="s">
        <v>2884</v>
      </c>
      <c r="F50" s="241"/>
      <c r="G50" s="244"/>
      <c r="H50" s="230"/>
    </row>
    <row r="51" spans="1:8">
      <c r="B51" s="237" t="s">
        <v>3438</v>
      </c>
      <c r="C51" s="238" t="s">
        <v>3639</v>
      </c>
      <c r="D51" s="239" t="s">
        <v>3417</v>
      </c>
      <c r="E51" s="240" t="s">
        <v>3348</v>
      </c>
      <c r="F51" s="241"/>
      <c r="G51" s="244" t="s">
        <v>3440</v>
      </c>
      <c r="H51" s="230"/>
    </row>
    <row r="52" spans="1:8" ht="17.25" thickBot="1">
      <c r="B52" s="237" t="s">
        <v>3441</v>
      </c>
      <c r="C52" s="238" t="s">
        <v>3640</v>
      </c>
      <c r="D52" s="239" t="s">
        <v>3420</v>
      </c>
      <c r="E52" s="240" t="s">
        <v>2884</v>
      </c>
      <c r="F52" s="241"/>
      <c r="G52" s="244"/>
      <c r="H52" s="230"/>
    </row>
    <row r="53" spans="1:8" s="45" customFormat="1" ht="20.100000000000001" customHeight="1" thickBot="1">
      <c r="A53" s="8"/>
      <c r="B53" s="227" t="s">
        <v>2797</v>
      </c>
      <c r="C53" s="228"/>
      <c r="D53" s="228"/>
      <c r="E53" s="228"/>
      <c r="F53" s="228"/>
      <c r="G53" s="229"/>
      <c r="H53" s="230"/>
    </row>
    <row r="54" spans="1:8" ht="90">
      <c r="B54" s="237" t="s">
        <v>587</v>
      </c>
      <c r="C54" s="238" t="s">
        <v>3641</v>
      </c>
      <c r="D54" s="239" t="s">
        <v>2306</v>
      </c>
      <c r="E54" s="240" t="s">
        <v>2801</v>
      </c>
      <c r="F54" s="241" t="s">
        <v>2793</v>
      </c>
      <c r="G54" s="244" t="s">
        <v>3642</v>
      </c>
      <c r="H54" s="230"/>
    </row>
    <row r="55" spans="1:8" ht="45">
      <c r="B55" s="237" t="s">
        <v>1826</v>
      </c>
      <c r="C55" s="238" t="s">
        <v>3643</v>
      </c>
      <c r="D55" s="239" t="s">
        <v>2306</v>
      </c>
      <c r="E55" s="240" t="s">
        <v>2315</v>
      </c>
      <c r="F55" s="241" t="s">
        <v>2746</v>
      </c>
      <c r="G55" s="244" t="s">
        <v>3644</v>
      </c>
      <c r="H55" s="230"/>
    </row>
    <row r="56" spans="1:8" ht="45">
      <c r="B56" s="399" t="s">
        <v>430</v>
      </c>
      <c r="C56" s="387" t="s">
        <v>1740</v>
      </c>
      <c r="D56" s="400" t="s">
        <v>2313</v>
      </c>
      <c r="E56" s="242" t="s">
        <v>2335</v>
      </c>
      <c r="F56" s="243"/>
      <c r="G56" s="295" t="s">
        <v>3645</v>
      </c>
      <c r="H56" s="230"/>
    </row>
    <row r="57" spans="1:8" ht="45">
      <c r="B57" s="399" t="s">
        <v>431</v>
      </c>
      <c r="C57" s="387" t="s">
        <v>3646</v>
      </c>
      <c r="D57" s="400" t="s">
        <v>2422</v>
      </c>
      <c r="E57" s="242" t="s">
        <v>2765</v>
      </c>
      <c r="F57" s="243"/>
      <c r="G57" s="295" t="s">
        <v>3647</v>
      </c>
      <c r="H57" s="230"/>
    </row>
    <row r="58" spans="1:8" ht="90">
      <c r="B58" s="237" t="s">
        <v>1828</v>
      </c>
      <c r="C58" s="238" t="s">
        <v>3648</v>
      </c>
      <c r="D58" s="239" t="s">
        <v>2306</v>
      </c>
      <c r="E58" s="240" t="s">
        <v>2307</v>
      </c>
      <c r="F58" s="241"/>
      <c r="G58" s="244" t="s">
        <v>3649</v>
      </c>
      <c r="H58" s="230"/>
    </row>
    <row r="59" spans="1:8" ht="105">
      <c r="B59" s="237" t="s">
        <v>1830</v>
      </c>
      <c r="C59" s="238" t="s">
        <v>3650</v>
      </c>
      <c r="D59" s="239" t="s">
        <v>2324</v>
      </c>
      <c r="E59" s="240" t="s">
        <v>3348</v>
      </c>
      <c r="F59" s="241" t="s">
        <v>2793</v>
      </c>
      <c r="G59" s="244" t="s">
        <v>3651</v>
      </c>
      <c r="H59" s="230"/>
    </row>
    <row r="60" spans="1:8" ht="30">
      <c r="B60" s="237" t="s">
        <v>1832</v>
      </c>
      <c r="C60" s="238" t="s">
        <v>3652</v>
      </c>
      <c r="D60" s="239" t="s">
        <v>2303</v>
      </c>
      <c r="E60" s="240" t="s">
        <v>2884</v>
      </c>
      <c r="F60" s="241"/>
      <c r="G60" s="244" t="s">
        <v>3653</v>
      </c>
      <c r="H60" s="230"/>
    </row>
    <row r="61" spans="1:8" ht="60">
      <c r="B61" s="237" t="s">
        <v>1834</v>
      </c>
      <c r="C61" s="238" t="s">
        <v>3654</v>
      </c>
      <c r="D61" s="239" t="s">
        <v>2311</v>
      </c>
      <c r="E61" s="240" t="s">
        <v>3345</v>
      </c>
      <c r="F61" s="241"/>
      <c r="G61" s="244" t="s">
        <v>3655</v>
      </c>
      <c r="H61" s="230"/>
    </row>
    <row r="62" spans="1:8" ht="60">
      <c r="B62" s="237" t="s">
        <v>1836</v>
      </c>
      <c r="C62" s="238" t="s">
        <v>3656</v>
      </c>
      <c r="D62" s="239" t="s">
        <v>2311</v>
      </c>
      <c r="E62" s="240" t="s">
        <v>3345</v>
      </c>
      <c r="F62" s="241"/>
      <c r="G62" s="244" t="s">
        <v>3657</v>
      </c>
      <c r="H62" s="230"/>
    </row>
    <row r="63" spans="1:8" ht="150">
      <c r="B63" s="237" t="s">
        <v>3658</v>
      </c>
      <c r="C63" s="238" t="s">
        <v>3659</v>
      </c>
      <c r="D63" s="239" t="s">
        <v>2306</v>
      </c>
      <c r="E63" s="240" t="s">
        <v>3660</v>
      </c>
      <c r="F63" s="241"/>
      <c r="G63" s="244" t="s">
        <v>3661</v>
      </c>
      <c r="H63" s="230"/>
    </row>
    <row r="64" spans="1:8" ht="90">
      <c r="B64" s="237" t="s">
        <v>692</v>
      </c>
      <c r="C64" s="238" t="s">
        <v>1036</v>
      </c>
      <c r="D64" s="239" t="s">
        <v>2324</v>
      </c>
      <c r="E64" s="240" t="s">
        <v>3033</v>
      </c>
      <c r="F64" s="241"/>
      <c r="G64" s="244" t="s">
        <v>3662</v>
      </c>
      <c r="H64" s="230"/>
    </row>
    <row r="65" spans="2:8" ht="90">
      <c r="B65" s="237" t="s">
        <v>3663</v>
      </c>
      <c r="C65" s="238" t="s">
        <v>3664</v>
      </c>
      <c r="D65" s="239" t="s">
        <v>2421</v>
      </c>
      <c r="E65" s="240" t="s">
        <v>3033</v>
      </c>
      <c r="F65" s="241"/>
      <c r="G65" s="244" t="s">
        <v>3665</v>
      </c>
      <c r="H65" s="230"/>
    </row>
    <row r="66" spans="2:8" ht="60">
      <c r="B66" s="237" t="s">
        <v>1843</v>
      </c>
      <c r="C66" s="238" t="s">
        <v>3666</v>
      </c>
      <c r="D66" s="239" t="s">
        <v>2300</v>
      </c>
      <c r="E66" s="240" t="s">
        <v>2792</v>
      </c>
      <c r="F66" s="241" t="s">
        <v>2793</v>
      </c>
      <c r="G66" s="244" t="s">
        <v>3667</v>
      </c>
      <c r="H66" s="230"/>
    </row>
    <row r="67" spans="2:8">
      <c r="B67" s="237" t="s">
        <v>1845</v>
      </c>
      <c r="C67" s="238" t="s">
        <v>3668</v>
      </c>
      <c r="D67" s="239" t="s">
        <v>2427</v>
      </c>
      <c r="E67" s="240" t="s">
        <v>2884</v>
      </c>
      <c r="F67" s="241"/>
      <c r="G67" s="244" t="s">
        <v>3669</v>
      </c>
      <c r="H67" s="230"/>
    </row>
    <row r="68" spans="2:8" ht="105">
      <c r="B68" s="237" t="s">
        <v>1847</v>
      </c>
      <c r="C68" s="238" t="s">
        <v>3670</v>
      </c>
      <c r="D68" s="239" t="s">
        <v>2300</v>
      </c>
      <c r="E68" s="240" t="s">
        <v>2792</v>
      </c>
      <c r="F68" s="241"/>
      <c r="G68" s="244" t="s">
        <v>3671</v>
      </c>
      <c r="H68" s="230"/>
    </row>
    <row r="69" spans="2:8" ht="75">
      <c r="B69" s="237" t="s">
        <v>1849</v>
      </c>
      <c r="C69" s="238" t="s">
        <v>3672</v>
      </c>
      <c r="D69" s="239" t="s">
        <v>2356</v>
      </c>
      <c r="E69" s="240" t="s">
        <v>2307</v>
      </c>
      <c r="F69" s="241"/>
      <c r="G69" s="244" t="s">
        <v>3673</v>
      </c>
      <c r="H69" s="230"/>
    </row>
    <row r="70" spans="2:8" ht="75">
      <c r="B70" s="237" t="s">
        <v>1851</v>
      </c>
      <c r="C70" s="238" t="s">
        <v>3674</v>
      </c>
      <c r="D70" s="239" t="s">
        <v>2356</v>
      </c>
      <c r="E70" s="240" t="s">
        <v>2307</v>
      </c>
      <c r="F70" s="241"/>
      <c r="G70" s="244" t="s">
        <v>3675</v>
      </c>
      <c r="H70" s="230"/>
    </row>
    <row r="71" spans="2:8" ht="30">
      <c r="B71" s="237" t="s">
        <v>1853</v>
      </c>
      <c r="C71" s="238" t="s">
        <v>3676</v>
      </c>
      <c r="D71" s="239" t="s">
        <v>2356</v>
      </c>
      <c r="E71" s="240" t="s">
        <v>2307</v>
      </c>
      <c r="F71" s="241"/>
      <c r="G71" s="244" t="s">
        <v>3677</v>
      </c>
      <c r="H71" s="230"/>
    </row>
    <row r="72" spans="2:8" ht="120">
      <c r="B72" s="237" t="s">
        <v>1855</v>
      </c>
      <c r="C72" s="238" t="s">
        <v>3678</v>
      </c>
      <c r="D72" s="239" t="s">
        <v>2800</v>
      </c>
      <c r="E72" s="240" t="s">
        <v>2307</v>
      </c>
      <c r="F72" s="241"/>
      <c r="G72" s="244" t="s">
        <v>3679</v>
      </c>
      <c r="H72" s="230"/>
    </row>
    <row r="73" spans="2:8" ht="120">
      <c r="B73" s="237" t="s">
        <v>1857</v>
      </c>
      <c r="C73" s="238" t="s">
        <v>3680</v>
      </c>
      <c r="D73" s="239" t="s">
        <v>2800</v>
      </c>
      <c r="E73" s="240" t="s">
        <v>2307</v>
      </c>
      <c r="F73" s="241"/>
      <c r="G73" s="244" t="s">
        <v>3681</v>
      </c>
      <c r="H73" s="230"/>
    </row>
    <row r="74" spans="2:8" ht="120">
      <c r="B74" s="237" t="s">
        <v>1859</v>
      </c>
      <c r="C74" s="238" t="s">
        <v>3682</v>
      </c>
      <c r="D74" s="239" t="s">
        <v>2800</v>
      </c>
      <c r="E74" s="240" t="s">
        <v>2307</v>
      </c>
      <c r="F74" s="241"/>
      <c r="G74" s="244" t="s">
        <v>3683</v>
      </c>
      <c r="H74" s="230"/>
    </row>
    <row r="75" spans="2:8" ht="120">
      <c r="B75" s="237" t="s">
        <v>1861</v>
      </c>
      <c r="C75" s="238" t="s">
        <v>3684</v>
      </c>
      <c r="D75" s="239" t="s">
        <v>2800</v>
      </c>
      <c r="E75" s="240" t="s">
        <v>2307</v>
      </c>
      <c r="F75" s="241"/>
      <c r="G75" s="244" t="s">
        <v>3685</v>
      </c>
      <c r="H75" s="230"/>
    </row>
    <row r="76" spans="2:8" ht="120">
      <c r="B76" s="237" t="s">
        <v>1863</v>
      </c>
      <c r="C76" s="238" t="s">
        <v>3686</v>
      </c>
      <c r="D76" s="239" t="s">
        <v>2800</v>
      </c>
      <c r="E76" s="240" t="s">
        <v>2307</v>
      </c>
      <c r="F76" s="241"/>
      <c r="G76" s="244" t="s">
        <v>3687</v>
      </c>
      <c r="H76" s="230"/>
    </row>
    <row r="77" spans="2:8" ht="90">
      <c r="B77" s="237" t="s">
        <v>1865</v>
      </c>
      <c r="C77" s="238" t="s">
        <v>3688</v>
      </c>
      <c r="D77" s="239" t="s">
        <v>2479</v>
      </c>
      <c r="E77" s="240" t="s">
        <v>2307</v>
      </c>
      <c r="F77" s="241"/>
      <c r="G77" s="244" t="s">
        <v>3689</v>
      </c>
      <c r="H77" s="230"/>
    </row>
    <row r="78" spans="2:8" ht="30">
      <c r="B78" s="237" t="s">
        <v>1867</v>
      </c>
      <c r="C78" s="238" t="s">
        <v>3690</v>
      </c>
      <c r="D78" s="239" t="s">
        <v>2425</v>
      </c>
      <c r="E78" s="240" t="s">
        <v>3345</v>
      </c>
      <c r="F78" s="241"/>
      <c r="G78" s="244" t="s">
        <v>3691</v>
      </c>
      <c r="H78" s="230"/>
    </row>
    <row r="79" spans="2:8" ht="45">
      <c r="B79" s="237" t="s">
        <v>1869</v>
      </c>
      <c r="C79" s="238" t="s">
        <v>3692</v>
      </c>
      <c r="D79" s="239" t="s">
        <v>2479</v>
      </c>
      <c r="E79" s="240" t="s">
        <v>2307</v>
      </c>
      <c r="F79" s="241"/>
      <c r="G79" s="244" t="s">
        <v>3693</v>
      </c>
      <c r="H79" s="230"/>
    </row>
    <row r="80" spans="2:8" ht="45">
      <c r="B80" s="237" t="s">
        <v>1871</v>
      </c>
      <c r="C80" s="238" t="s">
        <v>3694</v>
      </c>
      <c r="D80" s="239" t="s">
        <v>2425</v>
      </c>
      <c r="E80" s="240" t="s">
        <v>2307</v>
      </c>
      <c r="F80" s="241"/>
      <c r="G80" s="244" t="s">
        <v>3695</v>
      </c>
      <c r="H80" s="230"/>
    </row>
    <row r="81" spans="2:8" ht="105">
      <c r="B81" s="237" t="s">
        <v>1873</v>
      </c>
      <c r="C81" s="238" t="s">
        <v>3696</v>
      </c>
      <c r="D81" s="239" t="s">
        <v>2479</v>
      </c>
      <c r="E81" s="240" t="s">
        <v>2307</v>
      </c>
      <c r="F81" s="241"/>
      <c r="G81" s="244" t="s">
        <v>3697</v>
      </c>
      <c r="H81" s="230"/>
    </row>
    <row r="82" spans="2:8" ht="90">
      <c r="B82" s="237" t="s">
        <v>1875</v>
      </c>
      <c r="C82" s="238" t="s">
        <v>3698</v>
      </c>
      <c r="D82" s="239" t="s">
        <v>2479</v>
      </c>
      <c r="E82" s="240" t="s">
        <v>2307</v>
      </c>
      <c r="F82" s="241"/>
      <c r="G82" s="244" t="s">
        <v>3699</v>
      </c>
      <c r="H82" s="230"/>
    </row>
    <row r="83" spans="2:8" ht="90">
      <c r="B83" s="237" t="s">
        <v>1877</v>
      </c>
      <c r="C83" s="238" t="s">
        <v>3700</v>
      </c>
      <c r="D83" s="239" t="s">
        <v>2306</v>
      </c>
      <c r="E83" s="240" t="s">
        <v>2307</v>
      </c>
      <c r="F83" s="241"/>
      <c r="G83" s="244" t="s">
        <v>3701</v>
      </c>
      <c r="H83" s="230"/>
    </row>
    <row r="84" spans="2:8" ht="60">
      <c r="B84" s="237" t="s">
        <v>1879</v>
      </c>
      <c r="C84" s="238" t="s">
        <v>3702</v>
      </c>
      <c r="D84" s="239" t="s">
        <v>2463</v>
      </c>
      <c r="E84" s="240" t="s">
        <v>2307</v>
      </c>
      <c r="F84" s="241"/>
      <c r="G84" s="244" t="s">
        <v>3703</v>
      </c>
      <c r="H84" s="230"/>
    </row>
    <row r="85" spans="2:8" ht="60">
      <c r="B85" s="237" t="s">
        <v>1881</v>
      </c>
      <c r="C85" s="238" t="s">
        <v>3704</v>
      </c>
      <c r="D85" s="239" t="s">
        <v>2314</v>
      </c>
      <c r="E85" s="240" t="s">
        <v>2315</v>
      </c>
      <c r="F85" s="241"/>
      <c r="G85" s="244" t="s">
        <v>3705</v>
      </c>
      <c r="H85" s="230"/>
    </row>
    <row r="86" spans="2:8" ht="120">
      <c r="B86" s="237" t="s">
        <v>1882</v>
      </c>
      <c r="C86" s="238" t="s">
        <v>3706</v>
      </c>
      <c r="D86" s="239" t="s">
        <v>2306</v>
      </c>
      <c r="E86" s="240" t="s">
        <v>2307</v>
      </c>
      <c r="F86" s="241"/>
      <c r="G86" s="244" t="s">
        <v>3707</v>
      </c>
      <c r="H86" s="230"/>
    </row>
    <row r="87" spans="2:8" ht="90">
      <c r="B87" s="237" t="s">
        <v>1884</v>
      </c>
      <c r="C87" s="238" t="s">
        <v>3708</v>
      </c>
      <c r="D87" s="239" t="s">
        <v>2306</v>
      </c>
      <c r="E87" s="240" t="s">
        <v>2307</v>
      </c>
      <c r="F87" s="241"/>
      <c r="G87" s="244" t="s">
        <v>3709</v>
      </c>
      <c r="H87" s="230"/>
    </row>
    <row r="88" spans="2:8" ht="75">
      <c r="B88" s="237" t="s">
        <v>3218</v>
      </c>
      <c r="C88" s="238" t="s">
        <v>3710</v>
      </c>
      <c r="D88" s="239" t="s">
        <v>2314</v>
      </c>
      <c r="E88" s="240" t="s">
        <v>2335</v>
      </c>
      <c r="F88" s="241"/>
      <c r="G88" s="244" t="s">
        <v>3711</v>
      </c>
      <c r="H88" s="230"/>
    </row>
    <row r="89" spans="2:8" ht="210">
      <c r="B89" s="264" t="s">
        <v>1887</v>
      </c>
      <c r="C89" s="238" t="s">
        <v>1997</v>
      </c>
      <c r="D89" s="239" t="s">
        <v>3221</v>
      </c>
      <c r="E89" s="4" t="s">
        <v>2307</v>
      </c>
      <c r="F89" s="265"/>
      <c r="G89" s="304" t="s">
        <v>3222</v>
      </c>
      <c r="H89" s="267"/>
    </row>
    <row r="90" spans="2:8" ht="165">
      <c r="B90" s="264" t="s">
        <v>1889</v>
      </c>
      <c r="C90" s="238" t="s">
        <v>1998</v>
      </c>
      <c r="D90" s="239" t="s">
        <v>3221</v>
      </c>
      <c r="E90" s="4" t="s">
        <v>2307</v>
      </c>
      <c r="F90" s="265"/>
      <c r="G90" s="266" t="s">
        <v>3223</v>
      </c>
      <c r="H90" s="267"/>
    </row>
    <row r="91" spans="2:8" ht="150">
      <c r="B91" s="353" t="s">
        <v>3712</v>
      </c>
      <c r="C91" s="360" t="s">
        <v>1999</v>
      </c>
      <c r="D91" s="300" t="s">
        <v>3225</v>
      </c>
      <c r="E91" s="5" t="s">
        <v>3227</v>
      </c>
      <c r="F91" s="265"/>
      <c r="G91" s="266" t="s">
        <v>3713</v>
      </c>
      <c r="H91" s="267"/>
    </row>
    <row r="92" spans="2:8" ht="150">
      <c r="B92" s="353" t="s">
        <v>1971</v>
      </c>
      <c r="C92" s="360" t="s">
        <v>2000</v>
      </c>
      <c r="D92" s="300" t="s">
        <v>3225</v>
      </c>
      <c r="E92" s="5" t="s">
        <v>3227</v>
      </c>
      <c r="F92" s="265"/>
      <c r="G92" s="266" t="s">
        <v>3714</v>
      </c>
      <c r="H92" s="267"/>
    </row>
    <row r="93" spans="2:8" ht="165">
      <c r="B93" s="353" t="s">
        <v>1972</v>
      </c>
      <c r="C93" s="360" t="s">
        <v>2001</v>
      </c>
      <c r="D93" s="300" t="s">
        <v>3230</v>
      </c>
      <c r="E93" s="5" t="s">
        <v>3227</v>
      </c>
      <c r="F93" s="265"/>
      <c r="G93" s="266" t="s">
        <v>3715</v>
      </c>
      <c r="H93" s="267"/>
    </row>
    <row r="94" spans="2:8" ht="120">
      <c r="B94" s="237" t="s">
        <v>1894</v>
      </c>
      <c r="C94" s="238" t="s">
        <v>3716</v>
      </c>
      <c r="D94" s="239" t="s">
        <v>3220</v>
      </c>
      <c r="E94" s="240" t="s">
        <v>2307</v>
      </c>
      <c r="F94" s="241"/>
      <c r="G94" s="244" t="s">
        <v>3717</v>
      </c>
      <c r="H94" s="230"/>
    </row>
    <row r="95" spans="2:8" ht="75">
      <c r="B95" s="237" t="s">
        <v>3718</v>
      </c>
      <c r="C95" s="238" t="s">
        <v>3719</v>
      </c>
      <c r="D95" s="239" t="s">
        <v>3077</v>
      </c>
      <c r="E95" s="240" t="s">
        <v>3345</v>
      </c>
      <c r="F95" s="241"/>
      <c r="G95" s="244" t="s">
        <v>3720</v>
      </c>
      <c r="H95" s="230"/>
    </row>
    <row r="96" spans="2:8" ht="75">
      <c r="B96" s="237" t="s">
        <v>3721</v>
      </c>
      <c r="C96" s="238" t="s">
        <v>3722</v>
      </c>
      <c r="D96" s="239" t="s">
        <v>3077</v>
      </c>
      <c r="E96" s="240" t="s">
        <v>3345</v>
      </c>
      <c r="F96" s="241"/>
      <c r="G96" s="244" t="s">
        <v>3723</v>
      </c>
      <c r="H96" s="230"/>
    </row>
    <row r="97" spans="2:8" ht="105">
      <c r="B97" s="237" t="s">
        <v>1896</v>
      </c>
      <c r="C97" s="238" t="s">
        <v>3724</v>
      </c>
      <c r="D97" s="239" t="s">
        <v>3109</v>
      </c>
      <c r="E97" s="240" t="s">
        <v>2301</v>
      </c>
      <c r="F97" s="241"/>
      <c r="G97" s="244" t="s">
        <v>3725</v>
      </c>
      <c r="H97" s="230"/>
    </row>
    <row r="98" spans="2:8" ht="75">
      <c r="B98" s="237" t="s">
        <v>1898</v>
      </c>
      <c r="C98" s="238" t="s">
        <v>3726</v>
      </c>
      <c r="D98" s="239" t="s">
        <v>2300</v>
      </c>
      <c r="E98" s="240" t="s">
        <v>2301</v>
      </c>
      <c r="F98" s="241"/>
      <c r="G98" s="244" t="s">
        <v>3727</v>
      </c>
      <c r="H98" s="230"/>
    </row>
    <row r="99" spans="2:8" ht="90">
      <c r="B99" s="237" t="s">
        <v>667</v>
      </c>
      <c r="C99" s="238" t="s">
        <v>3728</v>
      </c>
      <c r="D99" s="239" t="s">
        <v>3113</v>
      </c>
      <c r="E99" s="240" t="s">
        <v>2301</v>
      </c>
      <c r="F99" s="241"/>
      <c r="G99" s="244" t="s">
        <v>3729</v>
      </c>
      <c r="H99" s="230"/>
    </row>
    <row r="100" spans="2:8" ht="105">
      <c r="B100" s="237" t="s">
        <v>686</v>
      </c>
      <c r="C100" s="238" t="s">
        <v>3730</v>
      </c>
      <c r="D100" s="239" t="s">
        <v>2422</v>
      </c>
      <c r="E100" s="240" t="s">
        <v>2301</v>
      </c>
      <c r="F100" s="241"/>
      <c r="G100" s="244" t="s">
        <v>3238</v>
      </c>
      <c r="H100" s="230"/>
    </row>
    <row r="101" spans="2:8">
      <c r="B101" s="237" t="s">
        <v>1586</v>
      </c>
      <c r="C101" s="238" t="s">
        <v>3731</v>
      </c>
      <c r="D101" s="239" t="s">
        <v>2311</v>
      </c>
      <c r="E101" s="240" t="s">
        <v>3345</v>
      </c>
      <c r="F101" s="241"/>
      <c r="G101" s="244" t="s">
        <v>3249</v>
      </c>
      <c r="H101" s="230"/>
    </row>
    <row r="102" spans="2:8" ht="45">
      <c r="B102" s="237" t="s">
        <v>724</v>
      </c>
      <c r="C102" s="238" t="s">
        <v>3732</v>
      </c>
      <c r="D102" s="239" t="s">
        <v>2479</v>
      </c>
      <c r="E102" s="240" t="s">
        <v>3250</v>
      </c>
      <c r="F102" s="241"/>
      <c r="G102" s="244" t="s">
        <v>3733</v>
      </c>
      <c r="H102" s="230"/>
    </row>
    <row r="103" spans="2:8" ht="30">
      <c r="B103" s="237" t="s">
        <v>725</v>
      </c>
      <c r="C103" s="238" t="s">
        <v>3734</v>
      </c>
      <c r="D103" s="239" t="s">
        <v>2425</v>
      </c>
      <c r="E103" s="240" t="s">
        <v>3250</v>
      </c>
      <c r="F103" s="241"/>
      <c r="G103" s="244" t="s">
        <v>3735</v>
      </c>
      <c r="H103" s="230"/>
    </row>
    <row r="104" spans="2:8" ht="120">
      <c r="B104" s="237" t="s">
        <v>726</v>
      </c>
      <c r="C104" s="238" t="s">
        <v>3736</v>
      </c>
      <c r="D104" s="239" t="s">
        <v>2479</v>
      </c>
      <c r="E104" s="240" t="s">
        <v>3250</v>
      </c>
      <c r="F104" s="241"/>
      <c r="G104" s="244" t="s">
        <v>3737</v>
      </c>
      <c r="H104" s="230"/>
    </row>
    <row r="105" spans="2:8" ht="180">
      <c r="B105" s="264" t="s">
        <v>727</v>
      </c>
      <c r="C105" s="238" t="s">
        <v>2002</v>
      </c>
      <c r="D105" s="239" t="s">
        <v>3221</v>
      </c>
      <c r="E105" s="4" t="s">
        <v>3250</v>
      </c>
      <c r="F105" s="265"/>
      <c r="G105" s="266" t="s">
        <v>3738</v>
      </c>
      <c r="H105" s="267"/>
    </row>
    <row r="106" spans="2:8" ht="135">
      <c r="B106" s="237" t="s">
        <v>3739</v>
      </c>
      <c r="C106" s="238" t="s">
        <v>3740</v>
      </c>
      <c r="D106" s="239" t="s">
        <v>2313</v>
      </c>
      <c r="E106" s="240" t="s">
        <v>2315</v>
      </c>
      <c r="F106" s="241"/>
      <c r="G106" s="244" t="s">
        <v>3741</v>
      </c>
      <c r="H106" s="230"/>
    </row>
    <row r="107" spans="2:8" ht="90">
      <c r="B107" s="237" t="s">
        <v>1913</v>
      </c>
      <c r="C107" s="238" t="s">
        <v>3742</v>
      </c>
      <c r="D107" s="239" t="s">
        <v>2313</v>
      </c>
      <c r="E107" s="240" t="s">
        <v>2315</v>
      </c>
      <c r="F107" s="241"/>
      <c r="G107" s="244" t="s">
        <v>3743</v>
      </c>
      <c r="H107" s="230"/>
    </row>
    <row r="108" spans="2:8" ht="90">
      <c r="B108" s="237" t="s">
        <v>1915</v>
      </c>
      <c r="C108" s="238" t="s">
        <v>3744</v>
      </c>
      <c r="D108" s="239" t="s">
        <v>2313</v>
      </c>
      <c r="E108" s="240" t="s">
        <v>2315</v>
      </c>
      <c r="F108" s="241"/>
      <c r="G108" s="244" t="s">
        <v>3745</v>
      </c>
      <c r="H108" s="230"/>
    </row>
    <row r="109" spans="2:8" ht="60">
      <c r="B109" s="237" t="s">
        <v>1917</v>
      </c>
      <c r="C109" s="238" t="s">
        <v>998</v>
      </c>
      <c r="D109" s="239" t="s">
        <v>2313</v>
      </c>
      <c r="E109" s="240" t="s">
        <v>2801</v>
      </c>
      <c r="F109" s="241"/>
      <c r="G109" s="244" t="s">
        <v>3746</v>
      </c>
      <c r="H109" s="230"/>
    </row>
    <row r="110" spans="2:8" ht="90">
      <c r="B110" s="237" t="s">
        <v>1919</v>
      </c>
      <c r="C110" s="238" t="s">
        <v>999</v>
      </c>
      <c r="D110" s="239" t="s">
        <v>2313</v>
      </c>
      <c r="E110" s="240" t="s">
        <v>2307</v>
      </c>
      <c r="F110" s="241"/>
      <c r="G110" s="244" t="s">
        <v>3747</v>
      </c>
      <c r="H110" s="230"/>
    </row>
    <row r="111" spans="2:8" ht="90">
      <c r="B111" s="237" t="s">
        <v>1921</v>
      </c>
      <c r="C111" s="238" t="s">
        <v>1000</v>
      </c>
      <c r="D111" s="239" t="s">
        <v>2313</v>
      </c>
      <c r="E111" s="240" t="s">
        <v>2307</v>
      </c>
      <c r="F111" s="241"/>
      <c r="G111" s="244" t="s">
        <v>3748</v>
      </c>
      <c r="H111" s="230"/>
    </row>
    <row r="112" spans="2:8" ht="90">
      <c r="B112" s="237" t="s">
        <v>1923</v>
      </c>
      <c r="C112" s="238" t="s">
        <v>1001</v>
      </c>
      <c r="D112" s="239" t="s">
        <v>2313</v>
      </c>
      <c r="E112" s="240" t="s">
        <v>2307</v>
      </c>
      <c r="F112" s="241"/>
      <c r="G112" s="244" t="s">
        <v>3749</v>
      </c>
      <c r="H112" s="230"/>
    </row>
    <row r="113" spans="2:8" ht="90">
      <c r="B113" s="237" t="s">
        <v>1925</v>
      </c>
      <c r="C113" s="238" t="s">
        <v>1002</v>
      </c>
      <c r="D113" s="239" t="s">
        <v>2313</v>
      </c>
      <c r="E113" s="240" t="s">
        <v>2307</v>
      </c>
      <c r="F113" s="241"/>
      <c r="G113" s="244" t="s">
        <v>3750</v>
      </c>
      <c r="H113" s="230"/>
    </row>
    <row r="114" spans="2:8" ht="90">
      <c r="B114" s="237" t="s">
        <v>1927</v>
      </c>
      <c r="C114" s="238" t="s">
        <v>1003</v>
      </c>
      <c r="D114" s="239" t="s">
        <v>2313</v>
      </c>
      <c r="E114" s="240" t="s">
        <v>2307</v>
      </c>
      <c r="F114" s="241"/>
      <c r="G114" s="244" t="s">
        <v>3751</v>
      </c>
      <c r="H114" s="230"/>
    </row>
    <row r="115" spans="2:8" ht="60">
      <c r="B115" s="237" t="s">
        <v>1929</v>
      </c>
      <c r="C115" s="238" t="s">
        <v>1004</v>
      </c>
      <c r="D115" s="239" t="s">
        <v>2313</v>
      </c>
      <c r="E115" s="240" t="s">
        <v>2801</v>
      </c>
      <c r="F115" s="241"/>
      <c r="G115" s="244" t="s">
        <v>3752</v>
      </c>
      <c r="H115" s="230"/>
    </row>
    <row r="116" spans="2:8" ht="45">
      <c r="B116" s="237" t="s">
        <v>1931</v>
      </c>
      <c r="C116" s="238" t="s">
        <v>1005</v>
      </c>
      <c r="D116" s="239" t="s">
        <v>2313</v>
      </c>
      <c r="E116" s="240" t="s">
        <v>2801</v>
      </c>
      <c r="F116" s="241"/>
      <c r="G116" s="244" t="s">
        <v>3753</v>
      </c>
      <c r="H116" s="230"/>
    </row>
    <row r="117" spans="2:8" ht="60">
      <c r="B117" s="237" t="s">
        <v>1933</v>
      </c>
      <c r="C117" s="238" t="s">
        <v>1006</v>
      </c>
      <c r="D117" s="239" t="s">
        <v>2313</v>
      </c>
      <c r="E117" s="240" t="s">
        <v>2801</v>
      </c>
      <c r="F117" s="241"/>
      <c r="G117" s="244" t="s">
        <v>3754</v>
      </c>
      <c r="H117" s="230"/>
    </row>
    <row r="118" spans="2:8" ht="60.75" thickBot="1">
      <c r="B118" s="237" t="s">
        <v>1935</v>
      </c>
      <c r="C118" s="238" t="s">
        <v>1007</v>
      </c>
      <c r="D118" s="239" t="s">
        <v>2313</v>
      </c>
      <c r="E118" s="240" t="s">
        <v>2801</v>
      </c>
      <c r="F118" s="241"/>
      <c r="G118" s="244" t="s">
        <v>3755</v>
      </c>
      <c r="H118" s="230"/>
    </row>
    <row r="119" spans="2:8" ht="20.100000000000001" customHeight="1" thickBot="1">
      <c r="B119" s="227" t="s">
        <v>3289</v>
      </c>
      <c r="C119" s="228"/>
      <c r="D119" s="228"/>
      <c r="E119" s="228"/>
      <c r="F119" s="228"/>
      <c r="G119" s="229"/>
      <c r="H119" s="230"/>
    </row>
    <row r="120" spans="2:8" ht="30">
      <c r="B120" s="231" t="s">
        <v>1940</v>
      </c>
      <c r="C120" s="232" t="s">
        <v>3757</v>
      </c>
      <c r="D120" s="233" t="s">
        <v>2306</v>
      </c>
      <c r="E120" s="234" t="s">
        <v>2307</v>
      </c>
      <c r="F120" s="235"/>
      <c r="G120" s="236" t="s">
        <v>3758</v>
      </c>
      <c r="H120" s="230"/>
    </row>
    <row r="121" spans="2:8" ht="17.25" thickBot="1">
      <c r="B121" s="237" t="s">
        <v>1942</v>
      </c>
      <c r="C121" s="238" t="s">
        <v>3759</v>
      </c>
      <c r="D121" s="239" t="s">
        <v>3291</v>
      </c>
      <c r="E121" s="240" t="s">
        <v>3345</v>
      </c>
      <c r="F121" s="241"/>
      <c r="G121" s="244"/>
      <c r="H121" s="230"/>
    </row>
    <row r="122" spans="2:8">
      <c r="B122" s="401" t="s">
        <v>3760</v>
      </c>
      <c r="C122" s="280"/>
      <c r="D122" s="280"/>
      <c r="E122" s="280"/>
      <c r="F122" s="280"/>
      <c r="G122" s="281"/>
      <c r="H122" s="230"/>
    </row>
    <row r="123" spans="2:8">
      <c r="B123" s="402" t="s">
        <v>3761</v>
      </c>
      <c r="C123" s="403"/>
      <c r="D123" s="403"/>
      <c r="E123" s="403"/>
      <c r="F123" s="403"/>
      <c r="G123" s="404"/>
      <c r="H123" s="230"/>
    </row>
    <row r="124" spans="2:8">
      <c r="B124" s="402" t="s">
        <v>3762</v>
      </c>
      <c r="C124" s="403"/>
      <c r="D124" s="403"/>
      <c r="E124" s="403"/>
      <c r="F124" s="403"/>
      <c r="G124" s="404"/>
      <c r="H124" s="230"/>
    </row>
    <row r="125" spans="2:8">
      <c r="B125" s="402" t="s">
        <v>3763</v>
      </c>
      <c r="C125" s="403"/>
      <c r="D125" s="403"/>
      <c r="E125" s="403"/>
      <c r="F125" s="403"/>
      <c r="G125" s="404"/>
      <c r="H125" s="230"/>
    </row>
    <row r="126" spans="2:8" ht="17.25" thickBot="1">
      <c r="B126" s="405" t="s">
        <v>3764</v>
      </c>
      <c r="C126" s="283"/>
      <c r="D126" s="283"/>
      <c r="E126" s="283"/>
      <c r="F126" s="283"/>
      <c r="G126" s="284"/>
      <c r="H126" s="230"/>
    </row>
    <row r="127" spans="2:8">
      <c r="B127" s="237" t="s">
        <v>3765</v>
      </c>
      <c r="C127" s="238" t="s">
        <v>3766</v>
      </c>
      <c r="D127" s="286" t="s">
        <v>2463</v>
      </c>
      <c r="E127" s="287" t="s">
        <v>3767</v>
      </c>
      <c r="F127" s="241"/>
      <c r="G127" s="244" t="s">
        <v>3768</v>
      </c>
      <c r="H127" s="230"/>
    </row>
    <row r="128" spans="2:8" ht="30">
      <c r="B128" s="237" t="s">
        <v>3769</v>
      </c>
      <c r="C128" s="238" t="s">
        <v>3770</v>
      </c>
      <c r="D128" s="239" t="s">
        <v>3077</v>
      </c>
      <c r="E128" s="240" t="s">
        <v>3756</v>
      </c>
      <c r="F128" s="241"/>
      <c r="G128" s="244" t="s">
        <v>3771</v>
      </c>
      <c r="H128" s="230"/>
    </row>
    <row r="129" spans="1:8" ht="150">
      <c r="B129" s="237" t="s">
        <v>3772</v>
      </c>
      <c r="C129" s="238" t="s">
        <v>3773</v>
      </c>
      <c r="D129" s="239" t="s">
        <v>2421</v>
      </c>
      <c r="E129" s="240" t="s">
        <v>3774</v>
      </c>
      <c r="F129" s="241"/>
      <c r="G129" s="244" t="s">
        <v>3775</v>
      </c>
      <c r="H129" s="230"/>
    </row>
    <row r="130" spans="1:8" ht="120.75" thickBot="1">
      <c r="B130" s="237" t="s">
        <v>3776</v>
      </c>
      <c r="C130" s="238" t="s">
        <v>3777</v>
      </c>
      <c r="D130" s="239" t="s">
        <v>2479</v>
      </c>
      <c r="E130" s="240" t="s">
        <v>3767</v>
      </c>
      <c r="F130" s="241"/>
      <c r="G130" s="244" t="s">
        <v>3778</v>
      </c>
      <c r="H130" s="230"/>
    </row>
    <row r="131" spans="1:8" s="45" customFormat="1" ht="20.100000000000001" customHeight="1" thickBot="1">
      <c r="A131" s="8"/>
      <c r="B131" s="227" t="s">
        <v>3292</v>
      </c>
      <c r="C131" s="228"/>
      <c r="D131" s="228"/>
      <c r="E131" s="228"/>
      <c r="F131" s="228"/>
      <c r="G131" s="229"/>
      <c r="H131" s="230"/>
    </row>
    <row r="132" spans="1:8" ht="30">
      <c r="B132" s="237" t="s">
        <v>1944</v>
      </c>
      <c r="C132" s="238" t="s">
        <v>3779</v>
      </c>
      <c r="D132" s="286" t="s">
        <v>2463</v>
      </c>
      <c r="E132" s="287" t="s">
        <v>2307</v>
      </c>
      <c r="F132" s="241"/>
      <c r="G132" s="244" t="s">
        <v>3780</v>
      </c>
      <c r="H132" s="230"/>
    </row>
    <row r="133" spans="1:8" ht="45">
      <c r="B133" s="237" t="s">
        <v>1946</v>
      </c>
      <c r="C133" s="238" t="s">
        <v>3781</v>
      </c>
      <c r="D133" s="239" t="s">
        <v>3109</v>
      </c>
      <c r="E133" s="240" t="s">
        <v>3348</v>
      </c>
      <c r="F133" s="241"/>
      <c r="G133" s="244" t="s">
        <v>3782</v>
      </c>
      <c r="H133" s="230"/>
    </row>
    <row r="134" spans="1:8" ht="105">
      <c r="B134" s="237" t="s">
        <v>3783</v>
      </c>
      <c r="C134" s="238" t="s">
        <v>3784</v>
      </c>
      <c r="D134" s="239" t="s">
        <v>2416</v>
      </c>
      <c r="E134" s="240" t="s">
        <v>3348</v>
      </c>
      <c r="F134" s="241"/>
      <c r="G134" s="244" t="s">
        <v>3785</v>
      </c>
      <c r="H134" s="230"/>
    </row>
    <row r="135" spans="1:8" ht="105">
      <c r="B135" s="237" t="s">
        <v>3786</v>
      </c>
      <c r="C135" s="238" t="s">
        <v>3787</v>
      </c>
      <c r="D135" s="239" t="s">
        <v>2416</v>
      </c>
      <c r="E135" s="240" t="s">
        <v>3348</v>
      </c>
      <c r="F135" s="241"/>
      <c r="G135" s="244" t="s">
        <v>3788</v>
      </c>
      <c r="H135" s="230"/>
    </row>
    <row r="136" spans="1:8" ht="75">
      <c r="B136" s="237" t="s">
        <v>3789</v>
      </c>
      <c r="C136" s="238" t="s">
        <v>3790</v>
      </c>
      <c r="D136" s="239" t="s">
        <v>3113</v>
      </c>
      <c r="E136" s="240" t="s">
        <v>3348</v>
      </c>
      <c r="F136" s="241"/>
      <c r="G136" s="244" t="s">
        <v>3791</v>
      </c>
      <c r="H136" s="230"/>
    </row>
    <row r="137" spans="1:8" ht="90">
      <c r="B137" s="237" t="s">
        <v>687</v>
      </c>
      <c r="C137" s="238" t="s">
        <v>3792</v>
      </c>
      <c r="D137" s="239" t="s">
        <v>2422</v>
      </c>
      <c r="E137" s="240" t="s">
        <v>2750</v>
      </c>
      <c r="F137" s="241"/>
      <c r="G137" s="244" t="s">
        <v>3793</v>
      </c>
      <c r="H137" s="230"/>
    </row>
    <row r="138" spans="1:8" ht="105">
      <c r="B138" s="237" t="s">
        <v>3794</v>
      </c>
      <c r="C138" s="238" t="s">
        <v>3795</v>
      </c>
      <c r="D138" s="239" t="s">
        <v>2324</v>
      </c>
      <c r="E138" s="240" t="s">
        <v>2301</v>
      </c>
      <c r="F138" s="241"/>
      <c r="G138" s="244" t="s">
        <v>3796</v>
      </c>
      <c r="H138" s="230"/>
    </row>
    <row r="139" spans="1:8" ht="45">
      <c r="B139" s="237" t="s">
        <v>1952</v>
      </c>
      <c r="C139" s="238" t="s">
        <v>3797</v>
      </c>
      <c r="D139" s="239" t="s">
        <v>2306</v>
      </c>
      <c r="E139" s="240" t="s">
        <v>2307</v>
      </c>
      <c r="F139" s="241"/>
      <c r="G139" s="244" t="s">
        <v>3798</v>
      </c>
      <c r="H139" s="230"/>
    </row>
    <row r="140" spans="1:8" ht="60">
      <c r="B140" s="237" t="s">
        <v>1954</v>
      </c>
      <c r="C140" s="238" t="s">
        <v>3799</v>
      </c>
      <c r="D140" s="239" t="s">
        <v>2463</v>
      </c>
      <c r="E140" s="240" t="s">
        <v>2307</v>
      </c>
      <c r="F140" s="241"/>
      <c r="G140" s="244" t="s">
        <v>3800</v>
      </c>
      <c r="H140" s="230"/>
    </row>
    <row r="141" spans="1:8" ht="30">
      <c r="B141" s="237" t="s">
        <v>1956</v>
      </c>
      <c r="C141" s="238" t="s">
        <v>3801</v>
      </c>
      <c r="D141" s="239" t="s">
        <v>2314</v>
      </c>
      <c r="E141" s="240" t="s">
        <v>2315</v>
      </c>
      <c r="F141" s="241"/>
      <c r="G141" s="244" t="s">
        <v>3802</v>
      </c>
      <c r="H141" s="230"/>
    </row>
    <row r="142" spans="1:8" ht="75">
      <c r="B142" s="264" t="s">
        <v>1958</v>
      </c>
      <c r="C142" s="238" t="s">
        <v>2003</v>
      </c>
      <c r="D142" s="239" t="s">
        <v>3221</v>
      </c>
      <c r="E142" s="4" t="s">
        <v>2307</v>
      </c>
      <c r="F142" s="265"/>
      <c r="G142" s="266" t="s">
        <v>3803</v>
      </c>
      <c r="H142" s="267"/>
    </row>
    <row r="143" spans="1:8" ht="165">
      <c r="B143" s="264" t="s">
        <v>1960</v>
      </c>
      <c r="C143" s="238" t="s">
        <v>2004</v>
      </c>
      <c r="D143" s="239" t="s">
        <v>3221</v>
      </c>
      <c r="E143" s="4" t="s">
        <v>2307</v>
      </c>
      <c r="F143" s="265"/>
      <c r="G143" s="363" t="s">
        <v>3804</v>
      </c>
      <c r="H143" s="267"/>
    </row>
    <row r="144" spans="1:8" ht="150">
      <c r="B144" s="364" t="s">
        <v>1979</v>
      </c>
      <c r="C144" s="391" t="s">
        <v>2005</v>
      </c>
      <c r="D144" s="366" t="s">
        <v>3225</v>
      </c>
      <c r="E144" s="367" t="s">
        <v>3227</v>
      </c>
      <c r="F144" s="397"/>
      <c r="G144" s="369" t="s">
        <v>3805</v>
      </c>
      <c r="H144" s="267"/>
    </row>
    <row r="145" spans="2:8" ht="150.75" thickBot="1">
      <c r="B145" s="362" t="s">
        <v>172</v>
      </c>
      <c r="C145" s="394" t="s">
        <v>2006</v>
      </c>
      <c r="D145" s="300" t="s">
        <v>3220</v>
      </c>
      <c r="E145" s="301" t="s">
        <v>3317</v>
      </c>
      <c r="F145" s="302"/>
      <c r="G145" s="304" t="s">
        <v>3806</v>
      </c>
      <c r="H145" s="267"/>
    </row>
    <row r="146" spans="2:8">
      <c r="B146" s="401" t="s">
        <v>3807</v>
      </c>
      <c r="C146" s="280"/>
      <c r="D146" s="280"/>
      <c r="E146" s="280"/>
      <c r="F146" s="280"/>
      <c r="G146" s="281"/>
      <c r="H146" s="230"/>
    </row>
    <row r="147" spans="2:8" ht="17.25" thickBot="1">
      <c r="B147" s="405" t="s">
        <v>3808</v>
      </c>
      <c r="C147" s="283"/>
      <c r="D147" s="283"/>
      <c r="E147" s="283"/>
      <c r="F147" s="283"/>
      <c r="G147" s="284"/>
      <c r="H147" s="230"/>
    </row>
    <row r="148" spans="2:8" ht="30">
      <c r="B148" s="231" t="s">
        <v>1061</v>
      </c>
      <c r="C148" s="232" t="s">
        <v>1196</v>
      </c>
      <c r="D148" s="233" t="s">
        <v>2306</v>
      </c>
      <c r="E148" s="234" t="s">
        <v>3316</v>
      </c>
      <c r="F148" s="235"/>
      <c r="G148" s="236" t="s">
        <v>3809</v>
      </c>
      <c r="H148" s="230"/>
    </row>
    <row r="149" spans="2:8" ht="30">
      <c r="B149" s="237" t="s">
        <v>3810</v>
      </c>
      <c r="C149" s="238" t="s">
        <v>1062</v>
      </c>
      <c r="D149" s="239" t="s">
        <v>2306</v>
      </c>
      <c r="E149" s="240" t="s">
        <v>3226</v>
      </c>
      <c r="F149" s="241"/>
      <c r="G149" s="244" t="s">
        <v>3811</v>
      </c>
      <c r="H149" s="230"/>
    </row>
    <row r="150" spans="2:8" ht="30">
      <c r="B150" s="237" t="s">
        <v>736</v>
      </c>
      <c r="C150" s="238" t="s">
        <v>1063</v>
      </c>
      <c r="D150" s="239" t="s">
        <v>2313</v>
      </c>
      <c r="E150" s="240" t="s">
        <v>3812</v>
      </c>
      <c r="F150" s="241"/>
      <c r="G150" s="244" t="s">
        <v>3813</v>
      </c>
      <c r="H150" s="230"/>
    </row>
    <row r="151" spans="2:8" ht="30">
      <c r="B151" s="237" t="s">
        <v>3814</v>
      </c>
      <c r="C151" s="238" t="s">
        <v>1064</v>
      </c>
      <c r="D151" s="239" t="s">
        <v>3077</v>
      </c>
      <c r="E151" s="240" t="s">
        <v>3815</v>
      </c>
      <c r="F151" s="241"/>
      <c r="G151" s="244" t="s">
        <v>3816</v>
      </c>
      <c r="H151" s="230"/>
    </row>
    <row r="152" spans="2:8" ht="30">
      <c r="B152" s="237" t="s">
        <v>1197</v>
      </c>
      <c r="C152" s="238" t="s">
        <v>1065</v>
      </c>
      <c r="D152" s="239" t="s">
        <v>3082</v>
      </c>
      <c r="E152" s="240" t="s">
        <v>3817</v>
      </c>
      <c r="F152" s="241"/>
      <c r="G152" s="244" t="s">
        <v>3818</v>
      </c>
      <c r="H152" s="230"/>
    </row>
    <row r="153" spans="2:8" ht="75">
      <c r="B153" s="237" t="s">
        <v>1198</v>
      </c>
      <c r="C153" s="238" t="s">
        <v>1066</v>
      </c>
      <c r="D153" s="239" t="s">
        <v>2422</v>
      </c>
      <c r="E153" s="240" t="s">
        <v>3817</v>
      </c>
      <c r="F153" s="241"/>
      <c r="G153" s="244" t="s">
        <v>3819</v>
      </c>
      <c r="H153" s="230"/>
    </row>
    <row r="154" spans="2:8" ht="30">
      <c r="B154" s="237" t="s">
        <v>1067</v>
      </c>
      <c r="C154" s="238" t="s">
        <v>1068</v>
      </c>
      <c r="D154" s="239" t="s">
        <v>2303</v>
      </c>
      <c r="E154" s="240" t="s">
        <v>3815</v>
      </c>
      <c r="F154" s="241"/>
      <c r="G154" s="244" t="s">
        <v>3820</v>
      </c>
      <c r="H154" s="230"/>
    </row>
    <row r="155" spans="2:8" ht="30">
      <c r="B155" s="237" t="s">
        <v>1199</v>
      </c>
      <c r="C155" s="238" t="s">
        <v>1069</v>
      </c>
      <c r="D155" s="239" t="s">
        <v>2311</v>
      </c>
      <c r="E155" s="240" t="s">
        <v>3815</v>
      </c>
      <c r="F155" s="241"/>
      <c r="G155" s="244" t="s">
        <v>3821</v>
      </c>
      <c r="H155" s="230"/>
    </row>
    <row r="156" spans="2:8">
      <c r="B156" s="237" t="s">
        <v>1070</v>
      </c>
      <c r="C156" s="238" t="s">
        <v>1071</v>
      </c>
      <c r="D156" s="239" t="s">
        <v>2320</v>
      </c>
      <c r="E156" s="240" t="s">
        <v>3815</v>
      </c>
      <c r="F156" s="241"/>
      <c r="G156" s="244" t="s">
        <v>3822</v>
      </c>
      <c r="H156" s="230"/>
    </row>
    <row r="157" spans="2:8" ht="30">
      <c r="B157" s="237" t="s">
        <v>1072</v>
      </c>
      <c r="C157" s="238" t="s">
        <v>1073</v>
      </c>
      <c r="D157" s="239" t="s">
        <v>2306</v>
      </c>
      <c r="E157" s="240" t="s">
        <v>3812</v>
      </c>
      <c r="F157" s="241"/>
      <c r="G157" s="244" t="s">
        <v>3823</v>
      </c>
      <c r="H157" s="230"/>
    </row>
    <row r="158" spans="2:8" ht="45">
      <c r="B158" s="237" t="s">
        <v>715</v>
      </c>
      <c r="C158" s="238" t="s">
        <v>1074</v>
      </c>
      <c r="D158" s="239" t="s">
        <v>2306</v>
      </c>
      <c r="E158" s="240" t="s">
        <v>3812</v>
      </c>
      <c r="F158" s="241"/>
      <c r="G158" s="244" t="s">
        <v>3824</v>
      </c>
      <c r="H158" s="230"/>
    </row>
    <row r="159" spans="2:8" ht="45">
      <c r="B159" s="237" t="s">
        <v>1075</v>
      </c>
      <c r="C159" s="238" t="s">
        <v>1076</v>
      </c>
      <c r="D159" s="239" t="s">
        <v>2422</v>
      </c>
      <c r="E159" s="240" t="s">
        <v>2301</v>
      </c>
      <c r="F159" s="241"/>
      <c r="G159" s="244" t="s">
        <v>3825</v>
      </c>
      <c r="H159" s="230"/>
    </row>
    <row r="160" spans="2:8" ht="60">
      <c r="B160" s="237" t="s">
        <v>1077</v>
      </c>
      <c r="C160" s="238" t="s">
        <v>1201</v>
      </c>
      <c r="D160" s="239" t="s">
        <v>3109</v>
      </c>
      <c r="E160" s="240" t="s">
        <v>2301</v>
      </c>
      <c r="F160" s="241"/>
      <c r="G160" s="244" t="s">
        <v>3826</v>
      </c>
      <c r="H160" s="230"/>
    </row>
    <row r="161" spans="2:8" ht="30">
      <c r="B161" s="237" t="s">
        <v>1078</v>
      </c>
      <c r="C161" s="238" t="s">
        <v>1079</v>
      </c>
      <c r="D161" s="239" t="s">
        <v>2300</v>
      </c>
      <c r="E161" s="240" t="s">
        <v>2301</v>
      </c>
      <c r="F161" s="241"/>
      <c r="G161" s="244" t="s">
        <v>3827</v>
      </c>
      <c r="H161" s="230"/>
    </row>
    <row r="162" spans="2:8" ht="60">
      <c r="B162" s="237" t="s">
        <v>1202</v>
      </c>
      <c r="C162" s="238" t="s">
        <v>1080</v>
      </c>
      <c r="D162" s="239" t="s">
        <v>3113</v>
      </c>
      <c r="E162" s="240" t="s">
        <v>2301</v>
      </c>
      <c r="F162" s="241"/>
      <c r="G162" s="244" t="s">
        <v>3828</v>
      </c>
      <c r="H162" s="230"/>
    </row>
    <row r="163" spans="2:8" ht="90">
      <c r="B163" s="406" t="s">
        <v>1081</v>
      </c>
      <c r="C163" s="407" t="s">
        <v>1082</v>
      </c>
      <c r="D163" s="408" t="s">
        <v>3829</v>
      </c>
      <c r="E163" s="409" t="s">
        <v>3602</v>
      </c>
      <c r="F163" s="410"/>
      <c r="G163" s="411" t="s">
        <v>3830</v>
      </c>
      <c r="H163" s="267"/>
    </row>
    <row r="164" spans="2:8" ht="105">
      <c r="B164" s="406" t="s">
        <v>3831</v>
      </c>
      <c r="C164" s="407" t="s">
        <v>1083</v>
      </c>
      <c r="D164" s="408" t="s">
        <v>3832</v>
      </c>
      <c r="E164" s="409" t="s">
        <v>3833</v>
      </c>
      <c r="F164" s="410"/>
      <c r="G164" s="411" t="s">
        <v>3834</v>
      </c>
      <c r="H164" s="267"/>
    </row>
    <row r="165" spans="2:8" ht="120">
      <c r="B165" s="412" t="s">
        <v>3835</v>
      </c>
      <c r="C165" s="407" t="s">
        <v>1084</v>
      </c>
      <c r="D165" s="413" t="s">
        <v>3221</v>
      </c>
      <c r="E165" s="409" t="s">
        <v>3836</v>
      </c>
      <c r="F165" s="410"/>
      <c r="G165" s="411" t="s">
        <v>3837</v>
      </c>
      <c r="H165" s="267"/>
    </row>
    <row r="166" spans="2:8">
      <c r="B166" s="237" t="s">
        <v>1085</v>
      </c>
      <c r="C166" s="238" t="s">
        <v>1086</v>
      </c>
      <c r="D166" s="239" t="s">
        <v>2303</v>
      </c>
      <c r="E166" s="240" t="s">
        <v>3838</v>
      </c>
      <c r="F166" s="241"/>
      <c r="G166" s="244"/>
      <c r="H166" s="230"/>
    </row>
    <row r="167" spans="2:8">
      <c r="B167" s="237" t="s">
        <v>1087</v>
      </c>
      <c r="C167" s="238" t="s">
        <v>1088</v>
      </c>
      <c r="D167" s="239" t="s">
        <v>2311</v>
      </c>
      <c r="E167" s="240" t="s">
        <v>3838</v>
      </c>
      <c r="F167" s="241"/>
      <c r="G167" s="244"/>
      <c r="H167" s="230"/>
    </row>
    <row r="168" spans="2:8">
      <c r="B168" s="237" t="s">
        <v>1089</v>
      </c>
      <c r="C168" s="238" t="s">
        <v>1090</v>
      </c>
      <c r="D168" s="239" t="s">
        <v>2311</v>
      </c>
      <c r="E168" s="240" t="s">
        <v>3838</v>
      </c>
      <c r="F168" s="241"/>
      <c r="G168" s="244"/>
      <c r="H168" s="230"/>
    </row>
    <row r="169" spans="2:8">
      <c r="B169" s="237" t="s">
        <v>1091</v>
      </c>
      <c r="C169" s="238" t="s">
        <v>1092</v>
      </c>
      <c r="D169" s="239" t="s">
        <v>2320</v>
      </c>
      <c r="E169" s="240" t="s">
        <v>3838</v>
      </c>
      <c r="F169" s="241"/>
      <c r="G169" s="244"/>
      <c r="H169" s="230"/>
    </row>
    <row r="170" spans="2:8">
      <c r="B170" s="237" t="s">
        <v>1093</v>
      </c>
      <c r="C170" s="238" t="s">
        <v>1094</v>
      </c>
      <c r="D170" s="239" t="s">
        <v>2306</v>
      </c>
      <c r="E170" s="240" t="s">
        <v>2335</v>
      </c>
      <c r="F170" s="241"/>
      <c r="G170" s="244" t="s">
        <v>3839</v>
      </c>
      <c r="H170" s="230"/>
    </row>
    <row r="171" spans="2:8">
      <c r="B171" s="237" t="s">
        <v>1095</v>
      </c>
      <c r="C171" s="238" t="s">
        <v>1096</v>
      </c>
      <c r="D171" s="239" t="s">
        <v>2316</v>
      </c>
      <c r="E171" s="240" t="s">
        <v>3838</v>
      </c>
      <c r="F171" s="241"/>
      <c r="G171" s="244"/>
      <c r="H171" s="230"/>
    </row>
    <row r="172" spans="2:8">
      <c r="B172" s="237" t="s">
        <v>1097</v>
      </c>
      <c r="C172" s="238" t="s">
        <v>1098</v>
      </c>
      <c r="D172" s="239" t="s">
        <v>2356</v>
      </c>
      <c r="E172" s="240" t="s">
        <v>3838</v>
      </c>
      <c r="F172" s="241"/>
      <c r="G172" s="244"/>
      <c r="H172" s="230"/>
    </row>
    <row r="173" spans="2:8">
      <c r="B173" s="237" t="s">
        <v>1099</v>
      </c>
      <c r="C173" s="238" t="s">
        <v>1100</v>
      </c>
      <c r="D173" s="239" t="s">
        <v>3142</v>
      </c>
      <c r="E173" s="240" t="s">
        <v>3838</v>
      </c>
      <c r="F173" s="241"/>
      <c r="G173" s="244"/>
      <c r="H173" s="230"/>
    </row>
    <row r="174" spans="2:8">
      <c r="B174" s="237" t="s">
        <v>385</v>
      </c>
      <c r="C174" s="238" t="s">
        <v>1101</v>
      </c>
      <c r="D174" s="239" t="s">
        <v>2320</v>
      </c>
      <c r="E174" s="240" t="s">
        <v>3838</v>
      </c>
      <c r="F174" s="241"/>
      <c r="G174" s="244"/>
      <c r="H174" s="230"/>
    </row>
    <row r="175" spans="2:8">
      <c r="B175" s="237" t="s">
        <v>1102</v>
      </c>
      <c r="C175" s="238" t="s">
        <v>1103</v>
      </c>
      <c r="D175" s="239" t="s">
        <v>3147</v>
      </c>
      <c r="E175" s="240" t="s">
        <v>3838</v>
      </c>
      <c r="F175" s="241"/>
      <c r="G175" s="244"/>
      <c r="H175" s="230"/>
    </row>
    <row r="176" spans="2:8">
      <c r="B176" s="237" t="s">
        <v>1104</v>
      </c>
      <c r="C176" s="238" t="s">
        <v>1105</v>
      </c>
      <c r="D176" s="239" t="s">
        <v>2427</v>
      </c>
      <c r="E176" s="240" t="s">
        <v>3838</v>
      </c>
      <c r="F176" s="241"/>
      <c r="G176" s="244"/>
      <c r="H176" s="230"/>
    </row>
    <row r="177" spans="2:8">
      <c r="B177" s="237" t="s">
        <v>1106</v>
      </c>
      <c r="C177" s="238" t="s">
        <v>1107</v>
      </c>
      <c r="D177" s="239" t="s">
        <v>2427</v>
      </c>
      <c r="E177" s="240" t="s">
        <v>3838</v>
      </c>
      <c r="F177" s="241"/>
      <c r="G177" s="244"/>
      <c r="H177" s="230"/>
    </row>
    <row r="178" spans="2:8">
      <c r="B178" s="237" t="s">
        <v>1108</v>
      </c>
      <c r="C178" s="238" t="s">
        <v>1109</v>
      </c>
      <c r="D178" s="239" t="s">
        <v>3397</v>
      </c>
      <c r="E178" s="240" t="s">
        <v>2304</v>
      </c>
      <c r="F178" s="241"/>
      <c r="G178" s="244"/>
      <c r="H178" s="230"/>
    </row>
    <row r="179" spans="2:8">
      <c r="B179" s="237" t="s">
        <v>1110</v>
      </c>
      <c r="C179" s="238" t="s">
        <v>1111</v>
      </c>
      <c r="D179" s="239" t="s">
        <v>3397</v>
      </c>
      <c r="E179" s="240" t="s">
        <v>2304</v>
      </c>
      <c r="F179" s="241"/>
      <c r="G179" s="244"/>
      <c r="H179" s="230"/>
    </row>
    <row r="180" spans="2:8" ht="17.25" thickBot="1">
      <c r="B180" s="245" t="s">
        <v>1112</v>
      </c>
      <c r="C180" s="246" t="s">
        <v>1113</v>
      </c>
      <c r="D180" s="247" t="s">
        <v>3397</v>
      </c>
      <c r="E180" s="248" t="s">
        <v>2304</v>
      </c>
      <c r="F180" s="249"/>
      <c r="G180" s="251"/>
      <c r="H180" s="230"/>
    </row>
    <row r="181" spans="2:8">
      <c r="B181" s="401" t="s">
        <v>3840</v>
      </c>
      <c r="C181" s="280"/>
      <c r="D181" s="280"/>
      <c r="E181" s="280"/>
      <c r="F181" s="280"/>
      <c r="G181" s="281"/>
      <c r="H181" s="230"/>
    </row>
    <row r="182" spans="2:8" ht="17.25" thickBot="1">
      <c r="B182" s="405" t="s">
        <v>3841</v>
      </c>
      <c r="C182" s="283"/>
      <c r="D182" s="283"/>
      <c r="E182" s="283"/>
      <c r="F182" s="283"/>
      <c r="G182" s="284"/>
      <c r="H182" s="230"/>
    </row>
    <row r="183" spans="2:8">
      <c r="B183" s="231" t="s">
        <v>1203</v>
      </c>
      <c r="C183" s="232" t="s">
        <v>1204</v>
      </c>
      <c r="D183" s="233" t="s">
        <v>3417</v>
      </c>
      <c r="E183" s="234" t="s">
        <v>3817</v>
      </c>
      <c r="F183" s="235"/>
      <c r="G183" s="236"/>
      <c r="H183" s="230"/>
    </row>
    <row r="184" spans="2:8">
      <c r="B184" s="237" t="s">
        <v>1205</v>
      </c>
      <c r="C184" s="238" t="s">
        <v>1114</v>
      </c>
      <c r="D184" s="239" t="s">
        <v>3420</v>
      </c>
      <c r="E184" s="240" t="s">
        <v>3838</v>
      </c>
      <c r="F184" s="241"/>
      <c r="G184" s="244"/>
      <c r="H184" s="230"/>
    </row>
    <row r="185" spans="2:8" ht="30">
      <c r="B185" s="237" t="s">
        <v>1206</v>
      </c>
      <c r="C185" s="238" t="s">
        <v>1115</v>
      </c>
      <c r="D185" s="239" t="s">
        <v>3417</v>
      </c>
      <c r="E185" s="240" t="s">
        <v>3817</v>
      </c>
      <c r="F185" s="241"/>
      <c r="G185" s="244" t="s">
        <v>3842</v>
      </c>
      <c r="H185" s="230"/>
    </row>
    <row r="186" spans="2:8">
      <c r="B186" s="237" t="s">
        <v>1207</v>
      </c>
      <c r="C186" s="238" t="s">
        <v>1116</v>
      </c>
      <c r="D186" s="239" t="s">
        <v>3420</v>
      </c>
      <c r="E186" s="240" t="s">
        <v>3838</v>
      </c>
      <c r="F186" s="241"/>
      <c r="G186" s="244"/>
      <c r="H186" s="230"/>
    </row>
    <row r="187" spans="2:8" ht="30">
      <c r="B187" s="237" t="s">
        <v>1208</v>
      </c>
      <c r="C187" s="238" t="s">
        <v>1117</v>
      </c>
      <c r="D187" s="239" t="s">
        <v>3417</v>
      </c>
      <c r="E187" s="240" t="s">
        <v>3817</v>
      </c>
      <c r="F187" s="241"/>
      <c r="G187" s="244" t="s">
        <v>3843</v>
      </c>
      <c r="H187" s="230"/>
    </row>
    <row r="188" spans="2:8">
      <c r="B188" s="237" t="s">
        <v>1209</v>
      </c>
      <c r="C188" s="238" t="s">
        <v>1118</v>
      </c>
      <c r="D188" s="239" t="s">
        <v>3420</v>
      </c>
      <c r="E188" s="240" t="s">
        <v>3838</v>
      </c>
      <c r="F188" s="241"/>
      <c r="G188" s="244"/>
      <c r="H188" s="230"/>
    </row>
    <row r="189" spans="2:8" ht="30">
      <c r="B189" s="237" t="s">
        <v>1210</v>
      </c>
      <c r="C189" s="238" t="s">
        <v>1119</v>
      </c>
      <c r="D189" s="239" t="s">
        <v>3417</v>
      </c>
      <c r="E189" s="240" t="s">
        <v>3817</v>
      </c>
      <c r="F189" s="241"/>
      <c r="G189" s="244" t="s">
        <v>3844</v>
      </c>
      <c r="H189" s="230"/>
    </row>
    <row r="190" spans="2:8">
      <c r="B190" s="237" t="s">
        <v>1211</v>
      </c>
      <c r="C190" s="238" t="s">
        <v>1120</v>
      </c>
      <c r="D190" s="239" t="s">
        <v>3420</v>
      </c>
      <c r="E190" s="240" t="s">
        <v>3838</v>
      </c>
      <c r="F190" s="241"/>
      <c r="G190" s="244"/>
      <c r="H190" s="230"/>
    </row>
    <row r="191" spans="2:8" ht="30">
      <c r="B191" s="237" t="s">
        <v>1212</v>
      </c>
      <c r="C191" s="238" t="s">
        <v>1121</v>
      </c>
      <c r="D191" s="239" t="s">
        <v>3417</v>
      </c>
      <c r="E191" s="240" t="s">
        <v>3817</v>
      </c>
      <c r="F191" s="241"/>
      <c r="G191" s="244" t="s">
        <v>3845</v>
      </c>
      <c r="H191" s="230"/>
    </row>
    <row r="192" spans="2:8" ht="17.25" thickBot="1">
      <c r="B192" s="237" t="s">
        <v>1213</v>
      </c>
      <c r="C192" s="238" t="s">
        <v>1122</v>
      </c>
      <c r="D192" s="239" t="s">
        <v>3420</v>
      </c>
      <c r="E192" s="240" t="s">
        <v>3838</v>
      </c>
      <c r="F192" s="241"/>
      <c r="G192" s="244"/>
      <c r="H192" s="230"/>
    </row>
    <row r="193" spans="2:8">
      <c r="B193" s="401" t="s">
        <v>3846</v>
      </c>
      <c r="C193" s="280"/>
      <c r="D193" s="280"/>
      <c r="E193" s="280"/>
      <c r="F193" s="280"/>
      <c r="G193" s="281"/>
      <c r="H193" s="230"/>
    </row>
    <row r="194" spans="2:8" ht="17.25" thickBot="1">
      <c r="B194" s="405" t="s">
        <v>3841</v>
      </c>
      <c r="C194" s="283"/>
      <c r="D194" s="283"/>
      <c r="E194" s="283"/>
      <c r="F194" s="283"/>
      <c r="G194" s="284"/>
      <c r="H194" s="230"/>
    </row>
    <row r="195" spans="2:8" ht="75">
      <c r="B195" s="237" t="s">
        <v>1123</v>
      </c>
      <c r="C195" s="238" t="s">
        <v>1124</v>
      </c>
      <c r="D195" s="239" t="s">
        <v>2421</v>
      </c>
      <c r="E195" s="240" t="s">
        <v>2749</v>
      </c>
      <c r="F195" s="241"/>
      <c r="G195" s="244" t="s">
        <v>3848</v>
      </c>
      <c r="H195" s="230"/>
    </row>
    <row r="196" spans="2:8" ht="60">
      <c r="B196" s="237" t="s">
        <v>1125</v>
      </c>
      <c r="C196" s="238" t="s">
        <v>1126</v>
      </c>
      <c r="D196" s="239" t="s">
        <v>2300</v>
      </c>
      <c r="E196" s="240" t="s">
        <v>2749</v>
      </c>
      <c r="F196" s="241" t="s">
        <v>2818</v>
      </c>
      <c r="G196" s="244" t="s">
        <v>3849</v>
      </c>
      <c r="H196" s="230"/>
    </row>
    <row r="197" spans="2:8" ht="75">
      <c r="B197" s="237" t="s">
        <v>1127</v>
      </c>
      <c r="C197" s="238" t="s">
        <v>1128</v>
      </c>
      <c r="D197" s="239" t="s">
        <v>2356</v>
      </c>
      <c r="E197" s="240" t="s">
        <v>3226</v>
      </c>
      <c r="F197" s="241"/>
      <c r="G197" s="244" t="s">
        <v>3850</v>
      </c>
      <c r="H197" s="230"/>
    </row>
    <row r="198" spans="2:8" ht="75">
      <c r="B198" s="237" t="s">
        <v>1129</v>
      </c>
      <c r="C198" s="238" t="s">
        <v>1130</v>
      </c>
      <c r="D198" s="239" t="s">
        <v>2356</v>
      </c>
      <c r="E198" s="240" t="s">
        <v>3226</v>
      </c>
      <c r="F198" s="241"/>
      <c r="G198" s="244" t="s">
        <v>3851</v>
      </c>
      <c r="H198" s="230"/>
    </row>
    <row r="199" spans="2:8" ht="30">
      <c r="B199" s="237" t="s">
        <v>522</v>
      </c>
      <c r="C199" s="238" t="s">
        <v>1131</v>
      </c>
      <c r="D199" s="239" t="s">
        <v>2356</v>
      </c>
      <c r="E199" s="240" t="s">
        <v>3226</v>
      </c>
      <c r="F199" s="241"/>
      <c r="G199" s="244" t="s">
        <v>3852</v>
      </c>
      <c r="H199" s="230"/>
    </row>
    <row r="200" spans="2:8" ht="120">
      <c r="B200" s="237" t="s">
        <v>1132</v>
      </c>
      <c r="C200" s="238" t="s">
        <v>1214</v>
      </c>
      <c r="D200" s="239" t="s">
        <v>2800</v>
      </c>
      <c r="E200" s="240" t="s">
        <v>3226</v>
      </c>
      <c r="F200" s="241"/>
      <c r="G200" s="244" t="s">
        <v>3853</v>
      </c>
      <c r="H200" s="230"/>
    </row>
    <row r="201" spans="2:8" ht="120">
      <c r="B201" s="237" t="s">
        <v>1133</v>
      </c>
      <c r="C201" s="238" t="s">
        <v>1134</v>
      </c>
      <c r="D201" s="239" t="s">
        <v>2800</v>
      </c>
      <c r="E201" s="240" t="s">
        <v>3226</v>
      </c>
      <c r="F201" s="241"/>
      <c r="G201" s="244" t="s">
        <v>3854</v>
      </c>
      <c r="H201" s="230"/>
    </row>
    <row r="202" spans="2:8" ht="120">
      <c r="B202" s="237" t="s">
        <v>1135</v>
      </c>
      <c r="C202" s="238" t="s">
        <v>1136</v>
      </c>
      <c r="D202" s="239" t="s">
        <v>2800</v>
      </c>
      <c r="E202" s="240" t="s">
        <v>3226</v>
      </c>
      <c r="F202" s="241"/>
      <c r="G202" s="244" t="s">
        <v>3855</v>
      </c>
      <c r="H202" s="230"/>
    </row>
    <row r="203" spans="2:8" ht="120">
      <c r="B203" s="237" t="s">
        <v>1137</v>
      </c>
      <c r="C203" s="238" t="s">
        <v>1138</v>
      </c>
      <c r="D203" s="239" t="s">
        <v>2800</v>
      </c>
      <c r="E203" s="240" t="s">
        <v>3226</v>
      </c>
      <c r="F203" s="241"/>
      <c r="G203" s="244" t="s">
        <v>3856</v>
      </c>
      <c r="H203" s="230"/>
    </row>
    <row r="204" spans="2:8" ht="120">
      <c r="B204" s="237" t="s">
        <v>1139</v>
      </c>
      <c r="C204" s="238" t="s">
        <v>1140</v>
      </c>
      <c r="D204" s="239" t="s">
        <v>2800</v>
      </c>
      <c r="E204" s="240" t="s">
        <v>3226</v>
      </c>
      <c r="F204" s="241"/>
      <c r="G204" s="244" t="s">
        <v>3857</v>
      </c>
      <c r="H204" s="230"/>
    </row>
    <row r="205" spans="2:8" ht="90">
      <c r="B205" s="237" t="s">
        <v>1141</v>
      </c>
      <c r="C205" s="238" t="s">
        <v>1215</v>
      </c>
      <c r="D205" s="239" t="s">
        <v>2479</v>
      </c>
      <c r="E205" s="240" t="s">
        <v>3226</v>
      </c>
      <c r="F205" s="241"/>
      <c r="G205" s="244" t="s">
        <v>3858</v>
      </c>
      <c r="H205" s="230"/>
    </row>
    <row r="206" spans="2:8" ht="30">
      <c r="B206" s="237" t="s">
        <v>1142</v>
      </c>
      <c r="C206" s="238" t="s">
        <v>1143</v>
      </c>
      <c r="D206" s="239" t="s">
        <v>2425</v>
      </c>
      <c r="E206" s="240" t="s">
        <v>3815</v>
      </c>
      <c r="F206" s="241"/>
      <c r="G206" s="244" t="s">
        <v>3859</v>
      </c>
      <c r="H206" s="230"/>
    </row>
    <row r="207" spans="2:8" ht="90">
      <c r="B207" s="237" t="s">
        <v>1144</v>
      </c>
      <c r="C207" s="238" t="s">
        <v>1145</v>
      </c>
      <c r="D207" s="239" t="s">
        <v>2479</v>
      </c>
      <c r="E207" s="240" t="s">
        <v>3226</v>
      </c>
      <c r="F207" s="241"/>
      <c r="G207" s="244" t="s">
        <v>3860</v>
      </c>
      <c r="H207" s="230"/>
    </row>
    <row r="208" spans="2:8" ht="90">
      <c r="B208" s="237" t="s">
        <v>1216</v>
      </c>
      <c r="C208" s="238" t="s">
        <v>1146</v>
      </c>
      <c r="D208" s="239" t="s">
        <v>2306</v>
      </c>
      <c r="E208" s="240" t="s">
        <v>3226</v>
      </c>
      <c r="F208" s="241"/>
      <c r="G208" s="244" t="s">
        <v>3861</v>
      </c>
      <c r="H208" s="230"/>
    </row>
    <row r="209" spans="2:8" ht="60">
      <c r="B209" s="237" t="s">
        <v>1217</v>
      </c>
      <c r="C209" s="238" t="s">
        <v>1218</v>
      </c>
      <c r="D209" s="239" t="s">
        <v>2463</v>
      </c>
      <c r="E209" s="240" t="s">
        <v>3226</v>
      </c>
      <c r="F209" s="241"/>
      <c r="G209" s="244" t="s">
        <v>3862</v>
      </c>
      <c r="H209" s="230"/>
    </row>
    <row r="210" spans="2:8" ht="75">
      <c r="B210" s="237" t="s">
        <v>1219</v>
      </c>
      <c r="C210" s="238" t="s">
        <v>1220</v>
      </c>
      <c r="D210" s="239" t="s">
        <v>2314</v>
      </c>
      <c r="E210" s="240" t="s">
        <v>3812</v>
      </c>
      <c r="F210" s="241"/>
      <c r="G210" s="244" t="s">
        <v>3863</v>
      </c>
      <c r="H210" s="230"/>
    </row>
    <row r="211" spans="2:8" ht="120">
      <c r="B211" s="237" t="s">
        <v>1221</v>
      </c>
      <c r="C211" s="238" t="s">
        <v>1222</v>
      </c>
      <c r="D211" s="239" t="s">
        <v>2306</v>
      </c>
      <c r="E211" s="240" t="s">
        <v>3226</v>
      </c>
      <c r="F211" s="241"/>
      <c r="G211" s="244" t="s">
        <v>3864</v>
      </c>
      <c r="H211" s="230"/>
    </row>
    <row r="212" spans="2:8" ht="90">
      <c r="B212" s="237" t="s">
        <v>1223</v>
      </c>
      <c r="C212" s="238" t="s">
        <v>1147</v>
      </c>
      <c r="D212" s="239" t="s">
        <v>2306</v>
      </c>
      <c r="E212" s="240" t="s">
        <v>3226</v>
      </c>
      <c r="F212" s="241"/>
      <c r="G212" s="244" t="s">
        <v>3865</v>
      </c>
      <c r="H212" s="230"/>
    </row>
    <row r="213" spans="2:8" ht="210">
      <c r="B213" s="264" t="s">
        <v>1224</v>
      </c>
      <c r="C213" s="238" t="s">
        <v>1148</v>
      </c>
      <c r="D213" s="239" t="s">
        <v>3254</v>
      </c>
      <c r="E213" s="4" t="s">
        <v>3226</v>
      </c>
      <c r="F213" s="265"/>
      <c r="G213" s="266" t="s">
        <v>3866</v>
      </c>
      <c r="H213" s="267"/>
    </row>
    <row r="214" spans="2:8" ht="165">
      <c r="B214" s="264" t="s">
        <v>1149</v>
      </c>
      <c r="C214" s="238" t="s">
        <v>1150</v>
      </c>
      <c r="D214" s="239" t="s">
        <v>3221</v>
      </c>
      <c r="E214" s="4" t="s">
        <v>3226</v>
      </c>
      <c r="F214" s="265"/>
      <c r="G214" s="266" t="s">
        <v>3867</v>
      </c>
      <c r="H214" s="267"/>
    </row>
    <row r="215" spans="2:8" ht="150">
      <c r="B215" s="406" t="s">
        <v>3868</v>
      </c>
      <c r="C215" s="407" t="s">
        <v>1151</v>
      </c>
      <c r="D215" s="413" t="s">
        <v>3230</v>
      </c>
      <c r="E215" s="414" t="s">
        <v>3227</v>
      </c>
      <c r="F215" s="415"/>
      <c r="G215" s="416" t="s">
        <v>3869</v>
      </c>
      <c r="H215" s="267"/>
    </row>
    <row r="216" spans="2:8" ht="150">
      <c r="B216" s="406" t="s">
        <v>1152</v>
      </c>
      <c r="C216" s="407" t="s">
        <v>1153</v>
      </c>
      <c r="D216" s="413" t="s">
        <v>3225</v>
      </c>
      <c r="E216" s="414" t="s">
        <v>3227</v>
      </c>
      <c r="F216" s="415"/>
      <c r="G216" s="416" t="s">
        <v>3870</v>
      </c>
      <c r="H216" s="267"/>
    </row>
    <row r="217" spans="2:8" ht="165">
      <c r="B217" s="406" t="s">
        <v>1154</v>
      </c>
      <c r="C217" s="407" t="s">
        <v>1155</v>
      </c>
      <c r="D217" s="413" t="s">
        <v>3225</v>
      </c>
      <c r="E217" s="414" t="s">
        <v>3227</v>
      </c>
      <c r="F217" s="415"/>
      <c r="G217" s="416" t="s">
        <v>3871</v>
      </c>
      <c r="H217" s="267"/>
    </row>
    <row r="218" spans="2:8" ht="75">
      <c r="B218" s="237" t="s">
        <v>1156</v>
      </c>
      <c r="C218" s="238" t="s">
        <v>1157</v>
      </c>
      <c r="D218" s="239" t="s">
        <v>3077</v>
      </c>
      <c r="E218" s="240" t="s">
        <v>3815</v>
      </c>
      <c r="F218" s="241"/>
      <c r="G218" s="244" t="s">
        <v>3872</v>
      </c>
      <c r="H218" s="230"/>
    </row>
    <row r="219" spans="2:8" ht="105">
      <c r="B219" s="237" t="s">
        <v>1158</v>
      </c>
      <c r="C219" s="238" t="s">
        <v>1225</v>
      </c>
      <c r="D219" s="239" t="s">
        <v>3109</v>
      </c>
      <c r="E219" s="240" t="s">
        <v>2301</v>
      </c>
      <c r="F219" s="241"/>
      <c r="G219" s="244" t="s">
        <v>3873</v>
      </c>
      <c r="H219" s="230"/>
    </row>
    <row r="220" spans="2:8" ht="75">
      <c r="B220" s="237" t="s">
        <v>1159</v>
      </c>
      <c r="C220" s="238" t="s">
        <v>1160</v>
      </c>
      <c r="D220" s="239" t="s">
        <v>2300</v>
      </c>
      <c r="E220" s="240" t="s">
        <v>2301</v>
      </c>
      <c r="F220" s="241"/>
      <c r="G220" s="244" t="s">
        <v>3874</v>
      </c>
      <c r="H220" s="230"/>
    </row>
    <row r="221" spans="2:8" ht="90">
      <c r="B221" s="237" t="s">
        <v>1226</v>
      </c>
      <c r="C221" s="238" t="s">
        <v>1161</v>
      </c>
      <c r="D221" s="239" t="s">
        <v>3113</v>
      </c>
      <c r="E221" s="240" t="s">
        <v>2301</v>
      </c>
      <c r="F221" s="241"/>
      <c r="G221" s="244" t="s">
        <v>3875</v>
      </c>
      <c r="H221" s="230"/>
    </row>
    <row r="222" spans="2:8" ht="105">
      <c r="B222" s="237" t="s">
        <v>1162</v>
      </c>
      <c r="C222" s="238" t="s">
        <v>1163</v>
      </c>
      <c r="D222" s="239" t="s">
        <v>2422</v>
      </c>
      <c r="E222" s="240" t="s">
        <v>2301</v>
      </c>
      <c r="F222" s="241"/>
      <c r="G222" s="244" t="s">
        <v>3876</v>
      </c>
      <c r="H222" s="230"/>
    </row>
    <row r="223" spans="2:8">
      <c r="B223" s="237" t="s">
        <v>1227</v>
      </c>
      <c r="C223" s="238" t="s">
        <v>1228</v>
      </c>
      <c r="D223" s="239" t="s">
        <v>2311</v>
      </c>
      <c r="E223" s="240" t="s">
        <v>3815</v>
      </c>
      <c r="F223" s="241"/>
      <c r="G223" s="244" t="s">
        <v>3877</v>
      </c>
      <c r="H223" s="230"/>
    </row>
    <row r="224" spans="2:8" ht="105">
      <c r="B224" s="237" t="s">
        <v>1164</v>
      </c>
      <c r="C224" s="238" t="s">
        <v>1229</v>
      </c>
      <c r="D224" s="239" t="s">
        <v>2313</v>
      </c>
      <c r="E224" s="240" t="s">
        <v>3812</v>
      </c>
      <c r="F224" s="241"/>
      <c r="G224" s="244" t="s">
        <v>3878</v>
      </c>
      <c r="H224" s="230"/>
    </row>
    <row r="225" spans="2:8" ht="90">
      <c r="B225" s="237" t="s">
        <v>1165</v>
      </c>
      <c r="C225" s="238" t="s">
        <v>1230</v>
      </c>
      <c r="D225" s="239" t="s">
        <v>2313</v>
      </c>
      <c r="E225" s="240" t="s">
        <v>3812</v>
      </c>
      <c r="F225" s="241"/>
      <c r="G225" s="244" t="s">
        <v>3879</v>
      </c>
      <c r="H225" s="230"/>
    </row>
    <row r="226" spans="2:8" ht="90">
      <c r="B226" s="237" t="s">
        <v>1166</v>
      </c>
      <c r="C226" s="238" t="s">
        <v>1167</v>
      </c>
      <c r="D226" s="239" t="s">
        <v>2313</v>
      </c>
      <c r="E226" s="240" t="s">
        <v>3812</v>
      </c>
      <c r="F226" s="241"/>
      <c r="G226" s="244" t="s">
        <v>3880</v>
      </c>
      <c r="H226" s="230"/>
    </row>
    <row r="227" spans="2:8" ht="60">
      <c r="B227" s="237" t="s">
        <v>1168</v>
      </c>
      <c r="C227" s="238" t="s">
        <v>1169</v>
      </c>
      <c r="D227" s="239" t="s">
        <v>2313</v>
      </c>
      <c r="E227" s="240" t="s">
        <v>3316</v>
      </c>
      <c r="F227" s="241"/>
      <c r="G227" s="244" t="s">
        <v>3881</v>
      </c>
      <c r="H227" s="230"/>
    </row>
    <row r="228" spans="2:8" ht="120">
      <c r="B228" s="237" t="s">
        <v>1170</v>
      </c>
      <c r="C228" s="238" t="s">
        <v>1171</v>
      </c>
      <c r="D228" s="239" t="s">
        <v>2313</v>
      </c>
      <c r="E228" s="240" t="s">
        <v>3226</v>
      </c>
      <c r="F228" s="241"/>
      <c r="G228" s="244" t="s">
        <v>3882</v>
      </c>
      <c r="H228" s="230"/>
    </row>
    <row r="229" spans="2:8" ht="90">
      <c r="B229" s="237" t="s">
        <v>1172</v>
      </c>
      <c r="C229" s="238" t="s">
        <v>1173</v>
      </c>
      <c r="D229" s="239" t="s">
        <v>2313</v>
      </c>
      <c r="E229" s="240" t="s">
        <v>3226</v>
      </c>
      <c r="F229" s="241"/>
      <c r="G229" s="244" t="s">
        <v>3883</v>
      </c>
      <c r="H229" s="230"/>
    </row>
    <row r="230" spans="2:8" ht="90">
      <c r="B230" s="237" t="s">
        <v>1174</v>
      </c>
      <c r="C230" s="238" t="s">
        <v>1175</v>
      </c>
      <c r="D230" s="239" t="s">
        <v>2313</v>
      </c>
      <c r="E230" s="240" t="s">
        <v>3226</v>
      </c>
      <c r="F230" s="241"/>
      <c r="G230" s="244" t="s">
        <v>3884</v>
      </c>
      <c r="H230" s="230"/>
    </row>
    <row r="231" spans="2:8" ht="90">
      <c r="B231" s="237" t="s">
        <v>1176</v>
      </c>
      <c r="C231" s="238" t="s">
        <v>1177</v>
      </c>
      <c r="D231" s="239" t="s">
        <v>2313</v>
      </c>
      <c r="E231" s="240" t="s">
        <v>3226</v>
      </c>
      <c r="F231" s="241"/>
      <c r="G231" s="244" t="s">
        <v>3885</v>
      </c>
      <c r="H231" s="230"/>
    </row>
    <row r="232" spans="2:8" ht="90">
      <c r="B232" s="237" t="s">
        <v>1178</v>
      </c>
      <c r="C232" s="238" t="s">
        <v>1179</v>
      </c>
      <c r="D232" s="239" t="s">
        <v>2313</v>
      </c>
      <c r="E232" s="240" t="s">
        <v>3226</v>
      </c>
      <c r="F232" s="241"/>
      <c r="G232" s="244" t="s">
        <v>3886</v>
      </c>
      <c r="H232" s="230"/>
    </row>
    <row r="233" spans="2:8" ht="60">
      <c r="B233" s="237" t="s">
        <v>1180</v>
      </c>
      <c r="C233" s="238" t="s">
        <v>1181</v>
      </c>
      <c r="D233" s="239" t="s">
        <v>2313</v>
      </c>
      <c r="E233" s="240" t="s">
        <v>3316</v>
      </c>
      <c r="F233" s="241"/>
      <c r="G233" s="244" t="s">
        <v>3887</v>
      </c>
      <c r="H233" s="230"/>
    </row>
    <row r="234" spans="2:8" ht="45.75" thickBot="1">
      <c r="B234" s="237" t="s">
        <v>1182</v>
      </c>
      <c r="C234" s="238" t="s">
        <v>1183</v>
      </c>
      <c r="D234" s="239" t="s">
        <v>2313</v>
      </c>
      <c r="E234" s="240" t="s">
        <v>3316</v>
      </c>
      <c r="F234" s="241"/>
      <c r="G234" s="244" t="s">
        <v>3888</v>
      </c>
      <c r="H234" s="230"/>
    </row>
    <row r="235" spans="2:8">
      <c r="B235" s="401" t="s">
        <v>3889</v>
      </c>
      <c r="C235" s="280"/>
      <c r="D235" s="280"/>
      <c r="E235" s="280"/>
      <c r="F235" s="280"/>
      <c r="G235" s="281"/>
      <c r="H235" s="230"/>
    </row>
    <row r="236" spans="2:8" ht="17.25" thickBot="1">
      <c r="B236" s="405" t="s">
        <v>3841</v>
      </c>
      <c r="C236" s="283"/>
      <c r="D236" s="283"/>
      <c r="E236" s="283"/>
      <c r="F236" s="283"/>
      <c r="G236" s="284"/>
      <c r="H236" s="230"/>
    </row>
    <row r="237" spans="2:8" ht="75">
      <c r="B237" s="237" t="s">
        <v>992</v>
      </c>
      <c r="C237" s="238" t="s">
        <v>1231</v>
      </c>
      <c r="D237" s="286" t="s">
        <v>2463</v>
      </c>
      <c r="E237" s="287" t="s">
        <v>3226</v>
      </c>
      <c r="F237" s="241"/>
      <c r="G237" s="244" t="s">
        <v>3890</v>
      </c>
      <c r="H237" s="230"/>
    </row>
    <row r="238" spans="2:8" ht="30">
      <c r="B238" s="237" t="s">
        <v>1184</v>
      </c>
      <c r="C238" s="238" t="s">
        <v>1185</v>
      </c>
      <c r="D238" s="239" t="s">
        <v>3077</v>
      </c>
      <c r="E238" s="240" t="s">
        <v>3815</v>
      </c>
      <c r="F238" s="241"/>
      <c r="G238" s="244" t="s">
        <v>3891</v>
      </c>
      <c r="H238" s="230"/>
    </row>
    <row r="239" spans="2:8" ht="75">
      <c r="B239" s="237" t="s">
        <v>3892</v>
      </c>
      <c r="C239" s="238" t="s">
        <v>1186</v>
      </c>
      <c r="D239" s="239" t="s">
        <v>2421</v>
      </c>
      <c r="E239" s="240" t="s">
        <v>3817</v>
      </c>
      <c r="F239" s="241"/>
      <c r="G239" s="244" t="s">
        <v>3893</v>
      </c>
      <c r="H239" s="230"/>
    </row>
    <row r="240" spans="2:8" ht="120.75" thickBot="1">
      <c r="B240" s="237" t="s">
        <v>993</v>
      </c>
      <c r="C240" s="238" t="s">
        <v>1187</v>
      </c>
      <c r="D240" s="239" t="s">
        <v>2479</v>
      </c>
      <c r="E240" s="240" t="s">
        <v>3226</v>
      </c>
      <c r="F240" s="241"/>
      <c r="G240" s="244" t="s">
        <v>3894</v>
      </c>
      <c r="H240" s="230"/>
    </row>
    <row r="241" spans="2:8">
      <c r="B241" s="401" t="s">
        <v>3896</v>
      </c>
      <c r="C241" s="280"/>
      <c r="D241" s="280"/>
      <c r="E241" s="280"/>
      <c r="F241" s="280"/>
      <c r="G241" s="281"/>
      <c r="H241" s="230"/>
    </row>
    <row r="242" spans="2:8" ht="17.25" thickBot="1">
      <c r="B242" s="405" t="s">
        <v>3841</v>
      </c>
      <c r="C242" s="283"/>
      <c r="D242" s="283"/>
      <c r="E242" s="283"/>
      <c r="F242" s="283"/>
      <c r="G242" s="284"/>
      <c r="H242" s="230"/>
    </row>
    <row r="243" spans="2:8" ht="30">
      <c r="B243" s="237" t="s">
        <v>1188</v>
      </c>
      <c r="C243" s="238" t="s">
        <v>1704</v>
      </c>
      <c r="D243" s="286" t="s">
        <v>2463</v>
      </c>
      <c r="E243" s="287" t="s">
        <v>3226</v>
      </c>
      <c r="F243" s="241"/>
      <c r="G243" s="244" t="s">
        <v>3897</v>
      </c>
      <c r="H243" s="230"/>
    </row>
    <row r="244" spans="2:8" ht="45">
      <c r="B244" s="237" t="s">
        <v>1189</v>
      </c>
      <c r="C244" s="238" t="s">
        <v>1705</v>
      </c>
      <c r="D244" s="239" t="s">
        <v>3109</v>
      </c>
      <c r="E244" s="240" t="s">
        <v>3817</v>
      </c>
      <c r="F244" s="241"/>
      <c r="G244" s="244" t="s">
        <v>3898</v>
      </c>
      <c r="H244" s="230"/>
    </row>
    <row r="245" spans="2:8" ht="105">
      <c r="B245" s="237" t="s">
        <v>3899</v>
      </c>
      <c r="C245" s="238" t="s">
        <v>3900</v>
      </c>
      <c r="D245" s="239" t="s">
        <v>2417</v>
      </c>
      <c r="E245" s="240" t="s">
        <v>3817</v>
      </c>
      <c r="F245" s="241"/>
      <c r="G245" s="244" t="s">
        <v>3901</v>
      </c>
      <c r="H245" s="230"/>
    </row>
    <row r="246" spans="2:8" ht="105">
      <c r="B246" s="237" t="s">
        <v>3902</v>
      </c>
      <c r="C246" s="238" t="s">
        <v>3903</v>
      </c>
      <c r="D246" s="239" t="s">
        <v>2417</v>
      </c>
      <c r="E246" s="240" t="s">
        <v>3817</v>
      </c>
      <c r="F246" s="241"/>
      <c r="G246" s="244" t="s">
        <v>3904</v>
      </c>
      <c r="H246" s="230"/>
    </row>
    <row r="247" spans="2:8" ht="75">
      <c r="B247" s="237" t="s">
        <v>527</v>
      </c>
      <c r="C247" s="238" t="s">
        <v>1706</v>
      </c>
      <c r="D247" s="239" t="s">
        <v>3113</v>
      </c>
      <c r="E247" s="240" t="s">
        <v>3817</v>
      </c>
      <c r="F247" s="241"/>
      <c r="G247" s="244" t="s">
        <v>3905</v>
      </c>
      <c r="H247" s="230"/>
    </row>
    <row r="248" spans="2:8" ht="90">
      <c r="B248" s="237" t="s">
        <v>528</v>
      </c>
      <c r="C248" s="238" t="s">
        <v>1707</v>
      </c>
      <c r="D248" s="239" t="s">
        <v>2422</v>
      </c>
      <c r="E248" s="240" t="s">
        <v>3817</v>
      </c>
      <c r="F248" s="241"/>
      <c r="G248" s="244" t="s">
        <v>3906</v>
      </c>
      <c r="H248" s="230"/>
    </row>
    <row r="249" spans="2:8" ht="105">
      <c r="B249" s="237" t="s">
        <v>1190</v>
      </c>
      <c r="C249" s="238" t="s">
        <v>1708</v>
      </c>
      <c r="D249" s="239" t="s">
        <v>2324</v>
      </c>
      <c r="E249" s="240" t="s">
        <v>3817</v>
      </c>
      <c r="F249" s="241"/>
      <c r="G249" s="244" t="s">
        <v>3907</v>
      </c>
      <c r="H249" s="230"/>
    </row>
    <row r="250" spans="2:8" ht="45">
      <c r="B250" s="237" t="s">
        <v>1191</v>
      </c>
      <c r="C250" s="238" t="s">
        <v>1709</v>
      </c>
      <c r="D250" s="239" t="s">
        <v>2306</v>
      </c>
      <c r="E250" s="240" t="s">
        <v>3226</v>
      </c>
      <c r="F250" s="241"/>
      <c r="G250" s="244" t="s">
        <v>3908</v>
      </c>
      <c r="H250" s="230"/>
    </row>
    <row r="251" spans="2:8" ht="60">
      <c r="B251" s="237" t="s">
        <v>1192</v>
      </c>
      <c r="C251" s="238" t="s">
        <v>1710</v>
      </c>
      <c r="D251" s="239" t="s">
        <v>2463</v>
      </c>
      <c r="E251" s="240" t="s">
        <v>3226</v>
      </c>
      <c r="F251" s="241"/>
      <c r="G251" s="244" t="s">
        <v>3909</v>
      </c>
      <c r="H251" s="230"/>
    </row>
    <row r="252" spans="2:8" ht="30">
      <c r="B252" s="237" t="s">
        <v>1193</v>
      </c>
      <c r="C252" s="238" t="s">
        <v>1711</v>
      </c>
      <c r="D252" s="239" t="s">
        <v>2314</v>
      </c>
      <c r="E252" s="240" t="s">
        <v>3812</v>
      </c>
      <c r="F252" s="241"/>
      <c r="G252" s="244" t="s">
        <v>3910</v>
      </c>
      <c r="H252" s="230"/>
    </row>
    <row r="253" spans="2:8" ht="165">
      <c r="B253" s="264" t="s">
        <v>1194</v>
      </c>
      <c r="C253" s="238" t="s">
        <v>1712</v>
      </c>
      <c r="D253" s="239" t="s">
        <v>3254</v>
      </c>
      <c r="E253" s="4" t="s">
        <v>3226</v>
      </c>
      <c r="F253" s="265"/>
      <c r="G253" s="416" t="s">
        <v>3911</v>
      </c>
      <c r="H253" s="267"/>
    </row>
    <row r="254" spans="2:8" ht="165">
      <c r="B254" s="264" t="s">
        <v>1195</v>
      </c>
      <c r="C254" s="238" t="s">
        <v>1713</v>
      </c>
      <c r="D254" s="239" t="s">
        <v>3221</v>
      </c>
      <c r="E254" s="4" t="s">
        <v>3226</v>
      </c>
      <c r="F254" s="265"/>
      <c r="G254" s="417" t="s">
        <v>3912</v>
      </c>
      <c r="H254" s="267"/>
    </row>
    <row r="255" spans="2:8" ht="150">
      <c r="B255" s="264" t="s">
        <v>2007</v>
      </c>
      <c r="C255" s="238" t="s">
        <v>1714</v>
      </c>
      <c r="D255" s="239" t="s">
        <v>3220</v>
      </c>
      <c r="E255" s="4" t="s">
        <v>3443</v>
      </c>
      <c r="F255" s="265"/>
      <c r="G255" s="418" t="s">
        <v>3913</v>
      </c>
      <c r="H255" s="267"/>
    </row>
    <row r="256" spans="2:8" ht="150.75" thickBot="1">
      <c r="B256" s="264" t="s">
        <v>2008</v>
      </c>
      <c r="C256" s="238" t="s">
        <v>1715</v>
      </c>
      <c r="D256" s="239" t="s">
        <v>3220</v>
      </c>
      <c r="E256" s="4" t="s">
        <v>3443</v>
      </c>
      <c r="F256" s="265"/>
      <c r="G256" s="418" t="s">
        <v>3914</v>
      </c>
      <c r="H256" s="267"/>
    </row>
    <row r="257" spans="1:8">
      <c r="B257" s="307"/>
      <c r="C257" s="308"/>
      <c r="D257" s="309"/>
      <c r="E257" s="255"/>
      <c r="F257" s="255"/>
      <c r="G257" s="311"/>
      <c r="H257" s="312"/>
    </row>
    <row r="258" spans="1:8" ht="17.25" thickBot="1">
      <c r="A258" s="273"/>
      <c r="B258" s="313"/>
      <c r="C258" s="314"/>
      <c r="D258" s="315"/>
      <c r="E258" s="316"/>
      <c r="F258" s="316"/>
      <c r="G258" s="318"/>
      <c r="H258" s="312"/>
    </row>
    <row r="259" spans="1:8" ht="18.75">
      <c r="B259" s="419" t="s">
        <v>3319</v>
      </c>
      <c r="C259" s="420"/>
      <c r="D259" s="420"/>
      <c r="E259" s="420"/>
      <c r="F259" s="420"/>
      <c r="G259" s="421"/>
      <c r="H259" s="230"/>
    </row>
    <row r="260" spans="1:8">
      <c r="B260" s="422" t="s">
        <v>3320</v>
      </c>
      <c r="C260" s="423"/>
      <c r="D260" s="423"/>
      <c r="E260" s="423"/>
      <c r="F260" s="423"/>
      <c r="G260" s="424"/>
      <c r="H260" s="230"/>
    </row>
    <row r="261" spans="1:8">
      <c r="B261" s="422" t="s">
        <v>3332</v>
      </c>
      <c r="C261" s="423"/>
      <c r="D261" s="423"/>
      <c r="E261" s="423"/>
      <c r="F261" s="423"/>
      <c r="G261" s="424"/>
      <c r="H261" s="230"/>
    </row>
    <row r="262" spans="1:8">
      <c r="B262" s="422" t="s">
        <v>3322</v>
      </c>
      <c r="C262" s="423"/>
      <c r="D262" s="423"/>
      <c r="E262" s="423"/>
      <c r="F262" s="423"/>
      <c r="G262" s="424"/>
      <c r="H262" s="230"/>
    </row>
    <row r="263" spans="1:8">
      <c r="B263" s="422" t="s">
        <v>3323</v>
      </c>
      <c r="C263" s="423"/>
      <c r="D263" s="423"/>
      <c r="E263" s="423"/>
      <c r="F263" s="423"/>
      <c r="G263" s="424"/>
      <c r="H263" s="230"/>
    </row>
    <row r="264" spans="1:8">
      <c r="B264" s="422" t="s">
        <v>3324</v>
      </c>
      <c r="C264" s="423"/>
      <c r="D264" s="423"/>
      <c r="E264" s="423"/>
      <c r="F264" s="423"/>
      <c r="G264" s="424"/>
      <c r="H264" s="230"/>
    </row>
    <row r="265" spans="1:8">
      <c r="B265" s="422" t="s">
        <v>3576</v>
      </c>
      <c r="C265" s="423"/>
      <c r="D265" s="423"/>
      <c r="E265" s="423"/>
      <c r="F265" s="423"/>
      <c r="G265" s="424"/>
      <c r="H265" s="230"/>
    </row>
    <row r="266" spans="1:8">
      <c r="B266" s="422" t="s">
        <v>3326</v>
      </c>
      <c r="C266" s="423"/>
      <c r="D266" s="423"/>
      <c r="E266" s="423"/>
      <c r="F266" s="423"/>
      <c r="G266" s="424"/>
      <c r="H266" s="230"/>
    </row>
    <row r="267" spans="1:8">
      <c r="B267" s="422"/>
      <c r="C267" s="423"/>
      <c r="D267" s="423"/>
      <c r="E267" s="423"/>
      <c r="F267" s="423"/>
      <c r="G267" s="424"/>
      <c r="H267" s="230"/>
    </row>
    <row r="268" spans="1:8">
      <c r="B268" s="422" t="s">
        <v>3327</v>
      </c>
      <c r="C268" s="423"/>
      <c r="D268" s="423"/>
      <c r="E268" s="423"/>
      <c r="F268" s="423"/>
      <c r="G268" s="424"/>
      <c r="H268" s="230"/>
    </row>
    <row r="269" spans="1:8">
      <c r="B269" s="422"/>
      <c r="C269" s="423"/>
      <c r="D269" s="423"/>
      <c r="E269" s="423"/>
      <c r="F269" s="423"/>
      <c r="G269" s="424"/>
      <c r="H269" s="230"/>
    </row>
    <row r="270" spans="1:8">
      <c r="B270" s="422" t="s">
        <v>3328</v>
      </c>
      <c r="C270" s="423"/>
      <c r="D270" s="423"/>
      <c r="E270" s="423"/>
      <c r="F270" s="423"/>
      <c r="G270" s="424"/>
      <c r="H270" s="230"/>
    </row>
    <row r="271" spans="1:8">
      <c r="B271" s="422" t="s">
        <v>3329</v>
      </c>
      <c r="C271" s="423"/>
      <c r="D271" s="423"/>
      <c r="E271" s="423"/>
      <c r="F271" s="423"/>
      <c r="G271" s="424"/>
      <c r="H271" s="230"/>
    </row>
    <row r="272" spans="1:8">
      <c r="B272" s="422"/>
      <c r="C272" s="423"/>
      <c r="D272" s="423"/>
      <c r="E272" s="423"/>
      <c r="F272" s="423"/>
      <c r="G272" s="424"/>
      <c r="H272" s="230"/>
    </row>
    <row r="273" spans="2:8" ht="18.75">
      <c r="B273" s="419" t="s">
        <v>3916</v>
      </c>
      <c r="C273" s="420"/>
      <c r="D273" s="420"/>
      <c r="E273" s="420"/>
      <c r="F273" s="420"/>
      <c r="G273" s="421"/>
      <c r="H273" s="230"/>
    </row>
    <row r="274" spans="2:8">
      <c r="B274" s="422" t="s">
        <v>3917</v>
      </c>
      <c r="C274" s="423"/>
      <c r="D274" s="423"/>
      <c r="E274" s="423"/>
      <c r="F274" s="423"/>
      <c r="G274" s="424"/>
      <c r="H274" s="230"/>
    </row>
    <row r="275" spans="2:8">
      <c r="B275" s="422" t="s">
        <v>3332</v>
      </c>
      <c r="C275" s="423"/>
      <c r="D275" s="423"/>
      <c r="E275" s="423"/>
      <c r="F275" s="423"/>
      <c r="G275" s="424"/>
      <c r="H275" s="230"/>
    </row>
    <row r="276" spans="2:8">
      <c r="B276" s="422" t="s">
        <v>3918</v>
      </c>
      <c r="C276" s="423"/>
      <c r="D276" s="423"/>
      <c r="E276" s="423"/>
      <c r="F276" s="423"/>
      <c r="G276" s="424"/>
      <c r="H276" s="230"/>
    </row>
    <row r="277" spans="2:8">
      <c r="B277" s="422" t="s">
        <v>3919</v>
      </c>
      <c r="C277" s="423"/>
      <c r="D277" s="423"/>
      <c r="E277" s="423"/>
      <c r="F277" s="423"/>
      <c r="G277" s="424"/>
      <c r="H277" s="230"/>
    </row>
    <row r="278" spans="2:8">
      <c r="B278" s="422" t="s">
        <v>3920</v>
      </c>
      <c r="C278" s="423"/>
      <c r="D278" s="423"/>
      <c r="E278" s="423"/>
      <c r="F278" s="423"/>
      <c r="G278" s="424"/>
      <c r="H278" s="230"/>
    </row>
    <row r="279" spans="2:8">
      <c r="B279" s="422"/>
      <c r="C279" s="423"/>
      <c r="D279" s="423"/>
      <c r="E279" s="423"/>
      <c r="F279" s="423"/>
      <c r="G279" s="424"/>
      <c r="H279" s="230"/>
    </row>
    <row r="280" spans="2:8">
      <c r="B280" s="422" t="s">
        <v>3336</v>
      </c>
      <c r="C280" s="423"/>
      <c r="D280" s="423"/>
      <c r="E280" s="423"/>
      <c r="F280" s="423"/>
      <c r="G280" s="424"/>
      <c r="H280" s="230"/>
    </row>
    <row r="281" spans="2:8">
      <c r="B281" s="422"/>
      <c r="C281" s="423"/>
      <c r="D281" s="423"/>
      <c r="E281" s="423"/>
      <c r="F281" s="423"/>
      <c r="G281" s="424"/>
      <c r="H281" s="230"/>
    </row>
    <row r="282" spans="2:8">
      <c r="B282" s="422" t="s">
        <v>3921</v>
      </c>
      <c r="C282" s="423"/>
      <c r="D282" s="423"/>
      <c r="E282" s="423"/>
      <c r="F282" s="423"/>
      <c r="G282" s="424"/>
      <c r="H282" s="230"/>
    </row>
    <row r="283" spans="2:8">
      <c r="B283" s="422" t="s">
        <v>3922</v>
      </c>
      <c r="C283" s="423"/>
      <c r="D283" s="423"/>
      <c r="E283" s="423"/>
      <c r="F283" s="423"/>
      <c r="G283" s="424"/>
      <c r="H283" s="230"/>
    </row>
    <row r="284" spans="2:8">
      <c r="B284" s="422"/>
      <c r="C284" s="423"/>
      <c r="D284" s="423"/>
      <c r="E284" s="423"/>
      <c r="F284" s="423"/>
      <c r="G284" s="424"/>
      <c r="H284" s="230"/>
    </row>
    <row r="285" spans="2:8" ht="18.75">
      <c r="B285" s="419" t="s">
        <v>3923</v>
      </c>
      <c r="C285" s="420"/>
      <c r="D285" s="420"/>
      <c r="E285" s="420"/>
      <c r="F285" s="420"/>
      <c r="G285" s="421"/>
      <c r="H285" s="230"/>
    </row>
    <row r="286" spans="2:8">
      <c r="B286" s="422" t="s">
        <v>3331</v>
      </c>
      <c r="C286" s="423"/>
      <c r="D286" s="423"/>
      <c r="E286" s="423"/>
      <c r="F286" s="423"/>
      <c r="G286" s="424"/>
      <c r="H286" s="230"/>
    </row>
    <row r="287" spans="2:8">
      <c r="B287" s="422" t="s">
        <v>3332</v>
      </c>
      <c r="C287" s="423"/>
      <c r="D287" s="423"/>
      <c r="E287" s="423"/>
      <c r="F287" s="423"/>
      <c r="G287" s="424"/>
      <c r="H287" s="230"/>
    </row>
    <row r="288" spans="2:8">
      <c r="B288" s="422" t="s">
        <v>3333</v>
      </c>
      <c r="C288" s="423"/>
      <c r="D288" s="423"/>
      <c r="E288" s="423"/>
      <c r="F288" s="423"/>
      <c r="G288" s="424"/>
      <c r="H288" s="230"/>
    </row>
    <row r="289" spans="2:8">
      <c r="B289" s="422" t="s">
        <v>3334</v>
      </c>
      <c r="C289" s="423"/>
      <c r="D289" s="423"/>
      <c r="E289" s="423"/>
      <c r="F289" s="423"/>
      <c r="G289" s="424"/>
      <c r="H289" s="230"/>
    </row>
    <row r="290" spans="2:8">
      <c r="B290" s="422" t="s">
        <v>3577</v>
      </c>
      <c r="C290" s="423"/>
      <c r="D290" s="423"/>
      <c r="E290" s="423"/>
      <c r="F290" s="423"/>
      <c r="G290" s="424"/>
      <c r="H290" s="230"/>
    </row>
    <row r="291" spans="2:8">
      <c r="B291" s="422"/>
      <c r="C291" s="423"/>
      <c r="D291" s="423"/>
      <c r="E291" s="423"/>
      <c r="F291" s="423"/>
      <c r="G291" s="424"/>
      <c r="H291" s="230"/>
    </row>
    <row r="292" spans="2:8">
      <c r="B292" s="422" t="s">
        <v>3924</v>
      </c>
      <c r="C292" s="423"/>
      <c r="D292" s="423"/>
      <c r="E292" s="423"/>
      <c r="F292" s="423"/>
      <c r="G292" s="424"/>
      <c r="H292" s="230"/>
    </row>
    <row r="293" spans="2:8">
      <c r="B293" s="422"/>
      <c r="C293" s="423"/>
      <c r="D293" s="423"/>
      <c r="E293" s="423"/>
      <c r="F293" s="423"/>
      <c r="G293" s="424"/>
      <c r="H293" s="230"/>
    </row>
    <row r="294" spans="2:8">
      <c r="B294" s="422" t="s">
        <v>3337</v>
      </c>
      <c r="C294" s="423"/>
      <c r="D294" s="423"/>
      <c r="E294" s="423"/>
      <c r="F294" s="423"/>
      <c r="G294" s="424"/>
      <c r="H294" s="230"/>
    </row>
    <row r="295" spans="2:8">
      <c r="B295" s="422" t="s">
        <v>3338</v>
      </c>
      <c r="C295" s="423"/>
      <c r="D295" s="423"/>
      <c r="E295" s="423"/>
      <c r="F295" s="423"/>
      <c r="G295" s="424"/>
      <c r="H295" s="230"/>
    </row>
    <row r="296" spans="2:8" ht="17.25" thickBot="1">
      <c r="B296" s="422"/>
      <c r="C296" s="423"/>
      <c r="D296" s="423"/>
      <c r="E296" s="423"/>
      <c r="F296" s="423"/>
      <c r="G296" s="424"/>
      <c r="H296" s="230"/>
    </row>
    <row r="297" spans="2:8" ht="20.100000000000001" customHeight="1">
      <c r="B297" s="425"/>
      <c r="C297" s="426"/>
      <c r="D297" s="426"/>
      <c r="E297" s="426"/>
      <c r="F297" s="426"/>
      <c r="G297" s="426"/>
      <c r="H29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A1:H979"/>
  <sheetViews>
    <sheetView showGridLines="0" zoomScaleNormal="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3925</v>
      </c>
      <c r="C2" s="327"/>
      <c r="D2" s="327"/>
      <c r="E2" s="327"/>
      <c r="F2" s="327"/>
      <c r="G2" s="328"/>
      <c r="H2" s="220"/>
    </row>
    <row r="3" spans="1:8" ht="13.5" customHeight="1">
      <c r="A3" s="46"/>
      <c r="B3" s="270"/>
      <c r="C3" s="270"/>
      <c r="D3" s="270"/>
      <c r="E3" s="270"/>
      <c r="F3" s="270"/>
      <c r="G3" s="270"/>
      <c r="H3" s="222"/>
    </row>
    <row r="4" spans="1:8">
      <c r="A4" s="427"/>
      <c r="B4" s="42" t="s">
        <v>3926</v>
      </c>
      <c r="C4" s="42"/>
      <c r="D4" s="42"/>
      <c r="E4" s="42"/>
      <c r="F4" s="42"/>
      <c r="G4" s="42"/>
      <c r="H4" s="222"/>
    </row>
    <row r="5" spans="1:8">
      <c r="A5" s="427"/>
      <c r="B5" s="42" t="s">
        <v>3927</v>
      </c>
      <c r="C5" s="42"/>
      <c r="D5" s="42"/>
      <c r="E5" s="42"/>
      <c r="F5" s="42"/>
      <c r="G5" s="42"/>
      <c r="H5" s="222"/>
    </row>
    <row r="6" spans="1:8" ht="13.5" customHeight="1" thickBot="1">
      <c r="A6" s="427"/>
      <c r="B6" s="274"/>
      <c r="C6" s="274"/>
      <c r="D6" s="274"/>
      <c r="E6" s="274"/>
      <c r="F6" s="274"/>
      <c r="G6" s="274"/>
      <c r="H6" s="222"/>
    </row>
    <row r="7" spans="1:8" ht="20.25" customHeight="1" thickBot="1">
      <c r="A7" s="45"/>
      <c r="B7" s="223" t="s">
        <v>14</v>
      </c>
      <c r="C7" s="224" t="s">
        <v>2295</v>
      </c>
      <c r="D7" s="224" t="s">
        <v>2296</v>
      </c>
      <c r="E7" s="224" t="s">
        <v>2297</v>
      </c>
      <c r="F7" s="225" t="s">
        <v>2298</v>
      </c>
      <c r="G7" s="226" t="s">
        <v>1586</v>
      </c>
      <c r="H7" s="45"/>
    </row>
    <row r="8" spans="1:8" ht="17.25" thickBot="1">
      <c r="B8" s="231" t="s">
        <v>1764</v>
      </c>
      <c r="C8" s="232" t="s">
        <v>3928</v>
      </c>
      <c r="D8" s="233" t="s">
        <v>2306</v>
      </c>
      <c r="E8" s="234" t="s">
        <v>2794</v>
      </c>
      <c r="F8" s="235" t="s">
        <v>2746</v>
      </c>
      <c r="G8" s="236" t="s">
        <v>3074</v>
      </c>
      <c r="H8" s="230"/>
    </row>
    <row r="9" spans="1:8" s="45" customFormat="1" ht="20.100000000000001" customHeight="1" thickBot="1">
      <c r="A9" s="8"/>
      <c r="B9" s="227" t="s">
        <v>2795</v>
      </c>
      <c r="C9" s="228"/>
      <c r="D9" s="228"/>
      <c r="E9" s="228"/>
      <c r="F9" s="228"/>
      <c r="G9" s="229"/>
      <c r="H9" s="230"/>
    </row>
    <row r="10" spans="1:8" ht="30">
      <c r="B10" s="231" t="s">
        <v>3580</v>
      </c>
      <c r="C10" s="232" t="s">
        <v>3929</v>
      </c>
      <c r="D10" s="233" t="s">
        <v>2306</v>
      </c>
      <c r="E10" s="234" t="s">
        <v>2801</v>
      </c>
      <c r="F10" s="235"/>
      <c r="G10" s="236" t="s">
        <v>3154</v>
      </c>
      <c r="H10" s="230"/>
    </row>
    <row r="11" spans="1:8">
      <c r="B11" s="237" t="s">
        <v>3930</v>
      </c>
      <c r="C11" s="238" t="s">
        <v>3931</v>
      </c>
      <c r="D11" s="239" t="s">
        <v>3077</v>
      </c>
      <c r="E11" s="240" t="s">
        <v>2884</v>
      </c>
      <c r="F11" s="241" t="s">
        <v>2746</v>
      </c>
      <c r="G11" s="244" t="s">
        <v>3080</v>
      </c>
      <c r="H11" s="230"/>
    </row>
    <row r="12" spans="1:8" ht="30">
      <c r="B12" s="237" t="s">
        <v>3932</v>
      </c>
      <c r="C12" s="238" t="s">
        <v>3933</v>
      </c>
      <c r="D12" s="239" t="s">
        <v>3077</v>
      </c>
      <c r="E12" s="240" t="s">
        <v>2884</v>
      </c>
      <c r="F12" s="241"/>
      <c r="G12" s="244" t="s">
        <v>3934</v>
      </c>
      <c r="H12" s="230"/>
    </row>
    <row r="13" spans="1:8" ht="30">
      <c r="B13" s="237" t="s">
        <v>3935</v>
      </c>
      <c r="C13" s="238" t="s">
        <v>3936</v>
      </c>
      <c r="D13" s="239" t="s">
        <v>3082</v>
      </c>
      <c r="E13" s="240" t="s">
        <v>3348</v>
      </c>
      <c r="F13" s="241"/>
      <c r="G13" s="277" t="s">
        <v>3084</v>
      </c>
      <c r="H13" s="230"/>
    </row>
    <row r="14" spans="1:8" ht="30">
      <c r="B14" s="237" t="s">
        <v>1771</v>
      </c>
      <c r="C14" s="238" t="s">
        <v>3937</v>
      </c>
      <c r="D14" s="239" t="s">
        <v>2422</v>
      </c>
      <c r="E14" s="240" t="s">
        <v>3348</v>
      </c>
      <c r="F14" s="241" t="s">
        <v>2746</v>
      </c>
      <c r="G14" s="244" t="s">
        <v>3381</v>
      </c>
      <c r="H14" s="230"/>
    </row>
    <row r="15" spans="1:8" ht="45">
      <c r="B15" s="237" t="s">
        <v>1773</v>
      </c>
      <c r="C15" s="238" t="s">
        <v>3938</v>
      </c>
      <c r="D15" s="239" t="s">
        <v>2303</v>
      </c>
      <c r="E15" s="240" t="s">
        <v>2884</v>
      </c>
      <c r="F15" s="241"/>
      <c r="G15" s="244" t="s">
        <v>3939</v>
      </c>
      <c r="H15" s="230"/>
    </row>
    <row r="16" spans="1:8" ht="45">
      <c r="B16" s="237" t="s">
        <v>1775</v>
      </c>
      <c r="C16" s="238" t="s">
        <v>3940</v>
      </c>
      <c r="D16" s="239" t="s">
        <v>2311</v>
      </c>
      <c r="E16" s="240" t="s">
        <v>2884</v>
      </c>
      <c r="F16" s="241"/>
      <c r="G16" s="244" t="s">
        <v>3941</v>
      </c>
      <c r="H16" s="230"/>
    </row>
    <row r="17" spans="2:8" ht="30">
      <c r="B17" s="237" t="s">
        <v>3942</v>
      </c>
      <c r="C17" s="238" t="s">
        <v>3943</v>
      </c>
      <c r="D17" s="239" t="s">
        <v>2320</v>
      </c>
      <c r="E17" s="240" t="s">
        <v>2884</v>
      </c>
      <c r="F17" s="241"/>
      <c r="G17" s="244" t="s">
        <v>3944</v>
      </c>
      <c r="H17" s="230"/>
    </row>
    <row r="18" spans="2:8" ht="45">
      <c r="B18" s="237" t="s">
        <v>3945</v>
      </c>
      <c r="C18" s="238" t="s">
        <v>3946</v>
      </c>
      <c r="D18" s="239" t="s">
        <v>2306</v>
      </c>
      <c r="E18" s="240" t="s">
        <v>2801</v>
      </c>
      <c r="F18" s="241"/>
      <c r="G18" s="244" t="s">
        <v>3947</v>
      </c>
      <c r="H18" s="230"/>
    </row>
    <row r="19" spans="2:8" ht="45">
      <c r="B19" s="237" t="s">
        <v>1782</v>
      </c>
      <c r="C19" s="238" t="s">
        <v>3948</v>
      </c>
      <c r="D19" s="239" t="s">
        <v>2306</v>
      </c>
      <c r="E19" s="240" t="s">
        <v>2315</v>
      </c>
      <c r="F19" s="241"/>
      <c r="G19" s="244" t="s">
        <v>3594</v>
      </c>
      <c r="H19" s="230"/>
    </row>
    <row r="20" spans="2:8" ht="90">
      <c r="B20" s="237" t="s">
        <v>3949</v>
      </c>
      <c r="C20" s="238" t="s">
        <v>3950</v>
      </c>
      <c r="D20" s="239" t="s">
        <v>3082</v>
      </c>
      <c r="E20" s="240" t="s">
        <v>2750</v>
      </c>
      <c r="F20" s="241"/>
      <c r="G20" s="244" t="s">
        <v>9199</v>
      </c>
      <c r="H20" s="230"/>
    </row>
    <row r="21" spans="2:8" ht="45">
      <c r="B21" s="237" t="s">
        <v>3951</v>
      </c>
      <c r="C21" s="238" t="s">
        <v>3952</v>
      </c>
      <c r="D21" s="239" t="s">
        <v>2313</v>
      </c>
      <c r="E21" s="240" t="s">
        <v>2335</v>
      </c>
      <c r="F21" s="241"/>
      <c r="G21" s="244" t="s">
        <v>3953</v>
      </c>
      <c r="H21" s="230"/>
    </row>
    <row r="22" spans="2:8" ht="45">
      <c r="B22" s="237" t="s">
        <v>1779</v>
      </c>
      <c r="C22" s="238" t="s">
        <v>3954</v>
      </c>
      <c r="D22" s="239" t="s">
        <v>2422</v>
      </c>
      <c r="E22" s="240" t="s">
        <v>3348</v>
      </c>
      <c r="F22" s="241"/>
      <c r="G22" s="244" t="s">
        <v>3364</v>
      </c>
      <c r="H22" s="230"/>
    </row>
    <row r="23" spans="2:8" ht="45">
      <c r="B23" s="237" t="s">
        <v>3955</v>
      </c>
      <c r="C23" s="238" t="s">
        <v>3956</v>
      </c>
      <c r="D23" s="239" t="s">
        <v>3109</v>
      </c>
      <c r="E23" s="240" t="s">
        <v>3348</v>
      </c>
      <c r="F23" s="241"/>
      <c r="G23" s="244" t="s">
        <v>3957</v>
      </c>
      <c r="H23" s="230"/>
    </row>
    <row r="24" spans="2:8" ht="90">
      <c r="B24" s="237" t="s">
        <v>3958</v>
      </c>
      <c r="C24" s="238" t="s">
        <v>3959</v>
      </c>
      <c r="D24" s="239" t="s">
        <v>3113</v>
      </c>
      <c r="E24" s="240" t="s">
        <v>3348</v>
      </c>
      <c r="F24" s="241"/>
      <c r="G24" s="244" t="s">
        <v>3960</v>
      </c>
      <c r="H24" s="230"/>
    </row>
    <row r="25" spans="2:8" ht="90">
      <c r="B25" s="237" t="s">
        <v>3961</v>
      </c>
      <c r="C25" s="238" t="s">
        <v>3962</v>
      </c>
      <c r="D25" s="239" t="s">
        <v>2422</v>
      </c>
      <c r="E25" s="240" t="s">
        <v>2750</v>
      </c>
      <c r="F25" s="241"/>
      <c r="G25" s="244" t="s">
        <v>3963</v>
      </c>
      <c r="H25" s="230"/>
    </row>
    <row r="26" spans="2:8" ht="45">
      <c r="B26" s="237" t="s">
        <v>409</v>
      </c>
      <c r="C26" s="238" t="s">
        <v>3964</v>
      </c>
      <c r="D26" s="239" t="s">
        <v>2313</v>
      </c>
      <c r="E26" s="240" t="s">
        <v>2335</v>
      </c>
      <c r="F26" s="241"/>
      <c r="G26" s="244" t="s">
        <v>3965</v>
      </c>
      <c r="H26" s="230"/>
    </row>
    <row r="27" spans="2:8" ht="90">
      <c r="B27" s="237" t="s">
        <v>434</v>
      </c>
      <c r="C27" s="238" t="s">
        <v>3966</v>
      </c>
      <c r="D27" s="239" t="s">
        <v>2313</v>
      </c>
      <c r="E27" s="240" t="s">
        <v>2335</v>
      </c>
      <c r="F27" s="241"/>
      <c r="G27" s="244" t="s">
        <v>3967</v>
      </c>
      <c r="H27" s="230"/>
    </row>
    <row r="28" spans="2:8" ht="30">
      <c r="B28" s="237" t="s">
        <v>3968</v>
      </c>
      <c r="C28" s="238" t="s">
        <v>1035</v>
      </c>
      <c r="D28" s="239" t="s">
        <v>2313</v>
      </c>
      <c r="E28" s="240" t="s">
        <v>3969</v>
      </c>
      <c r="F28" s="241"/>
      <c r="G28" s="244" t="s">
        <v>3970</v>
      </c>
      <c r="H28" s="230"/>
    </row>
    <row r="29" spans="2:8" ht="45">
      <c r="B29" s="237" t="s">
        <v>401</v>
      </c>
      <c r="C29" s="238" t="s">
        <v>3971</v>
      </c>
      <c r="D29" s="239" t="s">
        <v>2313</v>
      </c>
      <c r="E29" s="240" t="s">
        <v>3969</v>
      </c>
      <c r="F29" s="241"/>
      <c r="G29" s="244" t="s">
        <v>9200</v>
      </c>
      <c r="H29" s="230"/>
    </row>
    <row r="30" spans="2:8" ht="30">
      <c r="B30" s="237" t="s">
        <v>3972</v>
      </c>
      <c r="C30" s="238" t="s">
        <v>3973</v>
      </c>
      <c r="D30" s="239" t="s">
        <v>2306</v>
      </c>
      <c r="E30" s="240" t="s">
        <v>2801</v>
      </c>
      <c r="F30" s="241"/>
      <c r="G30" s="244" t="s">
        <v>3974</v>
      </c>
      <c r="H30" s="230"/>
    </row>
    <row r="31" spans="2:8" ht="30">
      <c r="B31" s="237" t="s">
        <v>3975</v>
      </c>
      <c r="C31" s="238" t="s">
        <v>3976</v>
      </c>
      <c r="D31" s="239" t="s">
        <v>2306</v>
      </c>
      <c r="E31" s="240" t="s">
        <v>2801</v>
      </c>
      <c r="F31" s="241"/>
      <c r="G31" s="244" t="s">
        <v>3977</v>
      </c>
      <c r="H31" s="230"/>
    </row>
    <row r="32" spans="2:8" ht="60">
      <c r="B32" s="237" t="s">
        <v>3978</v>
      </c>
      <c r="C32" s="238" t="s">
        <v>3979</v>
      </c>
      <c r="D32" s="239" t="s">
        <v>3082</v>
      </c>
      <c r="E32" s="240" t="s">
        <v>2792</v>
      </c>
      <c r="F32" s="241"/>
      <c r="G32" s="244" t="s">
        <v>9201</v>
      </c>
      <c r="H32" s="230"/>
    </row>
    <row r="33" spans="2:8" ht="75">
      <c r="B33" s="237" t="s">
        <v>1789</v>
      </c>
      <c r="C33" s="238" t="s">
        <v>3980</v>
      </c>
      <c r="D33" s="239" t="s">
        <v>3109</v>
      </c>
      <c r="E33" s="240" t="s">
        <v>3348</v>
      </c>
      <c r="F33" s="241"/>
      <c r="G33" s="244" t="s">
        <v>3981</v>
      </c>
      <c r="H33" s="230"/>
    </row>
    <row r="34" spans="2:8" ht="45">
      <c r="B34" s="237" t="s">
        <v>1791</v>
      </c>
      <c r="C34" s="238" t="s">
        <v>3982</v>
      </c>
      <c r="D34" s="239" t="s">
        <v>2300</v>
      </c>
      <c r="E34" s="240" t="s">
        <v>3348</v>
      </c>
      <c r="F34" s="241"/>
      <c r="G34" s="244" t="s">
        <v>3983</v>
      </c>
      <c r="H34" s="230"/>
    </row>
    <row r="35" spans="2:8" ht="90">
      <c r="B35" s="237" t="s">
        <v>540</v>
      </c>
      <c r="C35" s="238" t="s">
        <v>3984</v>
      </c>
      <c r="D35" s="239" t="s">
        <v>3113</v>
      </c>
      <c r="E35" s="240" t="s">
        <v>3348</v>
      </c>
      <c r="F35" s="241"/>
      <c r="G35" s="244" t="s">
        <v>3985</v>
      </c>
      <c r="H35" s="230"/>
    </row>
    <row r="36" spans="2:8" ht="90">
      <c r="B36" s="237" t="s">
        <v>678</v>
      </c>
      <c r="C36" s="238" t="s">
        <v>3986</v>
      </c>
      <c r="D36" s="239" t="s">
        <v>2422</v>
      </c>
      <c r="E36" s="240" t="s">
        <v>2750</v>
      </c>
      <c r="F36" s="241"/>
      <c r="G36" s="244" t="s">
        <v>3987</v>
      </c>
      <c r="H36" s="230"/>
    </row>
    <row r="37" spans="2:8" ht="105">
      <c r="B37" s="331" t="s">
        <v>2009</v>
      </c>
      <c r="C37" s="428" t="s">
        <v>3988</v>
      </c>
      <c r="D37" s="286" t="s">
        <v>3829</v>
      </c>
      <c r="E37" s="5" t="s">
        <v>3602</v>
      </c>
      <c r="F37" s="265"/>
      <c r="G37" s="429" t="s">
        <v>3989</v>
      </c>
      <c r="H37" s="267"/>
    </row>
    <row r="38" spans="2:8" ht="120">
      <c r="B38" s="331" t="s">
        <v>3375</v>
      </c>
      <c r="C38" s="428" t="s">
        <v>3990</v>
      </c>
      <c r="D38" s="286" t="s">
        <v>3832</v>
      </c>
      <c r="E38" s="5" t="s">
        <v>2301</v>
      </c>
      <c r="F38" s="265"/>
      <c r="G38" s="429" t="s">
        <v>3991</v>
      </c>
      <c r="H38" s="267"/>
    </row>
    <row r="39" spans="2:8" ht="135">
      <c r="B39" s="331" t="s">
        <v>3992</v>
      </c>
      <c r="C39" s="428" t="s">
        <v>3993</v>
      </c>
      <c r="D39" s="430" t="s">
        <v>3254</v>
      </c>
      <c r="E39" s="5" t="s">
        <v>3280</v>
      </c>
      <c r="F39" s="265"/>
      <c r="G39" s="429" t="s">
        <v>3994</v>
      </c>
      <c r="H39" s="267"/>
    </row>
    <row r="40" spans="2:8" ht="45">
      <c r="B40" s="237" t="s">
        <v>1798</v>
      </c>
      <c r="C40" s="238" t="s">
        <v>3995</v>
      </c>
      <c r="D40" s="239" t="s">
        <v>3113</v>
      </c>
      <c r="E40" s="240" t="s">
        <v>3348</v>
      </c>
      <c r="F40" s="241"/>
      <c r="G40" s="244" t="s">
        <v>3996</v>
      </c>
      <c r="H40" s="230"/>
    </row>
    <row r="41" spans="2:8" ht="45">
      <c r="B41" s="237" t="s">
        <v>1800</v>
      </c>
      <c r="C41" s="238" t="s">
        <v>3997</v>
      </c>
      <c r="D41" s="239" t="s">
        <v>2303</v>
      </c>
      <c r="E41" s="240" t="s">
        <v>2884</v>
      </c>
      <c r="F41" s="241"/>
      <c r="G41" s="244" t="s">
        <v>3998</v>
      </c>
      <c r="H41" s="230"/>
    </row>
    <row r="42" spans="2:8" ht="45">
      <c r="B42" s="237" t="s">
        <v>1802</v>
      </c>
      <c r="C42" s="238" t="s">
        <v>3999</v>
      </c>
      <c r="D42" s="239" t="s">
        <v>2311</v>
      </c>
      <c r="E42" s="240" t="s">
        <v>2884</v>
      </c>
      <c r="F42" s="241"/>
      <c r="G42" s="244" t="s">
        <v>4000</v>
      </c>
      <c r="H42" s="230"/>
    </row>
    <row r="43" spans="2:8" ht="45">
      <c r="B43" s="237" t="s">
        <v>1804</v>
      </c>
      <c r="C43" s="238" t="s">
        <v>4001</v>
      </c>
      <c r="D43" s="239" t="s">
        <v>2311</v>
      </c>
      <c r="E43" s="240" t="s">
        <v>2884</v>
      </c>
      <c r="F43" s="241"/>
      <c r="G43" s="244" t="s">
        <v>4002</v>
      </c>
      <c r="H43" s="230"/>
    </row>
    <row r="44" spans="2:8" ht="45">
      <c r="B44" s="237" t="s">
        <v>3613</v>
      </c>
      <c r="C44" s="238" t="s">
        <v>4003</v>
      </c>
      <c r="D44" s="239" t="s">
        <v>2320</v>
      </c>
      <c r="E44" s="240" t="s">
        <v>2884</v>
      </c>
      <c r="F44" s="241"/>
      <c r="G44" s="244" t="s">
        <v>4004</v>
      </c>
      <c r="H44" s="230"/>
    </row>
    <row r="45" spans="2:8" ht="60">
      <c r="B45" s="237" t="s">
        <v>1807</v>
      </c>
      <c r="C45" s="238" t="s">
        <v>4005</v>
      </c>
      <c r="D45" s="239" t="s">
        <v>2306</v>
      </c>
      <c r="E45" s="240" t="s">
        <v>2801</v>
      </c>
      <c r="F45" s="241"/>
      <c r="G45" s="244" t="s">
        <v>4006</v>
      </c>
      <c r="H45" s="230"/>
    </row>
    <row r="46" spans="2:8" ht="45">
      <c r="B46" s="237" t="s">
        <v>1809</v>
      </c>
      <c r="C46" s="238" t="s">
        <v>4007</v>
      </c>
      <c r="D46" s="239" t="s">
        <v>2316</v>
      </c>
      <c r="E46" s="240" t="s">
        <v>2884</v>
      </c>
      <c r="F46" s="241"/>
      <c r="G46" s="244" t="s">
        <v>4008</v>
      </c>
      <c r="H46" s="230"/>
    </row>
    <row r="47" spans="2:8" ht="45">
      <c r="B47" s="237" t="s">
        <v>1811</v>
      </c>
      <c r="C47" s="238" t="s">
        <v>4009</v>
      </c>
      <c r="D47" s="239" t="s">
        <v>2356</v>
      </c>
      <c r="E47" s="240" t="s">
        <v>2884</v>
      </c>
      <c r="F47" s="241"/>
      <c r="G47" s="244" t="s">
        <v>4010</v>
      </c>
      <c r="H47" s="230"/>
    </row>
    <row r="48" spans="2:8" ht="45">
      <c r="B48" s="237" t="s">
        <v>1813</v>
      </c>
      <c r="C48" s="238" t="s">
        <v>4011</v>
      </c>
      <c r="D48" s="239" t="s">
        <v>3142</v>
      </c>
      <c r="E48" s="240" t="s">
        <v>2884</v>
      </c>
      <c r="F48" s="241"/>
      <c r="G48" s="244" t="s">
        <v>4012</v>
      </c>
      <c r="H48" s="230"/>
    </row>
    <row r="49" spans="1:8" ht="45">
      <c r="B49" s="237" t="s">
        <v>384</v>
      </c>
      <c r="C49" s="238" t="s">
        <v>4013</v>
      </c>
      <c r="D49" s="239" t="s">
        <v>2320</v>
      </c>
      <c r="E49" s="240" t="s">
        <v>2884</v>
      </c>
      <c r="F49" s="241"/>
      <c r="G49" s="244" t="s">
        <v>4014</v>
      </c>
      <c r="H49" s="230"/>
    </row>
    <row r="50" spans="1:8" ht="45">
      <c r="B50" s="237" t="s">
        <v>1816</v>
      </c>
      <c r="C50" s="238" t="s">
        <v>4015</v>
      </c>
      <c r="D50" s="239" t="s">
        <v>3147</v>
      </c>
      <c r="E50" s="240" t="s">
        <v>2884</v>
      </c>
      <c r="F50" s="241"/>
      <c r="G50" s="244" t="s">
        <v>4016</v>
      </c>
      <c r="H50" s="230"/>
    </row>
    <row r="51" spans="1:8" ht="45">
      <c r="B51" s="237" t="s">
        <v>1818</v>
      </c>
      <c r="C51" s="238" t="s">
        <v>4017</v>
      </c>
      <c r="D51" s="239" t="s">
        <v>2427</v>
      </c>
      <c r="E51" s="240" t="s">
        <v>2884</v>
      </c>
      <c r="F51" s="241"/>
      <c r="G51" s="244" t="s">
        <v>4018</v>
      </c>
      <c r="H51" s="230"/>
    </row>
    <row r="52" spans="1:8" ht="45">
      <c r="B52" s="237" t="s">
        <v>4019</v>
      </c>
      <c r="C52" s="238" t="s">
        <v>4020</v>
      </c>
      <c r="D52" s="239" t="s">
        <v>2427</v>
      </c>
      <c r="E52" s="240" t="s">
        <v>2884</v>
      </c>
      <c r="F52" s="241"/>
      <c r="G52" s="244" t="s">
        <v>4021</v>
      </c>
      <c r="H52" s="230"/>
    </row>
    <row r="53" spans="1:8">
      <c r="B53" s="237" t="s">
        <v>3395</v>
      </c>
      <c r="C53" s="238" t="s">
        <v>4022</v>
      </c>
      <c r="D53" s="239" t="s">
        <v>3397</v>
      </c>
      <c r="E53" s="240" t="s">
        <v>2884</v>
      </c>
      <c r="F53" s="241"/>
      <c r="G53" s="258" t="s">
        <v>4025</v>
      </c>
      <c r="H53" s="230"/>
    </row>
    <row r="54" spans="1:8">
      <c r="B54" s="237" t="s">
        <v>3398</v>
      </c>
      <c r="C54" s="238" t="s">
        <v>4023</v>
      </c>
      <c r="D54" s="239" t="s">
        <v>3397</v>
      </c>
      <c r="E54" s="240" t="s">
        <v>2884</v>
      </c>
      <c r="F54" s="241"/>
      <c r="G54" s="259"/>
      <c r="H54" s="230"/>
    </row>
    <row r="55" spans="1:8" ht="17.25" thickBot="1">
      <c r="B55" s="237" t="s">
        <v>3400</v>
      </c>
      <c r="C55" s="238" t="s">
        <v>4024</v>
      </c>
      <c r="D55" s="239" t="s">
        <v>3397</v>
      </c>
      <c r="E55" s="240" t="s">
        <v>2884</v>
      </c>
      <c r="F55" s="241"/>
      <c r="G55" s="288"/>
      <c r="H55" s="230"/>
    </row>
    <row r="56" spans="1:8">
      <c r="B56" s="431" t="s">
        <v>4027</v>
      </c>
      <c r="C56" s="280"/>
      <c r="D56" s="280"/>
      <c r="E56" s="280"/>
      <c r="F56" s="280"/>
      <c r="G56" s="281"/>
      <c r="H56" s="230"/>
    </row>
    <row r="57" spans="1:8">
      <c r="B57" s="432" t="s">
        <v>4028</v>
      </c>
      <c r="C57" s="403"/>
      <c r="D57" s="403"/>
      <c r="E57" s="403"/>
      <c r="F57" s="403"/>
      <c r="G57" s="404"/>
      <c r="H57" s="230"/>
    </row>
    <row r="58" spans="1:8">
      <c r="B58" s="432" t="s">
        <v>4029</v>
      </c>
      <c r="C58" s="403"/>
      <c r="D58" s="403"/>
      <c r="E58" s="403"/>
      <c r="F58" s="403"/>
      <c r="G58" s="404"/>
      <c r="H58" s="230"/>
    </row>
    <row r="59" spans="1:8">
      <c r="B59" s="432" t="s">
        <v>4030</v>
      </c>
      <c r="C59" s="403"/>
      <c r="D59" s="403"/>
      <c r="E59" s="403"/>
      <c r="F59" s="403"/>
      <c r="G59" s="404"/>
      <c r="H59" s="230"/>
    </row>
    <row r="60" spans="1:8">
      <c r="B60" s="432" t="s">
        <v>4031</v>
      </c>
      <c r="C60" s="403"/>
      <c r="D60" s="403"/>
      <c r="E60" s="403"/>
      <c r="F60" s="403"/>
      <c r="G60" s="404"/>
      <c r="H60" s="230"/>
    </row>
    <row r="61" spans="1:8">
      <c r="B61" s="432" t="s">
        <v>4032</v>
      </c>
      <c r="C61" s="403"/>
      <c r="D61" s="403"/>
      <c r="E61" s="403"/>
      <c r="F61" s="403"/>
      <c r="G61" s="404"/>
      <c r="H61" s="230"/>
    </row>
    <row r="62" spans="1:8" ht="17.25" thickBot="1">
      <c r="B62" s="433" t="s">
        <v>4033</v>
      </c>
      <c r="C62" s="283"/>
      <c r="D62" s="283"/>
      <c r="E62" s="283"/>
      <c r="F62" s="283"/>
      <c r="G62" s="284"/>
      <c r="H62" s="230"/>
    </row>
    <row r="63" spans="1:8" s="45" customFormat="1" ht="20.100000000000001" customHeight="1" thickBot="1">
      <c r="A63" s="8"/>
      <c r="B63" s="434" t="s">
        <v>4034</v>
      </c>
      <c r="C63" s="435"/>
      <c r="D63" s="435"/>
      <c r="E63" s="435"/>
      <c r="F63" s="435"/>
      <c r="G63" s="436"/>
      <c r="H63" s="230"/>
    </row>
    <row r="64" spans="1:8" ht="45.75" thickBot="1">
      <c r="B64" s="231" t="s">
        <v>4035</v>
      </c>
      <c r="C64" s="232" t="s">
        <v>4036</v>
      </c>
      <c r="D64" s="233" t="s">
        <v>2300</v>
      </c>
      <c r="E64" s="234" t="s">
        <v>3348</v>
      </c>
      <c r="F64" s="235" t="s">
        <v>2793</v>
      </c>
      <c r="G64" s="236" t="s">
        <v>4037</v>
      </c>
      <c r="H64" s="230"/>
    </row>
    <row r="65" spans="1:8" s="45" customFormat="1" ht="20.100000000000001" customHeight="1" thickBot="1">
      <c r="A65" s="8"/>
      <c r="B65" s="434" t="s">
        <v>4038</v>
      </c>
      <c r="C65" s="435"/>
      <c r="D65" s="435"/>
      <c r="E65" s="435"/>
      <c r="F65" s="435"/>
      <c r="G65" s="436"/>
      <c r="H65" s="230"/>
    </row>
    <row r="66" spans="1:8" ht="45">
      <c r="B66" s="237" t="s">
        <v>4039</v>
      </c>
      <c r="C66" s="238" t="s">
        <v>4040</v>
      </c>
      <c r="D66" s="239" t="s">
        <v>3077</v>
      </c>
      <c r="E66" s="240" t="s">
        <v>2884</v>
      </c>
      <c r="F66" s="241" t="s">
        <v>2793</v>
      </c>
      <c r="G66" s="244" t="s">
        <v>4041</v>
      </c>
      <c r="H66" s="230"/>
    </row>
    <row r="67" spans="1:8" ht="210">
      <c r="B67" s="264" t="s">
        <v>2010</v>
      </c>
      <c r="C67" s="238" t="s">
        <v>2011</v>
      </c>
      <c r="D67" s="239" t="s">
        <v>3221</v>
      </c>
      <c r="E67" s="4" t="s">
        <v>2801</v>
      </c>
      <c r="F67" s="265" t="s">
        <v>2793</v>
      </c>
      <c r="G67" s="390" t="s">
        <v>4042</v>
      </c>
      <c r="H67" s="267"/>
    </row>
    <row r="68" spans="1:8" ht="30">
      <c r="B68" s="237" t="s">
        <v>4043</v>
      </c>
      <c r="C68" s="238" t="s">
        <v>4044</v>
      </c>
      <c r="D68" s="239" t="s">
        <v>2316</v>
      </c>
      <c r="E68" s="240" t="s">
        <v>2801</v>
      </c>
      <c r="F68" s="241"/>
      <c r="G68" s="244" t="s">
        <v>4045</v>
      </c>
      <c r="H68" s="230"/>
    </row>
    <row r="69" spans="1:8" ht="17.25" thickBot="1">
      <c r="B69" s="237" t="s">
        <v>4046</v>
      </c>
      <c r="C69" s="238" t="s">
        <v>4047</v>
      </c>
      <c r="D69" s="239" t="s">
        <v>4048</v>
      </c>
      <c r="E69" s="240" t="s">
        <v>2884</v>
      </c>
      <c r="F69" s="241"/>
      <c r="G69" s="244" t="s">
        <v>4049</v>
      </c>
      <c r="H69" s="230"/>
    </row>
    <row r="70" spans="1:8" s="45" customFormat="1" ht="20.100000000000001" customHeight="1" thickBot="1">
      <c r="A70" s="8"/>
      <c r="B70" s="434" t="s">
        <v>4050</v>
      </c>
      <c r="C70" s="435"/>
      <c r="D70" s="435"/>
      <c r="E70" s="435"/>
      <c r="F70" s="435"/>
      <c r="G70" s="436"/>
      <c r="H70" s="230"/>
    </row>
    <row r="71" spans="1:8" ht="180">
      <c r="B71" s="331" t="s">
        <v>2012</v>
      </c>
      <c r="C71" s="238" t="s">
        <v>4051</v>
      </c>
      <c r="D71" s="239" t="s">
        <v>3221</v>
      </c>
      <c r="E71" s="5" t="s">
        <v>3280</v>
      </c>
      <c r="F71" s="437" t="s">
        <v>2793</v>
      </c>
      <c r="G71" s="266" t="s">
        <v>4052</v>
      </c>
      <c r="H71" s="267"/>
    </row>
    <row r="72" spans="1:8" ht="45">
      <c r="B72" s="237" t="s">
        <v>4053</v>
      </c>
      <c r="C72" s="238" t="s">
        <v>4054</v>
      </c>
      <c r="D72" s="239" t="s">
        <v>3082</v>
      </c>
      <c r="E72" s="240" t="s">
        <v>2750</v>
      </c>
      <c r="F72" s="241"/>
      <c r="G72" s="244" t="s">
        <v>9202</v>
      </c>
      <c r="H72" s="230"/>
    </row>
    <row r="73" spans="1:8" ht="90">
      <c r="B73" s="237" t="s">
        <v>4055</v>
      </c>
      <c r="C73" s="238" t="s">
        <v>4056</v>
      </c>
      <c r="D73" s="239" t="s">
        <v>3109</v>
      </c>
      <c r="E73" s="240" t="s">
        <v>2765</v>
      </c>
      <c r="F73" s="241"/>
      <c r="G73" s="244" t="s">
        <v>4057</v>
      </c>
      <c r="H73" s="230"/>
    </row>
    <row r="74" spans="1:8" ht="30">
      <c r="B74" s="237" t="s">
        <v>4058</v>
      </c>
      <c r="C74" s="238" t="s">
        <v>4059</v>
      </c>
      <c r="D74" s="239" t="s">
        <v>3109</v>
      </c>
      <c r="E74" s="240" t="s">
        <v>3348</v>
      </c>
      <c r="F74" s="241"/>
      <c r="G74" s="244" t="s">
        <v>4060</v>
      </c>
      <c r="H74" s="230"/>
    </row>
    <row r="75" spans="1:8" ht="75">
      <c r="B75" s="237" t="s">
        <v>4061</v>
      </c>
      <c r="C75" s="238" t="s">
        <v>4062</v>
      </c>
      <c r="D75" s="239" t="s">
        <v>2417</v>
      </c>
      <c r="E75" s="240" t="s">
        <v>3348</v>
      </c>
      <c r="F75" s="241"/>
      <c r="G75" s="244" t="s">
        <v>4063</v>
      </c>
      <c r="H75" s="230"/>
    </row>
    <row r="76" spans="1:8" ht="75">
      <c r="B76" s="237" t="s">
        <v>4064</v>
      </c>
      <c r="C76" s="238" t="s">
        <v>4065</v>
      </c>
      <c r="D76" s="239" t="s">
        <v>2416</v>
      </c>
      <c r="E76" s="240" t="s">
        <v>3348</v>
      </c>
      <c r="F76" s="241"/>
      <c r="G76" s="244" t="s">
        <v>4066</v>
      </c>
      <c r="H76" s="230"/>
    </row>
    <row r="77" spans="1:8" ht="60">
      <c r="B77" s="237" t="s">
        <v>4067</v>
      </c>
      <c r="C77" s="238" t="s">
        <v>4068</v>
      </c>
      <c r="D77" s="239" t="s">
        <v>3113</v>
      </c>
      <c r="E77" s="240" t="s">
        <v>3348</v>
      </c>
      <c r="F77" s="241"/>
      <c r="G77" s="244" t="s">
        <v>4069</v>
      </c>
      <c r="H77" s="230"/>
    </row>
    <row r="78" spans="1:8" ht="90">
      <c r="B78" s="264" t="s">
        <v>4070</v>
      </c>
      <c r="C78" s="238" t="s">
        <v>1044</v>
      </c>
      <c r="D78" s="239" t="s">
        <v>2422</v>
      </c>
      <c r="E78" s="4" t="s">
        <v>2750</v>
      </c>
      <c r="F78" s="265"/>
      <c r="G78" s="266" t="s">
        <v>4071</v>
      </c>
      <c r="H78" s="267"/>
    </row>
    <row r="79" spans="1:8" ht="105">
      <c r="B79" s="264" t="s">
        <v>2103</v>
      </c>
      <c r="C79" s="238" t="s">
        <v>2104</v>
      </c>
      <c r="D79" s="239" t="s">
        <v>4072</v>
      </c>
      <c r="E79" s="4" t="s">
        <v>3083</v>
      </c>
      <c r="F79" s="265" t="s">
        <v>2793</v>
      </c>
      <c r="G79" s="266" t="s">
        <v>4073</v>
      </c>
      <c r="H79" s="267"/>
    </row>
    <row r="80" spans="1:8" ht="60">
      <c r="B80" s="264" t="s">
        <v>2105</v>
      </c>
      <c r="C80" s="238" t="s">
        <v>2106</v>
      </c>
      <c r="D80" s="239" t="s">
        <v>2427</v>
      </c>
      <c r="E80" s="4" t="s">
        <v>3083</v>
      </c>
      <c r="F80" s="265"/>
      <c r="G80" s="266" t="s">
        <v>4074</v>
      </c>
      <c r="H80" s="267"/>
    </row>
    <row r="81" spans="1:8" ht="75">
      <c r="B81" s="264" t="s">
        <v>2107</v>
      </c>
      <c r="C81" s="238" t="s">
        <v>2108</v>
      </c>
      <c r="D81" s="239" t="s">
        <v>3077</v>
      </c>
      <c r="E81" s="4" t="s">
        <v>3078</v>
      </c>
      <c r="F81" s="265"/>
      <c r="G81" s="266" t="s">
        <v>4075</v>
      </c>
      <c r="H81" s="267"/>
    </row>
    <row r="82" spans="1:8" ht="60">
      <c r="B82" s="264" t="s">
        <v>2109</v>
      </c>
      <c r="C82" s="238" t="s">
        <v>2110</v>
      </c>
      <c r="D82" s="239" t="s">
        <v>3122</v>
      </c>
      <c r="E82" s="4" t="s">
        <v>3099</v>
      </c>
      <c r="F82" s="265"/>
      <c r="G82" s="266" t="s">
        <v>4076</v>
      </c>
      <c r="H82" s="267"/>
    </row>
    <row r="83" spans="1:8" ht="60.75" thickBot="1">
      <c r="B83" s="237" t="s">
        <v>4077</v>
      </c>
      <c r="C83" s="238" t="s">
        <v>4078</v>
      </c>
      <c r="D83" s="239" t="s">
        <v>2470</v>
      </c>
      <c r="E83" s="240" t="s">
        <v>2301</v>
      </c>
      <c r="F83" s="241" t="s">
        <v>2793</v>
      </c>
      <c r="G83" s="244" t="s">
        <v>4079</v>
      </c>
      <c r="H83" s="230"/>
    </row>
    <row r="84" spans="1:8" s="45" customFormat="1" ht="20.100000000000001" customHeight="1" thickBot="1">
      <c r="A84" s="8"/>
      <c r="B84" s="434" t="s">
        <v>4080</v>
      </c>
      <c r="C84" s="435"/>
      <c r="D84" s="435"/>
      <c r="E84" s="435"/>
      <c r="F84" s="435"/>
      <c r="G84" s="436"/>
      <c r="H84" s="230"/>
    </row>
    <row r="85" spans="1:8" ht="17.25" thickBot="1">
      <c r="B85" s="231" t="s">
        <v>4081</v>
      </c>
      <c r="C85" s="232" t="s">
        <v>4082</v>
      </c>
      <c r="D85" s="233" t="s">
        <v>2300</v>
      </c>
      <c r="E85" s="234" t="s">
        <v>3348</v>
      </c>
      <c r="F85" s="235" t="s">
        <v>2793</v>
      </c>
      <c r="G85" s="268" t="s">
        <v>4083</v>
      </c>
      <c r="H85" s="230"/>
    </row>
    <row r="86" spans="1:8" s="45" customFormat="1" ht="20.100000000000001" customHeight="1" thickBot="1">
      <c r="A86" s="8"/>
      <c r="B86" s="434" t="s">
        <v>4084</v>
      </c>
      <c r="C86" s="435"/>
      <c r="D86" s="435"/>
      <c r="E86" s="435"/>
      <c r="F86" s="435"/>
      <c r="G86" s="438"/>
      <c r="H86" s="230"/>
    </row>
    <row r="87" spans="1:8">
      <c r="B87" s="237" t="s">
        <v>4085</v>
      </c>
      <c r="C87" s="238" t="s">
        <v>4086</v>
      </c>
      <c r="D87" s="239" t="s">
        <v>3077</v>
      </c>
      <c r="E87" s="240" t="s">
        <v>2884</v>
      </c>
      <c r="F87" s="241" t="s">
        <v>2793</v>
      </c>
      <c r="G87" s="259"/>
      <c r="H87" s="230"/>
    </row>
    <row r="88" spans="1:8">
      <c r="B88" s="264" t="s">
        <v>2013</v>
      </c>
      <c r="C88" s="238" t="s">
        <v>4087</v>
      </c>
      <c r="D88" s="239" t="s">
        <v>3221</v>
      </c>
      <c r="E88" s="5" t="s">
        <v>3280</v>
      </c>
      <c r="F88" s="437" t="s">
        <v>2793</v>
      </c>
      <c r="G88" s="440"/>
      <c r="H88" s="267"/>
    </row>
    <row r="89" spans="1:8">
      <c r="B89" s="237" t="s">
        <v>4088</v>
      </c>
      <c r="C89" s="238" t="s">
        <v>4089</v>
      </c>
      <c r="D89" s="239" t="s">
        <v>2316</v>
      </c>
      <c r="E89" s="240" t="s">
        <v>2801</v>
      </c>
      <c r="F89" s="241"/>
      <c r="G89" s="259"/>
      <c r="H89" s="230"/>
    </row>
    <row r="90" spans="1:8" ht="17.25" thickBot="1">
      <c r="B90" s="237" t="s">
        <v>4090</v>
      </c>
      <c r="C90" s="238" t="s">
        <v>4091</v>
      </c>
      <c r="D90" s="239" t="s">
        <v>4048</v>
      </c>
      <c r="E90" s="240" t="s">
        <v>2884</v>
      </c>
      <c r="F90" s="241"/>
      <c r="G90" s="259"/>
      <c r="H90" s="230"/>
    </row>
    <row r="91" spans="1:8" s="45" customFormat="1" ht="20.100000000000001" customHeight="1" thickBot="1">
      <c r="A91" s="8"/>
      <c r="B91" s="434" t="s">
        <v>4092</v>
      </c>
      <c r="C91" s="435"/>
      <c r="D91" s="435"/>
      <c r="E91" s="435"/>
      <c r="F91" s="435"/>
      <c r="G91" s="438"/>
      <c r="H91" s="230"/>
    </row>
    <row r="92" spans="1:8">
      <c r="B92" s="264" t="s">
        <v>2014</v>
      </c>
      <c r="C92" s="238" t="s">
        <v>2015</v>
      </c>
      <c r="D92" s="239" t="s">
        <v>3221</v>
      </c>
      <c r="E92" s="4" t="s">
        <v>2801</v>
      </c>
      <c r="F92" s="265" t="s">
        <v>2793</v>
      </c>
      <c r="G92" s="440"/>
      <c r="H92" s="267"/>
    </row>
    <row r="93" spans="1:8">
      <c r="B93" s="237" t="s">
        <v>4093</v>
      </c>
      <c r="C93" s="238" t="s">
        <v>4094</v>
      </c>
      <c r="D93" s="239" t="s">
        <v>3082</v>
      </c>
      <c r="E93" s="240" t="s">
        <v>3348</v>
      </c>
      <c r="F93" s="241"/>
      <c r="G93" s="259"/>
      <c r="H93" s="230"/>
    </row>
    <row r="94" spans="1:8">
      <c r="B94" s="237" t="s">
        <v>4095</v>
      </c>
      <c r="C94" s="238" t="s">
        <v>4096</v>
      </c>
      <c r="D94" s="239" t="s">
        <v>3109</v>
      </c>
      <c r="E94" s="240" t="s">
        <v>2765</v>
      </c>
      <c r="F94" s="241"/>
      <c r="G94" s="259"/>
      <c r="H94" s="230"/>
    </row>
    <row r="95" spans="1:8">
      <c r="B95" s="237" t="s">
        <v>4097</v>
      </c>
      <c r="C95" s="238" t="s">
        <v>4098</v>
      </c>
      <c r="D95" s="239" t="s">
        <v>3109</v>
      </c>
      <c r="E95" s="240" t="s">
        <v>3348</v>
      </c>
      <c r="F95" s="241"/>
      <c r="G95" s="259"/>
      <c r="H95" s="230"/>
    </row>
    <row r="96" spans="1:8">
      <c r="B96" s="237" t="s">
        <v>4099</v>
      </c>
      <c r="C96" s="238" t="s">
        <v>4100</v>
      </c>
      <c r="D96" s="239" t="s">
        <v>2417</v>
      </c>
      <c r="E96" s="240" t="s">
        <v>3348</v>
      </c>
      <c r="F96" s="241"/>
      <c r="G96" s="259"/>
      <c r="H96" s="230"/>
    </row>
    <row r="97" spans="1:8">
      <c r="B97" s="237" t="s">
        <v>4101</v>
      </c>
      <c r="C97" s="238" t="s">
        <v>4102</v>
      </c>
      <c r="D97" s="239" t="s">
        <v>2416</v>
      </c>
      <c r="E97" s="240" t="s">
        <v>3348</v>
      </c>
      <c r="F97" s="241"/>
      <c r="G97" s="259"/>
      <c r="H97" s="230"/>
    </row>
    <row r="98" spans="1:8">
      <c r="B98" s="237" t="s">
        <v>4103</v>
      </c>
      <c r="C98" s="238" t="s">
        <v>4104</v>
      </c>
      <c r="D98" s="239" t="s">
        <v>3113</v>
      </c>
      <c r="E98" s="240" t="s">
        <v>3348</v>
      </c>
      <c r="F98" s="241"/>
      <c r="G98" s="259"/>
      <c r="H98" s="230"/>
    </row>
    <row r="99" spans="1:8">
      <c r="B99" s="237" t="s">
        <v>4105</v>
      </c>
      <c r="C99" s="238" t="s">
        <v>1045</v>
      </c>
      <c r="D99" s="239" t="s">
        <v>2422</v>
      </c>
      <c r="E99" s="240" t="s">
        <v>2750</v>
      </c>
      <c r="F99" s="241"/>
      <c r="G99" s="259"/>
      <c r="H99" s="230"/>
    </row>
    <row r="100" spans="1:8">
      <c r="B100" s="264" t="s">
        <v>2111</v>
      </c>
      <c r="C100" s="238" t="s">
        <v>2112</v>
      </c>
      <c r="D100" s="239" t="s">
        <v>4072</v>
      </c>
      <c r="E100" s="4" t="s">
        <v>3083</v>
      </c>
      <c r="F100" s="265" t="s">
        <v>2793</v>
      </c>
      <c r="G100" s="440"/>
      <c r="H100" s="267"/>
    </row>
    <row r="101" spans="1:8">
      <c r="B101" s="264" t="s">
        <v>2113</v>
      </c>
      <c r="C101" s="238" t="s">
        <v>2114</v>
      </c>
      <c r="D101" s="239" t="s">
        <v>2427</v>
      </c>
      <c r="E101" s="4" t="s">
        <v>3083</v>
      </c>
      <c r="F101" s="265"/>
      <c r="G101" s="440"/>
      <c r="H101" s="267"/>
    </row>
    <row r="102" spans="1:8">
      <c r="B102" s="264" t="s">
        <v>2115</v>
      </c>
      <c r="C102" s="238" t="s">
        <v>2116</v>
      </c>
      <c r="D102" s="239" t="s">
        <v>3077</v>
      </c>
      <c r="E102" s="4" t="s">
        <v>3078</v>
      </c>
      <c r="F102" s="265"/>
      <c r="G102" s="440"/>
      <c r="H102" s="267"/>
    </row>
    <row r="103" spans="1:8">
      <c r="B103" s="264" t="s">
        <v>2117</v>
      </c>
      <c r="C103" s="238" t="s">
        <v>2118</v>
      </c>
      <c r="D103" s="239" t="s">
        <v>3122</v>
      </c>
      <c r="E103" s="4" t="s">
        <v>3099</v>
      </c>
      <c r="F103" s="265"/>
      <c r="G103" s="440"/>
      <c r="H103" s="267"/>
    </row>
    <row r="104" spans="1:8" ht="17.25" thickBot="1">
      <c r="B104" s="237" t="s">
        <v>4106</v>
      </c>
      <c r="C104" s="238" t="s">
        <v>4107</v>
      </c>
      <c r="D104" s="239" t="s">
        <v>2470</v>
      </c>
      <c r="E104" s="240" t="s">
        <v>2301</v>
      </c>
      <c r="F104" s="241" t="s">
        <v>2793</v>
      </c>
      <c r="G104" s="260"/>
      <c r="H104" s="230"/>
    </row>
    <row r="105" spans="1:8" s="45" customFormat="1" ht="20.100000000000001" customHeight="1" thickBot="1">
      <c r="A105" s="8"/>
      <c r="B105" s="434" t="s">
        <v>4108</v>
      </c>
      <c r="C105" s="435"/>
      <c r="D105" s="435"/>
      <c r="E105" s="435"/>
      <c r="F105" s="435"/>
      <c r="G105" s="436"/>
      <c r="H105" s="230"/>
    </row>
    <row r="106" spans="1:8" ht="17.25" thickBot="1">
      <c r="B106" s="231" t="s">
        <v>4109</v>
      </c>
      <c r="C106" s="232" t="s">
        <v>4110</v>
      </c>
      <c r="D106" s="233" t="s">
        <v>2300</v>
      </c>
      <c r="E106" s="234" t="s">
        <v>3348</v>
      </c>
      <c r="F106" s="235" t="s">
        <v>2793</v>
      </c>
      <c r="G106" s="268" t="s">
        <v>4083</v>
      </c>
      <c r="H106" s="230"/>
    </row>
    <row r="107" spans="1:8" s="45" customFormat="1" ht="20.100000000000001" customHeight="1" thickBot="1">
      <c r="A107" s="8"/>
      <c r="B107" s="434" t="s">
        <v>4111</v>
      </c>
      <c r="C107" s="435"/>
      <c r="D107" s="435"/>
      <c r="E107" s="435"/>
      <c r="F107" s="435"/>
      <c r="G107" s="438"/>
      <c r="H107" s="230"/>
    </row>
    <row r="108" spans="1:8">
      <c r="B108" s="237" t="s">
        <v>4112</v>
      </c>
      <c r="C108" s="238" t="s">
        <v>4113</v>
      </c>
      <c r="D108" s="239" t="s">
        <v>3077</v>
      </c>
      <c r="E108" s="240" t="s">
        <v>2884</v>
      </c>
      <c r="F108" s="241" t="s">
        <v>2793</v>
      </c>
      <c r="G108" s="259"/>
      <c r="H108" s="230"/>
    </row>
    <row r="109" spans="1:8">
      <c r="B109" s="264" t="s">
        <v>2016</v>
      </c>
      <c r="C109" s="238" t="s">
        <v>2017</v>
      </c>
      <c r="D109" s="239" t="s">
        <v>3254</v>
      </c>
      <c r="E109" s="4" t="s">
        <v>2801</v>
      </c>
      <c r="F109" s="265" t="s">
        <v>2793</v>
      </c>
      <c r="G109" s="440"/>
      <c r="H109" s="267"/>
    </row>
    <row r="110" spans="1:8">
      <c r="B110" s="237" t="s">
        <v>4114</v>
      </c>
      <c r="C110" s="238" t="s">
        <v>4115</v>
      </c>
      <c r="D110" s="239" t="s">
        <v>2316</v>
      </c>
      <c r="E110" s="240" t="s">
        <v>2801</v>
      </c>
      <c r="F110" s="241"/>
      <c r="G110" s="259"/>
      <c r="H110" s="230"/>
    </row>
    <row r="111" spans="1:8" ht="17.25" thickBot="1">
      <c r="B111" s="237" t="s">
        <v>4116</v>
      </c>
      <c r="C111" s="238" t="s">
        <v>4117</v>
      </c>
      <c r="D111" s="239" t="s">
        <v>4048</v>
      </c>
      <c r="E111" s="240" t="s">
        <v>2884</v>
      </c>
      <c r="F111" s="241"/>
      <c r="G111" s="259"/>
      <c r="H111" s="230"/>
    </row>
    <row r="112" spans="1:8" s="45" customFormat="1" ht="20.100000000000001" customHeight="1" thickBot="1">
      <c r="A112" s="8"/>
      <c r="B112" s="434" t="s">
        <v>4118</v>
      </c>
      <c r="C112" s="435"/>
      <c r="D112" s="435"/>
      <c r="E112" s="435"/>
      <c r="F112" s="435"/>
      <c r="G112" s="438"/>
      <c r="H112" s="230"/>
    </row>
    <row r="113" spans="1:8">
      <c r="B113" s="264" t="s">
        <v>2018</v>
      </c>
      <c r="C113" s="238" t="s">
        <v>2019</v>
      </c>
      <c r="D113" s="239" t="s">
        <v>3254</v>
      </c>
      <c r="E113" s="4" t="s">
        <v>2801</v>
      </c>
      <c r="F113" s="265" t="s">
        <v>2793</v>
      </c>
      <c r="G113" s="440"/>
      <c r="H113" s="267"/>
    </row>
    <row r="114" spans="1:8">
      <c r="B114" s="237" t="s">
        <v>4119</v>
      </c>
      <c r="C114" s="238" t="s">
        <v>4120</v>
      </c>
      <c r="D114" s="239" t="s">
        <v>3082</v>
      </c>
      <c r="E114" s="240" t="s">
        <v>3348</v>
      </c>
      <c r="F114" s="241"/>
      <c r="G114" s="259"/>
      <c r="H114" s="230"/>
    </row>
    <row r="115" spans="1:8">
      <c r="B115" s="237" t="s">
        <v>1741</v>
      </c>
      <c r="C115" s="238" t="s">
        <v>4121</v>
      </c>
      <c r="D115" s="239" t="s">
        <v>3109</v>
      </c>
      <c r="E115" s="240" t="s">
        <v>2765</v>
      </c>
      <c r="F115" s="241"/>
      <c r="G115" s="259"/>
      <c r="H115" s="230"/>
    </row>
    <row r="116" spans="1:8">
      <c r="B116" s="237" t="s">
        <v>4122</v>
      </c>
      <c r="C116" s="238" t="s">
        <v>4123</v>
      </c>
      <c r="D116" s="239" t="s">
        <v>3109</v>
      </c>
      <c r="E116" s="240" t="s">
        <v>3348</v>
      </c>
      <c r="F116" s="241"/>
      <c r="G116" s="259"/>
      <c r="H116" s="230"/>
    </row>
    <row r="117" spans="1:8">
      <c r="B117" s="237" t="s">
        <v>4124</v>
      </c>
      <c r="C117" s="238" t="s">
        <v>4125</v>
      </c>
      <c r="D117" s="239" t="s">
        <v>2417</v>
      </c>
      <c r="E117" s="240" t="s">
        <v>3348</v>
      </c>
      <c r="F117" s="241"/>
      <c r="G117" s="259"/>
      <c r="H117" s="230"/>
    </row>
    <row r="118" spans="1:8">
      <c r="B118" s="237" t="s">
        <v>4126</v>
      </c>
      <c r="C118" s="238" t="s">
        <v>4127</v>
      </c>
      <c r="D118" s="239" t="s">
        <v>2416</v>
      </c>
      <c r="E118" s="240" t="s">
        <v>3348</v>
      </c>
      <c r="F118" s="241"/>
      <c r="G118" s="259"/>
      <c r="H118" s="230"/>
    </row>
    <row r="119" spans="1:8">
      <c r="B119" s="237" t="s">
        <v>4128</v>
      </c>
      <c r="C119" s="238" t="s">
        <v>4129</v>
      </c>
      <c r="D119" s="239" t="s">
        <v>3113</v>
      </c>
      <c r="E119" s="240" t="s">
        <v>3348</v>
      </c>
      <c r="F119" s="241"/>
      <c r="G119" s="259"/>
      <c r="H119" s="230"/>
    </row>
    <row r="120" spans="1:8">
      <c r="B120" s="237" t="s">
        <v>4130</v>
      </c>
      <c r="C120" s="238" t="s">
        <v>1046</v>
      </c>
      <c r="D120" s="239" t="s">
        <v>2422</v>
      </c>
      <c r="E120" s="240" t="s">
        <v>2750</v>
      </c>
      <c r="F120" s="241"/>
      <c r="G120" s="259"/>
      <c r="H120" s="230"/>
    </row>
    <row r="121" spans="1:8">
      <c r="B121" s="264" t="s">
        <v>2119</v>
      </c>
      <c r="C121" s="238" t="s">
        <v>2120</v>
      </c>
      <c r="D121" s="239" t="s">
        <v>4072</v>
      </c>
      <c r="E121" s="4" t="s">
        <v>3083</v>
      </c>
      <c r="F121" s="265" t="s">
        <v>2793</v>
      </c>
      <c r="G121" s="440"/>
      <c r="H121" s="267"/>
    </row>
    <row r="122" spans="1:8">
      <c r="B122" s="264" t="s">
        <v>2121</v>
      </c>
      <c r="C122" s="238" t="s">
        <v>2122</v>
      </c>
      <c r="D122" s="239" t="s">
        <v>2427</v>
      </c>
      <c r="E122" s="4" t="s">
        <v>3083</v>
      </c>
      <c r="F122" s="265"/>
      <c r="G122" s="440"/>
      <c r="H122" s="267"/>
    </row>
    <row r="123" spans="1:8">
      <c r="B123" s="264" t="s">
        <v>2123</v>
      </c>
      <c r="C123" s="238" t="s">
        <v>2124</v>
      </c>
      <c r="D123" s="239" t="s">
        <v>3077</v>
      </c>
      <c r="E123" s="4" t="s">
        <v>3078</v>
      </c>
      <c r="F123" s="265"/>
      <c r="G123" s="440"/>
      <c r="H123" s="267"/>
    </row>
    <row r="124" spans="1:8">
      <c r="B124" s="264" t="s">
        <v>2125</v>
      </c>
      <c r="C124" s="238" t="s">
        <v>2126</v>
      </c>
      <c r="D124" s="239" t="s">
        <v>3122</v>
      </c>
      <c r="E124" s="4" t="s">
        <v>3099</v>
      </c>
      <c r="F124" s="265"/>
      <c r="G124" s="440"/>
      <c r="H124" s="267"/>
    </row>
    <row r="125" spans="1:8" ht="17.25" thickBot="1">
      <c r="B125" s="237" t="s">
        <v>4131</v>
      </c>
      <c r="C125" s="238" t="s">
        <v>4132</v>
      </c>
      <c r="D125" s="239" t="s">
        <v>2470</v>
      </c>
      <c r="E125" s="240" t="s">
        <v>2301</v>
      </c>
      <c r="F125" s="241" t="s">
        <v>2793</v>
      </c>
      <c r="G125" s="260"/>
      <c r="H125" s="230"/>
    </row>
    <row r="126" spans="1:8" s="45" customFormat="1" ht="20.100000000000001" customHeight="1" thickBot="1">
      <c r="A126" s="8"/>
      <c r="B126" s="434" t="s">
        <v>4133</v>
      </c>
      <c r="C126" s="435"/>
      <c r="D126" s="435"/>
      <c r="E126" s="435"/>
      <c r="F126" s="435"/>
      <c r="G126" s="436"/>
      <c r="H126" s="230"/>
    </row>
    <row r="127" spans="1:8" ht="17.25" thickBot="1">
      <c r="B127" s="231" t="s">
        <v>4134</v>
      </c>
      <c r="C127" s="232" t="s">
        <v>4135</v>
      </c>
      <c r="D127" s="233" t="s">
        <v>2300</v>
      </c>
      <c r="E127" s="234" t="s">
        <v>3348</v>
      </c>
      <c r="F127" s="235" t="s">
        <v>2793</v>
      </c>
      <c r="G127" s="268" t="s">
        <v>4083</v>
      </c>
      <c r="H127" s="230"/>
    </row>
    <row r="128" spans="1:8" s="45" customFormat="1" ht="20.100000000000001" customHeight="1" thickBot="1">
      <c r="A128" s="8"/>
      <c r="B128" s="434" t="s">
        <v>4136</v>
      </c>
      <c r="C128" s="435"/>
      <c r="D128" s="435"/>
      <c r="E128" s="435"/>
      <c r="F128" s="435"/>
      <c r="G128" s="438"/>
      <c r="H128" s="230"/>
    </row>
    <row r="129" spans="1:8">
      <c r="B129" s="237" t="s">
        <v>4137</v>
      </c>
      <c r="C129" s="238" t="s">
        <v>4138</v>
      </c>
      <c r="D129" s="239" t="s">
        <v>3077</v>
      </c>
      <c r="E129" s="240" t="s">
        <v>2884</v>
      </c>
      <c r="F129" s="241" t="s">
        <v>2793</v>
      </c>
      <c r="G129" s="259"/>
      <c r="H129" s="230"/>
    </row>
    <row r="130" spans="1:8">
      <c r="B130" s="264" t="s">
        <v>2020</v>
      </c>
      <c r="C130" s="238" t="s">
        <v>2021</v>
      </c>
      <c r="D130" s="239" t="s">
        <v>3221</v>
      </c>
      <c r="E130" s="4" t="s">
        <v>2801</v>
      </c>
      <c r="F130" s="265" t="s">
        <v>2793</v>
      </c>
      <c r="G130" s="440"/>
      <c r="H130" s="267"/>
    </row>
    <row r="131" spans="1:8">
      <c r="B131" s="237" t="s">
        <v>4139</v>
      </c>
      <c r="C131" s="238" t="s">
        <v>4140</v>
      </c>
      <c r="D131" s="239" t="s">
        <v>2316</v>
      </c>
      <c r="E131" s="240" t="s">
        <v>2801</v>
      </c>
      <c r="F131" s="241"/>
      <c r="G131" s="259"/>
      <c r="H131" s="230"/>
    </row>
    <row r="132" spans="1:8" ht="17.25" thickBot="1">
      <c r="B132" s="237" t="s">
        <v>4141</v>
      </c>
      <c r="C132" s="238" t="s">
        <v>4142</v>
      </c>
      <c r="D132" s="239" t="s">
        <v>4048</v>
      </c>
      <c r="E132" s="240" t="s">
        <v>2884</v>
      </c>
      <c r="F132" s="241"/>
      <c r="G132" s="259"/>
      <c r="H132" s="230"/>
    </row>
    <row r="133" spans="1:8" s="45" customFormat="1" ht="20.100000000000001" customHeight="1" thickBot="1">
      <c r="A133" s="8"/>
      <c r="B133" s="434" t="s">
        <v>4143</v>
      </c>
      <c r="C133" s="435"/>
      <c r="D133" s="435"/>
      <c r="E133" s="435"/>
      <c r="F133" s="435"/>
      <c r="G133" s="438"/>
      <c r="H133" s="230"/>
    </row>
    <row r="134" spans="1:8">
      <c r="B134" s="264" t="s">
        <v>2022</v>
      </c>
      <c r="C134" s="238" t="s">
        <v>2023</v>
      </c>
      <c r="D134" s="239" t="s">
        <v>3221</v>
      </c>
      <c r="E134" s="4" t="s">
        <v>2801</v>
      </c>
      <c r="F134" s="265" t="s">
        <v>2793</v>
      </c>
      <c r="G134" s="440"/>
      <c r="H134" s="267"/>
    </row>
    <row r="135" spans="1:8">
      <c r="B135" s="237" t="s">
        <v>4144</v>
      </c>
      <c r="C135" s="238" t="s">
        <v>4145</v>
      </c>
      <c r="D135" s="239" t="s">
        <v>3082</v>
      </c>
      <c r="E135" s="240" t="s">
        <v>3348</v>
      </c>
      <c r="F135" s="241"/>
      <c r="G135" s="259"/>
      <c r="H135" s="230"/>
    </row>
    <row r="136" spans="1:8">
      <c r="B136" s="237" t="s">
        <v>1742</v>
      </c>
      <c r="C136" s="238" t="s">
        <v>4146</v>
      </c>
      <c r="D136" s="239" t="s">
        <v>3109</v>
      </c>
      <c r="E136" s="240" t="s">
        <v>2765</v>
      </c>
      <c r="F136" s="241"/>
      <c r="G136" s="259"/>
      <c r="H136" s="230"/>
    </row>
    <row r="137" spans="1:8">
      <c r="B137" s="237" t="s">
        <v>4147</v>
      </c>
      <c r="C137" s="238" t="s">
        <v>4148</v>
      </c>
      <c r="D137" s="239" t="s">
        <v>3109</v>
      </c>
      <c r="E137" s="240" t="s">
        <v>3348</v>
      </c>
      <c r="F137" s="241"/>
      <c r="G137" s="259"/>
      <c r="H137" s="230"/>
    </row>
    <row r="138" spans="1:8">
      <c r="B138" s="237" t="s">
        <v>4149</v>
      </c>
      <c r="C138" s="238" t="s">
        <v>4150</v>
      </c>
      <c r="D138" s="239" t="s">
        <v>2416</v>
      </c>
      <c r="E138" s="240" t="s">
        <v>3348</v>
      </c>
      <c r="F138" s="241"/>
      <c r="G138" s="259"/>
      <c r="H138" s="230"/>
    </row>
    <row r="139" spans="1:8">
      <c r="B139" s="237" t="s">
        <v>4151</v>
      </c>
      <c r="C139" s="238" t="s">
        <v>4152</v>
      </c>
      <c r="D139" s="239" t="s">
        <v>2417</v>
      </c>
      <c r="E139" s="240" t="s">
        <v>3348</v>
      </c>
      <c r="F139" s="241"/>
      <c r="G139" s="259"/>
      <c r="H139" s="230"/>
    </row>
    <row r="140" spans="1:8">
      <c r="B140" s="237" t="s">
        <v>4153</v>
      </c>
      <c r="C140" s="238" t="s">
        <v>4154</v>
      </c>
      <c r="D140" s="239" t="s">
        <v>3113</v>
      </c>
      <c r="E140" s="240" t="s">
        <v>3348</v>
      </c>
      <c r="F140" s="241"/>
      <c r="G140" s="259"/>
      <c r="H140" s="230"/>
    </row>
    <row r="141" spans="1:8">
      <c r="B141" s="237" t="s">
        <v>4155</v>
      </c>
      <c r="C141" s="238" t="s">
        <v>1047</v>
      </c>
      <c r="D141" s="239" t="s">
        <v>2422</v>
      </c>
      <c r="E141" s="240" t="s">
        <v>2750</v>
      </c>
      <c r="F141" s="241"/>
      <c r="G141" s="259"/>
      <c r="H141" s="230"/>
    </row>
    <row r="142" spans="1:8">
      <c r="B142" s="264" t="s">
        <v>2127</v>
      </c>
      <c r="C142" s="238" t="s">
        <v>2128</v>
      </c>
      <c r="D142" s="239" t="s">
        <v>4072</v>
      </c>
      <c r="E142" s="4" t="s">
        <v>3083</v>
      </c>
      <c r="F142" s="265" t="s">
        <v>2793</v>
      </c>
      <c r="G142" s="440"/>
      <c r="H142" s="267"/>
    </row>
    <row r="143" spans="1:8">
      <c r="B143" s="264" t="s">
        <v>2129</v>
      </c>
      <c r="C143" s="238" t="s">
        <v>2130</v>
      </c>
      <c r="D143" s="239" t="s">
        <v>2427</v>
      </c>
      <c r="E143" s="4" t="s">
        <v>3083</v>
      </c>
      <c r="F143" s="265"/>
      <c r="G143" s="440"/>
      <c r="H143" s="267"/>
    </row>
    <row r="144" spans="1:8">
      <c r="B144" s="264" t="s">
        <v>2131</v>
      </c>
      <c r="C144" s="238" t="s">
        <v>2132</v>
      </c>
      <c r="D144" s="239" t="s">
        <v>3077</v>
      </c>
      <c r="E144" s="4" t="s">
        <v>3078</v>
      </c>
      <c r="F144" s="265"/>
      <c r="G144" s="440"/>
      <c r="H144" s="267"/>
    </row>
    <row r="145" spans="1:8">
      <c r="B145" s="264" t="s">
        <v>2133</v>
      </c>
      <c r="C145" s="238" t="s">
        <v>2134</v>
      </c>
      <c r="D145" s="239" t="s">
        <v>3122</v>
      </c>
      <c r="E145" s="4" t="s">
        <v>3099</v>
      </c>
      <c r="F145" s="265"/>
      <c r="G145" s="440"/>
      <c r="H145" s="267"/>
    </row>
    <row r="146" spans="1:8" ht="17.25" thickBot="1">
      <c r="B146" s="237" t="s">
        <v>4156</v>
      </c>
      <c r="C146" s="238" t="s">
        <v>4157</v>
      </c>
      <c r="D146" s="239" t="s">
        <v>2470</v>
      </c>
      <c r="E146" s="240" t="s">
        <v>2301</v>
      </c>
      <c r="F146" s="241" t="s">
        <v>2793</v>
      </c>
      <c r="G146" s="260"/>
      <c r="H146" s="230"/>
    </row>
    <row r="147" spans="1:8" s="45" customFormat="1" ht="20.100000000000001" customHeight="1" thickBot="1">
      <c r="A147" s="8"/>
      <c r="B147" s="434" t="s">
        <v>4158</v>
      </c>
      <c r="C147" s="435"/>
      <c r="D147" s="435"/>
      <c r="E147" s="435"/>
      <c r="F147" s="435"/>
      <c r="G147" s="436"/>
      <c r="H147" s="230"/>
    </row>
    <row r="148" spans="1:8" ht="17.25" thickBot="1">
      <c r="B148" s="231" t="s">
        <v>4159</v>
      </c>
      <c r="C148" s="232" t="s">
        <v>4160</v>
      </c>
      <c r="D148" s="233" t="s">
        <v>2300</v>
      </c>
      <c r="E148" s="234" t="s">
        <v>3348</v>
      </c>
      <c r="F148" s="235" t="s">
        <v>2793</v>
      </c>
      <c r="G148" s="268" t="s">
        <v>4083</v>
      </c>
      <c r="H148" s="230"/>
    </row>
    <row r="149" spans="1:8" s="45" customFormat="1" ht="20.100000000000001" customHeight="1" thickBot="1">
      <c r="A149" s="8"/>
      <c r="B149" s="434" t="s">
        <v>4161</v>
      </c>
      <c r="C149" s="435"/>
      <c r="D149" s="435"/>
      <c r="E149" s="435"/>
      <c r="F149" s="435"/>
      <c r="G149" s="438"/>
      <c r="H149" s="230"/>
    </row>
    <row r="150" spans="1:8">
      <c r="B150" s="237" t="s">
        <v>4162</v>
      </c>
      <c r="C150" s="238" t="s">
        <v>4163</v>
      </c>
      <c r="D150" s="239" t="s">
        <v>3077</v>
      </c>
      <c r="E150" s="240" t="s">
        <v>2884</v>
      </c>
      <c r="F150" s="241" t="s">
        <v>2793</v>
      </c>
      <c r="G150" s="259"/>
      <c r="H150" s="230"/>
    </row>
    <row r="151" spans="1:8">
      <c r="B151" s="264" t="s">
        <v>2024</v>
      </c>
      <c r="C151" s="238" t="s">
        <v>2025</v>
      </c>
      <c r="D151" s="239" t="s">
        <v>3221</v>
      </c>
      <c r="E151" s="4" t="s">
        <v>2801</v>
      </c>
      <c r="F151" s="265" t="s">
        <v>2793</v>
      </c>
      <c r="G151" s="440"/>
      <c r="H151" s="267"/>
    </row>
    <row r="152" spans="1:8">
      <c r="B152" s="237" t="s">
        <v>4164</v>
      </c>
      <c r="C152" s="238" t="s">
        <v>4165</v>
      </c>
      <c r="D152" s="239" t="s">
        <v>2316</v>
      </c>
      <c r="E152" s="240" t="s">
        <v>2801</v>
      </c>
      <c r="F152" s="241"/>
      <c r="G152" s="259"/>
      <c r="H152" s="230"/>
    </row>
    <row r="153" spans="1:8" ht="17.25" thickBot="1">
      <c r="B153" s="237" t="s">
        <v>4166</v>
      </c>
      <c r="C153" s="238" t="s">
        <v>4167</v>
      </c>
      <c r="D153" s="239" t="s">
        <v>4048</v>
      </c>
      <c r="E153" s="240" t="s">
        <v>2884</v>
      </c>
      <c r="F153" s="241"/>
      <c r="G153" s="259"/>
      <c r="H153" s="230"/>
    </row>
    <row r="154" spans="1:8" s="45" customFormat="1" ht="20.100000000000001" customHeight="1" thickBot="1">
      <c r="A154" s="8"/>
      <c r="B154" s="434" t="s">
        <v>4168</v>
      </c>
      <c r="C154" s="435"/>
      <c r="D154" s="435"/>
      <c r="E154" s="435"/>
      <c r="F154" s="435"/>
      <c r="G154" s="438"/>
      <c r="H154" s="230"/>
    </row>
    <row r="155" spans="1:8">
      <c r="B155" s="264" t="s">
        <v>2026</v>
      </c>
      <c r="C155" s="238" t="s">
        <v>2027</v>
      </c>
      <c r="D155" s="239" t="s">
        <v>3221</v>
      </c>
      <c r="E155" s="4" t="s">
        <v>2801</v>
      </c>
      <c r="F155" s="265" t="s">
        <v>2793</v>
      </c>
      <c r="G155" s="440"/>
      <c r="H155" s="267"/>
    </row>
    <row r="156" spans="1:8">
      <c r="B156" s="237" t="s">
        <v>4169</v>
      </c>
      <c r="C156" s="238" t="s">
        <v>4170</v>
      </c>
      <c r="D156" s="239" t="s">
        <v>3082</v>
      </c>
      <c r="E156" s="240" t="s">
        <v>3348</v>
      </c>
      <c r="F156" s="241"/>
      <c r="G156" s="259"/>
      <c r="H156" s="230"/>
    </row>
    <row r="157" spans="1:8">
      <c r="B157" s="237" t="s">
        <v>1743</v>
      </c>
      <c r="C157" s="238" t="s">
        <v>4171</v>
      </c>
      <c r="D157" s="239" t="s">
        <v>3109</v>
      </c>
      <c r="E157" s="240" t="s">
        <v>2765</v>
      </c>
      <c r="F157" s="241"/>
      <c r="G157" s="259"/>
      <c r="H157" s="230"/>
    </row>
    <row r="158" spans="1:8">
      <c r="B158" s="237" t="s">
        <v>4172</v>
      </c>
      <c r="C158" s="238" t="s">
        <v>4173</v>
      </c>
      <c r="D158" s="239" t="s">
        <v>3109</v>
      </c>
      <c r="E158" s="240" t="s">
        <v>3348</v>
      </c>
      <c r="F158" s="241"/>
      <c r="G158" s="259"/>
      <c r="H158" s="230"/>
    </row>
    <row r="159" spans="1:8">
      <c r="B159" s="237" t="s">
        <v>4174</v>
      </c>
      <c r="C159" s="238" t="s">
        <v>4175</v>
      </c>
      <c r="D159" s="239" t="s">
        <v>2417</v>
      </c>
      <c r="E159" s="240" t="s">
        <v>3348</v>
      </c>
      <c r="F159" s="241"/>
      <c r="G159" s="259"/>
      <c r="H159" s="230"/>
    </row>
    <row r="160" spans="1:8">
      <c r="B160" s="237" t="s">
        <v>4176</v>
      </c>
      <c r="C160" s="238" t="s">
        <v>4177</v>
      </c>
      <c r="D160" s="239" t="s">
        <v>2417</v>
      </c>
      <c r="E160" s="240" t="s">
        <v>3348</v>
      </c>
      <c r="F160" s="241"/>
      <c r="G160" s="259"/>
      <c r="H160" s="230"/>
    </row>
    <row r="161" spans="1:8">
      <c r="B161" s="237" t="s">
        <v>4178</v>
      </c>
      <c r="C161" s="238" t="s">
        <v>4179</v>
      </c>
      <c r="D161" s="239" t="s">
        <v>3113</v>
      </c>
      <c r="E161" s="240" t="s">
        <v>3348</v>
      </c>
      <c r="F161" s="241"/>
      <c r="G161" s="259"/>
      <c r="H161" s="230"/>
    </row>
    <row r="162" spans="1:8">
      <c r="B162" s="237" t="s">
        <v>4180</v>
      </c>
      <c r="C162" s="238" t="s">
        <v>1048</v>
      </c>
      <c r="D162" s="239" t="s">
        <v>2422</v>
      </c>
      <c r="E162" s="240" t="s">
        <v>2750</v>
      </c>
      <c r="F162" s="241"/>
      <c r="G162" s="259"/>
      <c r="H162" s="230"/>
    </row>
    <row r="163" spans="1:8">
      <c r="B163" s="264" t="s">
        <v>2135</v>
      </c>
      <c r="C163" s="238" t="s">
        <v>2136</v>
      </c>
      <c r="D163" s="239" t="s">
        <v>4072</v>
      </c>
      <c r="E163" s="4" t="s">
        <v>3083</v>
      </c>
      <c r="F163" s="265" t="s">
        <v>2793</v>
      </c>
      <c r="G163" s="440"/>
      <c r="H163" s="267"/>
    </row>
    <row r="164" spans="1:8">
      <c r="B164" s="264" t="s">
        <v>2137</v>
      </c>
      <c r="C164" s="238" t="s">
        <v>2138</v>
      </c>
      <c r="D164" s="239" t="s">
        <v>2427</v>
      </c>
      <c r="E164" s="4" t="s">
        <v>3083</v>
      </c>
      <c r="F164" s="265"/>
      <c r="G164" s="440"/>
      <c r="H164" s="267"/>
    </row>
    <row r="165" spans="1:8">
      <c r="B165" s="264" t="s">
        <v>2139</v>
      </c>
      <c r="C165" s="238" t="s">
        <v>2140</v>
      </c>
      <c r="D165" s="239" t="s">
        <v>3077</v>
      </c>
      <c r="E165" s="4" t="s">
        <v>3078</v>
      </c>
      <c r="F165" s="265"/>
      <c r="G165" s="440"/>
      <c r="H165" s="267"/>
    </row>
    <row r="166" spans="1:8">
      <c r="B166" s="264" t="s">
        <v>2141</v>
      </c>
      <c r="C166" s="238" t="s">
        <v>2142</v>
      </c>
      <c r="D166" s="239" t="s">
        <v>3122</v>
      </c>
      <c r="E166" s="4" t="s">
        <v>3099</v>
      </c>
      <c r="F166" s="265"/>
      <c r="G166" s="440"/>
      <c r="H166" s="267"/>
    </row>
    <row r="167" spans="1:8" ht="17.25" thickBot="1">
      <c r="B167" s="237" t="s">
        <v>4181</v>
      </c>
      <c r="C167" s="238" t="s">
        <v>4182</v>
      </c>
      <c r="D167" s="239" t="s">
        <v>2470</v>
      </c>
      <c r="E167" s="240" t="s">
        <v>2301</v>
      </c>
      <c r="F167" s="241" t="s">
        <v>2793</v>
      </c>
      <c r="G167" s="260"/>
      <c r="H167" s="230"/>
    </row>
    <row r="168" spans="1:8" s="45" customFormat="1" ht="20.100000000000001" customHeight="1" thickBot="1">
      <c r="A168" s="8"/>
      <c r="B168" s="434" t="s">
        <v>4183</v>
      </c>
      <c r="C168" s="435"/>
      <c r="D168" s="435"/>
      <c r="E168" s="435"/>
      <c r="F168" s="435"/>
      <c r="G168" s="436"/>
      <c r="H168" s="230"/>
    </row>
    <row r="169" spans="1:8" ht="17.25" thickBot="1">
      <c r="B169" s="231" t="s">
        <v>4184</v>
      </c>
      <c r="C169" s="232" t="s">
        <v>4185</v>
      </c>
      <c r="D169" s="233" t="s">
        <v>2300</v>
      </c>
      <c r="E169" s="234" t="s">
        <v>3348</v>
      </c>
      <c r="F169" s="235" t="s">
        <v>2793</v>
      </c>
      <c r="G169" s="268" t="s">
        <v>4083</v>
      </c>
      <c r="H169" s="230"/>
    </row>
    <row r="170" spans="1:8" s="45" customFormat="1" ht="20.100000000000001" customHeight="1" thickBot="1">
      <c r="A170" s="8"/>
      <c r="B170" s="434" t="s">
        <v>4186</v>
      </c>
      <c r="C170" s="435"/>
      <c r="D170" s="435"/>
      <c r="E170" s="435"/>
      <c r="F170" s="435"/>
      <c r="G170" s="438"/>
      <c r="H170" s="230"/>
    </row>
    <row r="171" spans="1:8">
      <c r="B171" s="237" t="s">
        <v>4187</v>
      </c>
      <c r="C171" s="238" t="s">
        <v>4188</v>
      </c>
      <c r="D171" s="239" t="s">
        <v>3077</v>
      </c>
      <c r="E171" s="240" t="s">
        <v>2884</v>
      </c>
      <c r="F171" s="241" t="s">
        <v>2793</v>
      </c>
      <c r="G171" s="259"/>
      <c r="H171" s="230"/>
    </row>
    <row r="172" spans="1:8">
      <c r="B172" s="264" t="s">
        <v>2028</v>
      </c>
      <c r="C172" s="238" t="s">
        <v>2029</v>
      </c>
      <c r="D172" s="239" t="s">
        <v>3254</v>
      </c>
      <c r="E172" s="4" t="s">
        <v>2801</v>
      </c>
      <c r="F172" s="265" t="s">
        <v>2793</v>
      </c>
      <c r="G172" s="440"/>
      <c r="H172" s="267"/>
    </row>
    <row r="173" spans="1:8">
      <c r="B173" s="237" t="s">
        <v>4189</v>
      </c>
      <c r="C173" s="238" t="s">
        <v>4190</v>
      </c>
      <c r="D173" s="239" t="s">
        <v>2316</v>
      </c>
      <c r="E173" s="240" t="s">
        <v>2801</v>
      </c>
      <c r="F173" s="241"/>
      <c r="G173" s="259"/>
      <c r="H173" s="230"/>
    </row>
    <row r="174" spans="1:8" ht="17.25" thickBot="1">
      <c r="B174" s="237" t="s">
        <v>4191</v>
      </c>
      <c r="C174" s="238" t="s">
        <v>4192</v>
      </c>
      <c r="D174" s="239" t="s">
        <v>4048</v>
      </c>
      <c r="E174" s="240" t="s">
        <v>2884</v>
      </c>
      <c r="F174" s="241"/>
      <c r="G174" s="259"/>
      <c r="H174" s="230"/>
    </row>
    <row r="175" spans="1:8" s="45" customFormat="1" ht="20.100000000000001" customHeight="1" thickBot="1">
      <c r="A175" s="8"/>
      <c r="B175" s="434" t="s">
        <v>4193</v>
      </c>
      <c r="C175" s="435"/>
      <c r="D175" s="435"/>
      <c r="E175" s="435"/>
      <c r="F175" s="435"/>
      <c r="G175" s="438"/>
      <c r="H175" s="230"/>
    </row>
    <row r="176" spans="1:8">
      <c r="B176" s="264" t="s">
        <v>2030</v>
      </c>
      <c r="C176" s="238" t="s">
        <v>2031</v>
      </c>
      <c r="D176" s="239" t="s">
        <v>3254</v>
      </c>
      <c r="E176" s="4" t="s">
        <v>2801</v>
      </c>
      <c r="F176" s="265" t="s">
        <v>2793</v>
      </c>
      <c r="G176" s="440"/>
      <c r="H176" s="267"/>
    </row>
    <row r="177" spans="1:8">
      <c r="B177" s="237" t="s">
        <v>4194</v>
      </c>
      <c r="C177" s="238" t="s">
        <v>4195</v>
      </c>
      <c r="D177" s="239" t="s">
        <v>3082</v>
      </c>
      <c r="E177" s="240" t="s">
        <v>3348</v>
      </c>
      <c r="F177" s="241"/>
      <c r="G177" s="259"/>
      <c r="H177" s="230"/>
    </row>
    <row r="178" spans="1:8">
      <c r="B178" s="237" t="s">
        <v>1744</v>
      </c>
      <c r="C178" s="238" t="s">
        <v>4196</v>
      </c>
      <c r="D178" s="239" t="s">
        <v>3109</v>
      </c>
      <c r="E178" s="240" t="s">
        <v>2765</v>
      </c>
      <c r="F178" s="241"/>
      <c r="G178" s="259"/>
      <c r="H178" s="230"/>
    </row>
    <row r="179" spans="1:8">
      <c r="B179" s="237" t="s">
        <v>4197</v>
      </c>
      <c r="C179" s="238" t="s">
        <v>4198</v>
      </c>
      <c r="D179" s="239" t="s">
        <v>3109</v>
      </c>
      <c r="E179" s="240" t="s">
        <v>3348</v>
      </c>
      <c r="F179" s="241"/>
      <c r="G179" s="259"/>
      <c r="H179" s="230"/>
    </row>
    <row r="180" spans="1:8">
      <c r="B180" s="237" t="s">
        <v>4199</v>
      </c>
      <c r="C180" s="238" t="s">
        <v>4200</v>
      </c>
      <c r="D180" s="239" t="s">
        <v>2417</v>
      </c>
      <c r="E180" s="240" t="s">
        <v>3348</v>
      </c>
      <c r="F180" s="241"/>
      <c r="G180" s="259"/>
      <c r="H180" s="230"/>
    </row>
    <row r="181" spans="1:8">
      <c r="B181" s="237" t="s">
        <v>4201</v>
      </c>
      <c r="C181" s="238" t="s">
        <v>4202</v>
      </c>
      <c r="D181" s="239" t="s">
        <v>2416</v>
      </c>
      <c r="E181" s="240" t="s">
        <v>3348</v>
      </c>
      <c r="F181" s="241"/>
      <c r="G181" s="259"/>
      <c r="H181" s="230"/>
    </row>
    <row r="182" spans="1:8">
      <c r="B182" s="237" t="s">
        <v>4203</v>
      </c>
      <c r="C182" s="238" t="s">
        <v>4204</v>
      </c>
      <c r="D182" s="239" t="s">
        <v>3113</v>
      </c>
      <c r="E182" s="240" t="s">
        <v>3348</v>
      </c>
      <c r="F182" s="241"/>
      <c r="G182" s="259"/>
      <c r="H182" s="230"/>
    </row>
    <row r="183" spans="1:8">
      <c r="B183" s="237" t="s">
        <v>4205</v>
      </c>
      <c r="C183" s="238" t="s">
        <v>1049</v>
      </c>
      <c r="D183" s="239" t="s">
        <v>2422</v>
      </c>
      <c r="E183" s="240" t="s">
        <v>2750</v>
      </c>
      <c r="F183" s="241"/>
      <c r="G183" s="259"/>
      <c r="H183" s="230"/>
    </row>
    <row r="184" spans="1:8">
      <c r="B184" s="264" t="s">
        <v>2143</v>
      </c>
      <c r="C184" s="238" t="s">
        <v>2144</v>
      </c>
      <c r="D184" s="239" t="s">
        <v>4072</v>
      </c>
      <c r="E184" s="4" t="s">
        <v>3083</v>
      </c>
      <c r="F184" s="265" t="s">
        <v>2793</v>
      </c>
      <c r="G184" s="440"/>
      <c r="H184" s="267"/>
    </row>
    <row r="185" spans="1:8">
      <c r="B185" s="264" t="s">
        <v>2145</v>
      </c>
      <c r="C185" s="238" t="s">
        <v>2146</v>
      </c>
      <c r="D185" s="239" t="s">
        <v>2427</v>
      </c>
      <c r="E185" s="4" t="s">
        <v>3083</v>
      </c>
      <c r="F185" s="265"/>
      <c r="G185" s="440"/>
      <c r="H185" s="267"/>
    </row>
    <row r="186" spans="1:8">
      <c r="B186" s="264" t="s">
        <v>2147</v>
      </c>
      <c r="C186" s="238" t="s">
        <v>2148</v>
      </c>
      <c r="D186" s="239" t="s">
        <v>3077</v>
      </c>
      <c r="E186" s="4" t="s">
        <v>3078</v>
      </c>
      <c r="F186" s="265"/>
      <c r="G186" s="440"/>
      <c r="H186" s="267"/>
    </row>
    <row r="187" spans="1:8">
      <c r="B187" s="264" t="s">
        <v>2149</v>
      </c>
      <c r="C187" s="238" t="s">
        <v>2150</v>
      </c>
      <c r="D187" s="239" t="s">
        <v>3122</v>
      </c>
      <c r="E187" s="4" t="s">
        <v>3099</v>
      </c>
      <c r="F187" s="265"/>
      <c r="G187" s="440"/>
      <c r="H187" s="267"/>
    </row>
    <row r="188" spans="1:8" ht="17.25" thickBot="1">
      <c r="B188" s="237" t="s">
        <v>4206</v>
      </c>
      <c r="C188" s="238" t="s">
        <v>4207</v>
      </c>
      <c r="D188" s="239" t="s">
        <v>2470</v>
      </c>
      <c r="E188" s="240" t="s">
        <v>2301</v>
      </c>
      <c r="F188" s="241" t="s">
        <v>2793</v>
      </c>
      <c r="G188" s="260"/>
      <c r="H188" s="230"/>
    </row>
    <row r="189" spans="1:8" s="45" customFormat="1" ht="20.100000000000001" customHeight="1" thickBot="1">
      <c r="A189" s="8"/>
      <c r="B189" s="434" t="s">
        <v>4208</v>
      </c>
      <c r="C189" s="435"/>
      <c r="D189" s="435"/>
      <c r="E189" s="435"/>
      <c r="F189" s="435"/>
      <c r="G189" s="436"/>
      <c r="H189" s="230"/>
    </row>
    <row r="190" spans="1:8" ht="17.25" thickBot="1">
      <c r="B190" s="231" t="s">
        <v>4209</v>
      </c>
      <c r="C190" s="232" t="s">
        <v>4210</v>
      </c>
      <c r="D190" s="233" t="s">
        <v>2300</v>
      </c>
      <c r="E190" s="234" t="s">
        <v>3348</v>
      </c>
      <c r="F190" s="235" t="s">
        <v>2793</v>
      </c>
      <c r="G190" s="268" t="s">
        <v>4083</v>
      </c>
      <c r="H190" s="230"/>
    </row>
    <row r="191" spans="1:8" s="45" customFormat="1" ht="20.100000000000001" customHeight="1" thickBot="1">
      <c r="A191" s="8"/>
      <c r="B191" s="434" t="s">
        <v>4211</v>
      </c>
      <c r="C191" s="435"/>
      <c r="D191" s="435"/>
      <c r="E191" s="435"/>
      <c r="F191" s="435"/>
      <c r="G191" s="438"/>
      <c r="H191" s="230"/>
    </row>
    <row r="192" spans="1:8">
      <c r="B192" s="237" t="s">
        <v>4212</v>
      </c>
      <c r="C192" s="238" t="s">
        <v>4213</v>
      </c>
      <c r="D192" s="239" t="s">
        <v>3077</v>
      </c>
      <c r="E192" s="240" t="s">
        <v>2884</v>
      </c>
      <c r="F192" s="241" t="s">
        <v>2793</v>
      </c>
      <c r="G192" s="259"/>
      <c r="H192" s="230"/>
    </row>
    <row r="193" spans="1:8">
      <c r="B193" s="264" t="s">
        <v>2032</v>
      </c>
      <c r="C193" s="238" t="s">
        <v>2033</v>
      </c>
      <c r="D193" s="239" t="s">
        <v>3254</v>
      </c>
      <c r="E193" s="4" t="s">
        <v>2801</v>
      </c>
      <c r="F193" s="265" t="s">
        <v>2793</v>
      </c>
      <c r="G193" s="440"/>
      <c r="H193" s="267"/>
    </row>
    <row r="194" spans="1:8">
      <c r="B194" s="237" t="s">
        <v>4214</v>
      </c>
      <c r="C194" s="238" t="s">
        <v>4215</v>
      </c>
      <c r="D194" s="239" t="s">
        <v>2316</v>
      </c>
      <c r="E194" s="240" t="s">
        <v>2801</v>
      </c>
      <c r="F194" s="241"/>
      <c r="G194" s="259"/>
      <c r="H194" s="230"/>
    </row>
    <row r="195" spans="1:8" ht="17.25" thickBot="1">
      <c r="B195" s="237" t="s">
        <v>4216</v>
      </c>
      <c r="C195" s="238" t="s">
        <v>4217</v>
      </c>
      <c r="D195" s="239" t="s">
        <v>4048</v>
      </c>
      <c r="E195" s="240" t="s">
        <v>2884</v>
      </c>
      <c r="F195" s="241"/>
      <c r="G195" s="259"/>
      <c r="H195" s="230"/>
    </row>
    <row r="196" spans="1:8" s="45" customFormat="1" ht="19.5" customHeight="1" thickBot="1">
      <c r="A196" s="8"/>
      <c r="B196" s="434" t="s">
        <v>4218</v>
      </c>
      <c r="C196" s="435"/>
      <c r="D196" s="435"/>
      <c r="E196" s="435"/>
      <c r="F196" s="435"/>
      <c r="G196" s="438"/>
      <c r="H196" s="230"/>
    </row>
    <row r="197" spans="1:8">
      <c r="B197" s="264" t="s">
        <v>2034</v>
      </c>
      <c r="C197" s="238" t="s">
        <v>2035</v>
      </c>
      <c r="D197" s="239" t="s">
        <v>3221</v>
      </c>
      <c r="E197" s="4" t="s">
        <v>2801</v>
      </c>
      <c r="F197" s="265" t="s">
        <v>2793</v>
      </c>
      <c r="G197" s="440"/>
      <c r="H197" s="267"/>
    </row>
    <row r="198" spans="1:8">
      <c r="B198" s="237" t="s">
        <v>4219</v>
      </c>
      <c r="C198" s="238" t="s">
        <v>4220</v>
      </c>
      <c r="D198" s="239" t="s">
        <v>3082</v>
      </c>
      <c r="E198" s="240" t="s">
        <v>3348</v>
      </c>
      <c r="F198" s="241"/>
      <c r="G198" s="259"/>
      <c r="H198" s="230"/>
    </row>
    <row r="199" spans="1:8">
      <c r="B199" s="237" t="s">
        <v>1745</v>
      </c>
      <c r="C199" s="238" t="s">
        <v>4221</v>
      </c>
      <c r="D199" s="239" t="s">
        <v>3109</v>
      </c>
      <c r="E199" s="240" t="s">
        <v>2765</v>
      </c>
      <c r="F199" s="241"/>
      <c r="G199" s="259"/>
      <c r="H199" s="230"/>
    </row>
    <row r="200" spans="1:8">
      <c r="B200" s="237" t="s">
        <v>4222</v>
      </c>
      <c r="C200" s="238" t="s">
        <v>4223</v>
      </c>
      <c r="D200" s="239" t="s">
        <v>3109</v>
      </c>
      <c r="E200" s="240" t="s">
        <v>3348</v>
      </c>
      <c r="F200" s="241"/>
      <c r="G200" s="259"/>
      <c r="H200" s="230"/>
    </row>
    <row r="201" spans="1:8">
      <c r="B201" s="237" t="s">
        <v>4224</v>
      </c>
      <c r="C201" s="238" t="s">
        <v>4225</v>
      </c>
      <c r="D201" s="239" t="s">
        <v>2416</v>
      </c>
      <c r="E201" s="240" t="s">
        <v>3348</v>
      </c>
      <c r="F201" s="241"/>
      <c r="G201" s="259"/>
      <c r="H201" s="230"/>
    </row>
    <row r="202" spans="1:8">
      <c r="B202" s="237" t="s">
        <v>4226</v>
      </c>
      <c r="C202" s="238" t="s">
        <v>4227</v>
      </c>
      <c r="D202" s="239" t="s">
        <v>2417</v>
      </c>
      <c r="E202" s="240" t="s">
        <v>3348</v>
      </c>
      <c r="F202" s="241"/>
      <c r="G202" s="259"/>
      <c r="H202" s="230"/>
    </row>
    <row r="203" spans="1:8">
      <c r="B203" s="237" t="s">
        <v>4228</v>
      </c>
      <c r="C203" s="238" t="s">
        <v>4229</v>
      </c>
      <c r="D203" s="239" t="s">
        <v>3113</v>
      </c>
      <c r="E203" s="240" t="s">
        <v>3348</v>
      </c>
      <c r="F203" s="241"/>
      <c r="G203" s="259"/>
      <c r="H203" s="230"/>
    </row>
    <row r="204" spans="1:8">
      <c r="B204" s="237" t="s">
        <v>4230</v>
      </c>
      <c r="C204" s="238" t="s">
        <v>1050</v>
      </c>
      <c r="D204" s="239" t="s">
        <v>2422</v>
      </c>
      <c r="E204" s="240" t="s">
        <v>2750</v>
      </c>
      <c r="F204" s="241"/>
      <c r="G204" s="259"/>
      <c r="H204" s="230"/>
    </row>
    <row r="205" spans="1:8">
      <c r="B205" s="264" t="s">
        <v>2151</v>
      </c>
      <c r="C205" s="238" t="s">
        <v>2152</v>
      </c>
      <c r="D205" s="239" t="s">
        <v>4072</v>
      </c>
      <c r="E205" s="4" t="s">
        <v>3083</v>
      </c>
      <c r="F205" s="265" t="s">
        <v>2793</v>
      </c>
      <c r="G205" s="440"/>
      <c r="H205" s="267"/>
    </row>
    <row r="206" spans="1:8">
      <c r="B206" s="264" t="s">
        <v>2153</v>
      </c>
      <c r="C206" s="238" t="s">
        <v>2154</v>
      </c>
      <c r="D206" s="239" t="s">
        <v>2427</v>
      </c>
      <c r="E206" s="4" t="s">
        <v>3083</v>
      </c>
      <c r="F206" s="265"/>
      <c r="G206" s="440"/>
      <c r="H206" s="267"/>
    </row>
    <row r="207" spans="1:8">
      <c r="B207" s="264" t="s">
        <v>2155</v>
      </c>
      <c r="C207" s="238" t="s">
        <v>2156</v>
      </c>
      <c r="D207" s="239" t="s">
        <v>3077</v>
      </c>
      <c r="E207" s="4" t="s">
        <v>3078</v>
      </c>
      <c r="F207" s="265"/>
      <c r="G207" s="440"/>
      <c r="H207" s="267"/>
    </row>
    <row r="208" spans="1:8">
      <c r="B208" s="264" t="s">
        <v>2157</v>
      </c>
      <c r="C208" s="238" t="s">
        <v>2158</v>
      </c>
      <c r="D208" s="239" t="s">
        <v>3122</v>
      </c>
      <c r="E208" s="4" t="s">
        <v>3099</v>
      </c>
      <c r="F208" s="265"/>
      <c r="G208" s="440"/>
      <c r="H208" s="267"/>
    </row>
    <row r="209" spans="1:8" ht="17.25" thickBot="1">
      <c r="B209" s="237" t="s">
        <v>4231</v>
      </c>
      <c r="C209" s="238" t="s">
        <v>4232</v>
      </c>
      <c r="D209" s="239" t="s">
        <v>2470</v>
      </c>
      <c r="E209" s="240" t="s">
        <v>2301</v>
      </c>
      <c r="F209" s="241" t="s">
        <v>2793</v>
      </c>
      <c r="G209" s="260"/>
      <c r="H209" s="230"/>
    </row>
    <row r="210" spans="1:8" s="45" customFormat="1" ht="20.100000000000001" customHeight="1" thickBot="1">
      <c r="A210" s="8"/>
      <c r="B210" s="434" t="s">
        <v>4233</v>
      </c>
      <c r="C210" s="435"/>
      <c r="D210" s="435"/>
      <c r="E210" s="435"/>
      <c r="F210" s="435"/>
      <c r="G210" s="436"/>
      <c r="H210" s="230"/>
    </row>
    <row r="211" spans="1:8" ht="17.25" thickBot="1">
      <c r="B211" s="231" t="s">
        <v>4234</v>
      </c>
      <c r="C211" s="232" t="s">
        <v>4235</v>
      </c>
      <c r="D211" s="233" t="s">
        <v>2300</v>
      </c>
      <c r="E211" s="234" t="s">
        <v>3348</v>
      </c>
      <c r="F211" s="235" t="s">
        <v>2793</v>
      </c>
      <c r="G211" s="268" t="s">
        <v>4083</v>
      </c>
      <c r="H211" s="230"/>
    </row>
    <row r="212" spans="1:8" s="45" customFormat="1" ht="20.100000000000001" customHeight="1" thickBot="1">
      <c r="A212" s="8"/>
      <c r="B212" s="434" t="s">
        <v>4236</v>
      </c>
      <c r="C212" s="435"/>
      <c r="D212" s="435"/>
      <c r="E212" s="435"/>
      <c r="F212" s="435"/>
      <c r="G212" s="438"/>
      <c r="H212" s="230"/>
    </row>
    <row r="213" spans="1:8">
      <c r="B213" s="237" t="s">
        <v>4237</v>
      </c>
      <c r="C213" s="238" t="s">
        <v>4238</v>
      </c>
      <c r="D213" s="239" t="s">
        <v>3077</v>
      </c>
      <c r="E213" s="240" t="s">
        <v>2884</v>
      </c>
      <c r="F213" s="241" t="s">
        <v>2793</v>
      </c>
      <c r="G213" s="259"/>
      <c r="H213" s="230"/>
    </row>
    <row r="214" spans="1:8">
      <c r="B214" s="264" t="s">
        <v>2036</v>
      </c>
      <c r="C214" s="238" t="s">
        <v>2037</v>
      </c>
      <c r="D214" s="239" t="s">
        <v>3221</v>
      </c>
      <c r="E214" s="4" t="s">
        <v>2801</v>
      </c>
      <c r="F214" s="265" t="s">
        <v>2793</v>
      </c>
      <c r="G214" s="440"/>
      <c r="H214" s="267"/>
    </row>
    <row r="215" spans="1:8">
      <c r="B215" s="237" t="s">
        <v>4239</v>
      </c>
      <c r="C215" s="238" t="s">
        <v>4240</v>
      </c>
      <c r="D215" s="239" t="s">
        <v>2316</v>
      </c>
      <c r="E215" s="240" t="s">
        <v>2801</v>
      </c>
      <c r="F215" s="241"/>
      <c r="G215" s="259"/>
      <c r="H215" s="230"/>
    </row>
    <row r="216" spans="1:8" ht="17.25" thickBot="1">
      <c r="B216" s="237" t="s">
        <v>4241</v>
      </c>
      <c r="C216" s="238" t="s">
        <v>4242</v>
      </c>
      <c r="D216" s="239" t="s">
        <v>4048</v>
      </c>
      <c r="E216" s="240" t="s">
        <v>2884</v>
      </c>
      <c r="F216" s="241"/>
      <c r="G216" s="259"/>
      <c r="H216" s="230"/>
    </row>
    <row r="217" spans="1:8" s="45" customFormat="1" ht="20.100000000000001" customHeight="1" thickBot="1">
      <c r="A217" s="8"/>
      <c r="B217" s="434" t="s">
        <v>4243</v>
      </c>
      <c r="C217" s="435"/>
      <c r="D217" s="435"/>
      <c r="E217" s="435"/>
      <c r="F217" s="435"/>
      <c r="G217" s="438"/>
      <c r="H217" s="230"/>
    </row>
    <row r="218" spans="1:8">
      <c r="B218" s="264" t="s">
        <v>2038</v>
      </c>
      <c r="C218" s="238" t="s">
        <v>2039</v>
      </c>
      <c r="D218" s="239" t="s">
        <v>3254</v>
      </c>
      <c r="E218" s="4" t="s">
        <v>2801</v>
      </c>
      <c r="F218" s="265" t="s">
        <v>2793</v>
      </c>
      <c r="G218" s="440"/>
      <c r="H218" s="267"/>
    </row>
    <row r="219" spans="1:8">
      <c r="B219" s="237" t="s">
        <v>4244</v>
      </c>
      <c r="C219" s="238" t="s">
        <v>4245</v>
      </c>
      <c r="D219" s="239" t="s">
        <v>3082</v>
      </c>
      <c r="E219" s="240" t="s">
        <v>3348</v>
      </c>
      <c r="F219" s="241"/>
      <c r="G219" s="259"/>
      <c r="H219" s="230"/>
    </row>
    <row r="220" spans="1:8">
      <c r="B220" s="237" t="s">
        <v>1746</v>
      </c>
      <c r="C220" s="238" t="s">
        <v>4246</v>
      </c>
      <c r="D220" s="239" t="s">
        <v>3109</v>
      </c>
      <c r="E220" s="240" t="s">
        <v>2765</v>
      </c>
      <c r="F220" s="241"/>
      <c r="G220" s="259"/>
      <c r="H220" s="230"/>
    </row>
    <row r="221" spans="1:8">
      <c r="B221" s="237" t="s">
        <v>4247</v>
      </c>
      <c r="C221" s="238" t="s">
        <v>4248</v>
      </c>
      <c r="D221" s="239" t="s">
        <v>3109</v>
      </c>
      <c r="E221" s="240" t="s">
        <v>3348</v>
      </c>
      <c r="F221" s="241"/>
      <c r="G221" s="259"/>
      <c r="H221" s="230"/>
    </row>
    <row r="222" spans="1:8">
      <c r="B222" s="237" t="s">
        <v>4249</v>
      </c>
      <c r="C222" s="238" t="s">
        <v>4250</v>
      </c>
      <c r="D222" s="239" t="s">
        <v>2417</v>
      </c>
      <c r="E222" s="240" t="s">
        <v>3348</v>
      </c>
      <c r="F222" s="241"/>
      <c r="G222" s="259"/>
      <c r="H222" s="230"/>
    </row>
    <row r="223" spans="1:8">
      <c r="B223" s="237" t="s">
        <v>4251</v>
      </c>
      <c r="C223" s="238" t="s">
        <v>4252</v>
      </c>
      <c r="D223" s="239" t="s">
        <v>2416</v>
      </c>
      <c r="E223" s="240" t="s">
        <v>3348</v>
      </c>
      <c r="F223" s="241"/>
      <c r="G223" s="259"/>
      <c r="H223" s="230"/>
    </row>
    <row r="224" spans="1:8">
      <c r="B224" s="237" t="s">
        <v>4253</v>
      </c>
      <c r="C224" s="238" t="s">
        <v>4254</v>
      </c>
      <c r="D224" s="239" t="s">
        <v>3113</v>
      </c>
      <c r="E224" s="240" t="s">
        <v>3348</v>
      </c>
      <c r="F224" s="241"/>
      <c r="G224" s="259"/>
      <c r="H224" s="230"/>
    </row>
    <row r="225" spans="1:8">
      <c r="B225" s="237" t="s">
        <v>4255</v>
      </c>
      <c r="C225" s="238" t="s">
        <v>1051</v>
      </c>
      <c r="D225" s="239" t="s">
        <v>2422</v>
      </c>
      <c r="E225" s="240" t="s">
        <v>2750</v>
      </c>
      <c r="F225" s="241"/>
      <c r="G225" s="259"/>
      <c r="H225" s="230"/>
    </row>
    <row r="226" spans="1:8">
      <c r="B226" s="264" t="s">
        <v>2159</v>
      </c>
      <c r="C226" s="238" t="s">
        <v>2160</v>
      </c>
      <c r="D226" s="239" t="s">
        <v>4072</v>
      </c>
      <c r="E226" s="4" t="s">
        <v>3083</v>
      </c>
      <c r="F226" s="265" t="s">
        <v>2793</v>
      </c>
      <c r="G226" s="440"/>
      <c r="H226" s="267"/>
    </row>
    <row r="227" spans="1:8">
      <c r="B227" s="264" t="s">
        <v>2161</v>
      </c>
      <c r="C227" s="238" t="s">
        <v>2162</v>
      </c>
      <c r="D227" s="239" t="s">
        <v>2427</v>
      </c>
      <c r="E227" s="4" t="s">
        <v>3083</v>
      </c>
      <c r="F227" s="265"/>
      <c r="G227" s="440"/>
      <c r="H227" s="267"/>
    </row>
    <row r="228" spans="1:8">
      <c r="B228" s="264" t="s">
        <v>2163</v>
      </c>
      <c r="C228" s="238" t="s">
        <v>2164</v>
      </c>
      <c r="D228" s="239" t="s">
        <v>3077</v>
      </c>
      <c r="E228" s="4" t="s">
        <v>3078</v>
      </c>
      <c r="F228" s="265"/>
      <c r="G228" s="440"/>
      <c r="H228" s="267"/>
    </row>
    <row r="229" spans="1:8">
      <c r="B229" s="264" t="s">
        <v>2165</v>
      </c>
      <c r="C229" s="238" t="s">
        <v>2166</v>
      </c>
      <c r="D229" s="239" t="s">
        <v>3122</v>
      </c>
      <c r="E229" s="4" t="s">
        <v>3099</v>
      </c>
      <c r="F229" s="265"/>
      <c r="G229" s="440"/>
      <c r="H229" s="267"/>
    </row>
    <row r="230" spans="1:8" ht="17.25" thickBot="1">
      <c r="B230" s="237" t="s">
        <v>4256</v>
      </c>
      <c r="C230" s="238" t="s">
        <v>4257</v>
      </c>
      <c r="D230" s="239" t="s">
        <v>2470</v>
      </c>
      <c r="E230" s="240" t="s">
        <v>2301</v>
      </c>
      <c r="F230" s="241" t="s">
        <v>2793</v>
      </c>
      <c r="G230" s="260"/>
      <c r="H230" s="230"/>
    </row>
    <row r="231" spans="1:8" s="45" customFormat="1" ht="20.100000000000001" customHeight="1" thickBot="1">
      <c r="A231" s="8"/>
      <c r="B231" s="434" t="s">
        <v>4258</v>
      </c>
      <c r="C231" s="435"/>
      <c r="D231" s="435"/>
      <c r="E231" s="435"/>
      <c r="F231" s="435"/>
      <c r="G231" s="436"/>
      <c r="H231" s="230"/>
    </row>
    <row r="232" spans="1:8" ht="17.25" thickBot="1">
      <c r="B232" s="231" t="s">
        <v>4259</v>
      </c>
      <c r="C232" s="232" t="s">
        <v>4260</v>
      </c>
      <c r="D232" s="233" t="s">
        <v>2300</v>
      </c>
      <c r="E232" s="234" t="s">
        <v>3348</v>
      </c>
      <c r="F232" s="235" t="s">
        <v>2793</v>
      </c>
      <c r="G232" s="268" t="s">
        <v>4083</v>
      </c>
      <c r="H232" s="230"/>
    </row>
    <row r="233" spans="1:8" s="45" customFormat="1" ht="20.100000000000001" customHeight="1" thickBot="1">
      <c r="A233" s="8"/>
      <c r="B233" s="434" t="s">
        <v>4261</v>
      </c>
      <c r="C233" s="435"/>
      <c r="D233" s="435"/>
      <c r="E233" s="435"/>
      <c r="F233" s="435"/>
      <c r="G233" s="438"/>
      <c r="H233" s="230"/>
    </row>
    <row r="234" spans="1:8">
      <c r="B234" s="237" t="s">
        <v>4262</v>
      </c>
      <c r="C234" s="238" t="s">
        <v>4263</v>
      </c>
      <c r="D234" s="239" t="s">
        <v>3077</v>
      </c>
      <c r="E234" s="240" t="s">
        <v>2884</v>
      </c>
      <c r="F234" s="241" t="s">
        <v>2793</v>
      </c>
      <c r="G234" s="259"/>
      <c r="H234" s="230"/>
    </row>
    <row r="235" spans="1:8">
      <c r="B235" s="264" t="s">
        <v>2040</v>
      </c>
      <c r="C235" s="238" t="s">
        <v>2041</v>
      </c>
      <c r="D235" s="239" t="s">
        <v>3221</v>
      </c>
      <c r="E235" s="4" t="s">
        <v>2801</v>
      </c>
      <c r="F235" s="265" t="s">
        <v>2793</v>
      </c>
      <c r="G235" s="440"/>
      <c r="H235" s="267"/>
    </row>
    <row r="236" spans="1:8">
      <c r="B236" s="237" t="s">
        <v>4264</v>
      </c>
      <c r="C236" s="238" t="s">
        <v>4265</v>
      </c>
      <c r="D236" s="239" t="s">
        <v>2316</v>
      </c>
      <c r="E236" s="240" t="s">
        <v>2801</v>
      </c>
      <c r="F236" s="241"/>
      <c r="G236" s="259"/>
      <c r="H236" s="230"/>
    </row>
    <row r="237" spans="1:8" ht="17.25" thickBot="1">
      <c r="B237" s="237" t="s">
        <v>4266</v>
      </c>
      <c r="C237" s="238" t="s">
        <v>4267</v>
      </c>
      <c r="D237" s="239" t="s">
        <v>4048</v>
      </c>
      <c r="E237" s="240" t="s">
        <v>2884</v>
      </c>
      <c r="F237" s="241"/>
      <c r="G237" s="259"/>
      <c r="H237" s="230"/>
    </row>
    <row r="238" spans="1:8" s="45" customFormat="1" ht="20.100000000000001" customHeight="1" thickBot="1">
      <c r="A238" s="8"/>
      <c r="B238" s="434" t="s">
        <v>4268</v>
      </c>
      <c r="C238" s="435"/>
      <c r="D238" s="435"/>
      <c r="E238" s="435"/>
      <c r="F238" s="435"/>
      <c r="G238" s="438"/>
      <c r="H238" s="230"/>
    </row>
    <row r="239" spans="1:8">
      <c r="B239" s="264" t="s">
        <v>2042</v>
      </c>
      <c r="C239" s="238" t="s">
        <v>2043</v>
      </c>
      <c r="D239" s="239" t="s">
        <v>3221</v>
      </c>
      <c r="E239" s="4" t="s">
        <v>2801</v>
      </c>
      <c r="F239" s="265" t="s">
        <v>2793</v>
      </c>
      <c r="G239" s="440"/>
      <c r="H239" s="267"/>
    </row>
    <row r="240" spans="1:8">
      <c r="B240" s="237" t="s">
        <v>4269</v>
      </c>
      <c r="C240" s="238" t="s">
        <v>4270</v>
      </c>
      <c r="D240" s="239" t="s">
        <v>3082</v>
      </c>
      <c r="E240" s="240" t="s">
        <v>3348</v>
      </c>
      <c r="F240" s="241"/>
      <c r="G240" s="259"/>
      <c r="H240" s="230"/>
    </row>
    <row r="241" spans="1:8">
      <c r="B241" s="237" t="s">
        <v>1747</v>
      </c>
      <c r="C241" s="238" t="s">
        <v>4271</v>
      </c>
      <c r="D241" s="239" t="s">
        <v>3109</v>
      </c>
      <c r="E241" s="240" t="s">
        <v>2765</v>
      </c>
      <c r="F241" s="241"/>
      <c r="G241" s="259"/>
      <c r="H241" s="230"/>
    </row>
    <row r="242" spans="1:8">
      <c r="B242" s="237" t="s">
        <v>4272</v>
      </c>
      <c r="C242" s="238" t="s">
        <v>4273</v>
      </c>
      <c r="D242" s="239" t="s">
        <v>3109</v>
      </c>
      <c r="E242" s="240" t="s">
        <v>3348</v>
      </c>
      <c r="F242" s="241"/>
      <c r="G242" s="259"/>
      <c r="H242" s="230"/>
    </row>
    <row r="243" spans="1:8">
      <c r="B243" s="237" t="s">
        <v>4274</v>
      </c>
      <c r="C243" s="238" t="s">
        <v>4275</v>
      </c>
      <c r="D243" s="239" t="s">
        <v>2417</v>
      </c>
      <c r="E243" s="240" t="s">
        <v>3348</v>
      </c>
      <c r="F243" s="241"/>
      <c r="G243" s="259"/>
      <c r="H243" s="230"/>
    </row>
    <row r="244" spans="1:8">
      <c r="B244" s="237" t="s">
        <v>4276</v>
      </c>
      <c r="C244" s="238" t="s">
        <v>4277</v>
      </c>
      <c r="D244" s="239" t="s">
        <v>2417</v>
      </c>
      <c r="E244" s="240" t="s">
        <v>3348</v>
      </c>
      <c r="F244" s="241"/>
      <c r="G244" s="259"/>
      <c r="H244" s="230"/>
    </row>
    <row r="245" spans="1:8">
      <c r="B245" s="237" t="s">
        <v>4278</v>
      </c>
      <c r="C245" s="238" t="s">
        <v>4279</v>
      </c>
      <c r="D245" s="239" t="s">
        <v>3113</v>
      </c>
      <c r="E245" s="240" t="s">
        <v>3348</v>
      </c>
      <c r="F245" s="241"/>
      <c r="G245" s="259"/>
      <c r="H245" s="230"/>
    </row>
    <row r="246" spans="1:8">
      <c r="B246" s="237" t="s">
        <v>4280</v>
      </c>
      <c r="C246" s="238" t="s">
        <v>4281</v>
      </c>
      <c r="D246" s="239" t="s">
        <v>2422</v>
      </c>
      <c r="E246" s="240" t="s">
        <v>2750</v>
      </c>
      <c r="F246" s="241"/>
      <c r="G246" s="259"/>
      <c r="H246" s="230"/>
    </row>
    <row r="247" spans="1:8">
      <c r="B247" s="264" t="s">
        <v>2167</v>
      </c>
      <c r="C247" s="238" t="s">
        <v>2168</v>
      </c>
      <c r="D247" s="239" t="s">
        <v>4072</v>
      </c>
      <c r="E247" s="4" t="s">
        <v>3083</v>
      </c>
      <c r="F247" s="265" t="s">
        <v>2793</v>
      </c>
      <c r="G247" s="440"/>
      <c r="H247" s="267"/>
    </row>
    <row r="248" spans="1:8">
      <c r="B248" s="264" t="s">
        <v>2169</v>
      </c>
      <c r="C248" s="238" t="s">
        <v>2170</v>
      </c>
      <c r="D248" s="239" t="s">
        <v>2427</v>
      </c>
      <c r="E248" s="4" t="s">
        <v>3083</v>
      </c>
      <c r="F248" s="265"/>
      <c r="G248" s="440"/>
      <c r="H248" s="267"/>
    </row>
    <row r="249" spans="1:8">
      <c r="B249" s="264" t="s">
        <v>2171</v>
      </c>
      <c r="C249" s="238" t="s">
        <v>2172</v>
      </c>
      <c r="D249" s="239" t="s">
        <v>3077</v>
      </c>
      <c r="E249" s="4" t="s">
        <v>3078</v>
      </c>
      <c r="F249" s="265"/>
      <c r="G249" s="440"/>
      <c r="H249" s="267"/>
    </row>
    <row r="250" spans="1:8">
      <c r="B250" s="264" t="s">
        <v>2173</v>
      </c>
      <c r="C250" s="238" t="s">
        <v>2174</v>
      </c>
      <c r="D250" s="239" t="s">
        <v>3122</v>
      </c>
      <c r="E250" s="4" t="s">
        <v>3099</v>
      </c>
      <c r="F250" s="265"/>
      <c r="G250" s="440"/>
      <c r="H250" s="267"/>
    </row>
    <row r="251" spans="1:8" ht="17.25" thickBot="1">
      <c r="B251" s="237" t="s">
        <v>4282</v>
      </c>
      <c r="C251" s="238" t="s">
        <v>4283</v>
      </c>
      <c r="D251" s="239" t="s">
        <v>2470</v>
      </c>
      <c r="E251" s="240" t="s">
        <v>2301</v>
      </c>
      <c r="F251" s="241" t="s">
        <v>2793</v>
      </c>
      <c r="G251" s="260"/>
      <c r="H251" s="230"/>
    </row>
    <row r="252" spans="1:8" s="45" customFormat="1" ht="20.100000000000001" customHeight="1" thickBot="1">
      <c r="A252" s="8"/>
      <c r="B252" s="434" t="s">
        <v>4284</v>
      </c>
      <c r="C252" s="435"/>
      <c r="D252" s="435"/>
      <c r="E252" s="435"/>
      <c r="F252" s="435"/>
      <c r="G252" s="436"/>
      <c r="H252" s="230"/>
    </row>
    <row r="253" spans="1:8" ht="17.25" thickBot="1">
      <c r="B253" s="231" t="s">
        <v>4285</v>
      </c>
      <c r="C253" s="232" t="s">
        <v>4286</v>
      </c>
      <c r="D253" s="233" t="s">
        <v>2300</v>
      </c>
      <c r="E253" s="234" t="s">
        <v>3348</v>
      </c>
      <c r="F253" s="235" t="s">
        <v>2793</v>
      </c>
      <c r="G253" s="268" t="s">
        <v>4083</v>
      </c>
      <c r="H253" s="230"/>
    </row>
    <row r="254" spans="1:8" s="45" customFormat="1" ht="20.100000000000001" customHeight="1" thickBot="1">
      <c r="A254" s="8"/>
      <c r="B254" s="434" t="s">
        <v>4287</v>
      </c>
      <c r="C254" s="435"/>
      <c r="D254" s="435"/>
      <c r="E254" s="435"/>
      <c r="F254" s="435"/>
      <c r="G254" s="438"/>
      <c r="H254" s="230"/>
    </row>
    <row r="255" spans="1:8">
      <c r="B255" s="237" t="s">
        <v>4288</v>
      </c>
      <c r="C255" s="238" t="s">
        <v>4289</v>
      </c>
      <c r="D255" s="239" t="s">
        <v>3077</v>
      </c>
      <c r="E255" s="240" t="s">
        <v>2884</v>
      </c>
      <c r="F255" s="241" t="s">
        <v>2793</v>
      </c>
      <c r="G255" s="259"/>
      <c r="H255" s="230"/>
    </row>
    <row r="256" spans="1:8">
      <c r="B256" s="264" t="s">
        <v>2044</v>
      </c>
      <c r="C256" s="238" t="s">
        <v>2045</v>
      </c>
      <c r="D256" s="239" t="s">
        <v>3254</v>
      </c>
      <c r="E256" s="4" t="s">
        <v>2801</v>
      </c>
      <c r="F256" s="265" t="s">
        <v>2793</v>
      </c>
      <c r="G256" s="440"/>
      <c r="H256" s="267"/>
    </row>
    <row r="257" spans="1:8">
      <c r="B257" s="237" t="s">
        <v>4290</v>
      </c>
      <c r="C257" s="238" t="s">
        <v>4291</v>
      </c>
      <c r="D257" s="239" t="s">
        <v>2316</v>
      </c>
      <c r="E257" s="240" t="s">
        <v>2801</v>
      </c>
      <c r="F257" s="241"/>
      <c r="G257" s="259"/>
      <c r="H257" s="230"/>
    </row>
    <row r="258" spans="1:8" ht="17.25" thickBot="1">
      <c r="B258" s="237" t="s">
        <v>4292</v>
      </c>
      <c r="C258" s="238" t="s">
        <v>4293</v>
      </c>
      <c r="D258" s="239" t="s">
        <v>4048</v>
      </c>
      <c r="E258" s="240" t="s">
        <v>2884</v>
      </c>
      <c r="F258" s="241"/>
      <c r="G258" s="259"/>
      <c r="H258" s="230"/>
    </row>
    <row r="259" spans="1:8" s="45" customFormat="1" ht="20.100000000000001" customHeight="1" thickBot="1">
      <c r="A259" s="8"/>
      <c r="B259" s="434" t="s">
        <v>4294</v>
      </c>
      <c r="C259" s="435"/>
      <c r="D259" s="435"/>
      <c r="E259" s="435"/>
      <c r="F259" s="435"/>
      <c r="G259" s="438"/>
      <c r="H259" s="230"/>
    </row>
    <row r="260" spans="1:8">
      <c r="B260" s="264" t="s">
        <v>2046</v>
      </c>
      <c r="C260" s="238" t="s">
        <v>2047</v>
      </c>
      <c r="D260" s="239" t="s">
        <v>3221</v>
      </c>
      <c r="E260" s="4" t="s">
        <v>2801</v>
      </c>
      <c r="F260" s="265" t="s">
        <v>2793</v>
      </c>
      <c r="G260" s="440"/>
      <c r="H260" s="267"/>
    </row>
    <row r="261" spans="1:8">
      <c r="B261" s="237" t="s">
        <v>4295</v>
      </c>
      <c r="C261" s="238" t="s">
        <v>4296</v>
      </c>
      <c r="D261" s="239" t="s">
        <v>3082</v>
      </c>
      <c r="E261" s="240" t="s">
        <v>3348</v>
      </c>
      <c r="F261" s="241"/>
      <c r="G261" s="259"/>
      <c r="H261" s="230"/>
    </row>
    <row r="262" spans="1:8">
      <c r="B262" s="237" t="s">
        <v>1748</v>
      </c>
      <c r="C262" s="238" t="s">
        <v>4297</v>
      </c>
      <c r="D262" s="239" t="s">
        <v>3109</v>
      </c>
      <c r="E262" s="240" t="s">
        <v>2765</v>
      </c>
      <c r="F262" s="241"/>
      <c r="G262" s="259"/>
      <c r="H262" s="230"/>
    </row>
    <row r="263" spans="1:8">
      <c r="B263" s="237" t="s">
        <v>4298</v>
      </c>
      <c r="C263" s="238" t="s">
        <v>4299</v>
      </c>
      <c r="D263" s="239" t="s">
        <v>3109</v>
      </c>
      <c r="E263" s="240" t="s">
        <v>3348</v>
      </c>
      <c r="F263" s="241"/>
      <c r="G263" s="259"/>
      <c r="H263" s="230"/>
    </row>
    <row r="264" spans="1:8">
      <c r="B264" s="237" t="s">
        <v>4300</v>
      </c>
      <c r="C264" s="238" t="s">
        <v>4301</v>
      </c>
      <c r="D264" s="239" t="s">
        <v>2416</v>
      </c>
      <c r="E264" s="240" t="s">
        <v>3348</v>
      </c>
      <c r="F264" s="241"/>
      <c r="G264" s="259"/>
      <c r="H264" s="230"/>
    </row>
    <row r="265" spans="1:8">
      <c r="B265" s="237" t="s">
        <v>4302</v>
      </c>
      <c r="C265" s="238" t="s">
        <v>4303</v>
      </c>
      <c r="D265" s="239" t="s">
        <v>2416</v>
      </c>
      <c r="E265" s="240" t="s">
        <v>3348</v>
      </c>
      <c r="F265" s="241"/>
      <c r="G265" s="259"/>
      <c r="H265" s="230"/>
    </row>
    <row r="266" spans="1:8">
      <c r="B266" s="237" t="s">
        <v>4304</v>
      </c>
      <c r="C266" s="238" t="s">
        <v>4305</v>
      </c>
      <c r="D266" s="239" t="s">
        <v>3113</v>
      </c>
      <c r="E266" s="240" t="s">
        <v>3348</v>
      </c>
      <c r="F266" s="241"/>
      <c r="G266" s="259"/>
      <c r="H266" s="230"/>
    </row>
    <row r="267" spans="1:8">
      <c r="B267" s="237" t="s">
        <v>4306</v>
      </c>
      <c r="C267" s="238" t="s">
        <v>4307</v>
      </c>
      <c r="D267" s="239" t="s">
        <v>2422</v>
      </c>
      <c r="E267" s="240" t="s">
        <v>2750</v>
      </c>
      <c r="F267" s="241"/>
      <c r="G267" s="259"/>
      <c r="H267" s="230"/>
    </row>
    <row r="268" spans="1:8">
      <c r="B268" s="264" t="s">
        <v>2175</v>
      </c>
      <c r="C268" s="238" t="s">
        <v>2176</v>
      </c>
      <c r="D268" s="239" t="s">
        <v>4072</v>
      </c>
      <c r="E268" s="4" t="s">
        <v>3083</v>
      </c>
      <c r="F268" s="265" t="s">
        <v>2793</v>
      </c>
      <c r="G268" s="440"/>
      <c r="H268" s="267"/>
    </row>
    <row r="269" spans="1:8">
      <c r="B269" s="264" t="s">
        <v>2177</v>
      </c>
      <c r="C269" s="238" t="s">
        <v>2178</v>
      </c>
      <c r="D269" s="239" t="s">
        <v>2427</v>
      </c>
      <c r="E269" s="4" t="s">
        <v>3083</v>
      </c>
      <c r="F269" s="265"/>
      <c r="G269" s="440"/>
      <c r="H269" s="267"/>
    </row>
    <row r="270" spans="1:8">
      <c r="B270" s="264" t="s">
        <v>2179</v>
      </c>
      <c r="C270" s="238" t="s">
        <v>2180</v>
      </c>
      <c r="D270" s="239" t="s">
        <v>3077</v>
      </c>
      <c r="E270" s="4" t="s">
        <v>3078</v>
      </c>
      <c r="F270" s="265"/>
      <c r="G270" s="440"/>
      <c r="H270" s="267"/>
    </row>
    <row r="271" spans="1:8">
      <c r="B271" s="264" t="s">
        <v>2181</v>
      </c>
      <c r="C271" s="238" t="s">
        <v>2182</v>
      </c>
      <c r="D271" s="239" t="s">
        <v>3122</v>
      </c>
      <c r="E271" s="4" t="s">
        <v>3099</v>
      </c>
      <c r="F271" s="265"/>
      <c r="G271" s="440"/>
      <c r="H271" s="267"/>
    </row>
    <row r="272" spans="1:8" ht="17.25" thickBot="1">
      <c r="B272" s="237" t="s">
        <v>4308</v>
      </c>
      <c r="C272" s="238" t="s">
        <v>4309</v>
      </c>
      <c r="D272" s="239" t="s">
        <v>2470</v>
      </c>
      <c r="E272" s="240" t="s">
        <v>2301</v>
      </c>
      <c r="F272" s="241" t="s">
        <v>2793</v>
      </c>
      <c r="G272" s="260"/>
      <c r="H272" s="230"/>
    </row>
    <row r="273" spans="1:8" s="45" customFormat="1" ht="20.100000000000001" customHeight="1" thickBot="1">
      <c r="A273" s="8"/>
      <c r="B273" s="434" t="s">
        <v>4310</v>
      </c>
      <c r="C273" s="435"/>
      <c r="D273" s="435"/>
      <c r="E273" s="435"/>
      <c r="F273" s="435"/>
      <c r="G273" s="436"/>
      <c r="H273" s="230"/>
    </row>
    <row r="274" spans="1:8" ht="17.25" thickBot="1">
      <c r="B274" s="231" t="s">
        <v>4311</v>
      </c>
      <c r="C274" s="232" t="s">
        <v>4312</v>
      </c>
      <c r="D274" s="233" t="s">
        <v>2300</v>
      </c>
      <c r="E274" s="234" t="s">
        <v>4313</v>
      </c>
      <c r="F274" s="235" t="s">
        <v>2793</v>
      </c>
      <c r="G274" s="268" t="s">
        <v>4083</v>
      </c>
      <c r="H274" s="230"/>
    </row>
    <row r="275" spans="1:8" s="45" customFormat="1" ht="20.100000000000001" customHeight="1" thickBot="1">
      <c r="A275" s="8"/>
      <c r="B275" s="434" t="s">
        <v>4314</v>
      </c>
      <c r="C275" s="435"/>
      <c r="D275" s="435"/>
      <c r="E275" s="435"/>
      <c r="F275" s="435"/>
      <c r="G275" s="438"/>
      <c r="H275" s="230"/>
    </row>
    <row r="276" spans="1:8">
      <c r="B276" s="237" t="s">
        <v>4315</v>
      </c>
      <c r="C276" s="238" t="s">
        <v>4316</v>
      </c>
      <c r="D276" s="239" t="s">
        <v>3077</v>
      </c>
      <c r="E276" s="240" t="s">
        <v>2884</v>
      </c>
      <c r="F276" s="241" t="s">
        <v>2793</v>
      </c>
      <c r="G276" s="259"/>
      <c r="H276" s="230"/>
    </row>
    <row r="277" spans="1:8">
      <c r="B277" s="264" t="s">
        <v>2048</v>
      </c>
      <c r="C277" s="238" t="s">
        <v>2049</v>
      </c>
      <c r="D277" s="239" t="s">
        <v>3254</v>
      </c>
      <c r="E277" s="4" t="s">
        <v>2801</v>
      </c>
      <c r="F277" s="265" t="s">
        <v>2793</v>
      </c>
      <c r="G277" s="440"/>
      <c r="H277" s="267"/>
    </row>
    <row r="278" spans="1:8">
      <c r="B278" s="237" t="s">
        <v>4317</v>
      </c>
      <c r="C278" s="238" t="s">
        <v>4318</v>
      </c>
      <c r="D278" s="239" t="s">
        <v>2316</v>
      </c>
      <c r="E278" s="240" t="s">
        <v>2801</v>
      </c>
      <c r="F278" s="241"/>
      <c r="G278" s="259"/>
      <c r="H278" s="230"/>
    </row>
    <row r="279" spans="1:8" ht="17.25" thickBot="1">
      <c r="B279" s="237" t="s">
        <v>4319</v>
      </c>
      <c r="C279" s="238" t="s">
        <v>4320</v>
      </c>
      <c r="D279" s="239" t="s">
        <v>4048</v>
      </c>
      <c r="E279" s="240" t="s">
        <v>2884</v>
      </c>
      <c r="F279" s="241"/>
      <c r="G279" s="259"/>
      <c r="H279" s="230"/>
    </row>
    <row r="280" spans="1:8" s="45" customFormat="1" ht="20.100000000000001" customHeight="1" thickBot="1">
      <c r="A280" s="8"/>
      <c r="B280" s="434" t="s">
        <v>4321</v>
      </c>
      <c r="C280" s="435"/>
      <c r="D280" s="435"/>
      <c r="E280" s="435"/>
      <c r="F280" s="435"/>
      <c r="G280" s="438"/>
      <c r="H280" s="230"/>
    </row>
    <row r="281" spans="1:8">
      <c r="B281" s="264" t="s">
        <v>2050</v>
      </c>
      <c r="C281" s="238" t="s">
        <v>2051</v>
      </c>
      <c r="D281" s="239" t="s">
        <v>3221</v>
      </c>
      <c r="E281" s="4" t="s">
        <v>2801</v>
      </c>
      <c r="F281" s="265" t="s">
        <v>2793</v>
      </c>
      <c r="G281" s="440"/>
      <c r="H281" s="267"/>
    </row>
    <row r="282" spans="1:8">
      <c r="B282" s="237" t="s">
        <v>4322</v>
      </c>
      <c r="C282" s="238" t="s">
        <v>4323</v>
      </c>
      <c r="D282" s="239" t="s">
        <v>3082</v>
      </c>
      <c r="E282" s="240" t="s">
        <v>4313</v>
      </c>
      <c r="F282" s="241"/>
      <c r="G282" s="259"/>
      <c r="H282" s="230"/>
    </row>
    <row r="283" spans="1:8">
      <c r="B283" s="237" t="s">
        <v>1749</v>
      </c>
      <c r="C283" s="238" t="s">
        <v>4324</v>
      </c>
      <c r="D283" s="239" t="s">
        <v>3109</v>
      </c>
      <c r="E283" s="240" t="s">
        <v>2765</v>
      </c>
      <c r="F283" s="241"/>
      <c r="G283" s="259"/>
      <c r="H283" s="230"/>
    </row>
    <row r="284" spans="1:8">
      <c r="B284" s="399" t="s">
        <v>4325</v>
      </c>
      <c r="C284" s="387" t="s">
        <v>4326</v>
      </c>
      <c r="D284" s="441" t="s">
        <v>3109</v>
      </c>
      <c r="E284" s="439" t="s">
        <v>3072</v>
      </c>
      <c r="F284" s="243"/>
      <c r="G284" s="259"/>
      <c r="H284" s="230"/>
    </row>
    <row r="285" spans="1:8">
      <c r="B285" s="237" t="s">
        <v>4327</v>
      </c>
      <c r="C285" s="238" t="s">
        <v>4328</v>
      </c>
      <c r="D285" s="239" t="s">
        <v>2416</v>
      </c>
      <c r="E285" s="240" t="s">
        <v>3348</v>
      </c>
      <c r="F285" s="241"/>
      <c r="G285" s="259"/>
      <c r="H285" s="230"/>
    </row>
    <row r="286" spans="1:8">
      <c r="B286" s="237" t="s">
        <v>4329</v>
      </c>
      <c r="C286" s="238" t="s">
        <v>4330</v>
      </c>
      <c r="D286" s="239" t="s">
        <v>2416</v>
      </c>
      <c r="E286" s="240" t="s">
        <v>3348</v>
      </c>
      <c r="F286" s="241"/>
      <c r="G286" s="259"/>
      <c r="H286" s="230"/>
    </row>
    <row r="287" spans="1:8">
      <c r="B287" s="399" t="s">
        <v>4331</v>
      </c>
      <c r="C287" s="387" t="s">
        <v>4332</v>
      </c>
      <c r="D287" s="441" t="s">
        <v>4333</v>
      </c>
      <c r="E287" s="439" t="s">
        <v>3072</v>
      </c>
      <c r="F287" s="243"/>
      <c r="G287" s="259"/>
      <c r="H287" s="230"/>
    </row>
    <row r="288" spans="1:8">
      <c r="B288" s="399" t="s">
        <v>4334</v>
      </c>
      <c r="C288" s="442" t="s">
        <v>4335</v>
      </c>
      <c r="D288" s="441" t="s">
        <v>2422</v>
      </c>
      <c r="E288" s="439" t="s">
        <v>3072</v>
      </c>
      <c r="F288" s="294"/>
      <c r="G288" s="259"/>
      <c r="H288" s="230"/>
    </row>
    <row r="289" spans="1:8">
      <c r="B289" s="443" t="s">
        <v>2183</v>
      </c>
      <c r="C289" s="444" t="s">
        <v>2184</v>
      </c>
      <c r="D289" s="445" t="s">
        <v>4072</v>
      </c>
      <c r="E289" s="272" t="s">
        <v>3083</v>
      </c>
      <c r="F289" s="446" t="s">
        <v>2793</v>
      </c>
      <c r="G289" s="440"/>
      <c r="H289" s="267"/>
    </row>
    <row r="290" spans="1:8">
      <c r="B290" s="443" t="s">
        <v>2185</v>
      </c>
      <c r="C290" s="444" t="s">
        <v>2186</v>
      </c>
      <c r="D290" s="445" t="s">
        <v>2427</v>
      </c>
      <c r="E290" s="272" t="s">
        <v>3083</v>
      </c>
      <c r="F290" s="446"/>
      <c r="G290" s="440"/>
      <c r="H290" s="267"/>
    </row>
    <row r="291" spans="1:8">
      <c r="B291" s="443" t="s">
        <v>2187</v>
      </c>
      <c r="C291" s="444" t="s">
        <v>2188</v>
      </c>
      <c r="D291" s="445" t="s">
        <v>3077</v>
      </c>
      <c r="E291" s="272" t="s">
        <v>3078</v>
      </c>
      <c r="F291" s="446"/>
      <c r="G291" s="440"/>
      <c r="H291" s="267"/>
    </row>
    <row r="292" spans="1:8">
      <c r="B292" s="443" t="s">
        <v>2189</v>
      </c>
      <c r="C292" s="444" t="s">
        <v>2190</v>
      </c>
      <c r="D292" s="445" t="s">
        <v>3122</v>
      </c>
      <c r="E292" s="272" t="s">
        <v>3099</v>
      </c>
      <c r="F292" s="446"/>
      <c r="G292" s="440"/>
      <c r="H292" s="267"/>
    </row>
    <row r="293" spans="1:8" ht="17.25" thickBot="1">
      <c r="B293" s="447" t="s">
        <v>4337</v>
      </c>
      <c r="C293" s="448" t="s">
        <v>4338</v>
      </c>
      <c r="D293" s="449" t="s">
        <v>4339</v>
      </c>
      <c r="E293" s="250" t="s">
        <v>3605</v>
      </c>
      <c r="F293" s="294" t="s">
        <v>4340</v>
      </c>
      <c r="G293" s="260"/>
      <c r="H293" s="230"/>
    </row>
    <row r="294" spans="1:8" s="45" customFormat="1" ht="20.100000000000001" customHeight="1" thickBot="1">
      <c r="A294" s="8"/>
      <c r="B294" s="434" t="s">
        <v>4341</v>
      </c>
      <c r="C294" s="435"/>
      <c r="D294" s="435"/>
      <c r="E294" s="435"/>
      <c r="F294" s="435"/>
      <c r="G294" s="436"/>
      <c r="H294" s="230"/>
    </row>
    <row r="295" spans="1:8" ht="17.25" thickBot="1">
      <c r="B295" s="231" t="s">
        <v>4342</v>
      </c>
      <c r="C295" s="232" t="s">
        <v>4343</v>
      </c>
      <c r="D295" s="233" t="s">
        <v>2300</v>
      </c>
      <c r="E295" s="234" t="s">
        <v>4313</v>
      </c>
      <c r="F295" s="235" t="s">
        <v>2793</v>
      </c>
      <c r="G295" s="268" t="s">
        <v>4083</v>
      </c>
      <c r="H295" s="230"/>
    </row>
    <row r="296" spans="1:8" s="45" customFormat="1" ht="20.100000000000001" customHeight="1" thickBot="1">
      <c r="A296" s="8"/>
      <c r="B296" s="434" t="s">
        <v>4344</v>
      </c>
      <c r="C296" s="435"/>
      <c r="D296" s="435"/>
      <c r="E296" s="435"/>
      <c r="F296" s="435"/>
      <c r="G296" s="438"/>
      <c r="H296" s="230"/>
    </row>
    <row r="297" spans="1:8">
      <c r="B297" s="237" t="s">
        <v>4345</v>
      </c>
      <c r="C297" s="238" t="s">
        <v>4346</v>
      </c>
      <c r="D297" s="239" t="s">
        <v>3077</v>
      </c>
      <c r="E297" s="240" t="s">
        <v>2884</v>
      </c>
      <c r="F297" s="241" t="s">
        <v>2793</v>
      </c>
      <c r="G297" s="259"/>
      <c r="H297" s="230"/>
    </row>
    <row r="298" spans="1:8">
      <c r="B298" s="264" t="s">
        <v>2052</v>
      </c>
      <c r="C298" s="238" t="s">
        <v>2053</v>
      </c>
      <c r="D298" s="239" t="s">
        <v>3221</v>
      </c>
      <c r="E298" s="4" t="s">
        <v>2801</v>
      </c>
      <c r="F298" s="265" t="s">
        <v>2793</v>
      </c>
      <c r="G298" s="440"/>
      <c r="H298" s="267"/>
    </row>
    <row r="299" spans="1:8">
      <c r="B299" s="237" t="s">
        <v>4347</v>
      </c>
      <c r="C299" s="238" t="s">
        <v>4348</v>
      </c>
      <c r="D299" s="239" t="s">
        <v>2316</v>
      </c>
      <c r="E299" s="240" t="s">
        <v>2801</v>
      </c>
      <c r="F299" s="241"/>
      <c r="G299" s="259"/>
      <c r="H299" s="230"/>
    </row>
    <row r="300" spans="1:8" ht="17.25" thickBot="1">
      <c r="B300" s="237" t="s">
        <v>4349</v>
      </c>
      <c r="C300" s="238" t="s">
        <v>4350</v>
      </c>
      <c r="D300" s="239" t="s">
        <v>4048</v>
      </c>
      <c r="E300" s="240" t="s">
        <v>2884</v>
      </c>
      <c r="F300" s="241"/>
      <c r="G300" s="259"/>
      <c r="H300" s="230"/>
    </row>
    <row r="301" spans="1:8" s="45" customFormat="1" ht="20.100000000000001" customHeight="1" thickBot="1">
      <c r="A301" s="8"/>
      <c r="B301" s="434" t="s">
        <v>4351</v>
      </c>
      <c r="C301" s="435"/>
      <c r="D301" s="435"/>
      <c r="E301" s="435"/>
      <c r="F301" s="435"/>
      <c r="G301" s="438"/>
      <c r="H301" s="230"/>
    </row>
    <row r="302" spans="1:8">
      <c r="B302" s="264" t="s">
        <v>2054</v>
      </c>
      <c r="C302" s="238" t="s">
        <v>2055</v>
      </c>
      <c r="D302" s="239" t="s">
        <v>3221</v>
      </c>
      <c r="E302" s="4" t="s">
        <v>2801</v>
      </c>
      <c r="F302" s="265" t="s">
        <v>2793</v>
      </c>
      <c r="G302" s="440"/>
      <c r="H302" s="267"/>
    </row>
    <row r="303" spans="1:8">
      <c r="B303" s="237" t="s">
        <v>4352</v>
      </c>
      <c r="C303" s="238" t="s">
        <v>4353</v>
      </c>
      <c r="D303" s="239" t="s">
        <v>3082</v>
      </c>
      <c r="E303" s="240" t="s">
        <v>4313</v>
      </c>
      <c r="F303" s="241"/>
      <c r="G303" s="259"/>
      <c r="H303" s="230"/>
    </row>
    <row r="304" spans="1:8">
      <c r="B304" s="237" t="s">
        <v>1750</v>
      </c>
      <c r="C304" s="238" t="s">
        <v>4354</v>
      </c>
      <c r="D304" s="239" t="s">
        <v>3109</v>
      </c>
      <c r="E304" s="240" t="s">
        <v>2765</v>
      </c>
      <c r="F304" s="241"/>
      <c r="G304" s="259"/>
      <c r="H304" s="230"/>
    </row>
    <row r="305" spans="1:8">
      <c r="B305" s="237" t="s">
        <v>4355</v>
      </c>
      <c r="C305" s="238" t="s">
        <v>4356</v>
      </c>
      <c r="D305" s="239" t="s">
        <v>3109</v>
      </c>
      <c r="E305" s="240" t="s">
        <v>4313</v>
      </c>
      <c r="F305" s="241"/>
      <c r="G305" s="259"/>
      <c r="H305" s="230"/>
    </row>
    <row r="306" spans="1:8">
      <c r="B306" s="237" t="s">
        <v>4357</v>
      </c>
      <c r="C306" s="238" t="s">
        <v>4358</v>
      </c>
      <c r="D306" s="239" t="s">
        <v>2416</v>
      </c>
      <c r="E306" s="240" t="s">
        <v>3348</v>
      </c>
      <c r="F306" s="241"/>
      <c r="G306" s="259"/>
      <c r="H306" s="230"/>
    </row>
    <row r="307" spans="1:8">
      <c r="B307" s="237" t="s">
        <v>4359</v>
      </c>
      <c r="C307" s="238" t="s">
        <v>4360</v>
      </c>
      <c r="D307" s="239" t="s">
        <v>2417</v>
      </c>
      <c r="E307" s="240" t="s">
        <v>3348</v>
      </c>
      <c r="F307" s="241"/>
      <c r="G307" s="259"/>
      <c r="H307" s="230"/>
    </row>
    <row r="308" spans="1:8">
      <c r="B308" s="237" t="s">
        <v>4361</v>
      </c>
      <c r="C308" s="238" t="s">
        <v>4362</v>
      </c>
      <c r="D308" s="239" t="s">
        <v>3113</v>
      </c>
      <c r="E308" s="240" t="s">
        <v>4313</v>
      </c>
      <c r="F308" s="241"/>
      <c r="G308" s="259"/>
      <c r="H308" s="230"/>
    </row>
    <row r="309" spans="1:8">
      <c r="B309" s="399" t="s">
        <v>4363</v>
      </c>
      <c r="C309" s="442" t="s">
        <v>4364</v>
      </c>
      <c r="D309" s="441" t="s">
        <v>2422</v>
      </c>
      <c r="E309" s="439" t="s">
        <v>3072</v>
      </c>
      <c r="F309" s="294"/>
      <c r="G309" s="259"/>
      <c r="H309" s="230"/>
    </row>
    <row r="310" spans="1:8">
      <c r="B310" s="443" t="s">
        <v>2191</v>
      </c>
      <c r="C310" s="444" t="s">
        <v>2192</v>
      </c>
      <c r="D310" s="445" t="s">
        <v>4072</v>
      </c>
      <c r="E310" s="272" t="s">
        <v>3083</v>
      </c>
      <c r="F310" s="446" t="s">
        <v>2793</v>
      </c>
      <c r="G310" s="440"/>
      <c r="H310" s="267"/>
    </row>
    <row r="311" spans="1:8">
      <c r="B311" s="443" t="s">
        <v>2193</v>
      </c>
      <c r="C311" s="444" t="s">
        <v>2194</v>
      </c>
      <c r="D311" s="445" t="s">
        <v>2427</v>
      </c>
      <c r="E311" s="272" t="s">
        <v>3083</v>
      </c>
      <c r="F311" s="446"/>
      <c r="G311" s="440"/>
      <c r="H311" s="267"/>
    </row>
    <row r="312" spans="1:8">
      <c r="B312" s="443" t="s">
        <v>2195</v>
      </c>
      <c r="C312" s="444" t="s">
        <v>2196</v>
      </c>
      <c r="D312" s="445" t="s">
        <v>3077</v>
      </c>
      <c r="E312" s="272" t="s">
        <v>3078</v>
      </c>
      <c r="F312" s="446"/>
      <c r="G312" s="440"/>
      <c r="H312" s="267"/>
    </row>
    <row r="313" spans="1:8">
      <c r="B313" s="443" t="s">
        <v>2197</v>
      </c>
      <c r="C313" s="444" t="s">
        <v>2198</v>
      </c>
      <c r="D313" s="445" t="s">
        <v>3122</v>
      </c>
      <c r="E313" s="272" t="s">
        <v>3099</v>
      </c>
      <c r="F313" s="446"/>
      <c r="G313" s="440"/>
      <c r="H313" s="267"/>
    </row>
    <row r="314" spans="1:8" ht="17.25" thickBot="1">
      <c r="B314" s="447" t="s">
        <v>4366</v>
      </c>
      <c r="C314" s="450" t="s">
        <v>4367</v>
      </c>
      <c r="D314" s="449" t="s">
        <v>4339</v>
      </c>
      <c r="E314" s="250" t="s">
        <v>3833</v>
      </c>
      <c r="F314" s="294" t="s">
        <v>4340</v>
      </c>
      <c r="G314" s="260"/>
      <c r="H314" s="230"/>
    </row>
    <row r="315" spans="1:8" s="45" customFormat="1" ht="20.100000000000001" customHeight="1" thickBot="1">
      <c r="A315" s="8"/>
      <c r="B315" s="227" t="s">
        <v>3414</v>
      </c>
      <c r="C315" s="228"/>
      <c r="D315" s="228"/>
      <c r="E315" s="228"/>
      <c r="F315" s="228"/>
      <c r="G315" s="229"/>
      <c r="H315" s="230"/>
    </row>
    <row r="316" spans="1:8">
      <c r="B316" s="231" t="s">
        <v>3415</v>
      </c>
      <c r="C316" s="232" t="s">
        <v>4368</v>
      </c>
      <c r="D316" s="233" t="s">
        <v>3417</v>
      </c>
      <c r="E316" s="234" t="s">
        <v>3348</v>
      </c>
      <c r="F316" s="235"/>
      <c r="G316" s="236"/>
      <c r="H316" s="230"/>
    </row>
    <row r="317" spans="1:8">
      <c r="B317" s="237" t="s">
        <v>3418</v>
      </c>
      <c r="C317" s="238" t="s">
        <v>4369</v>
      </c>
      <c r="D317" s="239" t="s">
        <v>3420</v>
      </c>
      <c r="E317" s="240" t="s">
        <v>2884</v>
      </c>
      <c r="F317" s="241"/>
      <c r="G317" s="244"/>
      <c r="H317" s="230"/>
    </row>
    <row r="318" spans="1:8">
      <c r="B318" s="237" t="s">
        <v>3423</v>
      </c>
      <c r="C318" s="238" t="s">
        <v>4370</v>
      </c>
      <c r="D318" s="239" t="s">
        <v>3417</v>
      </c>
      <c r="E318" s="240" t="s">
        <v>3348</v>
      </c>
      <c r="F318" s="241"/>
      <c r="G318" s="244" t="s">
        <v>3425</v>
      </c>
      <c r="H318" s="230"/>
    </row>
    <row r="319" spans="1:8">
      <c r="B319" s="237" t="s">
        <v>3426</v>
      </c>
      <c r="C319" s="238" t="s">
        <v>4371</v>
      </c>
      <c r="D319" s="239" t="s">
        <v>3420</v>
      </c>
      <c r="E319" s="240" t="s">
        <v>2884</v>
      </c>
      <c r="F319" s="241"/>
      <c r="G319" s="244"/>
      <c r="H319" s="230"/>
    </row>
    <row r="320" spans="1:8">
      <c r="B320" s="237" t="s">
        <v>3428</v>
      </c>
      <c r="C320" s="238" t="s">
        <v>4372</v>
      </c>
      <c r="D320" s="239" t="s">
        <v>3417</v>
      </c>
      <c r="E320" s="240" t="s">
        <v>3348</v>
      </c>
      <c r="F320" s="241"/>
      <c r="G320" s="244" t="s">
        <v>3635</v>
      </c>
      <c r="H320" s="230"/>
    </row>
    <row r="321" spans="2:8">
      <c r="B321" s="237" t="s">
        <v>3431</v>
      </c>
      <c r="C321" s="238" t="s">
        <v>4373</v>
      </c>
      <c r="D321" s="239" t="s">
        <v>3420</v>
      </c>
      <c r="E321" s="240" t="s">
        <v>2884</v>
      </c>
      <c r="F321" s="241"/>
      <c r="G321" s="244"/>
      <c r="H321" s="230"/>
    </row>
    <row r="322" spans="2:8">
      <c r="B322" s="237" t="s">
        <v>3433</v>
      </c>
      <c r="C322" s="238" t="s">
        <v>4374</v>
      </c>
      <c r="D322" s="239" t="s">
        <v>3417</v>
      </c>
      <c r="E322" s="240" t="s">
        <v>3348</v>
      </c>
      <c r="F322" s="241"/>
      <c r="G322" s="244" t="s">
        <v>3435</v>
      </c>
      <c r="H322" s="230"/>
    </row>
    <row r="323" spans="2:8">
      <c r="B323" s="237" t="s">
        <v>3436</v>
      </c>
      <c r="C323" s="238" t="s">
        <v>4375</v>
      </c>
      <c r="D323" s="239" t="s">
        <v>3420</v>
      </c>
      <c r="E323" s="240" t="s">
        <v>2884</v>
      </c>
      <c r="F323" s="241"/>
      <c r="G323" s="244"/>
      <c r="H323" s="230"/>
    </row>
    <row r="324" spans="2:8">
      <c r="B324" s="237" t="s">
        <v>3438</v>
      </c>
      <c r="C324" s="238" t="s">
        <v>4376</v>
      </c>
      <c r="D324" s="239" t="s">
        <v>3417</v>
      </c>
      <c r="E324" s="240" t="s">
        <v>3348</v>
      </c>
      <c r="F324" s="241"/>
      <c r="G324" s="244" t="s">
        <v>3440</v>
      </c>
      <c r="H324" s="230"/>
    </row>
    <row r="325" spans="2:8" ht="17.25" thickBot="1">
      <c r="B325" s="237" t="s">
        <v>3441</v>
      </c>
      <c r="C325" s="238" t="s">
        <v>4377</v>
      </c>
      <c r="D325" s="239" t="s">
        <v>3420</v>
      </c>
      <c r="E325" s="240" t="s">
        <v>2884</v>
      </c>
      <c r="F325" s="241"/>
      <c r="G325" s="244"/>
      <c r="H325" s="230"/>
    </row>
    <row r="326" spans="2:8" ht="20.100000000000001" customHeight="1" thickBot="1">
      <c r="B326" s="227" t="s">
        <v>2797</v>
      </c>
      <c r="C326" s="228"/>
      <c r="D326" s="228"/>
      <c r="E326" s="228"/>
      <c r="F326" s="228"/>
      <c r="G326" s="229"/>
      <c r="H326" s="230"/>
    </row>
    <row r="327" spans="2:8" ht="90">
      <c r="B327" s="237" t="s">
        <v>587</v>
      </c>
      <c r="C327" s="238" t="s">
        <v>4378</v>
      </c>
      <c r="D327" s="239" t="s">
        <v>2306</v>
      </c>
      <c r="E327" s="240" t="s">
        <v>2801</v>
      </c>
      <c r="F327" s="241" t="s">
        <v>2793</v>
      </c>
      <c r="G327" s="244" t="s">
        <v>3642</v>
      </c>
      <c r="H327" s="230"/>
    </row>
    <row r="328" spans="2:8" ht="30">
      <c r="B328" s="237" t="s">
        <v>1826</v>
      </c>
      <c r="C328" s="238" t="s">
        <v>4379</v>
      </c>
      <c r="D328" s="239" t="s">
        <v>2306</v>
      </c>
      <c r="E328" s="240" t="s">
        <v>2801</v>
      </c>
      <c r="F328" s="241" t="s">
        <v>2746</v>
      </c>
      <c r="G328" s="244" t="s">
        <v>4380</v>
      </c>
      <c r="H328" s="230"/>
    </row>
    <row r="329" spans="2:8" ht="30">
      <c r="B329" s="237" t="s">
        <v>989</v>
      </c>
      <c r="C329" s="238" t="s">
        <v>990</v>
      </c>
      <c r="D329" s="239">
        <v>1</v>
      </c>
      <c r="E329" s="240" t="s">
        <v>3847</v>
      </c>
      <c r="F329" s="241" t="s">
        <v>2793</v>
      </c>
      <c r="G329" s="244" t="s">
        <v>4382</v>
      </c>
      <c r="H329" s="230"/>
    </row>
    <row r="330" spans="2:8" ht="60">
      <c r="B330" s="237" t="s">
        <v>991</v>
      </c>
      <c r="C330" s="238" t="s">
        <v>983</v>
      </c>
      <c r="D330" s="239">
        <v>1</v>
      </c>
      <c r="E330" s="240" t="s">
        <v>4383</v>
      </c>
      <c r="F330" s="241" t="s">
        <v>2793</v>
      </c>
      <c r="G330" s="244" t="s">
        <v>4384</v>
      </c>
      <c r="H330" s="230"/>
    </row>
    <row r="331" spans="2:8" ht="45">
      <c r="B331" s="237" t="s">
        <v>4385</v>
      </c>
      <c r="C331" s="238" t="s">
        <v>984</v>
      </c>
      <c r="D331" s="239" t="s">
        <v>4386</v>
      </c>
      <c r="E331" s="240" t="s">
        <v>3461</v>
      </c>
      <c r="F331" s="241" t="s">
        <v>2793</v>
      </c>
      <c r="G331" s="244" t="s">
        <v>4387</v>
      </c>
      <c r="H331" s="230"/>
    </row>
    <row r="332" spans="2:8">
      <c r="B332" s="237" t="s">
        <v>4388</v>
      </c>
      <c r="C332" s="238" t="s">
        <v>985</v>
      </c>
      <c r="D332" s="239" t="s">
        <v>3077</v>
      </c>
      <c r="E332" s="240" t="s">
        <v>4389</v>
      </c>
      <c r="F332" s="241"/>
      <c r="G332" s="258" t="s">
        <v>4390</v>
      </c>
      <c r="H332" s="230"/>
    </row>
    <row r="333" spans="2:8">
      <c r="B333" s="237" t="s">
        <v>4391</v>
      </c>
      <c r="C333" s="238" t="s">
        <v>986</v>
      </c>
      <c r="D333" s="239" t="s">
        <v>2422</v>
      </c>
      <c r="E333" s="240" t="s">
        <v>4392</v>
      </c>
      <c r="F333" s="241"/>
      <c r="G333" s="259"/>
      <c r="H333" s="230"/>
    </row>
    <row r="334" spans="2:8">
      <c r="B334" s="237" t="s">
        <v>4393</v>
      </c>
      <c r="C334" s="238" t="s">
        <v>987</v>
      </c>
      <c r="D334" s="239" t="s">
        <v>3109</v>
      </c>
      <c r="E334" s="240" t="s">
        <v>2301</v>
      </c>
      <c r="F334" s="241"/>
      <c r="G334" s="259"/>
      <c r="H334" s="230"/>
    </row>
    <row r="335" spans="2:8">
      <c r="B335" s="237" t="s">
        <v>1547</v>
      </c>
      <c r="C335" s="238" t="s">
        <v>988</v>
      </c>
      <c r="D335" s="239" t="s">
        <v>3147</v>
      </c>
      <c r="E335" s="240" t="s">
        <v>4394</v>
      </c>
      <c r="F335" s="241"/>
      <c r="G335" s="259"/>
      <c r="H335" s="230"/>
    </row>
    <row r="336" spans="2:8">
      <c r="B336" s="237" t="s">
        <v>4395</v>
      </c>
      <c r="C336" s="238" t="s">
        <v>4396</v>
      </c>
      <c r="D336" s="239" t="s">
        <v>2486</v>
      </c>
      <c r="E336" s="240" t="s">
        <v>3847</v>
      </c>
      <c r="F336" s="241"/>
      <c r="G336" s="259"/>
      <c r="H336" s="230"/>
    </row>
    <row r="337" spans="2:8">
      <c r="B337" s="237" t="s">
        <v>4397</v>
      </c>
      <c r="C337" s="238" t="s">
        <v>4398</v>
      </c>
      <c r="D337" s="239" t="s">
        <v>2486</v>
      </c>
      <c r="E337" s="240" t="s">
        <v>2801</v>
      </c>
      <c r="F337" s="241"/>
      <c r="G337" s="288"/>
      <c r="H337" s="230"/>
    </row>
    <row r="338" spans="2:8" ht="90">
      <c r="B338" s="237" t="s">
        <v>1828</v>
      </c>
      <c r="C338" s="238" t="s">
        <v>4399</v>
      </c>
      <c r="D338" s="239" t="s">
        <v>2306</v>
      </c>
      <c r="E338" s="240" t="s">
        <v>2801</v>
      </c>
      <c r="F338" s="241"/>
      <c r="G338" s="244" t="s">
        <v>9203</v>
      </c>
      <c r="H338" s="230"/>
    </row>
    <row r="339" spans="2:8" ht="120">
      <c r="B339" s="237" t="s">
        <v>1830</v>
      </c>
      <c r="C339" s="238" t="s">
        <v>4400</v>
      </c>
      <c r="D339" s="239" t="s">
        <v>2324</v>
      </c>
      <c r="E339" s="240" t="s">
        <v>3348</v>
      </c>
      <c r="F339" s="241" t="s">
        <v>2793</v>
      </c>
      <c r="G339" s="244" t="s">
        <v>4401</v>
      </c>
      <c r="H339" s="230"/>
    </row>
    <row r="340" spans="2:8" ht="45">
      <c r="B340" s="237" t="s">
        <v>1832</v>
      </c>
      <c r="C340" s="238" t="s">
        <v>4402</v>
      </c>
      <c r="D340" s="239" t="s">
        <v>2303</v>
      </c>
      <c r="E340" s="240" t="s">
        <v>2884</v>
      </c>
      <c r="F340" s="241"/>
      <c r="G340" s="244" t="s">
        <v>4403</v>
      </c>
      <c r="H340" s="230"/>
    </row>
    <row r="341" spans="2:8" ht="75">
      <c r="B341" s="237" t="s">
        <v>1834</v>
      </c>
      <c r="C341" s="238" t="s">
        <v>4404</v>
      </c>
      <c r="D341" s="239" t="s">
        <v>2311</v>
      </c>
      <c r="E341" s="240" t="s">
        <v>2884</v>
      </c>
      <c r="F341" s="241"/>
      <c r="G341" s="244" t="s">
        <v>4405</v>
      </c>
      <c r="H341" s="230"/>
    </row>
    <row r="342" spans="2:8" ht="75">
      <c r="B342" s="237" t="s">
        <v>1836</v>
      </c>
      <c r="C342" s="238" t="s">
        <v>4406</v>
      </c>
      <c r="D342" s="239" t="s">
        <v>2311</v>
      </c>
      <c r="E342" s="240" t="s">
        <v>2884</v>
      </c>
      <c r="F342" s="241"/>
      <c r="G342" s="244" t="s">
        <v>4407</v>
      </c>
      <c r="H342" s="230"/>
    </row>
    <row r="343" spans="2:8" ht="165">
      <c r="B343" s="237" t="s">
        <v>3658</v>
      </c>
      <c r="C343" s="238" t="s">
        <v>1037</v>
      </c>
      <c r="D343" s="239" t="s">
        <v>2306</v>
      </c>
      <c r="E343" s="240" t="s">
        <v>3226</v>
      </c>
      <c r="F343" s="241"/>
      <c r="G343" s="244" t="s">
        <v>9204</v>
      </c>
      <c r="H343" s="230"/>
    </row>
    <row r="344" spans="2:8" ht="105">
      <c r="B344" s="237" t="s">
        <v>692</v>
      </c>
      <c r="C344" s="238" t="s">
        <v>1038</v>
      </c>
      <c r="D344" s="239" t="s">
        <v>2324</v>
      </c>
      <c r="E344" s="240" t="s">
        <v>3774</v>
      </c>
      <c r="F344" s="241"/>
      <c r="G344" s="244" t="s">
        <v>4408</v>
      </c>
      <c r="H344" s="230"/>
    </row>
    <row r="345" spans="2:8" ht="105">
      <c r="B345" s="237" t="s">
        <v>3663</v>
      </c>
      <c r="C345" s="238" t="s">
        <v>1039</v>
      </c>
      <c r="D345" s="239" t="s">
        <v>2421</v>
      </c>
      <c r="E345" s="240" t="s">
        <v>3774</v>
      </c>
      <c r="F345" s="241"/>
      <c r="G345" s="244" t="s">
        <v>4409</v>
      </c>
      <c r="H345" s="230"/>
    </row>
    <row r="346" spans="2:8" ht="75">
      <c r="B346" s="237" t="s">
        <v>1843</v>
      </c>
      <c r="C346" s="238" t="s">
        <v>4410</v>
      </c>
      <c r="D346" s="239" t="s">
        <v>2300</v>
      </c>
      <c r="E346" s="240" t="s">
        <v>3348</v>
      </c>
      <c r="F346" s="241" t="s">
        <v>2793</v>
      </c>
      <c r="G346" s="244" t="s">
        <v>4411</v>
      </c>
      <c r="H346" s="230"/>
    </row>
    <row r="347" spans="2:8" ht="30">
      <c r="B347" s="237" t="s">
        <v>1845</v>
      </c>
      <c r="C347" s="238" t="s">
        <v>4412</v>
      </c>
      <c r="D347" s="239" t="s">
        <v>2427</v>
      </c>
      <c r="E347" s="240" t="s">
        <v>2884</v>
      </c>
      <c r="F347" s="241"/>
      <c r="G347" s="244" t="s">
        <v>4413</v>
      </c>
      <c r="H347" s="230"/>
    </row>
    <row r="348" spans="2:8" ht="150">
      <c r="B348" s="237" t="s">
        <v>1847</v>
      </c>
      <c r="C348" s="238" t="s">
        <v>4414</v>
      </c>
      <c r="D348" s="239" t="s">
        <v>2300</v>
      </c>
      <c r="E348" s="240" t="s">
        <v>2792</v>
      </c>
      <c r="F348" s="241"/>
      <c r="G348" s="244" t="s">
        <v>4415</v>
      </c>
      <c r="H348" s="230"/>
    </row>
    <row r="349" spans="2:8" ht="90">
      <c r="B349" s="237" t="s">
        <v>1849</v>
      </c>
      <c r="C349" s="238" t="s">
        <v>4416</v>
      </c>
      <c r="D349" s="239" t="s">
        <v>2356</v>
      </c>
      <c r="E349" s="240" t="s">
        <v>2801</v>
      </c>
      <c r="F349" s="241"/>
      <c r="G349" s="244" t="s">
        <v>4418</v>
      </c>
      <c r="H349" s="230"/>
    </row>
    <row r="350" spans="2:8" ht="90">
      <c r="B350" s="237" t="s">
        <v>1851</v>
      </c>
      <c r="C350" s="238" t="s">
        <v>4417</v>
      </c>
      <c r="D350" s="239" t="s">
        <v>2356</v>
      </c>
      <c r="E350" s="240" t="s">
        <v>2801</v>
      </c>
      <c r="F350" s="241"/>
      <c r="G350" s="244" t="s">
        <v>4419</v>
      </c>
      <c r="H350" s="230"/>
    </row>
    <row r="351" spans="2:8" ht="60">
      <c r="B351" s="237" t="s">
        <v>1853</v>
      </c>
      <c r="C351" s="238" t="s">
        <v>4420</v>
      </c>
      <c r="D351" s="239" t="s">
        <v>2356</v>
      </c>
      <c r="E351" s="240" t="s">
        <v>2801</v>
      </c>
      <c r="F351" s="241"/>
      <c r="G351" s="244" t="s">
        <v>4421</v>
      </c>
      <c r="H351" s="230"/>
    </row>
    <row r="352" spans="2:8" ht="135">
      <c r="B352" s="237" t="s">
        <v>1855</v>
      </c>
      <c r="C352" s="238" t="s">
        <v>4422</v>
      </c>
      <c r="D352" s="239" t="s">
        <v>2800</v>
      </c>
      <c r="E352" s="240" t="s">
        <v>2307</v>
      </c>
      <c r="F352" s="241"/>
      <c r="G352" s="244" t="s">
        <v>4427</v>
      </c>
      <c r="H352" s="230"/>
    </row>
    <row r="353" spans="2:8" ht="135">
      <c r="B353" s="237" t="s">
        <v>1857</v>
      </c>
      <c r="C353" s="238" t="s">
        <v>4423</v>
      </c>
      <c r="D353" s="239" t="s">
        <v>2800</v>
      </c>
      <c r="E353" s="240" t="s">
        <v>2307</v>
      </c>
      <c r="F353" s="241"/>
      <c r="G353" s="244" t="s">
        <v>4428</v>
      </c>
      <c r="H353" s="230"/>
    </row>
    <row r="354" spans="2:8" ht="135">
      <c r="B354" s="237" t="s">
        <v>1859</v>
      </c>
      <c r="C354" s="238" t="s">
        <v>4424</v>
      </c>
      <c r="D354" s="239" t="s">
        <v>2800</v>
      </c>
      <c r="E354" s="240" t="s">
        <v>2307</v>
      </c>
      <c r="F354" s="241"/>
      <c r="G354" s="244" t="s">
        <v>4429</v>
      </c>
      <c r="H354" s="230"/>
    </row>
    <row r="355" spans="2:8" ht="135">
      <c r="B355" s="237" t="s">
        <v>1861</v>
      </c>
      <c r="C355" s="238" t="s">
        <v>4425</v>
      </c>
      <c r="D355" s="239" t="s">
        <v>2800</v>
      </c>
      <c r="E355" s="240" t="s">
        <v>2307</v>
      </c>
      <c r="F355" s="241"/>
      <c r="G355" s="244" t="s">
        <v>4430</v>
      </c>
      <c r="H355" s="230"/>
    </row>
    <row r="356" spans="2:8" ht="135">
      <c r="B356" s="237" t="s">
        <v>1863</v>
      </c>
      <c r="C356" s="238" t="s">
        <v>4426</v>
      </c>
      <c r="D356" s="239" t="s">
        <v>2800</v>
      </c>
      <c r="E356" s="240" t="s">
        <v>2307</v>
      </c>
      <c r="F356" s="241"/>
      <c r="G356" s="244" t="s">
        <v>4431</v>
      </c>
      <c r="H356" s="230"/>
    </row>
    <row r="357" spans="2:8" ht="120">
      <c r="B357" s="237" t="s">
        <v>1865</v>
      </c>
      <c r="C357" s="238" t="s">
        <v>4432</v>
      </c>
      <c r="D357" s="239" t="s">
        <v>2479</v>
      </c>
      <c r="E357" s="240" t="s">
        <v>2801</v>
      </c>
      <c r="F357" s="241"/>
      <c r="G357" s="244" t="s">
        <v>4433</v>
      </c>
      <c r="H357" s="230"/>
    </row>
    <row r="358" spans="2:8" ht="45">
      <c r="B358" s="237" t="s">
        <v>1867</v>
      </c>
      <c r="C358" s="238" t="s">
        <v>4434</v>
      </c>
      <c r="D358" s="239" t="s">
        <v>2425</v>
      </c>
      <c r="E358" s="240" t="s">
        <v>2802</v>
      </c>
      <c r="F358" s="241"/>
      <c r="G358" s="244" t="s">
        <v>4435</v>
      </c>
      <c r="H358" s="230"/>
    </row>
    <row r="359" spans="2:8" ht="60">
      <c r="B359" s="237" t="s">
        <v>1869</v>
      </c>
      <c r="C359" s="238" t="s">
        <v>4436</v>
      </c>
      <c r="D359" s="239" t="s">
        <v>2479</v>
      </c>
      <c r="E359" s="240" t="s">
        <v>2801</v>
      </c>
      <c r="F359" s="241"/>
      <c r="G359" s="244" t="s">
        <v>4437</v>
      </c>
      <c r="H359" s="230"/>
    </row>
    <row r="360" spans="2:8" ht="60">
      <c r="B360" s="237" t="s">
        <v>1871</v>
      </c>
      <c r="C360" s="238" t="s">
        <v>4438</v>
      </c>
      <c r="D360" s="239" t="s">
        <v>2425</v>
      </c>
      <c r="E360" s="240" t="s">
        <v>2801</v>
      </c>
      <c r="F360" s="241"/>
      <c r="G360" s="244" t="s">
        <v>4439</v>
      </c>
      <c r="H360" s="230"/>
    </row>
    <row r="361" spans="2:8" ht="120">
      <c r="B361" s="237" t="s">
        <v>1873</v>
      </c>
      <c r="C361" s="238" t="s">
        <v>4440</v>
      </c>
      <c r="D361" s="239" t="s">
        <v>2479</v>
      </c>
      <c r="E361" s="240" t="s">
        <v>2801</v>
      </c>
      <c r="F361" s="241"/>
      <c r="G361" s="244" t="s">
        <v>4441</v>
      </c>
      <c r="H361" s="230"/>
    </row>
    <row r="362" spans="2:8" ht="105">
      <c r="B362" s="237" t="s">
        <v>1875</v>
      </c>
      <c r="C362" s="238" t="s">
        <v>4442</v>
      </c>
      <c r="D362" s="239" t="s">
        <v>2479</v>
      </c>
      <c r="E362" s="240" t="s">
        <v>2801</v>
      </c>
      <c r="F362" s="241"/>
      <c r="G362" s="244" t="s">
        <v>4443</v>
      </c>
      <c r="H362" s="230"/>
    </row>
    <row r="363" spans="2:8" ht="105">
      <c r="B363" s="237" t="s">
        <v>1877</v>
      </c>
      <c r="C363" s="238" t="s">
        <v>4444</v>
      </c>
      <c r="D363" s="239" t="s">
        <v>2306</v>
      </c>
      <c r="E363" s="240" t="s">
        <v>2801</v>
      </c>
      <c r="F363" s="241"/>
      <c r="G363" s="244" t="s">
        <v>4445</v>
      </c>
      <c r="H363" s="230"/>
    </row>
    <row r="364" spans="2:8" ht="60">
      <c r="B364" s="237" t="s">
        <v>1879</v>
      </c>
      <c r="C364" s="238" t="s">
        <v>4446</v>
      </c>
      <c r="D364" s="239" t="s">
        <v>2463</v>
      </c>
      <c r="E364" s="240" t="s">
        <v>2801</v>
      </c>
      <c r="F364" s="241"/>
      <c r="G364" s="244" t="s">
        <v>4447</v>
      </c>
      <c r="H364" s="230"/>
    </row>
    <row r="365" spans="2:8" ht="75">
      <c r="B365" s="237" t="s">
        <v>1881</v>
      </c>
      <c r="C365" s="238" t="s">
        <v>4448</v>
      </c>
      <c r="D365" s="239" t="s">
        <v>2314</v>
      </c>
      <c r="E365" s="240" t="s">
        <v>2315</v>
      </c>
      <c r="F365" s="241"/>
      <c r="G365" s="244" t="s">
        <v>4449</v>
      </c>
      <c r="H365" s="230"/>
    </row>
    <row r="366" spans="2:8" ht="135">
      <c r="B366" s="237" t="s">
        <v>1882</v>
      </c>
      <c r="C366" s="238" t="s">
        <v>4450</v>
      </c>
      <c r="D366" s="239" t="s">
        <v>2306</v>
      </c>
      <c r="E366" s="240" t="s">
        <v>2801</v>
      </c>
      <c r="F366" s="241"/>
      <c r="G366" s="244" t="s">
        <v>4451</v>
      </c>
      <c r="H366" s="230"/>
    </row>
    <row r="367" spans="2:8" ht="105">
      <c r="B367" s="237" t="s">
        <v>1884</v>
      </c>
      <c r="C367" s="238" t="s">
        <v>4452</v>
      </c>
      <c r="D367" s="239" t="s">
        <v>2306</v>
      </c>
      <c r="E367" s="240" t="s">
        <v>2801</v>
      </c>
      <c r="F367" s="241"/>
      <c r="G367" s="244" t="s">
        <v>4453</v>
      </c>
      <c r="H367" s="230"/>
    </row>
    <row r="368" spans="2:8" ht="90">
      <c r="B368" s="237" t="s">
        <v>3218</v>
      </c>
      <c r="C368" s="238" t="s">
        <v>4454</v>
      </c>
      <c r="D368" s="239" t="s">
        <v>2314</v>
      </c>
      <c r="E368" s="240" t="s">
        <v>2335</v>
      </c>
      <c r="F368" s="241"/>
      <c r="G368" s="244" t="s">
        <v>9205</v>
      </c>
      <c r="H368" s="230"/>
    </row>
    <row r="369" spans="2:8" ht="225">
      <c r="B369" s="264" t="s">
        <v>4455</v>
      </c>
      <c r="C369" s="238" t="s">
        <v>2056</v>
      </c>
      <c r="D369" s="239" t="s">
        <v>3221</v>
      </c>
      <c r="E369" s="4" t="s">
        <v>2801</v>
      </c>
      <c r="F369" s="265"/>
      <c r="G369" s="363" t="s">
        <v>4456</v>
      </c>
      <c r="H369" s="267"/>
    </row>
    <row r="370" spans="2:8" ht="180">
      <c r="B370" s="264" t="s">
        <v>1889</v>
      </c>
      <c r="C370" s="238" t="s">
        <v>2057</v>
      </c>
      <c r="D370" s="239" t="s">
        <v>3221</v>
      </c>
      <c r="E370" s="4" t="s">
        <v>2801</v>
      </c>
      <c r="F370" s="265"/>
      <c r="G370" s="390" t="s">
        <v>4457</v>
      </c>
      <c r="H370" s="267"/>
    </row>
    <row r="371" spans="2:8" ht="150">
      <c r="B371" s="331" t="s">
        <v>3224</v>
      </c>
      <c r="C371" s="360" t="s">
        <v>2058</v>
      </c>
      <c r="D371" s="239" t="s">
        <v>3230</v>
      </c>
      <c r="E371" s="5" t="s">
        <v>3280</v>
      </c>
      <c r="F371" s="265"/>
      <c r="G371" s="266" t="s">
        <v>4458</v>
      </c>
      <c r="H371" s="267"/>
    </row>
    <row r="372" spans="2:8" ht="150">
      <c r="B372" s="331" t="s">
        <v>1971</v>
      </c>
      <c r="C372" s="360" t="s">
        <v>4459</v>
      </c>
      <c r="D372" s="239" t="s">
        <v>3225</v>
      </c>
      <c r="E372" s="5" t="s">
        <v>3280</v>
      </c>
      <c r="F372" s="265"/>
      <c r="G372" s="266" t="s">
        <v>4460</v>
      </c>
      <c r="H372" s="267"/>
    </row>
    <row r="373" spans="2:8" ht="165">
      <c r="B373" s="331" t="s">
        <v>4461</v>
      </c>
      <c r="C373" s="360" t="s">
        <v>4462</v>
      </c>
      <c r="D373" s="239" t="s">
        <v>3225</v>
      </c>
      <c r="E373" s="5" t="s">
        <v>3280</v>
      </c>
      <c r="F373" s="265"/>
      <c r="G373" s="266" t="s">
        <v>4463</v>
      </c>
      <c r="H373" s="267"/>
    </row>
    <row r="374" spans="2:8" ht="135">
      <c r="B374" s="237" t="s">
        <v>1894</v>
      </c>
      <c r="C374" s="238" t="s">
        <v>4464</v>
      </c>
      <c r="D374" s="239" t="s">
        <v>3220</v>
      </c>
      <c r="E374" s="240" t="s">
        <v>2801</v>
      </c>
      <c r="F374" s="241"/>
      <c r="G374" s="244" t="s">
        <v>4465</v>
      </c>
      <c r="H374" s="230"/>
    </row>
    <row r="375" spans="2:8" ht="120">
      <c r="B375" s="237" t="s">
        <v>1896</v>
      </c>
      <c r="C375" s="238" t="s">
        <v>4466</v>
      </c>
      <c r="D375" s="239" t="s">
        <v>3109</v>
      </c>
      <c r="E375" s="240" t="s">
        <v>2301</v>
      </c>
      <c r="F375" s="241"/>
      <c r="G375" s="244" t="s">
        <v>9206</v>
      </c>
      <c r="H375" s="230"/>
    </row>
    <row r="376" spans="2:8" ht="90">
      <c r="B376" s="237" t="s">
        <v>1898</v>
      </c>
      <c r="C376" s="238" t="s">
        <v>4467</v>
      </c>
      <c r="D376" s="239" t="s">
        <v>2300</v>
      </c>
      <c r="E376" s="240" t="s">
        <v>2301</v>
      </c>
      <c r="F376" s="241"/>
      <c r="G376" s="244" t="s">
        <v>9207</v>
      </c>
      <c r="H376" s="230"/>
    </row>
    <row r="377" spans="2:8" ht="105">
      <c r="B377" s="237" t="s">
        <v>667</v>
      </c>
      <c r="C377" s="238" t="s">
        <v>4468</v>
      </c>
      <c r="D377" s="239" t="s">
        <v>3113</v>
      </c>
      <c r="E377" s="240" t="s">
        <v>2301</v>
      </c>
      <c r="F377" s="241"/>
      <c r="G377" s="244" t="s">
        <v>9208</v>
      </c>
      <c r="H377" s="230"/>
    </row>
    <row r="378" spans="2:8" ht="120">
      <c r="B378" s="237" t="s">
        <v>686</v>
      </c>
      <c r="C378" s="238" t="s">
        <v>4469</v>
      </c>
      <c r="D378" s="239" t="s">
        <v>2422</v>
      </c>
      <c r="E378" s="240" t="s">
        <v>2301</v>
      </c>
      <c r="F378" s="241"/>
      <c r="G378" s="244" t="s">
        <v>9209</v>
      </c>
      <c r="H378" s="230"/>
    </row>
    <row r="379" spans="2:8" ht="30">
      <c r="B379" s="237" t="s">
        <v>1586</v>
      </c>
      <c r="C379" s="238" t="s">
        <v>4470</v>
      </c>
      <c r="D379" s="239" t="s">
        <v>2311</v>
      </c>
      <c r="E379" s="240" t="s">
        <v>2884</v>
      </c>
      <c r="F379" s="241"/>
      <c r="G379" s="244" t="s">
        <v>4471</v>
      </c>
      <c r="H379" s="230"/>
    </row>
    <row r="380" spans="2:8" ht="45">
      <c r="B380" s="237" t="s">
        <v>724</v>
      </c>
      <c r="C380" s="238" t="s">
        <v>994</v>
      </c>
      <c r="D380" s="239" t="s">
        <v>2479</v>
      </c>
      <c r="E380" s="240" t="s">
        <v>3250</v>
      </c>
      <c r="F380" s="241"/>
      <c r="G380" s="244" t="s">
        <v>3733</v>
      </c>
      <c r="H380" s="230"/>
    </row>
    <row r="381" spans="2:8" ht="30">
      <c r="B381" s="237" t="s">
        <v>725</v>
      </c>
      <c r="C381" s="238" t="s">
        <v>995</v>
      </c>
      <c r="D381" s="239" t="s">
        <v>2425</v>
      </c>
      <c r="E381" s="240" t="s">
        <v>3250</v>
      </c>
      <c r="F381" s="241"/>
      <c r="G381" s="244" t="s">
        <v>3735</v>
      </c>
      <c r="H381" s="230"/>
    </row>
    <row r="382" spans="2:8" ht="120">
      <c r="B382" s="237" t="s">
        <v>726</v>
      </c>
      <c r="C382" s="238" t="s">
        <v>996</v>
      </c>
      <c r="D382" s="239" t="s">
        <v>2479</v>
      </c>
      <c r="E382" s="240" t="s">
        <v>3250</v>
      </c>
      <c r="F382" s="241"/>
      <c r="G382" s="244" t="s">
        <v>3737</v>
      </c>
      <c r="H382" s="230"/>
    </row>
    <row r="383" spans="2:8" ht="180">
      <c r="B383" s="264" t="s">
        <v>727</v>
      </c>
      <c r="C383" s="238" t="s">
        <v>997</v>
      </c>
      <c r="D383" s="239" t="s">
        <v>3221</v>
      </c>
      <c r="E383" s="4" t="s">
        <v>3250</v>
      </c>
      <c r="F383" s="265"/>
      <c r="G383" s="266" t="s">
        <v>3738</v>
      </c>
      <c r="H383" s="267"/>
    </row>
    <row r="384" spans="2:8" ht="135">
      <c r="B384" s="237" t="s">
        <v>3739</v>
      </c>
      <c r="C384" s="238" t="s">
        <v>4472</v>
      </c>
      <c r="D384" s="239" t="s">
        <v>2313</v>
      </c>
      <c r="E384" s="240" t="s">
        <v>2315</v>
      </c>
      <c r="F384" s="241"/>
      <c r="G384" s="244" t="s">
        <v>4473</v>
      </c>
      <c r="H384" s="230"/>
    </row>
    <row r="385" spans="1:8" ht="105">
      <c r="B385" s="237" t="s">
        <v>1913</v>
      </c>
      <c r="C385" s="238" t="s">
        <v>1008</v>
      </c>
      <c r="D385" s="239" t="s">
        <v>2313</v>
      </c>
      <c r="E385" s="240" t="s">
        <v>2315</v>
      </c>
      <c r="F385" s="241"/>
      <c r="G385" s="244" t="s">
        <v>4474</v>
      </c>
      <c r="H385" s="230"/>
    </row>
    <row r="386" spans="1:8" ht="120">
      <c r="B386" s="237" t="s">
        <v>1915</v>
      </c>
      <c r="C386" s="238" t="s">
        <v>1009</v>
      </c>
      <c r="D386" s="239" t="s">
        <v>2313</v>
      </c>
      <c r="E386" s="240" t="s">
        <v>2315</v>
      </c>
      <c r="F386" s="241"/>
      <c r="G386" s="244" t="s">
        <v>4475</v>
      </c>
      <c r="H386" s="230"/>
    </row>
    <row r="387" spans="1:8" ht="90">
      <c r="B387" s="237" t="s">
        <v>1917</v>
      </c>
      <c r="C387" s="238" t="s">
        <v>1010</v>
      </c>
      <c r="D387" s="239" t="s">
        <v>2313</v>
      </c>
      <c r="E387" s="240" t="s">
        <v>2801</v>
      </c>
      <c r="F387" s="241"/>
      <c r="G387" s="244" t="s">
        <v>4476</v>
      </c>
      <c r="H387" s="230"/>
    </row>
    <row r="388" spans="1:8" ht="120">
      <c r="B388" s="237" t="s">
        <v>1919</v>
      </c>
      <c r="C388" s="238" t="s">
        <v>1011</v>
      </c>
      <c r="D388" s="239" t="s">
        <v>2313</v>
      </c>
      <c r="E388" s="240" t="s">
        <v>2307</v>
      </c>
      <c r="F388" s="241"/>
      <c r="G388" s="244" t="s">
        <v>4477</v>
      </c>
      <c r="H388" s="230"/>
    </row>
    <row r="389" spans="1:8" ht="120">
      <c r="B389" s="237" t="s">
        <v>1921</v>
      </c>
      <c r="C389" s="238" t="s">
        <v>1012</v>
      </c>
      <c r="D389" s="239" t="s">
        <v>2313</v>
      </c>
      <c r="E389" s="240" t="s">
        <v>2307</v>
      </c>
      <c r="F389" s="241"/>
      <c r="G389" s="244" t="s">
        <v>4478</v>
      </c>
      <c r="H389" s="230"/>
    </row>
    <row r="390" spans="1:8" ht="120">
      <c r="B390" s="237" t="s">
        <v>1923</v>
      </c>
      <c r="C390" s="238" t="s">
        <v>1013</v>
      </c>
      <c r="D390" s="239" t="s">
        <v>2313</v>
      </c>
      <c r="E390" s="240" t="s">
        <v>2307</v>
      </c>
      <c r="F390" s="241"/>
      <c r="G390" s="244" t="s">
        <v>4479</v>
      </c>
      <c r="H390" s="230"/>
    </row>
    <row r="391" spans="1:8" ht="120">
      <c r="B391" s="237" t="s">
        <v>1925</v>
      </c>
      <c r="C391" s="238" t="s">
        <v>1014</v>
      </c>
      <c r="D391" s="239" t="s">
        <v>2313</v>
      </c>
      <c r="E391" s="240" t="s">
        <v>2307</v>
      </c>
      <c r="F391" s="241"/>
      <c r="G391" s="244" t="s">
        <v>4480</v>
      </c>
      <c r="H391" s="230"/>
    </row>
    <row r="392" spans="1:8" ht="120">
      <c r="B392" s="237" t="s">
        <v>1927</v>
      </c>
      <c r="C392" s="238" t="s">
        <v>1015</v>
      </c>
      <c r="D392" s="239" t="s">
        <v>2313</v>
      </c>
      <c r="E392" s="240" t="s">
        <v>2307</v>
      </c>
      <c r="F392" s="241"/>
      <c r="G392" s="244" t="s">
        <v>4481</v>
      </c>
      <c r="H392" s="230"/>
    </row>
    <row r="393" spans="1:8" ht="75">
      <c r="B393" s="237" t="s">
        <v>1929</v>
      </c>
      <c r="C393" s="238" t="s">
        <v>1016</v>
      </c>
      <c r="D393" s="239" t="s">
        <v>2313</v>
      </c>
      <c r="E393" s="240" t="s">
        <v>2801</v>
      </c>
      <c r="F393" s="241"/>
      <c r="G393" s="244" t="s">
        <v>4482</v>
      </c>
      <c r="H393" s="230"/>
    </row>
    <row r="394" spans="1:8" ht="60">
      <c r="B394" s="237" t="s">
        <v>1931</v>
      </c>
      <c r="C394" s="238" t="s">
        <v>1017</v>
      </c>
      <c r="D394" s="239" t="s">
        <v>2313</v>
      </c>
      <c r="E394" s="240" t="s">
        <v>2801</v>
      </c>
      <c r="F394" s="241"/>
      <c r="G394" s="244" t="s">
        <v>4483</v>
      </c>
      <c r="H394" s="230"/>
    </row>
    <row r="395" spans="1:8" ht="75">
      <c r="B395" s="237" t="s">
        <v>1933</v>
      </c>
      <c r="C395" s="238" t="s">
        <v>1018</v>
      </c>
      <c r="D395" s="239" t="s">
        <v>2313</v>
      </c>
      <c r="E395" s="240" t="s">
        <v>2801</v>
      </c>
      <c r="F395" s="241"/>
      <c r="G395" s="244" t="s">
        <v>4484</v>
      </c>
      <c r="H395" s="230"/>
    </row>
    <row r="396" spans="1:8" ht="75.75" thickBot="1">
      <c r="B396" s="237" t="s">
        <v>1935</v>
      </c>
      <c r="C396" s="238" t="s">
        <v>1019</v>
      </c>
      <c r="D396" s="239" t="s">
        <v>2313</v>
      </c>
      <c r="E396" s="240" t="s">
        <v>2801</v>
      </c>
      <c r="F396" s="241"/>
      <c r="G396" s="244" t="s">
        <v>4485</v>
      </c>
      <c r="H396" s="230"/>
    </row>
    <row r="397" spans="1:8" s="45" customFormat="1" ht="20.100000000000001" customHeight="1" thickBot="1">
      <c r="A397" s="8"/>
      <c r="B397" s="227" t="s">
        <v>3289</v>
      </c>
      <c r="C397" s="228"/>
      <c r="D397" s="228"/>
      <c r="E397" s="228"/>
      <c r="F397" s="228"/>
      <c r="G397" s="229"/>
      <c r="H397" s="230"/>
    </row>
    <row r="398" spans="1:8" ht="30">
      <c r="B398" s="231" t="s">
        <v>1940</v>
      </c>
      <c r="C398" s="232" t="s">
        <v>4487</v>
      </c>
      <c r="D398" s="233" t="s">
        <v>2306</v>
      </c>
      <c r="E398" s="234" t="s">
        <v>2801</v>
      </c>
      <c r="F398" s="235"/>
      <c r="G398" s="236" t="s">
        <v>3758</v>
      </c>
      <c r="H398" s="230"/>
    </row>
    <row r="399" spans="1:8" ht="17.25" thickBot="1">
      <c r="B399" s="237" t="s">
        <v>1942</v>
      </c>
      <c r="C399" s="238" t="s">
        <v>4488</v>
      </c>
      <c r="D399" s="239" t="s">
        <v>3291</v>
      </c>
      <c r="E399" s="240" t="s">
        <v>2884</v>
      </c>
      <c r="F399" s="241"/>
      <c r="G399" s="244"/>
      <c r="H399" s="230"/>
    </row>
    <row r="400" spans="1:8" s="45" customFormat="1">
      <c r="A400" s="8"/>
      <c r="B400" s="279" t="s">
        <v>4489</v>
      </c>
      <c r="C400" s="280"/>
      <c r="D400" s="280"/>
      <c r="E400" s="280"/>
      <c r="F400" s="280"/>
      <c r="G400" s="281"/>
      <c r="H400" s="230"/>
    </row>
    <row r="401" spans="1:8" s="45" customFormat="1" ht="17.25" thickBot="1">
      <c r="A401" s="8"/>
      <c r="B401" s="405" t="s">
        <v>3915</v>
      </c>
      <c r="C401" s="451"/>
      <c r="D401" s="451"/>
      <c r="E401" s="451"/>
      <c r="F401" s="451"/>
      <c r="G401" s="452"/>
      <c r="H401" s="230"/>
    </row>
    <row r="402" spans="1:8" ht="75">
      <c r="B402" s="237" t="s">
        <v>4490</v>
      </c>
      <c r="C402" s="238" t="s">
        <v>4491</v>
      </c>
      <c r="D402" s="286" t="s">
        <v>2463</v>
      </c>
      <c r="E402" s="287" t="s">
        <v>3250</v>
      </c>
      <c r="F402" s="241"/>
      <c r="G402" s="244" t="s">
        <v>4492</v>
      </c>
      <c r="H402" s="230"/>
    </row>
    <row r="403" spans="1:8" ht="165">
      <c r="B403" s="237" t="s">
        <v>4493</v>
      </c>
      <c r="C403" s="238" t="s">
        <v>1040</v>
      </c>
      <c r="D403" s="239" t="s">
        <v>2421</v>
      </c>
      <c r="E403" s="240" t="s">
        <v>3774</v>
      </c>
      <c r="F403" s="241"/>
      <c r="G403" s="244" t="s">
        <v>4494</v>
      </c>
      <c r="H403" s="230"/>
    </row>
    <row r="404" spans="1:8" ht="195.75" thickBot="1">
      <c r="B404" s="237" t="s">
        <v>4495</v>
      </c>
      <c r="C404" s="238" t="s">
        <v>4496</v>
      </c>
      <c r="D404" s="239" t="s">
        <v>2479</v>
      </c>
      <c r="E404" s="240" t="s">
        <v>3250</v>
      </c>
      <c r="F404" s="241"/>
      <c r="G404" s="244" t="s">
        <v>4497</v>
      </c>
      <c r="H404" s="230"/>
    </row>
    <row r="405" spans="1:8" s="45" customFormat="1" ht="20.100000000000001" customHeight="1" thickBot="1">
      <c r="A405" s="8"/>
      <c r="B405" s="227" t="s">
        <v>3292</v>
      </c>
      <c r="C405" s="228"/>
      <c r="D405" s="228"/>
      <c r="E405" s="228"/>
      <c r="F405" s="228"/>
      <c r="G405" s="229"/>
      <c r="H405" s="230"/>
    </row>
    <row r="406" spans="1:8" ht="30">
      <c r="B406" s="237" t="s">
        <v>1944</v>
      </c>
      <c r="C406" s="238" t="s">
        <v>4498</v>
      </c>
      <c r="D406" s="286" t="s">
        <v>2967</v>
      </c>
      <c r="E406" s="287" t="s">
        <v>2801</v>
      </c>
      <c r="F406" s="241"/>
      <c r="G406" s="244" t="s">
        <v>4499</v>
      </c>
      <c r="H406" s="230"/>
    </row>
    <row r="407" spans="1:8" ht="45">
      <c r="B407" s="237" t="s">
        <v>1946</v>
      </c>
      <c r="C407" s="238" t="s">
        <v>4500</v>
      </c>
      <c r="D407" s="239" t="s">
        <v>3109</v>
      </c>
      <c r="E407" s="240" t="s">
        <v>3348</v>
      </c>
      <c r="F407" s="241"/>
      <c r="G407" s="244" t="s">
        <v>4501</v>
      </c>
      <c r="H407" s="230"/>
    </row>
    <row r="408" spans="1:8" ht="120">
      <c r="B408" s="237" t="s">
        <v>3783</v>
      </c>
      <c r="C408" s="238" t="s">
        <v>4502</v>
      </c>
      <c r="D408" s="239" t="s">
        <v>2416</v>
      </c>
      <c r="E408" s="240" t="s">
        <v>3348</v>
      </c>
      <c r="F408" s="241"/>
      <c r="G408" s="244" t="s">
        <v>4503</v>
      </c>
      <c r="H408" s="230"/>
    </row>
    <row r="409" spans="1:8" ht="120">
      <c r="B409" s="237" t="s">
        <v>3786</v>
      </c>
      <c r="C409" s="238" t="s">
        <v>4504</v>
      </c>
      <c r="D409" s="239" t="s">
        <v>2416</v>
      </c>
      <c r="E409" s="240" t="s">
        <v>3348</v>
      </c>
      <c r="F409" s="241"/>
      <c r="G409" s="244" t="s">
        <v>4505</v>
      </c>
      <c r="H409" s="230"/>
    </row>
    <row r="410" spans="1:8" ht="75">
      <c r="B410" s="237" t="s">
        <v>3789</v>
      </c>
      <c r="C410" s="238" t="s">
        <v>4506</v>
      </c>
      <c r="D410" s="239" t="s">
        <v>3113</v>
      </c>
      <c r="E410" s="240" t="s">
        <v>3348</v>
      </c>
      <c r="F410" s="241"/>
      <c r="G410" s="244" t="s">
        <v>4507</v>
      </c>
      <c r="H410" s="230"/>
    </row>
    <row r="411" spans="1:8" ht="120">
      <c r="B411" s="237" t="s">
        <v>687</v>
      </c>
      <c r="C411" s="238" t="s">
        <v>4508</v>
      </c>
      <c r="D411" s="239" t="s">
        <v>2422</v>
      </c>
      <c r="E411" s="240" t="s">
        <v>2765</v>
      </c>
      <c r="F411" s="241"/>
      <c r="G411" s="244" t="s">
        <v>4509</v>
      </c>
      <c r="H411" s="230"/>
    </row>
    <row r="412" spans="1:8" ht="120">
      <c r="B412" s="237" t="s">
        <v>3794</v>
      </c>
      <c r="C412" s="238" t="s">
        <v>4510</v>
      </c>
      <c r="D412" s="239" t="s">
        <v>2324</v>
      </c>
      <c r="E412" s="240" t="s">
        <v>2301</v>
      </c>
      <c r="F412" s="241"/>
      <c r="G412" s="244" t="s">
        <v>4511</v>
      </c>
      <c r="H412" s="230"/>
    </row>
    <row r="413" spans="1:8" ht="60">
      <c r="B413" s="237" t="s">
        <v>1952</v>
      </c>
      <c r="C413" s="238" t="s">
        <v>4512</v>
      </c>
      <c r="D413" s="239" t="s">
        <v>2306</v>
      </c>
      <c r="E413" s="240" t="s">
        <v>2801</v>
      </c>
      <c r="F413" s="241"/>
      <c r="G413" s="244" t="s">
        <v>4513</v>
      </c>
      <c r="H413" s="230"/>
    </row>
    <row r="414" spans="1:8" ht="60">
      <c r="B414" s="237" t="s">
        <v>1954</v>
      </c>
      <c r="C414" s="238" t="s">
        <v>4514</v>
      </c>
      <c r="D414" s="239" t="s">
        <v>2463</v>
      </c>
      <c r="E414" s="240" t="s">
        <v>2801</v>
      </c>
      <c r="F414" s="241"/>
      <c r="G414" s="244" t="s">
        <v>4515</v>
      </c>
      <c r="H414" s="230"/>
    </row>
    <row r="415" spans="1:8" ht="45">
      <c r="B415" s="237" t="s">
        <v>1956</v>
      </c>
      <c r="C415" s="238" t="s">
        <v>4516</v>
      </c>
      <c r="D415" s="239" t="s">
        <v>2314</v>
      </c>
      <c r="E415" s="240" t="s">
        <v>2315</v>
      </c>
      <c r="F415" s="241"/>
      <c r="G415" s="244" t="s">
        <v>4517</v>
      </c>
      <c r="H415" s="230"/>
    </row>
    <row r="416" spans="1:8" ht="180">
      <c r="B416" s="264" t="s">
        <v>1958</v>
      </c>
      <c r="C416" s="238" t="s">
        <v>2059</v>
      </c>
      <c r="D416" s="239" t="s">
        <v>3221</v>
      </c>
      <c r="E416" s="4" t="s">
        <v>2801</v>
      </c>
      <c r="F416" s="265"/>
      <c r="G416" s="363" t="s">
        <v>4518</v>
      </c>
      <c r="H416" s="267"/>
    </row>
    <row r="417" spans="2:8" ht="180">
      <c r="B417" s="264" t="s">
        <v>1960</v>
      </c>
      <c r="C417" s="238" t="s">
        <v>2060</v>
      </c>
      <c r="D417" s="239" t="s">
        <v>3221</v>
      </c>
      <c r="E417" s="4" t="s">
        <v>2801</v>
      </c>
      <c r="F417" s="265"/>
      <c r="G417" s="363" t="s">
        <v>4519</v>
      </c>
      <c r="H417" s="267"/>
    </row>
    <row r="418" spans="2:8" ht="150">
      <c r="B418" s="331" t="s">
        <v>1979</v>
      </c>
      <c r="C418" s="360" t="s">
        <v>2061</v>
      </c>
      <c r="D418" s="239" t="s">
        <v>3225</v>
      </c>
      <c r="E418" s="5" t="s">
        <v>3280</v>
      </c>
      <c r="F418" s="265"/>
      <c r="G418" s="363" t="s">
        <v>4520</v>
      </c>
      <c r="H418" s="267"/>
    </row>
    <row r="419" spans="2:8" ht="150.75" thickBot="1">
      <c r="B419" s="331" t="s">
        <v>2062</v>
      </c>
      <c r="C419" s="360" t="s">
        <v>2063</v>
      </c>
      <c r="D419" s="239" t="s">
        <v>3220</v>
      </c>
      <c r="E419" s="5" t="s">
        <v>3280</v>
      </c>
      <c r="F419" s="265"/>
      <c r="G419" s="453" t="s">
        <v>4521</v>
      </c>
      <c r="H419" s="267"/>
    </row>
    <row r="420" spans="2:8">
      <c r="B420" s="401" t="s">
        <v>4522</v>
      </c>
      <c r="C420" s="280"/>
      <c r="D420" s="280"/>
      <c r="E420" s="280"/>
      <c r="F420" s="280"/>
      <c r="G420" s="281"/>
      <c r="H420" s="230"/>
    </row>
    <row r="421" spans="2:8" ht="17.25" thickBot="1">
      <c r="B421" s="405" t="s">
        <v>3841</v>
      </c>
      <c r="C421" s="283"/>
      <c r="D421" s="283"/>
      <c r="E421" s="283"/>
      <c r="F421" s="283"/>
      <c r="G421" s="284"/>
      <c r="H421" s="230"/>
    </row>
    <row r="422" spans="2:8" ht="30">
      <c r="B422" s="231" t="s">
        <v>4523</v>
      </c>
      <c r="C422" s="232" t="s">
        <v>1232</v>
      </c>
      <c r="D422" s="233" t="s">
        <v>2306</v>
      </c>
      <c r="E422" s="234" t="s">
        <v>3316</v>
      </c>
      <c r="F422" s="235"/>
      <c r="G422" s="236" t="s">
        <v>4524</v>
      </c>
      <c r="H422" s="230"/>
    </row>
    <row r="423" spans="2:8" ht="30">
      <c r="B423" s="237" t="s">
        <v>4525</v>
      </c>
      <c r="C423" s="238" t="s">
        <v>1233</v>
      </c>
      <c r="D423" s="239" t="s">
        <v>2306</v>
      </c>
      <c r="E423" s="240" t="s">
        <v>3316</v>
      </c>
      <c r="F423" s="241"/>
      <c r="G423" s="244" t="s">
        <v>4526</v>
      </c>
      <c r="H423" s="230"/>
    </row>
    <row r="424" spans="2:8" ht="30">
      <c r="B424" s="237" t="s">
        <v>4527</v>
      </c>
      <c r="C424" s="238" t="s">
        <v>1234</v>
      </c>
      <c r="D424" s="239" t="s">
        <v>3077</v>
      </c>
      <c r="E424" s="240" t="s">
        <v>3838</v>
      </c>
      <c r="F424" s="241"/>
      <c r="G424" s="244" t="s">
        <v>4528</v>
      </c>
      <c r="H424" s="230"/>
    </row>
    <row r="425" spans="2:8" ht="30">
      <c r="B425" s="237" t="s">
        <v>4529</v>
      </c>
      <c r="C425" s="238" t="s">
        <v>1235</v>
      </c>
      <c r="D425" s="239" t="s">
        <v>3077</v>
      </c>
      <c r="E425" s="240" t="s">
        <v>3838</v>
      </c>
      <c r="F425" s="241"/>
      <c r="G425" s="244" t="s">
        <v>4530</v>
      </c>
      <c r="H425" s="230"/>
    </row>
    <row r="426" spans="2:8" ht="30">
      <c r="B426" s="237" t="s">
        <v>4531</v>
      </c>
      <c r="C426" s="238" t="s">
        <v>1236</v>
      </c>
      <c r="D426" s="239" t="s">
        <v>3082</v>
      </c>
      <c r="E426" s="240" t="s">
        <v>3817</v>
      </c>
      <c r="F426" s="241"/>
      <c r="G426" s="244" t="s">
        <v>3818</v>
      </c>
      <c r="H426" s="230"/>
    </row>
    <row r="427" spans="2:8" ht="75">
      <c r="B427" s="237" t="s">
        <v>1198</v>
      </c>
      <c r="C427" s="238" t="s">
        <v>1237</v>
      </c>
      <c r="D427" s="239" t="s">
        <v>2422</v>
      </c>
      <c r="E427" s="240" t="s">
        <v>3817</v>
      </c>
      <c r="F427" s="241" t="s">
        <v>2793</v>
      </c>
      <c r="G427" s="244" t="s">
        <v>4532</v>
      </c>
      <c r="H427" s="230"/>
    </row>
    <row r="428" spans="2:8" ht="45">
      <c r="B428" s="237" t="s">
        <v>1067</v>
      </c>
      <c r="C428" s="238" t="s">
        <v>1238</v>
      </c>
      <c r="D428" s="239" t="s">
        <v>2303</v>
      </c>
      <c r="E428" s="240" t="s">
        <v>3838</v>
      </c>
      <c r="F428" s="241"/>
      <c r="G428" s="244" t="s">
        <v>4533</v>
      </c>
      <c r="H428" s="230"/>
    </row>
    <row r="429" spans="2:8" ht="45">
      <c r="B429" s="237" t="s">
        <v>1199</v>
      </c>
      <c r="C429" s="238" t="s">
        <v>1239</v>
      </c>
      <c r="D429" s="239" t="s">
        <v>2311</v>
      </c>
      <c r="E429" s="240" t="s">
        <v>3838</v>
      </c>
      <c r="F429" s="241"/>
      <c r="G429" s="244" t="s">
        <v>4534</v>
      </c>
      <c r="H429" s="230"/>
    </row>
    <row r="430" spans="2:8" ht="30">
      <c r="B430" s="237" t="s">
        <v>1200</v>
      </c>
      <c r="C430" s="238" t="s">
        <v>1240</v>
      </c>
      <c r="D430" s="239" t="s">
        <v>2320</v>
      </c>
      <c r="E430" s="240" t="s">
        <v>3838</v>
      </c>
      <c r="F430" s="241"/>
      <c r="G430" s="244" t="s">
        <v>4535</v>
      </c>
      <c r="H430" s="230"/>
    </row>
    <row r="431" spans="2:8" ht="45">
      <c r="B431" s="237" t="s">
        <v>4536</v>
      </c>
      <c r="C431" s="238" t="s">
        <v>1241</v>
      </c>
      <c r="D431" s="239" t="s">
        <v>2306</v>
      </c>
      <c r="E431" s="240" t="s">
        <v>3316</v>
      </c>
      <c r="F431" s="241"/>
      <c r="G431" s="244" t="s">
        <v>4537</v>
      </c>
      <c r="H431" s="230"/>
    </row>
    <row r="432" spans="2:8" ht="45">
      <c r="B432" s="237" t="s">
        <v>715</v>
      </c>
      <c r="C432" s="238" t="s">
        <v>1242</v>
      </c>
      <c r="D432" s="239" t="s">
        <v>2306</v>
      </c>
      <c r="E432" s="240" t="s">
        <v>3812</v>
      </c>
      <c r="F432" s="241"/>
      <c r="G432" s="244" t="s">
        <v>3824</v>
      </c>
      <c r="H432" s="230"/>
    </row>
    <row r="433" spans="2:8" ht="90">
      <c r="B433" s="237" t="s">
        <v>4538</v>
      </c>
      <c r="C433" s="238" t="s">
        <v>1243</v>
      </c>
      <c r="D433" s="239" t="s">
        <v>3082</v>
      </c>
      <c r="E433" s="240" t="s">
        <v>3817</v>
      </c>
      <c r="F433" s="241"/>
      <c r="G433" s="244" t="s">
        <v>4539</v>
      </c>
      <c r="H433" s="230"/>
    </row>
    <row r="434" spans="2:8" ht="45">
      <c r="B434" s="237" t="s">
        <v>1075</v>
      </c>
      <c r="C434" s="238" t="s">
        <v>1244</v>
      </c>
      <c r="D434" s="239" t="s">
        <v>2422</v>
      </c>
      <c r="E434" s="240" t="s">
        <v>3817</v>
      </c>
      <c r="F434" s="241"/>
      <c r="G434" s="244" t="s">
        <v>4540</v>
      </c>
      <c r="H434" s="230"/>
    </row>
    <row r="435" spans="2:8" ht="45">
      <c r="B435" s="237" t="s">
        <v>4541</v>
      </c>
      <c r="C435" s="238" t="s">
        <v>1245</v>
      </c>
      <c r="D435" s="239" t="s">
        <v>3109</v>
      </c>
      <c r="E435" s="240" t="s">
        <v>3817</v>
      </c>
      <c r="F435" s="241"/>
      <c r="G435" s="244" t="s">
        <v>4542</v>
      </c>
      <c r="H435" s="230"/>
    </row>
    <row r="436" spans="2:8" ht="90">
      <c r="B436" s="237" t="s">
        <v>1246</v>
      </c>
      <c r="C436" s="238" t="s">
        <v>1247</v>
      </c>
      <c r="D436" s="239" t="s">
        <v>3113</v>
      </c>
      <c r="E436" s="240" t="s">
        <v>3817</v>
      </c>
      <c r="F436" s="241"/>
      <c r="G436" s="244" t="s">
        <v>4543</v>
      </c>
      <c r="H436" s="230"/>
    </row>
    <row r="437" spans="2:8" ht="90">
      <c r="B437" s="237" t="s">
        <v>685</v>
      </c>
      <c r="C437" s="238" t="s">
        <v>1248</v>
      </c>
      <c r="D437" s="239" t="s">
        <v>2422</v>
      </c>
      <c r="E437" s="240" t="s">
        <v>3817</v>
      </c>
      <c r="F437" s="241"/>
      <c r="G437" s="244" t="s">
        <v>4544</v>
      </c>
      <c r="H437" s="230"/>
    </row>
    <row r="438" spans="2:8" ht="45">
      <c r="B438" s="237" t="s">
        <v>447</v>
      </c>
      <c r="C438" s="238" t="s">
        <v>4545</v>
      </c>
      <c r="D438" s="239" t="s">
        <v>2313</v>
      </c>
      <c r="E438" s="240" t="s">
        <v>2335</v>
      </c>
      <c r="F438" s="241"/>
      <c r="G438" s="244" t="s">
        <v>4546</v>
      </c>
      <c r="H438" s="230"/>
    </row>
    <row r="439" spans="2:8" ht="90">
      <c r="B439" s="237" t="s">
        <v>4547</v>
      </c>
      <c r="C439" s="238" t="s">
        <v>4548</v>
      </c>
      <c r="D439" s="239" t="s">
        <v>2313</v>
      </c>
      <c r="E439" s="240" t="s">
        <v>2335</v>
      </c>
      <c r="F439" s="241"/>
      <c r="G439" s="244" t="s">
        <v>4549</v>
      </c>
      <c r="H439" s="230"/>
    </row>
    <row r="440" spans="2:8" ht="30">
      <c r="B440" s="237" t="s">
        <v>4550</v>
      </c>
      <c r="C440" s="238" t="s">
        <v>1249</v>
      </c>
      <c r="D440" s="239" t="s">
        <v>2313</v>
      </c>
      <c r="E440" s="240" t="s">
        <v>2307</v>
      </c>
      <c r="F440" s="241"/>
      <c r="G440" s="244" t="s">
        <v>4551</v>
      </c>
      <c r="H440" s="230"/>
    </row>
    <row r="441" spans="2:8" ht="45">
      <c r="B441" s="237" t="s">
        <v>4552</v>
      </c>
      <c r="C441" s="238" t="s">
        <v>4553</v>
      </c>
      <c r="D441" s="239" t="s">
        <v>2313</v>
      </c>
      <c r="E441" s="240" t="s">
        <v>2307</v>
      </c>
      <c r="F441" s="241"/>
      <c r="G441" s="244" t="s">
        <v>4554</v>
      </c>
      <c r="H441" s="230"/>
    </row>
    <row r="442" spans="2:8" ht="45">
      <c r="B442" s="237" t="s">
        <v>4555</v>
      </c>
      <c r="C442" s="238" t="s">
        <v>1250</v>
      </c>
      <c r="D442" s="239" t="s">
        <v>2306</v>
      </c>
      <c r="E442" s="240" t="s">
        <v>3316</v>
      </c>
      <c r="F442" s="241"/>
      <c r="G442" s="244" t="s">
        <v>4556</v>
      </c>
      <c r="H442" s="230"/>
    </row>
    <row r="443" spans="2:8" ht="45">
      <c r="B443" s="237" t="s">
        <v>4557</v>
      </c>
      <c r="C443" s="238" t="s">
        <v>1251</v>
      </c>
      <c r="D443" s="239" t="s">
        <v>2306</v>
      </c>
      <c r="E443" s="240" t="s">
        <v>3316</v>
      </c>
      <c r="F443" s="241"/>
      <c r="G443" s="244" t="s">
        <v>4558</v>
      </c>
      <c r="H443" s="230"/>
    </row>
    <row r="444" spans="2:8" ht="60">
      <c r="B444" s="237" t="s">
        <v>4559</v>
      </c>
      <c r="C444" s="238" t="s">
        <v>1252</v>
      </c>
      <c r="D444" s="239" t="s">
        <v>3082</v>
      </c>
      <c r="E444" s="240" t="s">
        <v>2749</v>
      </c>
      <c r="F444" s="241"/>
      <c r="G444" s="244" t="s">
        <v>4560</v>
      </c>
      <c r="H444" s="230"/>
    </row>
    <row r="445" spans="2:8" ht="75">
      <c r="B445" s="237" t="s">
        <v>4561</v>
      </c>
      <c r="C445" s="238" t="s">
        <v>1253</v>
      </c>
      <c r="D445" s="239" t="s">
        <v>3109</v>
      </c>
      <c r="E445" s="240" t="s">
        <v>3817</v>
      </c>
      <c r="F445" s="241"/>
      <c r="G445" s="244" t="s">
        <v>4562</v>
      </c>
      <c r="H445" s="230"/>
    </row>
    <row r="446" spans="2:8" ht="45">
      <c r="B446" s="237" t="s">
        <v>4563</v>
      </c>
      <c r="C446" s="238" t="s">
        <v>1254</v>
      </c>
      <c r="D446" s="239" t="s">
        <v>2300</v>
      </c>
      <c r="E446" s="240" t="s">
        <v>3817</v>
      </c>
      <c r="F446" s="241"/>
      <c r="G446" s="244" t="s">
        <v>4564</v>
      </c>
      <c r="H446" s="230"/>
    </row>
    <row r="447" spans="2:8" ht="75">
      <c r="B447" s="237" t="s">
        <v>1255</v>
      </c>
      <c r="C447" s="238" t="s">
        <v>1256</v>
      </c>
      <c r="D447" s="239" t="s">
        <v>3113</v>
      </c>
      <c r="E447" s="240" t="s">
        <v>3817</v>
      </c>
      <c r="F447" s="241"/>
      <c r="G447" s="244" t="s">
        <v>4565</v>
      </c>
      <c r="H447" s="230"/>
    </row>
    <row r="448" spans="2:8" ht="90">
      <c r="B448" s="237" t="s">
        <v>1257</v>
      </c>
      <c r="C448" s="238" t="s">
        <v>1258</v>
      </c>
      <c r="D448" s="239" t="s">
        <v>2422</v>
      </c>
      <c r="E448" s="240" t="s">
        <v>3817</v>
      </c>
      <c r="F448" s="241"/>
      <c r="G448" s="244" t="s">
        <v>4566</v>
      </c>
      <c r="H448" s="230"/>
    </row>
    <row r="449" spans="1:8" ht="105">
      <c r="B449" s="264" t="s">
        <v>2064</v>
      </c>
      <c r="C449" s="238" t="s">
        <v>1259</v>
      </c>
      <c r="D449" s="239" t="s">
        <v>2470</v>
      </c>
      <c r="E449" s="4" t="s">
        <v>2956</v>
      </c>
      <c r="F449" s="265"/>
      <c r="G449" s="429" t="s">
        <v>4567</v>
      </c>
      <c r="H449" s="267"/>
    </row>
    <row r="450" spans="1:8" ht="120">
      <c r="B450" s="264" t="s">
        <v>4568</v>
      </c>
      <c r="C450" s="238" t="s">
        <v>1260</v>
      </c>
      <c r="D450" s="239" t="s">
        <v>2314</v>
      </c>
      <c r="E450" s="4" t="s">
        <v>2301</v>
      </c>
      <c r="F450" s="265"/>
      <c r="G450" s="429" t="s">
        <v>4569</v>
      </c>
      <c r="H450" s="267"/>
    </row>
    <row r="451" spans="1:8" ht="135">
      <c r="B451" s="264" t="s">
        <v>4570</v>
      </c>
      <c r="C451" s="238" t="s">
        <v>1261</v>
      </c>
      <c r="D451" s="239" t="s">
        <v>3122</v>
      </c>
      <c r="E451" s="4" t="s">
        <v>4571</v>
      </c>
      <c r="F451" s="265"/>
      <c r="G451" s="429" t="s">
        <v>4572</v>
      </c>
      <c r="H451" s="267"/>
    </row>
    <row r="452" spans="1:8">
      <c r="B452" s="237" t="s">
        <v>4573</v>
      </c>
      <c r="C452" s="238" t="s">
        <v>1262</v>
      </c>
      <c r="D452" s="239" t="s">
        <v>3397</v>
      </c>
      <c r="E452" s="240" t="s">
        <v>3838</v>
      </c>
      <c r="F452" s="241"/>
      <c r="G452" s="258" t="s">
        <v>4574</v>
      </c>
      <c r="H452" s="230"/>
    </row>
    <row r="453" spans="1:8">
      <c r="B453" s="237" t="s">
        <v>4575</v>
      </c>
      <c r="C453" s="238" t="s">
        <v>1263</v>
      </c>
      <c r="D453" s="239" t="s">
        <v>3397</v>
      </c>
      <c r="E453" s="240" t="s">
        <v>3838</v>
      </c>
      <c r="F453" s="241"/>
      <c r="G453" s="259"/>
      <c r="H453" s="230"/>
    </row>
    <row r="454" spans="1:8" ht="17.25" thickBot="1">
      <c r="B454" s="245" t="s">
        <v>4576</v>
      </c>
      <c r="C454" s="246" t="s">
        <v>1264</v>
      </c>
      <c r="D454" s="247" t="s">
        <v>3397</v>
      </c>
      <c r="E454" s="248" t="s">
        <v>3838</v>
      </c>
      <c r="F454" s="249"/>
      <c r="G454" s="260"/>
      <c r="H454" s="230"/>
    </row>
    <row r="455" spans="1:8" s="45" customFormat="1">
      <c r="A455" s="8"/>
      <c r="B455" s="401" t="s">
        <v>4577</v>
      </c>
      <c r="C455" s="280"/>
      <c r="D455" s="280"/>
      <c r="E455" s="280"/>
      <c r="F455" s="280"/>
      <c r="G455" s="281"/>
      <c r="H455" s="230"/>
    </row>
    <row r="456" spans="1:8" s="45" customFormat="1">
      <c r="A456" s="8"/>
      <c r="B456" s="402" t="s">
        <v>3841</v>
      </c>
      <c r="C456" s="403"/>
      <c r="D456" s="403"/>
      <c r="E456" s="403"/>
      <c r="F456" s="403"/>
      <c r="G456" s="404"/>
      <c r="H456" s="230"/>
    </row>
    <row r="457" spans="1:8" s="45" customFormat="1">
      <c r="A457" s="8"/>
      <c r="B457" s="454" t="s">
        <v>4578</v>
      </c>
      <c r="C457" s="403"/>
      <c r="D457" s="403"/>
      <c r="E457" s="403"/>
      <c r="F457" s="403"/>
      <c r="G457" s="404"/>
      <c r="H457" s="230"/>
    </row>
    <row r="458" spans="1:8" s="45" customFormat="1">
      <c r="A458" s="8"/>
      <c r="B458" s="454" t="s">
        <v>4579</v>
      </c>
      <c r="C458" s="403"/>
      <c r="D458" s="403"/>
      <c r="E458" s="403"/>
      <c r="F458" s="403"/>
      <c r="G458" s="404"/>
      <c r="H458" s="230"/>
    </row>
    <row r="459" spans="1:8" s="45" customFormat="1">
      <c r="A459" s="8"/>
      <c r="B459" s="454" t="s">
        <v>4580</v>
      </c>
      <c r="C459" s="403"/>
      <c r="D459" s="403"/>
      <c r="E459" s="403"/>
      <c r="F459" s="403"/>
      <c r="G459" s="404"/>
      <c r="H459" s="230"/>
    </row>
    <row r="460" spans="1:8" s="45" customFormat="1">
      <c r="A460" s="8"/>
      <c r="B460" s="454" t="s">
        <v>4581</v>
      </c>
      <c r="C460" s="403"/>
      <c r="D460" s="403"/>
      <c r="E460" s="403"/>
      <c r="F460" s="403"/>
      <c r="G460" s="404"/>
      <c r="H460" s="230"/>
    </row>
    <row r="461" spans="1:8" s="45" customFormat="1">
      <c r="A461" s="8"/>
      <c r="B461" s="454" t="s">
        <v>4582</v>
      </c>
      <c r="C461" s="403"/>
      <c r="D461" s="403"/>
      <c r="E461" s="403"/>
      <c r="F461" s="403"/>
      <c r="G461" s="404"/>
      <c r="H461" s="230"/>
    </row>
    <row r="462" spans="1:8" s="45" customFormat="1" ht="17.25" thickBot="1">
      <c r="A462" s="8"/>
      <c r="B462" s="455" t="s">
        <v>4583</v>
      </c>
      <c r="C462" s="283"/>
      <c r="D462" s="283"/>
      <c r="E462" s="283"/>
      <c r="F462" s="283"/>
      <c r="G462" s="284"/>
      <c r="H462" s="230"/>
    </row>
    <row r="463" spans="1:8" ht="20.100000000000001" customHeight="1" thickBot="1">
      <c r="B463" s="434" t="s">
        <v>4584</v>
      </c>
      <c r="C463" s="435"/>
      <c r="D463" s="435"/>
      <c r="E463" s="435"/>
      <c r="F463" s="435"/>
      <c r="G463" s="436"/>
      <c r="H463" s="230"/>
    </row>
    <row r="464" spans="1:8" ht="45.75" thickBot="1">
      <c r="B464" s="231" t="s">
        <v>4585</v>
      </c>
      <c r="C464" s="232" t="s">
        <v>1265</v>
      </c>
      <c r="D464" s="233" t="s">
        <v>2300</v>
      </c>
      <c r="E464" s="234" t="s">
        <v>3817</v>
      </c>
      <c r="F464" s="235" t="s">
        <v>2793</v>
      </c>
      <c r="G464" s="236" t="s">
        <v>4586</v>
      </c>
      <c r="H464" s="230"/>
    </row>
    <row r="465" spans="2:8" ht="19.5" customHeight="1" thickBot="1">
      <c r="B465" s="434" t="s">
        <v>4587</v>
      </c>
      <c r="C465" s="435"/>
      <c r="D465" s="435"/>
      <c r="E465" s="435"/>
      <c r="F465" s="435"/>
      <c r="G465" s="436"/>
      <c r="H465" s="230"/>
    </row>
    <row r="466" spans="2:8" ht="45">
      <c r="B466" s="237" t="s">
        <v>4588</v>
      </c>
      <c r="C466" s="238" t="s">
        <v>1266</v>
      </c>
      <c r="D466" s="239" t="s">
        <v>3077</v>
      </c>
      <c r="E466" s="240" t="s">
        <v>3838</v>
      </c>
      <c r="F466" s="241" t="s">
        <v>2793</v>
      </c>
      <c r="G466" s="244" t="s">
        <v>4589</v>
      </c>
      <c r="H466" s="230"/>
    </row>
    <row r="467" spans="2:8" ht="210.75" thickBot="1">
      <c r="B467" s="264" t="s">
        <v>2065</v>
      </c>
      <c r="C467" s="238" t="s">
        <v>1267</v>
      </c>
      <c r="D467" s="239" t="s">
        <v>3221</v>
      </c>
      <c r="E467" s="4" t="s">
        <v>3316</v>
      </c>
      <c r="F467" s="265" t="s">
        <v>2793</v>
      </c>
      <c r="G467" s="429" t="s">
        <v>4590</v>
      </c>
      <c r="H467" s="267"/>
    </row>
    <row r="468" spans="2:8" ht="20.100000000000001" customHeight="1" thickBot="1">
      <c r="B468" s="434" t="s">
        <v>4591</v>
      </c>
      <c r="C468" s="435"/>
      <c r="D468" s="435"/>
      <c r="E468" s="435"/>
      <c r="F468" s="435"/>
      <c r="G468" s="436"/>
      <c r="H468" s="230"/>
    </row>
    <row r="469" spans="2:8" ht="60" customHeight="1">
      <c r="B469" s="237" t="s">
        <v>1268</v>
      </c>
      <c r="C469" s="238" t="s">
        <v>1269</v>
      </c>
      <c r="D469" s="239" t="s">
        <v>2314</v>
      </c>
      <c r="E469" s="240" t="s">
        <v>3316</v>
      </c>
      <c r="F469" s="241" t="s">
        <v>2793</v>
      </c>
      <c r="G469" s="722" t="s">
        <v>4592</v>
      </c>
      <c r="H469" s="230"/>
    </row>
    <row r="470" spans="2:8" ht="60" customHeight="1">
      <c r="B470" s="237" t="s">
        <v>1270</v>
      </c>
      <c r="C470" s="238" t="s">
        <v>1271</v>
      </c>
      <c r="D470" s="239" t="s">
        <v>2470</v>
      </c>
      <c r="E470" s="240" t="s">
        <v>4593</v>
      </c>
      <c r="F470" s="241" t="s">
        <v>2793</v>
      </c>
      <c r="G470" s="720"/>
      <c r="H470" s="230"/>
    </row>
    <row r="471" spans="2:8" ht="120">
      <c r="B471" s="237" t="s">
        <v>1272</v>
      </c>
      <c r="C471" s="238" t="s">
        <v>1273</v>
      </c>
      <c r="D471" s="239" t="s">
        <v>2306</v>
      </c>
      <c r="E471" s="240" t="s">
        <v>4593</v>
      </c>
      <c r="F471" s="241" t="s">
        <v>2793</v>
      </c>
      <c r="G471" s="244" t="s">
        <v>4594</v>
      </c>
      <c r="H471" s="230"/>
    </row>
    <row r="472" spans="2:8" ht="39.950000000000003" customHeight="1">
      <c r="B472" s="237" t="s">
        <v>1274</v>
      </c>
      <c r="C472" s="238" t="s">
        <v>1275</v>
      </c>
      <c r="D472" s="239" t="s">
        <v>4595</v>
      </c>
      <c r="E472" s="240" t="s">
        <v>4596</v>
      </c>
      <c r="F472" s="241" t="s">
        <v>2793</v>
      </c>
      <c r="G472" s="718" t="s">
        <v>4592</v>
      </c>
      <c r="H472" s="230"/>
    </row>
    <row r="473" spans="2:8" ht="39.950000000000003" customHeight="1">
      <c r="B473" s="237" t="s">
        <v>1276</v>
      </c>
      <c r="C473" s="238" t="s">
        <v>1277</v>
      </c>
      <c r="D473" s="239" t="s">
        <v>2320</v>
      </c>
      <c r="E473" s="240" t="s">
        <v>4597</v>
      </c>
      <c r="F473" s="241" t="s">
        <v>2793</v>
      </c>
      <c r="G473" s="719"/>
      <c r="H473" s="230"/>
    </row>
    <row r="474" spans="2:8" ht="39.950000000000003" customHeight="1" thickBot="1">
      <c r="B474" s="237" t="s">
        <v>1278</v>
      </c>
      <c r="C474" s="238" t="s">
        <v>1279</v>
      </c>
      <c r="D474" s="239" t="s">
        <v>2320</v>
      </c>
      <c r="E474" s="240" t="s">
        <v>4597</v>
      </c>
      <c r="F474" s="241" t="s">
        <v>2793</v>
      </c>
      <c r="G474" s="720"/>
      <c r="H474" s="230"/>
    </row>
    <row r="475" spans="2:8" ht="20.100000000000001" customHeight="1" thickBot="1">
      <c r="B475" s="434" t="s">
        <v>4598</v>
      </c>
      <c r="C475" s="435"/>
      <c r="D475" s="435"/>
      <c r="E475" s="435"/>
      <c r="F475" s="435"/>
      <c r="G475" s="436"/>
      <c r="H475" s="230"/>
    </row>
    <row r="476" spans="2:8" ht="195">
      <c r="B476" s="264" t="s">
        <v>2066</v>
      </c>
      <c r="C476" s="238" t="s">
        <v>1280</v>
      </c>
      <c r="D476" s="239" t="s">
        <v>3221</v>
      </c>
      <c r="E476" s="4" t="s">
        <v>3316</v>
      </c>
      <c r="F476" s="265" t="s">
        <v>2793</v>
      </c>
      <c r="G476" s="429" t="s">
        <v>4599</v>
      </c>
      <c r="H476" s="267"/>
    </row>
    <row r="477" spans="2:8" ht="45">
      <c r="B477" s="237" t="s">
        <v>4600</v>
      </c>
      <c r="C477" s="238" t="s">
        <v>1281</v>
      </c>
      <c r="D477" s="239" t="s">
        <v>3082</v>
      </c>
      <c r="E477" s="240" t="s">
        <v>3817</v>
      </c>
      <c r="F477" s="241"/>
      <c r="G477" s="244" t="s">
        <v>4601</v>
      </c>
      <c r="H477" s="230"/>
    </row>
    <row r="478" spans="2:8" ht="90">
      <c r="B478" s="237" t="s">
        <v>4602</v>
      </c>
      <c r="C478" s="238" t="s">
        <v>4603</v>
      </c>
      <c r="D478" s="239" t="s">
        <v>3109</v>
      </c>
      <c r="E478" s="240" t="s">
        <v>2765</v>
      </c>
      <c r="F478" s="241"/>
      <c r="G478" s="244" t="s">
        <v>4604</v>
      </c>
      <c r="H478" s="230"/>
    </row>
    <row r="479" spans="2:8" ht="30">
      <c r="B479" s="237" t="s">
        <v>4605</v>
      </c>
      <c r="C479" s="238" t="s">
        <v>1282</v>
      </c>
      <c r="D479" s="239" t="s">
        <v>3109</v>
      </c>
      <c r="E479" s="240" t="s">
        <v>3817</v>
      </c>
      <c r="F479" s="241"/>
      <c r="G479" s="244" t="s">
        <v>4606</v>
      </c>
      <c r="H479" s="230"/>
    </row>
    <row r="480" spans="2:8" ht="75">
      <c r="B480" s="237" t="s">
        <v>4607</v>
      </c>
      <c r="C480" s="238" t="s">
        <v>4608</v>
      </c>
      <c r="D480" s="239" t="s">
        <v>2417</v>
      </c>
      <c r="E480" s="240" t="s">
        <v>3817</v>
      </c>
      <c r="F480" s="241"/>
      <c r="G480" s="244" t="s">
        <v>4609</v>
      </c>
      <c r="H480" s="230"/>
    </row>
    <row r="481" spans="2:8" ht="75">
      <c r="B481" s="237" t="s">
        <v>4610</v>
      </c>
      <c r="C481" s="238" t="s">
        <v>4611</v>
      </c>
      <c r="D481" s="239" t="s">
        <v>2417</v>
      </c>
      <c r="E481" s="240" t="s">
        <v>3817</v>
      </c>
      <c r="F481" s="241"/>
      <c r="G481" s="244" t="s">
        <v>4612</v>
      </c>
      <c r="H481" s="230"/>
    </row>
    <row r="482" spans="2:8" ht="60">
      <c r="B482" s="237" t="s">
        <v>1283</v>
      </c>
      <c r="C482" s="238" t="s">
        <v>1284</v>
      </c>
      <c r="D482" s="239" t="s">
        <v>3113</v>
      </c>
      <c r="E482" s="240" t="s">
        <v>3817</v>
      </c>
      <c r="F482" s="241"/>
      <c r="G482" s="244" t="s">
        <v>4613</v>
      </c>
      <c r="H482" s="230"/>
    </row>
    <row r="483" spans="2:8" ht="75">
      <c r="B483" s="237" t="s">
        <v>1052</v>
      </c>
      <c r="C483" s="238" t="s">
        <v>1285</v>
      </c>
      <c r="D483" s="239" t="s">
        <v>2422</v>
      </c>
      <c r="E483" s="240" t="s">
        <v>3817</v>
      </c>
      <c r="F483" s="241"/>
      <c r="G483" s="244" t="s">
        <v>4614</v>
      </c>
      <c r="H483" s="230"/>
    </row>
    <row r="484" spans="2:8" ht="105">
      <c r="B484" s="264" t="s">
        <v>2199</v>
      </c>
      <c r="C484" s="238" t="s">
        <v>2200</v>
      </c>
      <c r="D484" s="239" t="s">
        <v>4072</v>
      </c>
      <c r="E484" s="4" t="s">
        <v>3083</v>
      </c>
      <c r="F484" s="265" t="s">
        <v>2793</v>
      </c>
      <c r="G484" s="266" t="s">
        <v>4615</v>
      </c>
      <c r="H484" s="267"/>
    </row>
    <row r="485" spans="2:8" ht="60">
      <c r="B485" s="264" t="s">
        <v>2201</v>
      </c>
      <c r="C485" s="238" t="s">
        <v>2202</v>
      </c>
      <c r="D485" s="239" t="s">
        <v>2427</v>
      </c>
      <c r="E485" s="4" t="s">
        <v>3083</v>
      </c>
      <c r="F485" s="265"/>
      <c r="G485" s="266" t="s">
        <v>4616</v>
      </c>
      <c r="H485" s="267"/>
    </row>
    <row r="486" spans="2:8" ht="75">
      <c r="B486" s="264" t="s">
        <v>2203</v>
      </c>
      <c r="C486" s="238" t="s">
        <v>2204</v>
      </c>
      <c r="D486" s="239" t="s">
        <v>3077</v>
      </c>
      <c r="E486" s="4" t="s">
        <v>3078</v>
      </c>
      <c r="F486" s="265"/>
      <c r="G486" s="266" t="s">
        <v>4617</v>
      </c>
      <c r="H486" s="267"/>
    </row>
    <row r="487" spans="2:8" ht="60">
      <c r="B487" s="264" t="s">
        <v>2205</v>
      </c>
      <c r="C487" s="238" t="s">
        <v>2206</v>
      </c>
      <c r="D487" s="239" t="s">
        <v>3122</v>
      </c>
      <c r="E487" s="4" t="s">
        <v>3099</v>
      </c>
      <c r="F487" s="265"/>
      <c r="G487" s="266" t="s">
        <v>4618</v>
      </c>
      <c r="H487" s="267"/>
    </row>
    <row r="488" spans="2:8" ht="90.75" thickBot="1">
      <c r="B488" s="237" t="s">
        <v>4619</v>
      </c>
      <c r="C488" s="238" t="s">
        <v>1286</v>
      </c>
      <c r="D488" s="239" t="s">
        <v>2470</v>
      </c>
      <c r="E488" s="240" t="s">
        <v>2301</v>
      </c>
      <c r="F488" s="241" t="s">
        <v>2793</v>
      </c>
      <c r="G488" s="244" t="s">
        <v>4620</v>
      </c>
      <c r="H488" s="230"/>
    </row>
    <row r="489" spans="2:8" ht="17.25" thickBot="1">
      <c r="B489" s="434" t="s">
        <v>4621</v>
      </c>
      <c r="C489" s="435"/>
      <c r="D489" s="435"/>
      <c r="E489" s="435"/>
      <c r="F489" s="435"/>
      <c r="G489" s="436"/>
      <c r="H489" s="230"/>
    </row>
    <row r="490" spans="2:8" ht="17.25" thickBot="1">
      <c r="B490" s="231" t="s">
        <v>4622</v>
      </c>
      <c r="C490" s="232" t="s">
        <v>1287</v>
      </c>
      <c r="D490" s="233" t="s">
        <v>2300</v>
      </c>
      <c r="E490" s="234" t="s">
        <v>3817</v>
      </c>
      <c r="F490" s="235" t="s">
        <v>2793</v>
      </c>
      <c r="G490" s="268" t="s">
        <v>4623</v>
      </c>
      <c r="H490" s="230"/>
    </row>
    <row r="491" spans="2:8" ht="17.25" thickBot="1">
      <c r="B491" s="434" t="s">
        <v>4624</v>
      </c>
      <c r="C491" s="435"/>
      <c r="D491" s="435"/>
      <c r="E491" s="435"/>
      <c r="F491" s="435"/>
      <c r="G491" s="438"/>
      <c r="H491" s="230"/>
    </row>
    <row r="492" spans="2:8">
      <c r="B492" s="237" t="s">
        <v>4625</v>
      </c>
      <c r="C492" s="238" t="s">
        <v>1288</v>
      </c>
      <c r="D492" s="239" t="s">
        <v>3077</v>
      </c>
      <c r="E492" s="240" t="s">
        <v>3838</v>
      </c>
      <c r="F492" s="241" t="s">
        <v>2793</v>
      </c>
      <c r="G492" s="259"/>
      <c r="H492" s="230"/>
    </row>
    <row r="493" spans="2:8" ht="17.25" thickBot="1">
      <c r="B493" s="264" t="s">
        <v>2067</v>
      </c>
      <c r="C493" s="238" t="s">
        <v>1289</v>
      </c>
      <c r="D493" s="239" t="s">
        <v>3221</v>
      </c>
      <c r="E493" s="4" t="s">
        <v>3316</v>
      </c>
      <c r="F493" s="265" t="s">
        <v>2793</v>
      </c>
      <c r="G493" s="440"/>
      <c r="H493" s="267"/>
    </row>
    <row r="494" spans="2:8" ht="17.25" thickBot="1">
      <c r="B494" s="434" t="s">
        <v>4626</v>
      </c>
      <c r="C494" s="435"/>
      <c r="D494" s="435"/>
      <c r="E494" s="435"/>
      <c r="F494" s="435"/>
      <c r="G494" s="259"/>
      <c r="H494" s="230"/>
    </row>
    <row r="495" spans="2:8">
      <c r="B495" s="237" t="s">
        <v>1290</v>
      </c>
      <c r="C495" s="238" t="s">
        <v>1291</v>
      </c>
      <c r="D495" s="239" t="s">
        <v>2314</v>
      </c>
      <c r="E495" s="240" t="s">
        <v>3316</v>
      </c>
      <c r="F495" s="241" t="s">
        <v>2793</v>
      </c>
      <c r="G495" s="259"/>
      <c r="H495" s="230"/>
    </row>
    <row r="496" spans="2:8">
      <c r="B496" s="237" t="s">
        <v>1292</v>
      </c>
      <c r="C496" s="238" t="s">
        <v>1293</v>
      </c>
      <c r="D496" s="239" t="s">
        <v>2470</v>
      </c>
      <c r="E496" s="240" t="s">
        <v>4593</v>
      </c>
      <c r="F496" s="241" t="s">
        <v>2793</v>
      </c>
      <c r="G496" s="259"/>
      <c r="H496" s="230"/>
    </row>
    <row r="497" spans="2:8">
      <c r="B497" s="237" t="s">
        <v>1294</v>
      </c>
      <c r="C497" s="238" t="s">
        <v>1295</v>
      </c>
      <c r="D497" s="239" t="s">
        <v>2306</v>
      </c>
      <c r="E497" s="240" t="s">
        <v>4593</v>
      </c>
      <c r="F497" s="241" t="s">
        <v>2793</v>
      </c>
      <c r="G497" s="259"/>
      <c r="H497" s="230"/>
    </row>
    <row r="498" spans="2:8">
      <c r="B498" s="237" t="s">
        <v>1296</v>
      </c>
      <c r="C498" s="238" t="s">
        <v>1297</v>
      </c>
      <c r="D498" s="239" t="s">
        <v>4595</v>
      </c>
      <c r="E498" s="240" t="s">
        <v>4596</v>
      </c>
      <c r="F498" s="241" t="s">
        <v>2793</v>
      </c>
      <c r="G498" s="259"/>
      <c r="H498" s="230"/>
    </row>
    <row r="499" spans="2:8">
      <c r="B499" s="237" t="s">
        <v>1298</v>
      </c>
      <c r="C499" s="238" t="s">
        <v>1299</v>
      </c>
      <c r="D499" s="239" t="s">
        <v>2320</v>
      </c>
      <c r="E499" s="240" t="s">
        <v>4597</v>
      </c>
      <c r="F499" s="241" t="s">
        <v>2793</v>
      </c>
      <c r="G499" s="259"/>
      <c r="H499" s="230"/>
    </row>
    <row r="500" spans="2:8" ht="19.5" customHeight="1" thickBot="1">
      <c r="B500" s="237" t="s">
        <v>1300</v>
      </c>
      <c r="C500" s="238" t="s">
        <v>1301</v>
      </c>
      <c r="D500" s="239" t="s">
        <v>2320</v>
      </c>
      <c r="E500" s="240" t="s">
        <v>4597</v>
      </c>
      <c r="F500" s="241" t="s">
        <v>2793</v>
      </c>
      <c r="G500" s="438"/>
      <c r="H500" s="230"/>
    </row>
    <row r="501" spans="2:8" ht="17.25" thickBot="1">
      <c r="B501" s="434" t="s">
        <v>4627</v>
      </c>
      <c r="C501" s="435"/>
      <c r="D501" s="435"/>
      <c r="E501" s="435"/>
      <c r="F501" s="435"/>
      <c r="G501" s="259"/>
      <c r="H501" s="230"/>
    </row>
    <row r="502" spans="2:8">
      <c r="B502" s="264" t="s">
        <v>2068</v>
      </c>
      <c r="C502" s="238" t="s">
        <v>1302</v>
      </c>
      <c r="D502" s="239" t="s">
        <v>3221</v>
      </c>
      <c r="E502" s="4" t="s">
        <v>3316</v>
      </c>
      <c r="F502" s="265" t="s">
        <v>2793</v>
      </c>
      <c r="G502" s="259"/>
      <c r="H502" s="230"/>
    </row>
    <row r="503" spans="2:8">
      <c r="B503" s="237" t="s">
        <v>4628</v>
      </c>
      <c r="C503" s="238" t="s">
        <v>1303</v>
      </c>
      <c r="D503" s="239" t="s">
        <v>3082</v>
      </c>
      <c r="E503" s="240" t="s">
        <v>3817</v>
      </c>
      <c r="F503" s="241"/>
      <c r="G503" s="259"/>
      <c r="H503" s="230"/>
    </row>
    <row r="504" spans="2:8">
      <c r="B504" s="237" t="s">
        <v>4629</v>
      </c>
      <c r="C504" s="238" t="s">
        <v>4630</v>
      </c>
      <c r="D504" s="239" t="s">
        <v>3109</v>
      </c>
      <c r="E504" s="240" t="s">
        <v>2765</v>
      </c>
      <c r="F504" s="241"/>
      <c r="G504" s="259"/>
      <c r="H504" s="230"/>
    </row>
    <row r="505" spans="2:8">
      <c r="B505" s="237" t="s">
        <v>4631</v>
      </c>
      <c r="C505" s="238" t="s">
        <v>1304</v>
      </c>
      <c r="D505" s="239" t="s">
        <v>3109</v>
      </c>
      <c r="E505" s="240" t="s">
        <v>3817</v>
      </c>
      <c r="F505" s="241"/>
      <c r="G505" s="259"/>
      <c r="H505" s="230"/>
    </row>
    <row r="506" spans="2:8">
      <c r="B506" s="237" t="s">
        <v>4632</v>
      </c>
      <c r="C506" s="238" t="s">
        <v>4633</v>
      </c>
      <c r="D506" s="239" t="s">
        <v>2417</v>
      </c>
      <c r="E506" s="240" t="s">
        <v>3817</v>
      </c>
      <c r="F506" s="241"/>
      <c r="G506" s="259"/>
      <c r="H506" s="230"/>
    </row>
    <row r="507" spans="2:8">
      <c r="B507" s="237" t="s">
        <v>4634</v>
      </c>
      <c r="C507" s="238" t="s">
        <v>4635</v>
      </c>
      <c r="D507" s="239" t="s">
        <v>2417</v>
      </c>
      <c r="E507" s="240" t="s">
        <v>3817</v>
      </c>
      <c r="F507" s="241"/>
      <c r="G507" s="259"/>
      <c r="H507" s="230"/>
    </row>
    <row r="508" spans="2:8">
      <c r="B508" s="237" t="s">
        <v>1305</v>
      </c>
      <c r="C508" s="238" t="s">
        <v>1306</v>
      </c>
      <c r="D508" s="239" t="s">
        <v>3113</v>
      </c>
      <c r="E508" s="240" t="s">
        <v>3817</v>
      </c>
      <c r="F508" s="241"/>
      <c r="G508" s="259"/>
      <c r="H508" s="230"/>
    </row>
    <row r="509" spans="2:8">
      <c r="B509" s="237" t="s">
        <v>1053</v>
      </c>
      <c r="C509" s="238" t="s">
        <v>1307</v>
      </c>
      <c r="D509" s="239" t="s">
        <v>2422</v>
      </c>
      <c r="E509" s="240" t="s">
        <v>3817</v>
      </c>
      <c r="F509" s="241"/>
      <c r="G509" s="440"/>
      <c r="H509" s="267"/>
    </row>
    <row r="510" spans="2:8">
      <c r="B510" s="264" t="s">
        <v>2207</v>
      </c>
      <c r="C510" s="238" t="s">
        <v>2208</v>
      </c>
      <c r="D510" s="239" t="s">
        <v>4072</v>
      </c>
      <c r="E510" s="4" t="s">
        <v>3083</v>
      </c>
      <c r="F510" s="265" t="s">
        <v>2793</v>
      </c>
      <c r="G510" s="440"/>
      <c r="H510" s="267"/>
    </row>
    <row r="511" spans="2:8">
      <c r="B511" s="264" t="s">
        <v>2209</v>
      </c>
      <c r="C511" s="238" t="s">
        <v>2210</v>
      </c>
      <c r="D511" s="239" t="s">
        <v>2427</v>
      </c>
      <c r="E511" s="4" t="s">
        <v>3083</v>
      </c>
      <c r="F511" s="265"/>
      <c r="G511" s="440"/>
      <c r="H511" s="267"/>
    </row>
    <row r="512" spans="2:8">
      <c r="B512" s="264" t="s">
        <v>2211</v>
      </c>
      <c r="C512" s="238" t="s">
        <v>2212</v>
      </c>
      <c r="D512" s="239" t="s">
        <v>3077</v>
      </c>
      <c r="E512" s="4" t="s">
        <v>3078</v>
      </c>
      <c r="F512" s="265"/>
      <c r="G512" s="440"/>
      <c r="H512" s="267"/>
    </row>
    <row r="513" spans="2:8">
      <c r="B513" s="264" t="s">
        <v>2213</v>
      </c>
      <c r="C513" s="238" t="s">
        <v>2214</v>
      </c>
      <c r="D513" s="239" t="s">
        <v>3122</v>
      </c>
      <c r="E513" s="4" t="s">
        <v>3099</v>
      </c>
      <c r="F513" s="265"/>
      <c r="G513" s="440"/>
      <c r="H513" s="230"/>
    </row>
    <row r="514" spans="2:8" ht="20.100000000000001" customHeight="1" thickBot="1">
      <c r="B514" s="237" t="s">
        <v>4636</v>
      </c>
      <c r="C514" s="238" t="s">
        <v>1308</v>
      </c>
      <c r="D514" s="239" t="s">
        <v>2470</v>
      </c>
      <c r="E514" s="240" t="s">
        <v>2301</v>
      </c>
      <c r="F514" s="241" t="s">
        <v>2793</v>
      </c>
      <c r="G514" s="260"/>
      <c r="H514" s="230"/>
    </row>
    <row r="515" spans="2:8" ht="17.25" thickBot="1">
      <c r="B515" s="434" t="s">
        <v>4637</v>
      </c>
      <c r="C515" s="435"/>
      <c r="D515" s="435"/>
      <c r="E515" s="435"/>
      <c r="F515" s="435"/>
      <c r="G515" s="436"/>
      <c r="H515" s="230"/>
    </row>
    <row r="516" spans="2:8" ht="20.100000000000001" customHeight="1" thickBot="1">
      <c r="B516" s="231" t="s">
        <v>4638</v>
      </c>
      <c r="C516" s="232" t="s">
        <v>1309</v>
      </c>
      <c r="D516" s="233" t="s">
        <v>2300</v>
      </c>
      <c r="E516" s="234" t="s">
        <v>3817</v>
      </c>
      <c r="F516" s="235" t="s">
        <v>2793</v>
      </c>
      <c r="G516" s="268" t="s">
        <v>4623</v>
      </c>
      <c r="H516" s="230"/>
    </row>
    <row r="517" spans="2:8" ht="17.25" thickBot="1">
      <c r="B517" s="434" t="s">
        <v>4639</v>
      </c>
      <c r="C517" s="435"/>
      <c r="D517" s="435"/>
      <c r="E517" s="435"/>
      <c r="F517" s="435"/>
      <c r="G517" s="438"/>
      <c r="H517" s="230"/>
    </row>
    <row r="518" spans="2:8">
      <c r="B518" s="237" t="s">
        <v>4640</v>
      </c>
      <c r="C518" s="238" t="s">
        <v>1310</v>
      </c>
      <c r="D518" s="239" t="s">
        <v>3077</v>
      </c>
      <c r="E518" s="240" t="s">
        <v>3838</v>
      </c>
      <c r="F518" s="241" t="s">
        <v>2793</v>
      </c>
      <c r="G518" s="259"/>
      <c r="H518" s="230"/>
    </row>
    <row r="519" spans="2:8" ht="20.100000000000001" customHeight="1" thickBot="1">
      <c r="B519" s="264" t="s">
        <v>2069</v>
      </c>
      <c r="C519" s="238" t="s">
        <v>1311</v>
      </c>
      <c r="D519" s="239" t="s">
        <v>3254</v>
      </c>
      <c r="E519" s="4" t="s">
        <v>3316</v>
      </c>
      <c r="F519" s="265" t="s">
        <v>2793</v>
      </c>
      <c r="G519" s="440"/>
      <c r="H519" s="230"/>
    </row>
    <row r="520" spans="2:8" ht="17.25" thickBot="1">
      <c r="B520" s="434" t="s">
        <v>4641</v>
      </c>
      <c r="C520" s="435"/>
      <c r="D520" s="435"/>
      <c r="E520" s="435"/>
      <c r="F520" s="435"/>
      <c r="G520" s="438"/>
      <c r="H520" s="230"/>
    </row>
    <row r="521" spans="2:8">
      <c r="B521" s="237" t="s">
        <v>1312</v>
      </c>
      <c r="C521" s="238" t="s">
        <v>1313</v>
      </c>
      <c r="D521" s="239" t="s">
        <v>2314</v>
      </c>
      <c r="E521" s="240" t="s">
        <v>3316</v>
      </c>
      <c r="F521" s="241" t="s">
        <v>2793</v>
      </c>
      <c r="G521" s="259"/>
      <c r="H521" s="230"/>
    </row>
    <row r="522" spans="2:8">
      <c r="B522" s="237" t="s">
        <v>1314</v>
      </c>
      <c r="C522" s="238" t="s">
        <v>1315</v>
      </c>
      <c r="D522" s="239" t="s">
        <v>2470</v>
      </c>
      <c r="E522" s="240" t="s">
        <v>4593</v>
      </c>
      <c r="F522" s="241" t="s">
        <v>2793</v>
      </c>
      <c r="G522" s="259"/>
      <c r="H522" s="230"/>
    </row>
    <row r="523" spans="2:8">
      <c r="B523" s="237" t="s">
        <v>1316</v>
      </c>
      <c r="C523" s="238" t="s">
        <v>1317</v>
      </c>
      <c r="D523" s="239" t="s">
        <v>2306</v>
      </c>
      <c r="E523" s="240" t="s">
        <v>4593</v>
      </c>
      <c r="F523" s="241" t="s">
        <v>2793</v>
      </c>
      <c r="G523" s="259"/>
      <c r="H523" s="230"/>
    </row>
    <row r="524" spans="2:8">
      <c r="B524" s="237" t="s">
        <v>1318</v>
      </c>
      <c r="C524" s="238" t="s">
        <v>1319</v>
      </c>
      <c r="D524" s="239" t="s">
        <v>4595</v>
      </c>
      <c r="E524" s="240" t="s">
        <v>4596</v>
      </c>
      <c r="F524" s="241" t="s">
        <v>2793</v>
      </c>
      <c r="G524" s="259"/>
      <c r="H524" s="230"/>
    </row>
    <row r="525" spans="2:8">
      <c r="B525" s="237" t="s">
        <v>1320</v>
      </c>
      <c r="C525" s="238" t="s">
        <v>1321</v>
      </c>
      <c r="D525" s="239" t="s">
        <v>2320</v>
      </c>
      <c r="E525" s="240" t="s">
        <v>4597</v>
      </c>
      <c r="F525" s="241" t="s">
        <v>2793</v>
      </c>
      <c r="G525" s="259"/>
      <c r="H525" s="230"/>
    </row>
    <row r="526" spans="2:8" ht="20.100000000000001" customHeight="1" thickBot="1">
      <c r="B526" s="237" t="s">
        <v>1322</v>
      </c>
      <c r="C526" s="238" t="s">
        <v>1323</v>
      </c>
      <c r="D526" s="239" t="s">
        <v>2320</v>
      </c>
      <c r="E526" s="240" t="s">
        <v>4597</v>
      </c>
      <c r="F526" s="241" t="s">
        <v>2793</v>
      </c>
      <c r="G526" s="259"/>
      <c r="H526" s="230"/>
    </row>
    <row r="527" spans="2:8" ht="17.25" thickBot="1">
      <c r="B527" s="434" t="s">
        <v>4642</v>
      </c>
      <c r="C527" s="435"/>
      <c r="D527" s="435"/>
      <c r="E527" s="435"/>
      <c r="F527" s="435"/>
      <c r="G527" s="438"/>
      <c r="H527" s="230"/>
    </row>
    <row r="528" spans="2:8">
      <c r="B528" s="264" t="s">
        <v>2070</v>
      </c>
      <c r="C528" s="238" t="s">
        <v>1324</v>
      </c>
      <c r="D528" s="239" t="s">
        <v>3254</v>
      </c>
      <c r="E528" s="4" t="s">
        <v>3316</v>
      </c>
      <c r="F528" s="265" t="s">
        <v>2793</v>
      </c>
      <c r="G528" s="440"/>
      <c r="H528" s="230"/>
    </row>
    <row r="529" spans="2:8">
      <c r="B529" s="237" t="s">
        <v>4643</v>
      </c>
      <c r="C529" s="238" t="s">
        <v>1325</v>
      </c>
      <c r="D529" s="239" t="s">
        <v>3082</v>
      </c>
      <c r="E529" s="240" t="s">
        <v>3817</v>
      </c>
      <c r="F529" s="241"/>
      <c r="G529" s="259"/>
      <c r="H529" s="230"/>
    </row>
    <row r="530" spans="2:8">
      <c r="B530" s="237" t="s">
        <v>1751</v>
      </c>
      <c r="C530" s="238" t="s">
        <v>4644</v>
      </c>
      <c r="D530" s="239" t="s">
        <v>3109</v>
      </c>
      <c r="E530" s="240" t="s">
        <v>2765</v>
      </c>
      <c r="F530" s="241"/>
      <c r="G530" s="259"/>
      <c r="H530" s="230"/>
    </row>
    <row r="531" spans="2:8">
      <c r="B531" s="237" t="s">
        <v>4645</v>
      </c>
      <c r="C531" s="238" t="s">
        <v>1326</v>
      </c>
      <c r="D531" s="239" t="s">
        <v>3109</v>
      </c>
      <c r="E531" s="240" t="s">
        <v>3817</v>
      </c>
      <c r="F531" s="241"/>
      <c r="G531" s="259"/>
      <c r="H531" s="230"/>
    </row>
    <row r="532" spans="2:8">
      <c r="B532" s="237" t="s">
        <v>4646</v>
      </c>
      <c r="C532" s="238" t="s">
        <v>4647</v>
      </c>
      <c r="D532" s="239" t="s">
        <v>2417</v>
      </c>
      <c r="E532" s="240" t="s">
        <v>3817</v>
      </c>
      <c r="F532" s="241"/>
      <c r="G532" s="259"/>
      <c r="H532" s="230"/>
    </row>
    <row r="533" spans="2:8">
      <c r="B533" s="237" t="s">
        <v>4648</v>
      </c>
      <c r="C533" s="238" t="s">
        <v>4649</v>
      </c>
      <c r="D533" s="239" t="s">
        <v>2417</v>
      </c>
      <c r="E533" s="240" t="s">
        <v>3817</v>
      </c>
      <c r="F533" s="241"/>
      <c r="G533" s="259"/>
      <c r="H533" s="230"/>
    </row>
    <row r="534" spans="2:8">
      <c r="B534" s="237" t="s">
        <v>1327</v>
      </c>
      <c r="C534" s="238" t="s">
        <v>1328</v>
      </c>
      <c r="D534" s="239" t="s">
        <v>3113</v>
      </c>
      <c r="E534" s="240" t="s">
        <v>3817</v>
      </c>
      <c r="F534" s="241"/>
      <c r="G534" s="259"/>
      <c r="H534" s="230"/>
    </row>
    <row r="535" spans="2:8">
      <c r="B535" s="237" t="s">
        <v>1054</v>
      </c>
      <c r="C535" s="238" t="s">
        <v>1329</v>
      </c>
      <c r="D535" s="239" t="s">
        <v>2422</v>
      </c>
      <c r="E535" s="240" t="s">
        <v>3817</v>
      </c>
      <c r="F535" s="241"/>
      <c r="G535" s="259"/>
      <c r="H535" s="267"/>
    </row>
    <row r="536" spans="2:8">
      <c r="B536" s="264" t="s">
        <v>2215</v>
      </c>
      <c r="C536" s="238" t="s">
        <v>2216</v>
      </c>
      <c r="D536" s="239" t="s">
        <v>4072</v>
      </c>
      <c r="E536" s="4" t="s">
        <v>3083</v>
      </c>
      <c r="F536" s="265" t="s">
        <v>2793</v>
      </c>
      <c r="G536" s="440"/>
      <c r="H536" s="267"/>
    </row>
    <row r="537" spans="2:8">
      <c r="B537" s="264" t="s">
        <v>2217</v>
      </c>
      <c r="C537" s="238" t="s">
        <v>2218</v>
      </c>
      <c r="D537" s="239" t="s">
        <v>2427</v>
      </c>
      <c r="E537" s="4" t="s">
        <v>3083</v>
      </c>
      <c r="F537" s="265"/>
      <c r="G537" s="440"/>
      <c r="H537" s="267"/>
    </row>
    <row r="538" spans="2:8">
      <c r="B538" s="264" t="s">
        <v>2219</v>
      </c>
      <c r="C538" s="238" t="s">
        <v>2220</v>
      </c>
      <c r="D538" s="239" t="s">
        <v>3077</v>
      </c>
      <c r="E538" s="4" t="s">
        <v>3078</v>
      </c>
      <c r="F538" s="265"/>
      <c r="G538" s="440"/>
      <c r="H538" s="267"/>
    </row>
    <row r="539" spans="2:8">
      <c r="B539" s="264" t="s">
        <v>2221</v>
      </c>
      <c r="C539" s="238" t="s">
        <v>2222</v>
      </c>
      <c r="D539" s="239" t="s">
        <v>3122</v>
      </c>
      <c r="E539" s="4" t="s">
        <v>3099</v>
      </c>
      <c r="F539" s="265"/>
      <c r="G539" s="440"/>
      <c r="H539" s="230"/>
    </row>
    <row r="540" spans="2:8" ht="20.100000000000001" customHeight="1" thickBot="1">
      <c r="B540" s="237" t="s">
        <v>4650</v>
      </c>
      <c r="C540" s="238" t="s">
        <v>1330</v>
      </c>
      <c r="D540" s="239" t="s">
        <v>2470</v>
      </c>
      <c r="E540" s="240" t="s">
        <v>2301</v>
      </c>
      <c r="F540" s="241" t="s">
        <v>2793</v>
      </c>
      <c r="G540" s="260"/>
      <c r="H540" s="230"/>
    </row>
    <row r="541" spans="2:8" ht="17.25" thickBot="1">
      <c r="B541" s="434" t="s">
        <v>4651</v>
      </c>
      <c r="C541" s="435"/>
      <c r="D541" s="435"/>
      <c r="E541" s="435"/>
      <c r="F541" s="435"/>
      <c r="G541" s="436"/>
      <c r="H541" s="230"/>
    </row>
    <row r="542" spans="2:8" ht="19.5" customHeight="1" thickBot="1">
      <c r="B542" s="231" t="s">
        <v>4652</v>
      </c>
      <c r="C542" s="232" t="s">
        <v>1331</v>
      </c>
      <c r="D542" s="233" t="s">
        <v>2300</v>
      </c>
      <c r="E542" s="234" t="s">
        <v>3817</v>
      </c>
      <c r="F542" s="235" t="s">
        <v>2793</v>
      </c>
      <c r="G542" s="268" t="s">
        <v>4623</v>
      </c>
      <c r="H542" s="230"/>
    </row>
    <row r="543" spans="2:8" ht="17.25" thickBot="1">
      <c r="B543" s="434" t="s">
        <v>4653</v>
      </c>
      <c r="C543" s="435"/>
      <c r="D543" s="435"/>
      <c r="E543" s="435"/>
      <c r="F543" s="435"/>
      <c r="G543" s="438"/>
      <c r="H543" s="230"/>
    </row>
    <row r="544" spans="2:8">
      <c r="B544" s="237" t="s">
        <v>4654</v>
      </c>
      <c r="C544" s="238" t="s">
        <v>1332</v>
      </c>
      <c r="D544" s="239" t="s">
        <v>3077</v>
      </c>
      <c r="E544" s="240" t="s">
        <v>3838</v>
      </c>
      <c r="F544" s="241" t="s">
        <v>2793</v>
      </c>
      <c r="G544" s="259"/>
      <c r="H544" s="230"/>
    </row>
    <row r="545" spans="2:8" ht="20.100000000000001" customHeight="1" thickBot="1">
      <c r="B545" s="264" t="s">
        <v>2071</v>
      </c>
      <c r="C545" s="238" t="s">
        <v>1333</v>
      </c>
      <c r="D545" s="239" t="s">
        <v>3221</v>
      </c>
      <c r="E545" s="4" t="s">
        <v>3316</v>
      </c>
      <c r="F545" s="265" t="s">
        <v>2793</v>
      </c>
      <c r="G545" s="440"/>
      <c r="H545" s="230"/>
    </row>
    <row r="546" spans="2:8" ht="17.25" thickBot="1">
      <c r="B546" s="434" t="s">
        <v>4655</v>
      </c>
      <c r="C546" s="435"/>
      <c r="D546" s="435"/>
      <c r="E546" s="435"/>
      <c r="F546" s="435"/>
      <c r="G546" s="438"/>
      <c r="H546" s="230"/>
    </row>
    <row r="547" spans="2:8">
      <c r="B547" s="237" t="s">
        <v>1334</v>
      </c>
      <c r="C547" s="238" t="s">
        <v>1335</v>
      </c>
      <c r="D547" s="239" t="s">
        <v>2314</v>
      </c>
      <c r="E547" s="240" t="s">
        <v>3316</v>
      </c>
      <c r="F547" s="241" t="s">
        <v>2793</v>
      </c>
      <c r="G547" s="259"/>
      <c r="H547" s="230"/>
    </row>
    <row r="548" spans="2:8">
      <c r="B548" s="237" t="s">
        <v>1336</v>
      </c>
      <c r="C548" s="238" t="s">
        <v>1337</v>
      </c>
      <c r="D548" s="239" t="s">
        <v>2470</v>
      </c>
      <c r="E548" s="240" t="s">
        <v>4593</v>
      </c>
      <c r="F548" s="241" t="s">
        <v>2793</v>
      </c>
      <c r="G548" s="259"/>
      <c r="H548" s="230"/>
    </row>
    <row r="549" spans="2:8">
      <c r="B549" s="237" t="s">
        <v>1338</v>
      </c>
      <c r="C549" s="238" t="s">
        <v>1339</v>
      </c>
      <c r="D549" s="239" t="s">
        <v>2306</v>
      </c>
      <c r="E549" s="240" t="s">
        <v>4593</v>
      </c>
      <c r="F549" s="241" t="s">
        <v>2793</v>
      </c>
      <c r="G549" s="259"/>
      <c r="H549" s="230"/>
    </row>
    <row r="550" spans="2:8">
      <c r="B550" s="237" t="s">
        <v>1340</v>
      </c>
      <c r="C550" s="238" t="s">
        <v>1341</v>
      </c>
      <c r="D550" s="239" t="s">
        <v>4595</v>
      </c>
      <c r="E550" s="240" t="s">
        <v>4596</v>
      </c>
      <c r="F550" s="241" t="s">
        <v>2793</v>
      </c>
      <c r="G550" s="259"/>
      <c r="H550" s="230"/>
    </row>
    <row r="551" spans="2:8">
      <c r="B551" s="237" t="s">
        <v>1342</v>
      </c>
      <c r="C551" s="238" t="s">
        <v>1343</v>
      </c>
      <c r="D551" s="239" t="s">
        <v>2320</v>
      </c>
      <c r="E551" s="240" t="s">
        <v>4597</v>
      </c>
      <c r="F551" s="241" t="s">
        <v>2793</v>
      </c>
      <c r="G551" s="259"/>
      <c r="H551" s="230"/>
    </row>
    <row r="552" spans="2:8" ht="20.100000000000001" customHeight="1" thickBot="1">
      <c r="B552" s="237" t="s">
        <v>1344</v>
      </c>
      <c r="C552" s="238" t="s">
        <v>1345</v>
      </c>
      <c r="D552" s="239" t="s">
        <v>2320</v>
      </c>
      <c r="E552" s="240" t="s">
        <v>4597</v>
      </c>
      <c r="F552" s="241" t="s">
        <v>2793</v>
      </c>
      <c r="G552" s="259"/>
      <c r="H552" s="230"/>
    </row>
    <row r="553" spans="2:8" ht="17.25" thickBot="1">
      <c r="B553" s="434" t="s">
        <v>4656</v>
      </c>
      <c r="C553" s="435"/>
      <c r="D553" s="435"/>
      <c r="E553" s="435"/>
      <c r="F553" s="435"/>
      <c r="G553" s="438"/>
      <c r="H553" s="230"/>
    </row>
    <row r="554" spans="2:8">
      <c r="B554" s="264" t="s">
        <v>2072</v>
      </c>
      <c r="C554" s="238" t="s">
        <v>1346</v>
      </c>
      <c r="D554" s="239" t="s">
        <v>3221</v>
      </c>
      <c r="E554" s="4" t="s">
        <v>3316</v>
      </c>
      <c r="F554" s="265" t="s">
        <v>2793</v>
      </c>
      <c r="G554" s="440"/>
      <c r="H554" s="230"/>
    </row>
    <row r="555" spans="2:8">
      <c r="B555" s="237" t="s">
        <v>4657</v>
      </c>
      <c r="C555" s="238" t="s">
        <v>1347</v>
      </c>
      <c r="D555" s="239" t="s">
        <v>3082</v>
      </c>
      <c r="E555" s="240" t="s">
        <v>3817</v>
      </c>
      <c r="F555" s="241"/>
      <c r="G555" s="259"/>
      <c r="H555" s="230"/>
    </row>
    <row r="556" spans="2:8">
      <c r="B556" s="237" t="s">
        <v>1752</v>
      </c>
      <c r="C556" s="238" t="s">
        <v>4658</v>
      </c>
      <c r="D556" s="239" t="s">
        <v>3109</v>
      </c>
      <c r="E556" s="240" t="s">
        <v>2765</v>
      </c>
      <c r="F556" s="241"/>
      <c r="G556" s="259"/>
      <c r="H556" s="230"/>
    </row>
    <row r="557" spans="2:8">
      <c r="B557" s="237" t="s">
        <v>4659</v>
      </c>
      <c r="C557" s="238" t="s">
        <v>1348</v>
      </c>
      <c r="D557" s="239" t="s">
        <v>3109</v>
      </c>
      <c r="E557" s="240" t="s">
        <v>3817</v>
      </c>
      <c r="F557" s="241"/>
      <c r="G557" s="259"/>
      <c r="H557" s="230"/>
    </row>
    <row r="558" spans="2:8">
      <c r="B558" s="237" t="s">
        <v>4660</v>
      </c>
      <c r="C558" s="238" t="s">
        <v>4661</v>
      </c>
      <c r="D558" s="239" t="s">
        <v>2417</v>
      </c>
      <c r="E558" s="240" t="s">
        <v>3817</v>
      </c>
      <c r="F558" s="241"/>
      <c r="G558" s="259"/>
      <c r="H558" s="230"/>
    </row>
    <row r="559" spans="2:8">
      <c r="B559" s="237" t="s">
        <v>4662</v>
      </c>
      <c r="C559" s="238" t="s">
        <v>4663</v>
      </c>
      <c r="D559" s="239" t="s">
        <v>2417</v>
      </c>
      <c r="E559" s="240" t="s">
        <v>3817</v>
      </c>
      <c r="F559" s="241"/>
      <c r="G559" s="259"/>
      <c r="H559" s="230"/>
    </row>
    <row r="560" spans="2:8">
      <c r="B560" s="237" t="s">
        <v>1349</v>
      </c>
      <c r="C560" s="238" t="s">
        <v>1350</v>
      </c>
      <c r="D560" s="239" t="s">
        <v>3113</v>
      </c>
      <c r="E560" s="240" t="s">
        <v>3817</v>
      </c>
      <c r="F560" s="241"/>
      <c r="G560" s="259"/>
      <c r="H560" s="230"/>
    </row>
    <row r="561" spans="2:8">
      <c r="B561" s="237" t="s">
        <v>1055</v>
      </c>
      <c r="C561" s="238" t="s">
        <v>1351</v>
      </c>
      <c r="D561" s="239" t="s">
        <v>2422</v>
      </c>
      <c r="E561" s="240" t="s">
        <v>3817</v>
      </c>
      <c r="F561" s="241"/>
      <c r="G561" s="259"/>
      <c r="H561" s="267"/>
    </row>
    <row r="562" spans="2:8">
      <c r="B562" s="264" t="s">
        <v>2223</v>
      </c>
      <c r="C562" s="238" t="s">
        <v>2224</v>
      </c>
      <c r="D562" s="239" t="s">
        <v>4072</v>
      </c>
      <c r="E562" s="4" t="s">
        <v>3083</v>
      </c>
      <c r="F562" s="265" t="s">
        <v>2793</v>
      </c>
      <c r="G562" s="440"/>
      <c r="H562" s="267"/>
    </row>
    <row r="563" spans="2:8">
      <c r="B563" s="264" t="s">
        <v>2225</v>
      </c>
      <c r="C563" s="238" t="s">
        <v>2226</v>
      </c>
      <c r="D563" s="239" t="s">
        <v>2427</v>
      </c>
      <c r="E563" s="4" t="s">
        <v>3083</v>
      </c>
      <c r="F563" s="265"/>
      <c r="G563" s="440"/>
      <c r="H563" s="267"/>
    </row>
    <row r="564" spans="2:8">
      <c r="B564" s="264" t="s">
        <v>2227</v>
      </c>
      <c r="C564" s="238" t="s">
        <v>2228</v>
      </c>
      <c r="D564" s="239" t="s">
        <v>3077</v>
      </c>
      <c r="E564" s="4" t="s">
        <v>3078</v>
      </c>
      <c r="F564" s="265"/>
      <c r="G564" s="440"/>
      <c r="H564" s="267"/>
    </row>
    <row r="565" spans="2:8">
      <c r="B565" s="264" t="s">
        <v>2229</v>
      </c>
      <c r="C565" s="238" t="s">
        <v>2230</v>
      </c>
      <c r="D565" s="239" t="s">
        <v>3122</v>
      </c>
      <c r="E565" s="4" t="s">
        <v>3099</v>
      </c>
      <c r="F565" s="265"/>
      <c r="G565" s="440"/>
      <c r="H565" s="230"/>
    </row>
    <row r="566" spans="2:8" ht="20.100000000000001" customHeight="1" thickBot="1">
      <c r="B566" s="237" t="s">
        <v>4664</v>
      </c>
      <c r="C566" s="238" t="s">
        <v>1352</v>
      </c>
      <c r="D566" s="239" t="s">
        <v>2470</v>
      </c>
      <c r="E566" s="240" t="s">
        <v>2301</v>
      </c>
      <c r="F566" s="241" t="s">
        <v>2793</v>
      </c>
      <c r="G566" s="260"/>
      <c r="H566" s="230"/>
    </row>
    <row r="567" spans="2:8" ht="17.25" thickBot="1">
      <c r="B567" s="434" t="s">
        <v>4665</v>
      </c>
      <c r="C567" s="435"/>
      <c r="D567" s="435"/>
      <c r="E567" s="435"/>
      <c r="F567" s="435"/>
      <c r="G567" s="436"/>
      <c r="H567" s="230"/>
    </row>
    <row r="568" spans="2:8" ht="21" customHeight="1" thickBot="1">
      <c r="B568" s="231" t="s">
        <v>4666</v>
      </c>
      <c r="C568" s="232" t="s">
        <v>1353</v>
      </c>
      <c r="D568" s="233" t="s">
        <v>2300</v>
      </c>
      <c r="E568" s="234" t="s">
        <v>3817</v>
      </c>
      <c r="F568" s="235" t="s">
        <v>2793</v>
      </c>
      <c r="G568" s="268" t="s">
        <v>4623</v>
      </c>
      <c r="H568" s="230"/>
    </row>
    <row r="569" spans="2:8" ht="17.25" thickBot="1">
      <c r="B569" s="434" t="s">
        <v>4667</v>
      </c>
      <c r="C569" s="435"/>
      <c r="D569" s="435"/>
      <c r="E569" s="435"/>
      <c r="F569" s="435"/>
      <c r="G569" s="438"/>
      <c r="H569" s="230"/>
    </row>
    <row r="570" spans="2:8">
      <c r="B570" s="237" t="s">
        <v>4668</v>
      </c>
      <c r="C570" s="238" t="s">
        <v>1354</v>
      </c>
      <c r="D570" s="239" t="s">
        <v>3077</v>
      </c>
      <c r="E570" s="240" t="s">
        <v>3838</v>
      </c>
      <c r="F570" s="241" t="s">
        <v>2793</v>
      </c>
      <c r="G570" s="259"/>
      <c r="H570" s="230"/>
    </row>
    <row r="571" spans="2:8" ht="20.100000000000001" customHeight="1" thickBot="1">
      <c r="B571" s="264" t="s">
        <v>2073</v>
      </c>
      <c r="C571" s="238" t="s">
        <v>1355</v>
      </c>
      <c r="D571" s="239" t="s">
        <v>3254</v>
      </c>
      <c r="E571" s="4" t="s">
        <v>3316</v>
      </c>
      <c r="F571" s="265" t="s">
        <v>2793</v>
      </c>
      <c r="G571" s="440"/>
      <c r="H571" s="230"/>
    </row>
    <row r="572" spans="2:8" ht="17.25" thickBot="1">
      <c r="B572" s="434" t="s">
        <v>4669</v>
      </c>
      <c r="C572" s="435"/>
      <c r="D572" s="435"/>
      <c r="E572" s="435"/>
      <c r="F572" s="435"/>
      <c r="G572" s="438"/>
      <c r="H572" s="230"/>
    </row>
    <row r="573" spans="2:8">
      <c r="B573" s="237" t="s">
        <v>1356</v>
      </c>
      <c r="C573" s="238" t="s">
        <v>1357</v>
      </c>
      <c r="D573" s="239" t="s">
        <v>2314</v>
      </c>
      <c r="E573" s="240" t="s">
        <v>3316</v>
      </c>
      <c r="F573" s="241" t="s">
        <v>2793</v>
      </c>
      <c r="G573" s="259"/>
      <c r="H573" s="230"/>
    </row>
    <row r="574" spans="2:8">
      <c r="B574" s="237" t="s">
        <v>1358</v>
      </c>
      <c r="C574" s="238" t="s">
        <v>1359</v>
      </c>
      <c r="D574" s="239" t="s">
        <v>2470</v>
      </c>
      <c r="E574" s="240" t="s">
        <v>4593</v>
      </c>
      <c r="F574" s="241" t="s">
        <v>2793</v>
      </c>
      <c r="G574" s="259"/>
      <c r="H574" s="230"/>
    </row>
    <row r="575" spans="2:8">
      <c r="B575" s="237" t="s">
        <v>1360</v>
      </c>
      <c r="C575" s="238" t="s">
        <v>1361</v>
      </c>
      <c r="D575" s="239" t="s">
        <v>2306</v>
      </c>
      <c r="E575" s="240" t="s">
        <v>4593</v>
      </c>
      <c r="F575" s="241" t="s">
        <v>2793</v>
      </c>
      <c r="G575" s="259"/>
      <c r="H575" s="230"/>
    </row>
    <row r="576" spans="2:8">
      <c r="B576" s="237" t="s">
        <v>1362</v>
      </c>
      <c r="C576" s="238" t="s">
        <v>1363</v>
      </c>
      <c r="D576" s="239" t="s">
        <v>4595</v>
      </c>
      <c r="E576" s="240" t="s">
        <v>4596</v>
      </c>
      <c r="F576" s="241" t="s">
        <v>2793</v>
      </c>
      <c r="G576" s="259"/>
      <c r="H576" s="230"/>
    </row>
    <row r="577" spans="2:8">
      <c r="B577" s="237" t="s">
        <v>1364</v>
      </c>
      <c r="C577" s="238" t="s">
        <v>1365</v>
      </c>
      <c r="D577" s="239" t="s">
        <v>2320</v>
      </c>
      <c r="E577" s="240" t="s">
        <v>4597</v>
      </c>
      <c r="F577" s="241" t="s">
        <v>2793</v>
      </c>
      <c r="G577" s="259"/>
      <c r="H577" s="230"/>
    </row>
    <row r="578" spans="2:8" ht="20.100000000000001" customHeight="1" thickBot="1">
      <c r="B578" s="237" t="s">
        <v>1366</v>
      </c>
      <c r="C578" s="238" t="s">
        <v>1367</v>
      </c>
      <c r="D578" s="239" t="s">
        <v>2320</v>
      </c>
      <c r="E578" s="240" t="s">
        <v>4597</v>
      </c>
      <c r="F578" s="241" t="s">
        <v>2793</v>
      </c>
      <c r="G578" s="259"/>
      <c r="H578" s="230"/>
    </row>
    <row r="579" spans="2:8" ht="17.25" thickBot="1">
      <c r="B579" s="434" t="s">
        <v>4670</v>
      </c>
      <c r="C579" s="435"/>
      <c r="D579" s="435"/>
      <c r="E579" s="435"/>
      <c r="F579" s="435"/>
      <c r="G579" s="438"/>
      <c r="H579" s="230"/>
    </row>
    <row r="580" spans="2:8">
      <c r="B580" s="264" t="s">
        <v>2074</v>
      </c>
      <c r="C580" s="238" t="s">
        <v>1368</v>
      </c>
      <c r="D580" s="239" t="s">
        <v>3221</v>
      </c>
      <c r="E580" s="4" t="s">
        <v>3316</v>
      </c>
      <c r="F580" s="265" t="s">
        <v>2793</v>
      </c>
      <c r="G580" s="440"/>
      <c r="H580" s="230"/>
    </row>
    <row r="581" spans="2:8">
      <c r="B581" s="237" t="s">
        <v>4671</v>
      </c>
      <c r="C581" s="238" t="s">
        <v>1369</v>
      </c>
      <c r="D581" s="239" t="s">
        <v>3082</v>
      </c>
      <c r="E581" s="240" t="s">
        <v>3817</v>
      </c>
      <c r="F581" s="241"/>
      <c r="G581" s="259"/>
      <c r="H581" s="230"/>
    </row>
    <row r="582" spans="2:8">
      <c r="B582" s="237" t="s">
        <v>1753</v>
      </c>
      <c r="C582" s="238" t="s">
        <v>4672</v>
      </c>
      <c r="D582" s="239" t="s">
        <v>3109</v>
      </c>
      <c r="E582" s="240" t="s">
        <v>2765</v>
      </c>
      <c r="F582" s="241"/>
      <c r="G582" s="259"/>
      <c r="H582" s="230"/>
    </row>
    <row r="583" spans="2:8">
      <c r="B583" s="237" t="s">
        <v>4673</v>
      </c>
      <c r="C583" s="238" t="s">
        <v>1370</v>
      </c>
      <c r="D583" s="239" t="s">
        <v>3109</v>
      </c>
      <c r="E583" s="240" t="s">
        <v>3817</v>
      </c>
      <c r="F583" s="241"/>
      <c r="G583" s="259"/>
      <c r="H583" s="230"/>
    </row>
    <row r="584" spans="2:8">
      <c r="B584" s="237" t="s">
        <v>4674</v>
      </c>
      <c r="C584" s="238" t="s">
        <v>4675</v>
      </c>
      <c r="D584" s="239" t="s">
        <v>2417</v>
      </c>
      <c r="E584" s="240" t="s">
        <v>3817</v>
      </c>
      <c r="F584" s="241"/>
      <c r="G584" s="259"/>
      <c r="H584" s="230"/>
    </row>
    <row r="585" spans="2:8">
      <c r="B585" s="237" t="s">
        <v>4676</v>
      </c>
      <c r="C585" s="238" t="s">
        <v>4677</v>
      </c>
      <c r="D585" s="239" t="s">
        <v>2416</v>
      </c>
      <c r="E585" s="240" t="s">
        <v>3817</v>
      </c>
      <c r="F585" s="241"/>
      <c r="G585" s="259"/>
      <c r="H585" s="230"/>
    </row>
    <row r="586" spans="2:8">
      <c r="B586" s="237" t="s">
        <v>1371</v>
      </c>
      <c r="C586" s="238" t="s">
        <v>1372</v>
      </c>
      <c r="D586" s="239" t="s">
        <v>3113</v>
      </c>
      <c r="E586" s="240" t="s">
        <v>3817</v>
      </c>
      <c r="F586" s="241"/>
      <c r="G586" s="259"/>
      <c r="H586" s="230"/>
    </row>
    <row r="587" spans="2:8">
      <c r="B587" s="237" t="s">
        <v>1056</v>
      </c>
      <c r="C587" s="238" t="s">
        <v>1373</v>
      </c>
      <c r="D587" s="239" t="s">
        <v>2422</v>
      </c>
      <c r="E587" s="240" t="s">
        <v>3817</v>
      </c>
      <c r="F587" s="241"/>
      <c r="G587" s="259"/>
      <c r="H587" s="267"/>
    </row>
    <row r="588" spans="2:8">
      <c r="B588" s="264" t="s">
        <v>2231</v>
      </c>
      <c r="C588" s="238" t="s">
        <v>2232</v>
      </c>
      <c r="D588" s="239" t="s">
        <v>4072</v>
      </c>
      <c r="E588" s="4" t="s">
        <v>3083</v>
      </c>
      <c r="F588" s="265" t="s">
        <v>2793</v>
      </c>
      <c r="G588" s="440"/>
      <c r="H588" s="267"/>
    </row>
    <row r="589" spans="2:8">
      <c r="B589" s="264" t="s">
        <v>2233</v>
      </c>
      <c r="C589" s="238" t="s">
        <v>2234</v>
      </c>
      <c r="D589" s="239" t="s">
        <v>2427</v>
      </c>
      <c r="E589" s="4" t="s">
        <v>3083</v>
      </c>
      <c r="F589" s="265"/>
      <c r="G589" s="440"/>
      <c r="H589" s="267"/>
    </row>
    <row r="590" spans="2:8">
      <c r="B590" s="264" t="s">
        <v>2235</v>
      </c>
      <c r="C590" s="238" t="s">
        <v>2236</v>
      </c>
      <c r="D590" s="239" t="s">
        <v>3077</v>
      </c>
      <c r="E590" s="4" t="s">
        <v>3078</v>
      </c>
      <c r="F590" s="265"/>
      <c r="G590" s="440"/>
      <c r="H590" s="267"/>
    </row>
    <row r="591" spans="2:8">
      <c r="B591" s="264" t="s">
        <v>2237</v>
      </c>
      <c r="C591" s="238" t="s">
        <v>2238</v>
      </c>
      <c r="D591" s="239" t="s">
        <v>3122</v>
      </c>
      <c r="E591" s="4" t="s">
        <v>3099</v>
      </c>
      <c r="F591" s="265"/>
      <c r="G591" s="440"/>
      <c r="H591" s="230"/>
    </row>
    <row r="592" spans="2:8" ht="20.100000000000001" customHeight="1" thickBot="1">
      <c r="B592" s="237" t="s">
        <v>4678</v>
      </c>
      <c r="C592" s="238" t="s">
        <v>1374</v>
      </c>
      <c r="D592" s="239" t="s">
        <v>2470</v>
      </c>
      <c r="E592" s="240" t="s">
        <v>2301</v>
      </c>
      <c r="F592" s="241" t="s">
        <v>2793</v>
      </c>
      <c r="G592" s="260"/>
      <c r="H592" s="230"/>
    </row>
    <row r="593" spans="2:8" ht="17.25" thickBot="1">
      <c r="B593" s="434" t="s">
        <v>4679</v>
      </c>
      <c r="C593" s="435"/>
      <c r="D593" s="435"/>
      <c r="E593" s="435"/>
      <c r="F593" s="435"/>
      <c r="G593" s="436"/>
      <c r="H593" s="230"/>
    </row>
    <row r="594" spans="2:8" ht="20.100000000000001" customHeight="1" thickBot="1">
      <c r="B594" s="231" t="s">
        <v>4680</v>
      </c>
      <c r="C594" s="232" t="s">
        <v>1375</v>
      </c>
      <c r="D594" s="233" t="s">
        <v>2300</v>
      </c>
      <c r="E594" s="234" t="s">
        <v>3817</v>
      </c>
      <c r="F594" s="235" t="s">
        <v>2793</v>
      </c>
      <c r="G594" s="268" t="s">
        <v>4623</v>
      </c>
      <c r="H594" s="230"/>
    </row>
    <row r="595" spans="2:8" ht="17.25" thickBot="1">
      <c r="B595" s="434" t="s">
        <v>4681</v>
      </c>
      <c r="C595" s="435"/>
      <c r="D595" s="435"/>
      <c r="E595" s="435"/>
      <c r="F595" s="435"/>
      <c r="G595" s="438"/>
      <c r="H595" s="230"/>
    </row>
    <row r="596" spans="2:8">
      <c r="B596" s="237" t="s">
        <v>4682</v>
      </c>
      <c r="C596" s="238" t="s">
        <v>1376</v>
      </c>
      <c r="D596" s="239" t="s">
        <v>3077</v>
      </c>
      <c r="E596" s="240" t="s">
        <v>3838</v>
      </c>
      <c r="F596" s="241" t="s">
        <v>2793</v>
      </c>
      <c r="G596" s="259"/>
      <c r="H596" s="230"/>
    </row>
    <row r="597" spans="2:8" ht="20.100000000000001" customHeight="1" thickBot="1">
      <c r="B597" s="264" t="s">
        <v>2075</v>
      </c>
      <c r="C597" s="238" t="s">
        <v>1377</v>
      </c>
      <c r="D597" s="239" t="s">
        <v>3254</v>
      </c>
      <c r="E597" s="4" t="s">
        <v>3316</v>
      </c>
      <c r="F597" s="265" t="s">
        <v>2793</v>
      </c>
      <c r="G597" s="440"/>
      <c r="H597" s="230"/>
    </row>
    <row r="598" spans="2:8" ht="17.25" thickBot="1">
      <c r="B598" s="434" t="s">
        <v>4683</v>
      </c>
      <c r="C598" s="435"/>
      <c r="D598" s="435"/>
      <c r="E598" s="435"/>
      <c r="F598" s="435"/>
      <c r="G598" s="438"/>
      <c r="H598" s="230"/>
    </row>
    <row r="599" spans="2:8">
      <c r="B599" s="237" t="s">
        <v>1378</v>
      </c>
      <c r="C599" s="238" t="s">
        <v>1379</v>
      </c>
      <c r="D599" s="239" t="s">
        <v>2314</v>
      </c>
      <c r="E599" s="240" t="s">
        <v>3316</v>
      </c>
      <c r="F599" s="241" t="s">
        <v>2793</v>
      </c>
      <c r="G599" s="259"/>
      <c r="H599" s="230"/>
    </row>
    <row r="600" spans="2:8">
      <c r="B600" s="237" t="s">
        <v>1380</v>
      </c>
      <c r="C600" s="238" t="s">
        <v>1381</v>
      </c>
      <c r="D600" s="239" t="s">
        <v>2470</v>
      </c>
      <c r="E600" s="240" t="s">
        <v>4593</v>
      </c>
      <c r="F600" s="241" t="s">
        <v>2793</v>
      </c>
      <c r="G600" s="259"/>
      <c r="H600" s="230"/>
    </row>
    <row r="601" spans="2:8">
      <c r="B601" s="237" t="s">
        <v>1382</v>
      </c>
      <c r="C601" s="238" t="s">
        <v>1383</v>
      </c>
      <c r="D601" s="239" t="s">
        <v>2306</v>
      </c>
      <c r="E601" s="240" t="s">
        <v>4593</v>
      </c>
      <c r="F601" s="241" t="s">
        <v>2793</v>
      </c>
      <c r="G601" s="259"/>
      <c r="H601" s="230"/>
    </row>
    <row r="602" spans="2:8">
      <c r="B602" s="237" t="s">
        <v>1384</v>
      </c>
      <c r="C602" s="238" t="s">
        <v>1385</v>
      </c>
      <c r="D602" s="239" t="s">
        <v>4595</v>
      </c>
      <c r="E602" s="240" t="s">
        <v>4596</v>
      </c>
      <c r="F602" s="241" t="s">
        <v>2793</v>
      </c>
      <c r="G602" s="259"/>
      <c r="H602" s="230"/>
    </row>
    <row r="603" spans="2:8">
      <c r="B603" s="237" t="s">
        <v>1386</v>
      </c>
      <c r="C603" s="238" t="s">
        <v>1387</v>
      </c>
      <c r="D603" s="239" t="s">
        <v>2320</v>
      </c>
      <c r="E603" s="240" t="s">
        <v>4597</v>
      </c>
      <c r="F603" s="241" t="s">
        <v>2793</v>
      </c>
      <c r="G603" s="259"/>
      <c r="H603" s="230"/>
    </row>
    <row r="604" spans="2:8" ht="20.100000000000001" customHeight="1" thickBot="1">
      <c r="B604" s="237" t="s">
        <v>1388</v>
      </c>
      <c r="C604" s="238" t="s">
        <v>1389</v>
      </c>
      <c r="D604" s="239" t="s">
        <v>2320</v>
      </c>
      <c r="E604" s="240" t="s">
        <v>4597</v>
      </c>
      <c r="F604" s="241" t="s">
        <v>2793</v>
      </c>
      <c r="G604" s="259"/>
      <c r="H604" s="230"/>
    </row>
    <row r="605" spans="2:8" ht="17.25" thickBot="1">
      <c r="B605" s="434" t="s">
        <v>4684</v>
      </c>
      <c r="C605" s="435"/>
      <c r="D605" s="435"/>
      <c r="E605" s="435"/>
      <c r="F605" s="435"/>
      <c r="G605" s="438"/>
      <c r="H605" s="230"/>
    </row>
    <row r="606" spans="2:8">
      <c r="B606" s="264" t="s">
        <v>2076</v>
      </c>
      <c r="C606" s="238" t="s">
        <v>1390</v>
      </c>
      <c r="D606" s="239" t="s">
        <v>3254</v>
      </c>
      <c r="E606" s="4" t="s">
        <v>3316</v>
      </c>
      <c r="F606" s="265" t="s">
        <v>2793</v>
      </c>
      <c r="G606" s="440"/>
      <c r="H606" s="230"/>
    </row>
    <row r="607" spans="2:8">
      <c r="B607" s="237" t="s">
        <v>4685</v>
      </c>
      <c r="C607" s="238" t="s">
        <v>1391</v>
      </c>
      <c r="D607" s="239" t="s">
        <v>3082</v>
      </c>
      <c r="E607" s="240" t="s">
        <v>3817</v>
      </c>
      <c r="F607" s="241"/>
      <c r="G607" s="259"/>
      <c r="H607" s="230"/>
    </row>
    <row r="608" spans="2:8">
      <c r="B608" s="237" t="s">
        <v>1754</v>
      </c>
      <c r="C608" s="238" t="s">
        <v>4686</v>
      </c>
      <c r="D608" s="239" t="s">
        <v>3109</v>
      </c>
      <c r="E608" s="240" t="s">
        <v>2765</v>
      </c>
      <c r="F608" s="241"/>
      <c r="G608" s="259"/>
      <c r="H608" s="230"/>
    </row>
    <row r="609" spans="2:8">
      <c r="B609" s="237" t="s">
        <v>4687</v>
      </c>
      <c r="C609" s="238" t="s">
        <v>1392</v>
      </c>
      <c r="D609" s="239" t="s">
        <v>3109</v>
      </c>
      <c r="E609" s="240" t="s">
        <v>3817</v>
      </c>
      <c r="F609" s="241"/>
      <c r="G609" s="259"/>
      <c r="H609" s="230"/>
    </row>
    <row r="610" spans="2:8">
      <c r="B610" s="237" t="s">
        <v>4688</v>
      </c>
      <c r="C610" s="238" t="s">
        <v>4689</v>
      </c>
      <c r="D610" s="239" t="s">
        <v>2416</v>
      </c>
      <c r="E610" s="240" t="s">
        <v>3817</v>
      </c>
      <c r="F610" s="241"/>
      <c r="G610" s="259"/>
      <c r="H610" s="230"/>
    </row>
    <row r="611" spans="2:8">
      <c r="B611" s="237" t="s">
        <v>4690</v>
      </c>
      <c r="C611" s="238" t="s">
        <v>4691</v>
      </c>
      <c r="D611" s="239" t="s">
        <v>2416</v>
      </c>
      <c r="E611" s="240" t="s">
        <v>3817</v>
      </c>
      <c r="F611" s="241"/>
      <c r="G611" s="259"/>
      <c r="H611" s="230"/>
    </row>
    <row r="612" spans="2:8">
      <c r="B612" s="237" t="s">
        <v>1393</v>
      </c>
      <c r="C612" s="238" t="s">
        <v>1394</v>
      </c>
      <c r="D612" s="239" t="s">
        <v>3113</v>
      </c>
      <c r="E612" s="240" t="s">
        <v>3817</v>
      </c>
      <c r="F612" s="241"/>
      <c r="G612" s="259"/>
      <c r="H612" s="230"/>
    </row>
    <row r="613" spans="2:8">
      <c r="B613" s="237" t="s">
        <v>1057</v>
      </c>
      <c r="C613" s="238" t="s">
        <v>1395</v>
      </c>
      <c r="D613" s="239" t="s">
        <v>2422</v>
      </c>
      <c r="E613" s="240" t="s">
        <v>3817</v>
      </c>
      <c r="F613" s="241"/>
      <c r="G613" s="259"/>
      <c r="H613" s="267"/>
    </row>
    <row r="614" spans="2:8">
      <c r="B614" s="264" t="s">
        <v>2239</v>
      </c>
      <c r="C614" s="238" t="s">
        <v>2240</v>
      </c>
      <c r="D614" s="239" t="s">
        <v>4072</v>
      </c>
      <c r="E614" s="4" t="s">
        <v>3083</v>
      </c>
      <c r="F614" s="265" t="s">
        <v>2793</v>
      </c>
      <c r="G614" s="440"/>
      <c r="H614" s="267"/>
    </row>
    <row r="615" spans="2:8">
      <c r="B615" s="264" t="s">
        <v>2241</v>
      </c>
      <c r="C615" s="238" t="s">
        <v>2242</v>
      </c>
      <c r="D615" s="239" t="s">
        <v>2427</v>
      </c>
      <c r="E615" s="4" t="s">
        <v>3083</v>
      </c>
      <c r="F615" s="265"/>
      <c r="G615" s="440"/>
      <c r="H615" s="267"/>
    </row>
    <row r="616" spans="2:8">
      <c r="B616" s="264" t="s">
        <v>2243</v>
      </c>
      <c r="C616" s="238" t="s">
        <v>2244</v>
      </c>
      <c r="D616" s="239" t="s">
        <v>3077</v>
      </c>
      <c r="E616" s="4" t="s">
        <v>3078</v>
      </c>
      <c r="F616" s="265"/>
      <c r="G616" s="440"/>
      <c r="H616" s="267"/>
    </row>
    <row r="617" spans="2:8">
      <c r="B617" s="264" t="s">
        <v>2245</v>
      </c>
      <c r="C617" s="238" t="s">
        <v>2246</v>
      </c>
      <c r="D617" s="239" t="s">
        <v>3122</v>
      </c>
      <c r="E617" s="4" t="s">
        <v>3099</v>
      </c>
      <c r="F617" s="265"/>
      <c r="G617" s="440"/>
      <c r="H617" s="230"/>
    </row>
    <row r="618" spans="2:8" ht="20.100000000000001" customHeight="1" thickBot="1">
      <c r="B618" s="237" t="s">
        <v>4692</v>
      </c>
      <c r="C618" s="238" t="s">
        <v>1396</v>
      </c>
      <c r="D618" s="239" t="s">
        <v>2470</v>
      </c>
      <c r="E618" s="240" t="s">
        <v>2301</v>
      </c>
      <c r="F618" s="241" t="s">
        <v>2793</v>
      </c>
      <c r="G618" s="260"/>
      <c r="H618" s="230"/>
    </row>
    <row r="619" spans="2:8" ht="17.25" thickBot="1">
      <c r="B619" s="434" t="s">
        <v>4693</v>
      </c>
      <c r="C619" s="435"/>
      <c r="D619" s="435"/>
      <c r="E619" s="435"/>
      <c r="F619" s="435"/>
      <c r="G619" s="436"/>
      <c r="H619" s="230"/>
    </row>
    <row r="620" spans="2:8" ht="20.100000000000001" customHeight="1" thickBot="1">
      <c r="B620" s="231" t="s">
        <v>4694</v>
      </c>
      <c r="C620" s="232" t="s">
        <v>1397</v>
      </c>
      <c r="D620" s="233" t="s">
        <v>2300</v>
      </c>
      <c r="E620" s="234" t="s">
        <v>3817</v>
      </c>
      <c r="F620" s="235" t="s">
        <v>2793</v>
      </c>
      <c r="G620" s="268" t="s">
        <v>4623</v>
      </c>
      <c r="H620" s="230"/>
    </row>
    <row r="621" spans="2:8" ht="17.25" thickBot="1">
      <c r="B621" s="434" t="s">
        <v>4695</v>
      </c>
      <c r="C621" s="435"/>
      <c r="D621" s="435"/>
      <c r="E621" s="435"/>
      <c r="F621" s="435"/>
      <c r="G621" s="438"/>
      <c r="H621" s="230"/>
    </row>
    <row r="622" spans="2:8">
      <c r="B622" s="237" t="s">
        <v>4696</v>
      </c>
      <c r="C622" s="238" t="s">
        <v>1398</v>
      </c>
      <c r="D622" s="239" t="s">
        <v>3077</v>
      </c>
      <c r="E622" s="240" t="s">
        <v>3838</v>
      </c>
      <c r="F622" s="241" t="s">
        <v>2793</v>
      </c>
      <c r="G622" s="259"/>
      <c r="H622" s="230"/>
    </row>
    <row r="623" spans="2:8" ht="20.100000000000001" customHeight="1" thickBot="1">
      <c r="B623" s="264" t="s">
        <v>2077</v>
      </c>
      <c r="C623" s="238" t="s">
        <v>1399</v>
      </c>
      <c r="D623" s="239" t="s">
        <v>3254</v>
      </c>
      <c r="E623" s="4" t="s">
        <v>3316</v>
      </c>
      <c r="F623" s="265" t="s">
        <v>2793</v>
      </c>
      <c r="G623" s="440"/>
      <c r="H623" s="230"/>
    </row>
    <row r="624" spans="2:8" ht="17.25" thickBot="1">
      <c r="B624" s="434" t="s">
        <v>4697</v>
      </c>
      <c r="C624" s="435"/>
      <c r="D624" s="435"/>
      <c r="E624" s="435"/>
      <c r="F624" s="435"/>
      <c r="G624" s="438"/>
      <c r="H624" s="230"/>
    </row>
    <row r="625" spans="2:8">
      <c r="B625" s="237" t="s">
        <v>1400</v>
      </c>
      <c r="C625" s="238" t="s">
        <v>1401</v>
      </c>
      <c r="D625" s="239" t="s">
        <v>2314</v>
      </c>
      <c r="E625" s="240" t="s">
        <v>3316</v>
      </c>
      <c r="F625" s="241" t="s">
        <v>2793</v>
      </c>
      <c r="G625" s="259"/>
      <c r="H625" s="230"/>
    </row>
    <row r="626" spans="2:8">
      <c r="B626" s="237" t="s">
        <v>1402</v>
      </c>
      <c r="C626" s="238" t="s">
        <v>1403</v>
      </c>
      <c r="D626" s="239" t="s">
        <v>2470</v>
      </c>
      <c r="E626" s="240" t="s">
        <v>4593</v>
      </c>
      <c r="F626" s="241" t="s">
        <v>2793</v>
      </c>
      <c r="G626" s="259"/>
      <c r="H626" s="230"/>
    </row>
    <row r="627" spans="2:8">
      <c r="B627" s="237" t="s">
        <v>1404</v>
      </c>
      <c r="C627" s="238" t="s">
        <v>1405</v>
      </c>
      <c r="D627" s="239" t="s">
        <v>2306</v>
      </c>
      <c r="E627" s="240" t="s">
        <v>4593</v>
      </c>
      <c r="F627" s="241" t="s">
        <v>2793</v>
      </c>
      <c r="G627" s="259"/>
      <c r="H627" s="230"/>
    </row>
    <row r="628" spans="2:8">
      <c r="B628" s="237" t="s">
        <v>1406</v>
      </c>
      <c r="C628" s="238" t="s">
        <v>1407</v>
      </c>
      <c r="D628" s="239" t="s">
        <v>4595</v>
      </c>
      <c r="E628" s="240" t="s">
        <v>4596</v>
      </c>
      <c r="F628" s="241" t="s">
        <v>2793</v>
      </c>
      <c r="G628" s="259"/>
      <c r="H628" s="230"/>
    </row>
    <row r="629" spans="2:8">
      <c r="B629" s="237" t="s">
        <v>1408</v>
      </c>
      <c r="C629" s="238" t="s">
        <v>1409</v>
      </c>
      <c r="D629" s="239" t="s">
        <v>2320</v>
      </c>
      <c r="E629" s="240" t="s">
        <v>4597</v>
      </c>
      <c r="F629" s="241" t="s">
        <v>2793</v>
      </c>
      <c r="G629" s="259"/>
      <c r="H629" s="230"/>
    </row>
    <row r="630" spans="2:8" ht="20.100000000000001" customHeight="1" thickBot="1">
      <c r="B630" s="237" t="s">
        <v>1410</v>
      </c>
      <c r="C630" s="238" t="s">
        <v>1411</v>
      </c>
      <c r="D630" s="239" t="s">
        <v>2320</v>
      </c>
      <c r="E630" s="240" t="s">
        <v>4597</v>
      </c>
      <c r="F630" s="241" t="s">
        <v>2793</v>
      </c>
      <c r="G630" s="259"/>
      <c r="H630" s="230"/>
    </row>
    <row r="631" spans="2:8" ht="17.25" thickBot="1">
      <c r="B631" s="434" t="s">
        <v>4698</v>
      </c>
      <c r="C631" s="435"/>
      <c r="D631" s="435"/>
      <c r="E631" s="435"/>
      <c r="F631" s="435"/>
      <c r="G631" s="438"/>
      <c r="H631" s="230"/>
    </row>
    <row r="632" spans="2:8">
      <c r="B632" s="264" t="s">
        <v>2078</v>
      </c>
      <c r="C632" s="238" t="s">
        <v>1412</v>
      </c>
      <c r="D632" s="239" t="s">
        <v>3221</v>
      </c>
      <c r="E632" s="4" t="s">
        <v>3316</v>
      </c>
      <c r="F632" s="265" t="s">
        <v>2793</v>
      </c>
      <c r="G632" s="440"/>
      <c r="H632" s="230"/>
    </row>
    <row r="633" spans="2:8">
      <c r="B633" s="237" t="s">
        <v>4699</v>
      </c>
      <c r="C633" s="238" t="s">
        <v>1413</v>
      </c>
      <c r="D633" s="239" t="s">
        <v>3082</v>
      </c>
      <c r="E633" s="240" t="s">
        <v>3817</v>
      </c>
      <c r="F633" s="241"/>
      <c r="G633" s="259"/>
      <c r="H633" s="230"/>
    </row>
    <row r="634" spans="2:8">
      <c r="B634" s="237" t="s">
        <v>1755</v>
      </c>
      <c r="C634" s="238" t="s">
        <v>4700</v>
      </c>
      <c r="D634" s="239" t="s">
        <v>3109</v>
      </c>
      <c r="E634" s="240" t="s">
        <v>2765</v>
      </c>
      <c r="F634" s="241"/>
      <c r="G634" s="259"/>
      <c r="H634" s="230"/>
    </row>
    <row r="635" spans="2:8">
      <c r="B635" s="237" t="s">
        <v>4701</v>
      </c>
      <c r="C635" s="238" t="s">
        <v>1414</v>
      </c>
      <c r="D635" s="239" t="s">
        <v>3109</v>
      </c>
      <c r="E635" s="240" t="s">
        <v>3817</v>
      </c>
      <c r="F635" s="241"/>
      <c r="G635" s="259"/>
      <c r="H635" s="230"/>
    </row>
    <row r="636" spans="2:8">
      <c r="B636" s="237" t="s">
        <v>4702</v>
      </c>
      <c r="C636" s="238" t="s">
        <v>4703</v>
      </c>
      <c r="D636" s="239" t="s">
        <v>2417</v>
      </c>
      <c r="E636" s="240" t="s">
        <v>3817</v>
      </c>
      <c r="F636" s="241"/>
      <c r="G636" s="259"/>
      <c r="H636" s="230"/>
    </row>
    <row r="637" spans="2:8">
      <c r="B637" s="237" t="s">
        <v>4704</v>
      </c>
      <c r="C637" s="238" t="s">
        <v>4705</v>
      </c>
      <c r="D637" s="239" t="s">
        <v>2417</v>
      </c>
      <c r="E637" s="240" t="s">
        <v>3817</v>
      </c>
      <c r="F637" s="241"/>
      <c r="G637" s="259"/>
      <c r="H637" s="230"/>
    </row>
    <row r="638" spans="2:8">
      <c r="B638" s="237" t="s">
        <v>1415</v>
      </c>
      <c r="C638" s="238" t="s">
        <v>1416</v>
      </c>
      <c r="D638" s="239" t="s">
        <v>3113</v>
      </c>
      <c r="E638" s="240" t="s">
        <v>3817</v>
      </c>
      <c r="F638" s="241"/>
      <c r="G638" s="259"/>
      <c r="H638" s="230"/>
    </row>
    <row r="639" spans="2:8">
      <c r="B639" s="237" t="s">
        <v>1058</v>
      </c>
      <c r="C639" s="238" t="s">
        <v>1417</v>
      </c>
      <c r="D639" s="239" t="s">
        <v>2422</v>
      </c>
      <c r="E639" s="240" t="s">
        <v>3817</v>
      </c>
      <c r="F639" s="241"/>
      <c r="G639" s="259"/>
      <c r="H639" s="267"/>
    </row>
    <row r="640" spans="2:8">
      <c r="B640" s="264" t="s">
        <v>2247</v>
      </c>
      <c r="C640" s="238" t="s">
        <v>2248</v>
      </c>
      <c r="D640" s="239" t="s">
        <v>4072</v>
      </c>
      <c r="E640" s="4" t="s">
        <v>3083</v>
      </c>
      <c r="F640" s="265" t="s">
        <v>2793</v>
      </c>
      <c r="G640" s="440"/>
      <c r="H640" s="267"/>
    </row>
    <row r="641" spans="2:8">
      <c r="B641" s="264" t="s">
        <v>2249</v>
      </c>
      <c r="C641" s="238" t="s">
        <v>2250</v>
      </c>
      <c r="D641" s="239" t="s">
        <v>2427</v>
      </c>
      <c r="E641" s="4" t="s">
        <v>3083</v>
      </c>
      <c r="F641" s="265"/>
      <c r="G641" s="440"/>
      <c r="H641" s="267"/>
    </row>
    <row r="642" spans="2:8">
      <c r="B642" s="264" t="s">
        <v>2251</v>
      </c>
      <c r="C642" s="238" t="s">
        <v>2252</v>
      </c>
      <c r="D642" s="239" t="s">
        <v>3077</v>
      </c>
      <c r="E642" s="4" t="s">
        <v>3078</v>
      </c>
      <c r="F642" s="265"/>
      <c r="G642" s="440"/>
      <c r="H642" s="267"/>
    </row>
    <row r="643" spans="2:8">
      <c r="B643" s="264" t="s">
        <v>2253</v>
      </c>
      <c r="C643" s="238" t="s">
        <v>2254</v>
      </c>
      <c r="D643" s="239" t="s">
        <v>3122</v>
      </c>
      <c r="E643" s="4" t="s">
        <v>3099</v>
      </c>
      <c r="F643" s="265"/>
      <c r="G643" s="440"/>
      <c r="H643" s="230"/>
    </row>
    <row r="644" spans="2:8" ht="20.100000000000001" customHeight="1" thickBot="1">
      <c r="B644" s="237" t="s">
        <v>4706</v>
      </c>
      <c r="C644" s="238" t="s">
        <v>1418</v>
      </c>
      <c r="D644" s="239" t="s">
        <v>2470</v>
      </c>
      <c r="E644" s="240" t="s">
        <v>2301</v>
      </c>
      <c r="F644" s="241" t="s">
        <v>2793</v>
      </c>
      <c r="G644" s="260"/>
      <c r="H644" s="230"/>
    </row>
    <row r="645" spans="2:8" ht="17.25" thickBot="1">
      <c r="B645" s="434" t="s">
        <v>4707</v>
      </c>
      <c r="C645" s="435"/>
      <c r="D645" s="435"/>
      <c r="E645" s="435"/>
      <c r="F645" s="435"/>
      <c r="G645" s="436"/>
      <c r="H645" s="230"/>
    </row>
    <row r="646" spans="2:8" ht="20.100000000000001" customHeight="1" thickBot="1">
      <c r="B646" s="231" t="s">
        <v>4708</v>
      </c>
      <c r="C646" s="232" t="s">
        <v>1419</v>
      </c>
      <c r="D646" s="233" t="s">
        <v>2300</v>
      </c>
      <c r="E646" s="234" t="s">
        <v>3817</v>
      </c>
      <c r="F646" s="235" t="s">
        <v>2793</v>
      </c>
      <c r="G646" s="268" t="s">
        <v>4623</v>
      </c>
      <c r="H646" s="230"/>
    </row>
    <row r="647" spans="2:8" ht="17.25" thickBot="1">
      <c r="B647" s="434" t="s">
        <v>4709</v>
      </c>
      <c r="C647" s="435"/>
      <c r="D647" s="435"/>
      <c r="E647" s="435"/>
      <c r="F647" s="435"/>
      <c r="G647" s="438"/>
      <c r="H647" s="230"/>
    </row>
    <row r="648" spans="2:8">
      <c r="B648" s="237" t="s">
        <v>4710</v>
      </c>
      <c r="C648" s="238" t="s">
        <v>1420</v>
      </c>
      <c r="D648" s="239" t="s">
        <v>3077</v>
      </c>
      <c r="E648" s="240" t="s">
        <v>3838</v>
      </c>
      <c r="F648" s="241" t="s">
        <v>2793</v>
      </c>
      <c r="G648" s="259"/>
      <c r="H648" s="230"/>
    </row>
    <row r="649" spans="2:8" ht="20.100000000000001" customHeight="1" thickBot="1">
      <c r="B649" s="264" t="s">
        <v>2079</v>
      </c>
      <c r="C649" s="238" t="s">
        <v>1421</v>
      </c>
      <c r="D649" s="239" t="s">
        <v>3221</v>
      </c>
      <c r="E649" s="4" t="s">
        <v>3316</v>
      </c>
      <c r="F649" s="265" t="s">
        <v>2793</v>
      </c>
      <c r="G649" s="440"/>
      <c r="H649" s="230"/>
    </row>
    <row r="650" spans="2:8" ht="17.25" thickBot="1">
      <c r="B650" s="434" t="s">
        <v>4711</v>
      </c>
      <c r="C650" s="435"/>
      <c r="D650" s="435"/>
      <c r="E650" s="435"/>
      <c r="F650" s="435"/>
      <c r="G650" s="438"/>
      <c r="H650" s="230"/>
    </row>
    <row r="651" spans="2:8">
      <c r="B651" s="237" t="s">
        <v>1422</v>
      </c>
      <c r="C651" s="238" t="s">
        <v>1423</v>
      </c>
      <c r="D651" s="239" t="s">
        <v>2314</v>
      </c>
      <c r="E651" s="240" t="s">
        <v>3316</v>
      </c>
      <c r="F651" s="241" t="s">
        <v>2793</v>
      </c>
      <c r="G651" s="259"/>
      <c r="H651" s="230"/>
    </row>
    <row r="652" spans="2:8">
      <c r="B652" s="237" t="s">
        <v>1424</v>
      </c>
      <c r="C652" s="238" t="s">
        <v>1425</v>
      </c>
      <c r="D652" s="239" t="s">
        <v>2470</v>
      </c>
      <c r="E652" s="240" t="s">
        <v>4593</v>
      </c>
      <c r="F652" s="241" t="s">
        <v>2793</v>
      </c>
      <c r="G652" s="259"/>
      <c r="H652" s="230"/>
    </row>
    <row r="653" spans="2:8">
      <c r="B653" s="237" t="s">
        <v>1426</v>
      </c>
      <c r="C653" s="238" t="s">
        <v>1427</v>
      </c>
      <c r="D653" s="239" t="s">
        <v>2306</v>
      </c>
      <c r="E653" s="240" t="s">
        <v>4593</v>
      </c>
      <c r="F653" s="241" t="s">
        <v>2793</v>
      </c>
      <c r="G653" s="259"/>
      <c r="H653" s="230"/>
    </row>
    <row r="654" spans="2:8">
      <c r="B654" s="237" t="s">
        <v>1428</v>
      </c>
      <c r="C654" s="238" t="s">
        <v>1429</v>
      </c>
      <c r="D654" s="239" t="s">
        <v>4595</v>
      </c>
      <c r="E654" s="240" t="s">
        <v>4596</v>
      </c>
      <c r="F654" s="241" t="s">
        <v>2793</v>
      </c>
      <c r="G654" s="259"/>
      <c r="H654" s="230"/>
    </row>
    <row r="655" spans="2:8">
      <c r="B655" s="237" t="s">
        <v>1430</v>
      </c>
      <c r="C655" s="238" t="s">
        <v>1431</v>
      </c>
      <c r="D655" s="239" t="s">
        <v>2320</v>
      </c>
      <c r="E655" s="240" t="s">
        <v>4597</v>
      </c>
      <c r="F655" s="241" t="s">
        <v>2793</v>
      </c>
      <c r="G655" s="259"/>
      <c r="H655" s="230"/>
    </row>
    <row r="656" spans="2:8" ht="20.100000000000001" customHeight="1" thickBot="1">
      <c r="B656" s="237" t="s">
        <v>1432</v>
      </c>
      <c r="C656" s="238" t="s">
        <v>1433</v>
      </c>
      <c r="D656" s="239" t="s">
        <v>2320</v>
      </c>
      <c r="E656" s="240" t="s">
        <v>4597</v>
      </c>
      <c r="F656" s="241" t="s">
        <v>2793</v>
      </c>
      <c r="G656" s="259"/>
      <c r="H656" s="230"/>
    </row>
    <row r="657" spans="2:8" ht="17.25" thickBot="1">
      <c r="B657" s="434" t="s">
        <v>4712</v>
      </c>
      <c r="C657" s="435"/>
      <c r="D657" s="435"/>
      <c r="E657" s="435"/>
      <c r="F657" s="435"/>
      <c r="G657" s="438"/>
      <c r="H657" s="230"/>
    </row>
    <row r="658" spans="2:8">
      <c r="B658" s="264" t="s">
        <v>2080</v>
      </c>
      <c r="C658" s="238" t="s">
        <v>1434</v>
      </c>
      <c r="D658" s="239" t="s">
        <v>3221</v>
      </c>
      <c r="E658" s="4" t="s">
        <v>3316</v>
      </c>
      <c r="F658" s="265" t="s">
        <v>2793</v>
      </c>
      <c r="G658" s="440"/>
      <c r="H658" s="230"/>
    </row>
    <row r="659" spans="2:8">
      <c r="B659" s="237" t="s">
        <v>4713</v>
      </c>
      <c r="C659" s="238" t="s">
        <v>1435</v>
      </c>
      <c r="D659" s="239" t="s">
        <v>3082</v>
      </c>
      <c r="E659" s="240" t="s">
        <v>3817</v>
      </c>
      <c r="F659" s="241"/>
      <c r="G659" s="259"/>
      <c r="H659" s="230"/>
    </row>
    <row r="660" spans="2:8">
      <c r="B660" s="237" t="s">
        <v>1756</v>
      </c>
      <c r="C660" s="238" t="s">
        <v>4714</v>
      </c>
      <c r="D660" s="239" t="s">
        <v>3109</v>
      </c>
      <c r="E660" s="240" t="s">
        <v>2765</v>
      </c>
      <c r="F660" s="241"/>
      <c r="G660" s="259"/>
      <c r="H660" s="230"/>
    </row>
    <row r="661" spans="2:8">
      <c r="B661" s="237" t="s">
        <v>4715</v>
      </c>
      <c r="C661" s="238" t="s">
        <v>1436</v>
      </c>
      <c r="D661" s="239" t="s">
        <v>3109</v>
      </c>
      <c r="E661" s="240" t="s">
        <v>3817</v>
      </c>
      <c r="F661" s="241"/>
      <c r="G661" s="259"/>
      <c r="H661" s="230"/>
    </row>
    <row r="662" spans="2:8">
      <c r="B662" s="237" t="s">
        <v>4716</v>
      </c>
      <c r="C662" s="238" t="s">
        <v>4717</v>
      </c>
      <c r="D662" s="239" t="s">
        <v>2417</v>
      </c>
      <c r="E662" s="240" t="s">
        <v>3817</v>
      </c>
      <c r="F662" s="241"/>
      <c r="G662" s="259"/>
      <c r="H662" s="230"/>
    </row>
    <row r="663" spans="2:8">
      <c r="B663" s="237" t="s">
        <v>4718</v>
      </c>
      <c r="C663" s="238" t="s">
        <v>4719</v>
      </c>
      <c r="D663" s="239" t="s">
        <v>2416</v>
      </c>
      <c r="E663" s="240" t="s">
        <v>3817</v>
      </c>
      <c r="F663" s="241"/>
      <c r="G663" s="259"/>
      <c r="H663" s="230"/>
    </row>
    <row r="664" spans="2:8">
      <c r="B664" s="237" t="s">
        <v>1437</v>
      </c>
      <c r="C664" s="238" t="s">
        <v>1438</v>
      </c>
      <c r="D664" s="239" t="s">
        <v>3113</v>
      </c>
      <c r="E664" s="240" t="s">
        <v>3817</v>
      </c>
      <c r="F664" s="241"/>
      <c r="G664" s="259"/>
      <c r="H664" s="230"/>
    </row>
    <row r="665" spans="2:8">
      <c r="B665" s="237" t="s">
        <v>1059</v>
      </c>
      <c r="C665" s="238" t="s">
        <v>1439</v>
      </c>
      <c r="D665" s="239" t="s">
        <v>2422</v>
      </c>
      <c r="E665" s="240" t="s">
        <v>3817</v>
      </c>
      <c r="F665" s="241"/>
      <c r="G665" s="259"/>
      <c r="H665" s="267"/>
    </row>
    <row r="666" spans="2:8">
      <c r="B666" s="264" t="s">
        <v>2255</v>
      </c>
      <c r="C666" s="238" t="s">
        <v>2256</v>
      </c>
      <c r="D666" s="239" t="s">
        <v>4072</v>
      </c>
      <c r="E666" s="4" t="s">
        <v>3083</v>
      </c>
      <c r="F666" s="265" t="s">
        <v>2793</v>
      </c>
      <c r="G666" s="440"/>
      <c r="H666" s="267"/>
    </row>
    <row r="667" spans="2:8">
      <c r="B667" s="264" t="s">
        <v>2257</v>
      </c>
      <c r="C667" s="238" t="s">
        <v>2258</v>
      </c>
      <c r="D667" s="239" t="s">
        <v>2427</v>
      </c>
      <c r="E667" s="4" t="s">
        <v>3083</v>
      </c>
      <c r="F667" s="265"/>
      <c r="G667" s="440"/>
      <c r="H667" s="267"/>
    </row>
    <row r="668" spans="2:8">
      <c r="B668" s="264" t="s">
        <v>2259</v>
      </c>
      <c r="C668" s="238" t="s">
        <v>2260</v>
      </c>
      <c r="D668" s="239" t="s">
        <v>3077</v>
      </c>
      <c r="E668" s="4" t="s">
        <v>3078</v>
      </c>
      <c r="F668" s="265"/>
      <c r="G668" s="440"/>
      <c r="H668" s="267"/>
    </row>
    <row r="669" spans="2:8">
      <c r="B669" s="264" t="s">
        <v>2261</v>
      </c>
      <c r="C669" s="238" t="s">
        <v>2262</v>
      </c>
      <c r="D669" s="239" t="s">
        <v>3122</v>
      </c>
      <c r="E669" s="4" t="s">
        <v>3099</v>
      </c>
      <c r="F669" s="265"/>
      <c r="G669" s="440"/>
      <c r="H669" s="230"/>
    </row>
    <row r="670" spans="2:8" ht="20.100000000000001" customHeight="1" thickBot="1">
      <c r="B670" s="237" t="s">
        <v>4720</v>
      </c>
      <c r="C670" s="238" t="s">
        <v>1440</v>
      </c>
      <c r="D670" s="239" t="s">
        <v>2470</v>
      </c>
      <c r="E670" s="240" t="s">
        <v>2301</v>
      </c>
      <c r="F670" s="241" t="s">
        <v>2793</v>
      </c>
      <c r="G670" s="260"/>
      <c r="H670" s="230"/>
    </row>
    <row r="671" spans="2:8" ht="17.25" thickBot="1">
      <c r="B671" s="434" t="s">
        <v>4721</v>
      </c>
      <c r="C671" s="435"/>
      <c r="D671" s="435"/>
      <c r="E671" s="435"/>
      <c r="F671" s="435"/>
      <c r="G671" s="436"/>
      <c r="H671" s="230"/>
    </row>
    <row r="672" spans="2:8" ht="20.100000000000001" customHeight="1" thickBot="1">
      <c r="B672" s="231" t="s">
        <v>4722</v>
      </c>
      <c r="C672" s="232" t="s">
        <v>1441</v>
      </c>
      <c r="D672" s="233" t="s">
        <v>2300</v>
      </c>
      <c r="E672" s="234" t="s">
        <v>3817</v>
      </c>
      <c r="F672" s="235" t="s">
        <v>2793</v>
      </c>
      <c r="G672" s="268" t="s">
        <v>4623</v>
      </c>
      <c r="H672" s="230"/>
    </row>
    <row r="673" spans="2:8" ht="17.25" thickBot="1">
      <c r="B673" s="434" t="s">
        <v>4723</v>
      </c>
      <c r="C673" s="435"/>
      <c r="D673" s="435"/>
      <c r="E673" s="435"/>
      <c r="F673" s="435"/>
      <c r="G673" s="438"/>
      <c r="H673" s="230"/>
    </row>
    <row r="674" spans="2:8">
      <c r="B674" s="237" t="s">
        <v>4724</v>
      </c>
      <c r="C674" s="238" t="s">
        <v>1442</v>
      </c>
      <c r="D674" s="239" t="s">
        <v>3077</v>
      </c>
      <c r="E674" s="240" t="s">
        <v>3838</v>
      </c>
      <c r="F674" s="241" t="s">
        <v>2793</v>
      </c>
      <c r="G674" s="259"/>
      <c r="H674" s="230"/>
    </row>
    <row r="675" spans="2:8" ht="20.100000000000001" customHeight="1" thickBot="1">
      <c r="B675" s="264" t="s">
        <v>2081</v>
      </c>
      <c r="C675" s="238" t="s">
        <v>1443</v>
      </c>
      <c r="D675" s="239" t="s">
        <v>3221</v>
      </c>
      <c r="E675" s="4" t="s">
        <v>3316</v>
      </c>
      <c r="F675" s="265" t="s">
        <v>2793</v>
      </c>
      <c r="G675" s="440"/>
      <c r="H675" s="230"/>
    </row>
    <row r="676" spans="2:8" ht="17.25" thickBot="1">
      <c r="B676" s="434" t="s">
        <v>4725</v>
      </c>
      <c r="C676" s="435"/>
      <c r="D676" s="435"/>
      <c r="E676" s="435"/>
      <c r="F676" s="435"/>
      <c r="G676" s="438"/>
      <c r="H676" s="230"/>
    </row>
    <row r="677" spans="2:8">
      <c r="B677" s="237" t="s">
        <v>1444</v>
      </c>
      <c r="C677" s="238" t="s">
        <v>1445</v>
      </c>
      <c r="D677" s="239" t="s">
        <v>2314</v>
      </c>
      <c r="E677" s="240" t="s">
        <v>3316</v>
      </c>
      <c r="F677" s="241" t="s">
        <v>2793</v>
      </c>
      <c r="G677" s="259"/>
      <c r="H677" s="230"/>
    </row>
    <row r="678" spans="2:8">
      <c r="B678" s="237" t="s">
        <v>1446</v>
      </c>
      <c r="C678" s="238" t="s">
        <v>1447</v>
      </c>
      <c r="D678" s="239" t="s">
        <v>2470</v>
      </c>
      <c r="E678" s="240" t="s">
        <v>4593</v>
      </c>
      <c r="F678" s="241" t="s">
        <v>2793</v>
      </c>
      <c r="G678" s="259"/>
      <c r="H678" s="230"/>
    </row>
    <row r="679" spans="2:8">
      <c r="B679" s="237" t="s">
        <v>1448</v>
      </c>
      <c r="C679" s="238" t="s">
        <v>1449</v>
      </c>
      <c r="D679" s="239" t="s">
        <v>2306</v>
      </c>
      <c r="E679" s="240" t="s">
        <v>4593</v>
      </c>
      <c r="F679" s="241" t="s">
        <v>2793</v>
      </c>
      <c r="G679" s="259"/>
      <c r="H679" s="230"/>
    </row>
    <row r="680" spans="2:8">
      <c r="B680" s="237" t="s">
        <v>1450</v>
      </c>
      <c r="C680" s="238" t="s">
        <v>1451</v>
      </c>
      <c r="D680" s="239" t="s">
        <v>4595</v>
      </c>
      <c r="E680" s="240" t="s">
        <v>4596</v>
      </c>
      <c r="F680" s="241" t="s">
        <v>2793</v>
      </c>
      <c r="G680" s="259"/>
      <c r="H680" s="230"/>
    </row>
    <row r="681" spans="2:8">
      <c r="B681" s="237" t="s">
        <v>1452</v>
      </c>
      <c r="C681" s="238" t="s">
        <v>1453</v>
      </c>
      <c r="D681" s="239" t="s">
        <v>2320</v>
      </c>
      <c r="E681" s="240" t="s">
        <v>4597</v>
      </c>
      <c r="F681" s="241" t="s">
        <v>2793</v>
      </c>
      <c r="G681" s="259"/>
      <c r="H681" s="230"/>
    </row>
    <row r="682" spans="2:8" ht="20.100000000000001" customHeight="1" thickBot="1">
      <c r="B682" s="237" t="s">
        <v>1454</v>
      </c>
      <c r="C682" s="238" t="s">
        <v>1455</v>
      </c>
      <c r="D682" s="239" t="s">
        <v>2320</v>
      </c>
      <c r="E682" s="240" t="s">
        <v>4597</v>
      </c>
      <c r="F682" s="241" t="s">
        <v>2793</v>
      </c>
      <c r="G682" s="259"/>
      <c r="H682" s="230"/>
    </row>
    <row r="683" spans="2:8" ht="17.25" thickBot="1">
      <c r="B683" s="434" t="s">
        <v>4726</v>
      </c>
      <c r="C683" s="435"/>
      <c r="D683" s="435"/>
      <c r="E683" s="435"/>
      <c r="F683" s="435"/>
      <c r="G683" s="438"/>
      <c r="H683" s="230"/>
    </row>
    <row r="684" spans="2:8">
      <c r="B684" s="264" t="s">
        <v>2082</v>
      </c>
      <c r="C684" s="238" t="s">
        <v>1456</v>
      </c>
      <c r="D684" s="239" t="s">
        <v>3221</v>
      </c>
      <c r="E684" s="4" t="s">
        <v>3316</v>
      </c>
      <c r="F684" s="265" t="s">
        <v>2793</v>
      </c>
      <c r="G684" s="440"/>
      <c r="H684" s="230"/>
    </row>
    <row r="685" spans="2:8">
      <c r="B685" s="237" t="s">
        <v>4727</v>
      </c>
      <c r="C685" s="238" t="s">
        <v>1457</v>
      </c>
      <c r="D685" s="239" t="s">
        <v>3082</v>
      </c>
      <c r="E685" s="240" t="s">
        <v>3817</v>
      </c>
      <c r="F685" s="241"/>
      <c r="G685" s="259"/>
      <c r="H685" s="230"/>
    </row>
    <row r="686" spans="2:8">
      <c r="B686" s="237" t="s">
        <v>1757</v>
      </c>
      <c r="C686" s="238" t="s">
        <v>4728</v>
      </c>
      <c r="D686" s="239" t="s">
        <v>3109</v>
      </c>
      <c r="E686" s="240" t="s">
        <v>2765</v>
      </c>
      <c r="F686" s="241"/>
      <c r="G686" s="259"/>
      <c r="H686" s="230"/>
    </row>
    <row r="687" spans="2:8">
      <c r="B687" s="237" t="s">
        <v>4729</v>
      </c>
      <c r="C687" s="238" t="s">
        <v>1458</v>
      </c>
      <c r="D687" s="239" t="s">
        <v>3109</v>
      </c>
      <c r="E687" s="240" t="s">
        <v>3817</v>
      </c>
      <c r="F687" s="241"/>
      <c r="G687" s="259"/>
      <c r="H687" s="230"/>
    </row>
    <row r="688" spans="2:8">
      <c r="B688" s="237" t="s">
        <v>4730</v>
      </c>
      <c r="C688" s="238" t="s">
        <v>4731</v>
      </c>
      <c r="D688" s="239" t="s">
        <v>2416</v>
      </c>
      <c r="E688" s="240" t="s">
        <v>3817</v>
      </c>
      <c r="F688" s="241"/>
      <c r="G688" s="259"/>
      <c r="H688" s="230"/>
    </row>
    <row r="689" spans="2:8">
      <c r="B689" s="237" t="s">
        <v>4732</v>
      </c>
      <c r="C689" s="238" t="s">
        <v>4733</v>
      </c>
      <c r="D689" s="239" t="s">
        <v>2416</v>
      </c>
      <c r="E689" s="240" t="s">
        <v>3817</v>
      </c>
      <c r="F689" s="241"/>
      <c r="G689" s="259"/>
      <c r="H689" s="230"/>
    </row>
    <row r="690" spans="2:8">
      <c r="B690" s="237" t="s">
        <v>1459</v>
      </c>
      <c r="C690" s="238" t="s">
        <v>1460</v>
      </c>
      <c r="D690" s="239" t="s">
        <v>3113</v>
      </c>
      <c r="E690" s="240" t="s">
        <v>3817</v>
      </c>
      <c r="F690" s="241"/>
      <c r="G690" s="259"/>
      <c r="H690" s="230"/>
    </row>
    <row r="691" spans="2:8">
      <c r="B691" s="237" t="s">
        <v>1060</v>
      </c>
      <c r="C691" s="238" t="s">
        <v>1461</v>
      </c>
      <c r="D691" s="239" t="s">
        <v>2422</v>
      </c>
      <c r="E691" s="240" t="s">
        <v>3817</v>
      </c>
      <c r="F691" s="241"/>
      <c r="G691" s="259"/>
      <c r="H691" s="267"/>
    </row>
    <row r="692" spans="2:8">
      <c r="B692" s="264" t="s">
        <v>2263</v>
      </c>
      <c r="C692" s="238" t="s">
        <v>2264</v>
      </c>
      <c r="D692" s="239" t="s">
        <v>4072</v>
      </c>
      <c r="E692" s="4" t="s">
        <v>3083</v>
      </c>
      <c r="F692" s="265" t="s">
        <v>2793</v>
      </c>
      <c r="G692" s="440"/>
      <c r="H692" s="267"/>
    </row>
    <row r="693" spans="2:8">
      <c r="B693" s="264" t="s">
        <v>2265</v>
      </c>
      <c r="C693" s="238" t="s">
        <v>2266</v>
      </c>
      <c r="D693" s="239" t="s">
        <v>2427</v>
      </c>
      <c r="E693" s="4" t="s">
        <v>3083</v>
      </c>
      <c r="F693" s="265"/>
      <c r="G693" s="440"/>
      <c r="H693" s="267"/>
    </row>
    <row r="694" spans="2:8">
      <c r="B694" s="264" t="s">
        <v>2267</v>
      </c>
      <c r="C694" s="238" t="s">
        <v>2268</v>
      </c>
      <c r="D694" s="239" t="s">
        <v>3077</v>
      </c>
      <c r="E694" s="4" t="s">
        <v>3078</v>
      </c>
      <c r="F694" s="265"/>
      <c r="G694" s="440"/>
      <c r="H694" s="267"/>
    </row>
    <row r="695" spans="2:8">
      <c r="B695" s="264" t="s">
        <v>2269</v>
      </c>
      <c r="C695" s="238" t="s">
        <v>2270</v>
      </c>
      <c r="D695" s="239" t="s">
        <v>3122</v>
      </c>
      <c r="E695" s="4" t="s">
        <v>3099</v>
      </c>
      <c r="F695" s="265"/>
      <c r="G695" s="440"/>
      <c r="H695" s="230"/>
    </row>
    <row r="696" spans="2:8" ht="20.100000000000001" customHeight="1" thickBot="1">
      <c r="B696" s="237" t="s">
        <v>4734</v>
      </c>
      <c r="C696" s="238" t="s">
        <v>1462</v>
      </c>
      <c r="D696" s="239" t="s">
        <v>2470</v>
      </c>
      <c r="E696" s="240" t="s">
        <v>2301</v>
      </c>
      <c r="F696" s="241" t="s">
        <v>2793</v>
      </c>
      <c r="G696" s="260"/>
      <c r="H696" s="230"/>
    </row>
    <row r="697" spans="2:8" ht="17.25" thickBot="1">
      <c r="B697" s="434" t="s">
        <v>4735</v>
      </c>
      <c r="C697" s="435"/>
      <c r="D697" s="435"/>
      <c r="E697" s="435"/>
      <c r="F697" s="435"/>
      <c r="G697" s="436"/>
      <c r="H697" s="230"/>
    </row>
    <row r="698" spans="2:8" ht="20.100000000000001" customHeight="1" thickBot="1">
      <c r="B698" s="231" t="s">
        <v>4736</v>
      </c>
      <c r="C698" s="232" t="s">
        <v>1463</v>
      </c>
      <c r="D698" s="233" t="s">
        <v>2300</v>
      </c>
      <c r="E698" s="234" t="s">
        <v>3817</v>
      </c>
      <c r="F698" s="235" t="s">
        <v>2793</v>
      </c>
      <c r="G698" s="268" t="s">
        <v>4623</v>
      </c>
      <c r="H698" s="230"/>
    </row>
    <row r="699" spans="2:8" ht="17.25" thickBot="1">
      <c r="B699" s="434" t="s">
        <v>4737</v>
      </c>
      <c r="C699" s="435"/>
      <c r="D699" s="435"/>
      <c r="E699" s="435"/>
      <c r="F699" s="435"/>
      <c r="G699" s="438"/>
      <c r="H699" s="230"/>
    </row>
    <row r="700" spans="2:8">
      <c r="B700" s="237" t="s">
        <v>4738</v>
      </c>
      <c r="C700" s="238" t="s">
        <v>1464</v>
      </c>
      <c r="D700" s="239" t="s">
        <v>3077</v>
      </c>
      <c r="E700" s="240" t="s">
        <v>3838</v>
      </c>
      <c r="F700" s="241" t="s">
        <v>2793</v>
      </c>
      <c r="G700" s="259"/>
      <c r="H700" s="230"/>
    </row>
    <row r="701" spans="2:8" ht="20.100000000000001" customHeight="1" thickBot="1">
      <c r="B701" s="264" t="s">
        <v>2083</v>
      </c>
      <c r="C701" s="238" t="s">
        <v>1465</v>
      </c>
      <c r="D701" s="239" t="s">
        <v>3254</v>
      </c>
      <c r="E701" s="4" t="s">
        <v>3316</v>
      </c>
      <c r="F701" s="265" t="s">
        <v>2793</v>
      </c>
      <c r="G701" s="440"/>
      <c r="H701" s="230"/>
    </row>
    <row r="702" spans="2:8" ht="17.25" thickBot="1">
      <c r="B702" s="434" t="s">
        <v>4739</v>
      </c>
      <c r="C702" s="435"/>
      <c r="D702" s="435"/>
      <c r="E702" s="435"/>
      <c r="F702" s="435"/>
      <c r="G702" s="438"/>
      <c r="H702" s="230"/>
    </row>
    <row r="703" spans="2:8">
      <c r="B703" s="237" t="s">
        <v>1466</v>
      </c>
      <c r="C703" s="238" t="s">
        <v>1467</v>
      </c>
      <c r="D703" s="239" t="s">
        <v>2314</v>
      </c>
      <c r="E703" s="240" t="s">
        <v>3316</v>
      </c>
      <c r="F703" s="241" t="s">
        <v>2793</v>
      </c>
      <c r="G703" s="259"/>
      <c r="H703" s="230"/>
    </row>
    <row r="704" spans="2:8">
      <c r="B704" s="237" t="s">
        <v>1468</v>
      </c>
      <c r="C704" s="238" t="s">
        <v>1469</v>
      </c>
      <c r="D704" s="239" t="s">
        <v>2470</v>
      </c>
      <c r="E704" s="240" t="s">
        <v>4593</v>
      </c>
      <c r="F704" s="241" t="s">
        <v>2793</v>
      </c>
      <c r="G704" s="259"/>
      <c r="H704" s="230"/>
    </row>
    <row r="705" spans="2:8">
      <c r="B705" s="237" t="s">
        <v>1470</v>
      </c>
      <c r="C705" s="238" t="s">
        <v>1471</v>
      </c>
      <c r="D705" s="239" t="s">
        <v>2306</v>
      </c>
      <c r="E705" s="240" t="s">
        <v>4593</v>
      </c>
      <c r="F705" s="241" t="s">
        <v>2793</v>
      </c>
      <c r="G705" s="259"/>
      <c r="H705" s="230"/>
    </row>
    <row r="706" spans="2:8">
      <c r="B706" s="237" t="s">
        <v>1472</v>
      </c>
      <c r="C706" s="238" t="s">
        <v>1473</v>
      </c>
      <c r="D706" s="239" t="s">
        <v>4595</v>
      </c>
      <c r="E706" s="240" t="s">
        <v>4596</v>
      </c>
      <c r="F706" s="241" t="s">
        <v>2793</v>
      </c>
      <c r="G706" s="259"/>
      <c r="H706" s="230"/>
    </row>
    <row r="707" spans="2:8">
      <c r="B707" s="237" t="s">
        <v>1474</v>
      </c>
      <c r="C707" s="238" t="s">
        <v>1475</v>
      </c>
      <c r="D707" s="239" t="s">
        <v>2320</v>
      </c>
      <c r="E707" s="240" t="s">
        <v>4597</v>
      </c>
      <c r="F707" s="241" t="s">
        <v>2793</v>
      </c>
      <c r="G707" s="259"/>
      <c r="H707" s="230"/>
    </row>
    <row r="708" spans="2:8" ht="20.100000000000001" customHeight="1" thickBot="1">
      <c r="B708" s="237" t="s">
        <v>1476</v>
      </c>
      <c r="C708" s="238" t="s">
        <v>1477</v>
      </c>
      <c r="D708" s="239" t="s">
        <v>2320</v>
      </c>
      <c r="E708" s="240" t="s">
        <v>4597</v>
      </c>
      <c r="F708" s="241" t="s">
        <v>2793</v>
      </c>
      <c r="G708" s="259"/>
      <c r="H708" s="230"/>
    </row>
    <row r="709" spans="2:8" ht="17.25" thickBot="1">
      <c r="B709" s="434" t="s">
        <v>4740</v>
      </c>
      <c r="C709" s="435"/>
      <c r="D709" s="435"/>
      <c r="E709" s="435"/>
      <c r="F709" s="435"/>
      <c r="G709" s="438"/>
      <c r="H709" s="230"/>
    </row>
    <row r="710" spans="2:8">
      <c r="B710" s="264" t="s">
        <v>2084</v>
      </c>
      <c r="C710" s="238" t="s">
        <v>1478</v>
      </c>
      <c r="D710" s="239" t="s">
        <v>3221</v>
      </c>
      <c r="E710" s="4" t="s">
        <v>3316</v>
      </c>
      <c r="F710" s="265" t="s">
        <v>2793</v>
      </c>
      <c r="G710" s="440"/>
      <c r="H710" s="230"/>
    </row>
    <row r="711" spans="2:8">
      <c r="B711" s="237" t="s">
        <v>4741</v>
      </c>
      <c r="C711" s="238" t="s">
        <v>1479</v>
      </c>
      <c r="D711" s="239" t="s">
        <v>3082</v>
      </c>
      <c r="E711" s="240" t="s">
        <v>3817</v>
      </c>
      <c r="F711" s="241"/>
      <c r="G711" s="259"/>
      <c r="H711" s="230"/>
    </row>
    <row r="712" spans="2:8">
      <c r="B712" s="237" t="s">
        <v>1758</v>
      </c>
      <c r="C712" s="238" t="s">
        <v>4742</v>
      </c>
      <c r="D712" s="239" t="s">
        <v>3109</v>
      </c>
      <c r="E712" s="240" t="s">
        <v>2765</v>
      </c>
      <c r="F712" s="241"/>
      <c r="G712" s="259"/>
      <c r="H712" s="230"/>
    </row>
    <row r="713" spans="2:8">
      <c r="B713" s="237" t="s">
        <v>4743</v>
      </c>
      <c r="C713" s="238" t="s">
        <v>1480</v>
      </c>
      <c r="D713" s="239" t="s">
        <v>3109</v>
      </c>
      <c r="E713" s="240" t="s">
        <v>3817</v>
      </c>
      <c r="F713" s="241"/>
      <c r="G713" s="259"/>
      <c r="H713" s="230"/>
    </row>
    <row r="714" spans="2:8">
      <c r="B714" s="237" t="s">
        <v>4744</v>
      </c>
      <c r="C714" s="238" t="s">
        <v>4745</v>
      </c>
      <c r="D714" s="239" t="s">
        <v>2417</v>
      </c>
      <c r="E714" s="240" t="s">
        <v>3817</v>
      </c>
      <c r="F714" s="241"/>
      <c r="G714" s="259"/>
      <c r="H714" s="230"/>
    </row>
    <row r="715" spans="2:8">
      <c r="B715" s="237" t="s">
        <v>4746</v>
      </c>
      <c r="C715" s="238" t="s">
        <v>4747</v>
      </c>
      <c r="D715" s="239" t="s">
        <v>2417</v>
      </c>
      <c r="E715" s="240" t="s">
        <v>3817</v>
      </c>
      <c r="F715" s="241"/>
      <c r="G715" s="259"/>
      <c r="H715" s="230"/>
    </row>
    <row r="716" spans="2:8">
      <c r="B716" s="237" t="s">
        <v>1481</v>
      </c>
      <c r="C716" s="238" t="s">
        <v>1482</v>
      </c>
      <c r="D716" s="239" t="s">
        <v>3113</v>
      </c>
      <c r="E716" s="240" t="s">
        <v>3817</v>
      </c>
      <c r="F716" s="241"/>
      <c r="G716" s="259"/>
      <c r="H716" s="230"/>
    </row>
    <row r="717" spans="2:8">
      <c r="B717" s="237" t="s">
        <v>1483</v>
      </c>
      <c r="C717" s="238" t="s">
        <v>1484</v>
      </c>
      <c r="D717" s="239" t="s">
        <v>2422</v>
      </c>
      <c r="E717" s="240" t="s">
        <v>3817</v>
      </c>
      <c r="F717" s="241"/>
      <c r="G717" s="259"/>
      <c r="H717" s="267"/>
    </row>
    <row r="718" spans="2:8">
      <c r="B718" s="264" t="s">
        <v>2271</v>
      </c>
      <c r="C718" s="238" t="s">
        <v>2272</v>
      </c>
      <c r="D718" s="239" t="s">
        <v>4072</v>
      </c>
      <c r="E718" s="4" t="s">
        <v>3083</v>
      </c>
      <c r="F718" s="265" t="s">
        <v>2793</v>
      </c>
      <c r="G718" s="440"/>
      <c r="H718" s="267"/>
    </row>
    <row r="719" spans="2:8">
      <c r="B719" s="264" t="s">
        <v>2294</v>
      </c>
      <c r="C719" s="238" t="s">
        <v>2273</v>
      </c>
      <c r="D719" s="239" t="s">
        <v>2427</v>
      </c>
      <c r="E719" s="4" t="s">
        <v>3083</v>
      </c>
      <c r="F719" s="265"/>
      <c r="G719" s="440"/>
      <c r="H719" s="267"/>
    </row>
    <row r="720" spans="2:8">
      <c r="B720" s="264" t="s">
        <v>2274</v>
      </c>
      <c r="C720" s="238" t="s">
        <v>2275</v>
      </c>
      <c r="D720" s="239" t="s">
        <v>3077</v>
      </c>
      <c r="E720" s="4" t="s">
        <v>3078</v>
      </c>
      <c r="F720" s="265"/>
      <c r="G720" s="440"/>
      <c r="H720" s="267"/>
    </row>
    <row r="721" spans="2:8">
      <c r="B721" s="264" t="s">
        <v>2276</v>
      </c>
      <c r="C721" s="238" t="s">
        <v>2277</v>
      </c>
      <c r="D721" s="239" t="s">
        <v>3122</v>
      </c>
      <c r="E721" s="4" t="s">
        <v>3099</v>
      </c>
      <c r="F721" s="265"/>
      <c r="G721" s="440"/>
      <c r="H721" s="230"/>
    </row>
    <row r="722" spans="2:8" ht="20.100000000000001" customHeight="1" thickBot="1">
      <c r="B722" s="237" t="s">
        <v>4748</v>
      </c>
      <c r="C722" s="238" t="s">
        <v>1485</v>
      </c>
      <c r="D722" s="239" t="s">
        <v>2470</v>
      </c>
      <c r="E722" s="240" t="s">
        <v>2301</v>
      </c>
      <c r="F722" s="241" t="s">
        <v>2793</v>
      </c>
      <c r="G722" s="260"/>
      <c r="H722" s="230"/>
    </row>
    <row r="723" spans="2:8" ht="17.25" thickBot="1">
      <c r="B723" s="434" t="s">
        <v>4749</v>
      </c>
      <c r="C723" s="435"/>
      <c r="D723" s="435"/>
      <c r="E723" s="435"/>
      <c r="F723" s="435"/>
      <c r="G723" s="436"/>
      <c r="H723" s="230"/>
    </row>
    <row r="724" spans="2:8" ht="20.100000000000001" customHeight="1" thickBot="1">
      <c r="B724" s="231" t="s">
        <v>4750</v>
      </c>
      <c r="C724" s="232" t="s">
        <v>1486</v>
      </c>
      <c r="D724" s="233" t="s">
        <v>2300</v>
      </c>
      <c r="E724" s="234" t="s">
        <v>3817</v>
      </c>
      <c r="F724" s="235" t="s">
        <v>2793</v>
      </c>
      <c r="G724" s="268" t="s">
        <v>4623</v>
      </c>
      <c r="H724" s="230"/>
    </row>
    <row r="725" spans="2:8" ht="17.25" thickBot="1">
      <c r="B725" s="434" t="s">
        <v>4751</v>
      </c>
      <c r="C725" s="435"/>
      <c r="D725" s="435"/>
      <c r="E725" s="435"/>
      <c r="F725" s="435"/>
      <c r="G725" s="438"/>
      <c r="H725" s="230"/>
    </row>
    <row r="726" spans="2:8">
      <c r="B726" s="237" t="s">
        <v>4752</v>
      </c>
      <c r="C726" s="238" t="s">
        <v>1487</v>
      </c>
      <c r="D726" s="239" t="s">
        <v>3077</v>
      </c>
      <c r="E726" s="240" t="s">
        <v>3838</v>
      </c>
      <c r="F726" s="241" t="s">
        <v>2793</v>
      </c>
      <c r="G726" s="259"/>
      <c r="H726" s="230"/>
    </row>
    <row r="727" spans="2:8" ht="20.100000000000001" customHeight="1" thickBot="1">
      <c r="B727" s="264" t="s">
        <v>2085</v>
      </c>
      <c r="C727" s="238" t="s">
        <v>1488</v>
      </c>
      <c r="D727" s="239" t="s">
        <v>3221</v>
      </c>
      <c r="E727" s="4" t="s">
        <v>3316</v>
      </c>
      <c r="F727" s="265" t="s">
        <v>2793</v>
      </c>
      <c r="G727" s="440"/>
      <c r="H727" s="230"/>
    </row>
    <row r="728" spans="2:8" ht="17.25" thickBot="1">
      <c r="B728" s="434" t="s">
        <v>4753</v>
      </c>
      <c r="C728" s="435"/>
      <c r="D728" s="435"/>
      <c r="E728" s="435"/>
      <c r="F728" s="435"/>
      <c r="G728" s="438"/>
      <c r="H728" s="230"/>
    </row>
    <row r="729" spans="2:8">
      <c r="B729" s="237" t="s">
        <v>1489</v>
      </c>
      <c r="C729" s="238" t="s">
        <v>1490</v>
      </c>
      <c r="D729" s="239" t="s">
        <v>2314</v>
      </c>
      <c r="E729" s="240" t="s">
        <v>3316</v>
      </c>
      <c r="F729" s="241" t="s">
        <v>2793</v>
      </c>
      <c r="G729" s="259"/>
      <c r="H729" s="230"/>
    </row>
    <row r="730" spans="2:8">
      <c r="B730" s="237" t="s">
        <v>1491</v>
      </c>
      <c r="C730" s="238" t="s">
        <v>1492</v>
      </c>
      <c r="D730" s="239" t="s">
        <v>2470</v>
      </c>
      <c r="E730" s="240" t="s">
        <v>4593</v>
      </c>
      <c r="F730" s="241" t="s">
        <v>2793</v>
      </c>
      <c r="G730" s="259"/>
      <c r="H730" s="230"/>
    </row>
    <row r="731" spans="2:8">
      <c r="B731" s="237" t="s">
        <v>1493</v>
      </c>
      <c r="C731" s="238" t="s">
        <v>1494</v>
      </c>
      <c r="D731" s="239" t="s">
        <v>2306</v>
      </c>
      <c r="E731" s="240" t="s">
        <v>4593</v>
      </c>
      <c r="F731" s="241" t="s">
        <v>2793</v>
      </c>
      <c r="G731" s="259"/>
      <c r="H731" s="230"/>
    </row>
    <row r="732" spans="2:8">
      <c r="B732" s="237" t="s">
        <v>1495</v>
      </c>
      <c r="C732" s="238" t="s">
        <v>1496</v>
      </c>
      <c r="D732" s="239" t="s">
        <v>4595</v>
      </c>
      <c r="E732" s="240" t="s">
        <v>4596</v>
      </c>
      <c r="F732" s="241" t="s">
        <v>2793</v>
      </c>
      <c r="G732" s="259"/>
      <c r="H732" s="230"/>
    </row>
    <row r="733" spans="2:8">
      <c r="B733" s="237" t="s">
        <v>1497</v>
      </c>
      <c r="C733" s="238" t="s">
        <v>1498</v>
      </c>
      <c r="D733" s="239" t="s">
        <v>2320</v>
      </c>
      <c r="E733" s="240" t="s">
        <v>4597</v>
      </c>
      <c r="F733" s="241" t="s">
        <v>2793</v>
      </c>
      <c r="G733" s="259"/>
      <c r="H733" s="230"/>
    </row>
    <row r="734" spans="2:8" ht="20.100000000000001" customHeight="1" thickBot="1">
      <c r="B734" s="237" t="s">
        <v>1499</v>
      </c>
      <c r="C734" s="238" t="s">
        <v>1500</v>
      </c>
      <c r="D734" s="239" t="s">
        <v>2320</v>
      </c>
      <c r="E734" s="240" t="s">
        <v>4597</v>
      </c>
      <c r="F734" s="241" t="s">
        <v>2793</v>
      </c>
      <c r="G734" s="259"/>
      <c r="H734" s="230"/>
    </row>
    <row r="735" spans="2:8" ht="17.25" thickBot="1">
      <c r="B735" s="434" t="s">
        <v>4754</v>
      </c>
      <c r="C735" s="435"/>
      <c r="D735" s="435"/>
      <c r="E735" s="435"/>
      <c r="F735" s="435"/>
      <c r="G735" s="438"/>
      <c r="H735" s="230"/>
    </row>
    <row r="736" spans="2:8">
      <c r="B736" s="264" t="s">
        <v>2086</v>
      </c>
      <c r="C736" s="238" t="s">
        <v>1501</v>
      </c>
      <c r="D736" s="239" t="s">
        <v>3221</v>
      </c>
      <c r="E736" s="4" t="s">
        <v>3316</v>
      </c>
      <c r="F736" s="265" t="s">
        <v>2793</v>
      </c>
      <c r="G736" s="440"/>
      <c r="H736" s="230"/>
    </row>
    <row r="737" spans="2:8">
      <c r="B737" s="237" t="s">
        <v>4755</v>
      </c>
      <c r="C737" s="238" t="s">
        <v>1502</v>
      </c>
      <c r="D737" s="239" t="s">
        <v>3082</v>
      </c>
      <c r="E737" s="240" t="s">
        <v>3817</v>
      </c>
      <c r="F737" s="241"/>
      <c r="G737" s="259"/>
      <c r="H737" s="230"/>
    </row>
    <row r="738" spans="2:8">
      <c r="B738" s="237" t="s">
        <v>1759</v>
      </c>
      <c r="C738" s="238" t="s">
        <v>4756</v>
      </c>
      <c r="D738" s="239" t="s">
        <v>3109</v>
      </c>
      <c r="E738" s="240" t="s">
        <v>2765</v>
      </c>
      <c r="F738" s="241"/>
      <c r="G738" s="259"/>
      <c r="H738" s="230"/>
    </row>
    <row r="739" spans="2:8">
      <c r="B739" s="237" t="s">
        <v>4757</v>
      </c>
      <c r="C739" s="238" t="s">
        <v>1503</v>
      </c>
      <c r="D739" s="239" t="s">
        <v>3109</v>
      </c>
      <c r="E739" s="240" t="s">
        <v>3817</v>
      </c>
      <c r="F739" s="241"/>
      <c r="G739" s="259"/>
      <c r="H739" s="230"/>
    </row>
    <row r="740" spans="2:8">
      <c r="B740" s="237" t="s">
        <v>4758</v>
      </c>
      <c r="C740" s="238" t="s">
        <v>4759</v>
      </c>
      <c r="D740" s="239" t="s">
        <v>2417</v>
      </c>
      <c r="E740" s="240" t="s">
        <v>3817</v>
      </c>
      <c r="F740" s="241"/>
      <c r="G740" s="259"/>
      <c r="H740" s="230"/>
    </row>
    <row r="741" spans="2:8">
      <c r="B741" s="237" t="s">
        <v>4760</v>
      </c>
      <c r="C741" s="238" t="s">
        <v>4761</v>
      </c>
      <c r="D741" s="239" t="s">
        <v>2417</v>
      </c>
      <c r="E741" s="240" t="s">
        <v>3817</v>
      </c>
      <c r="F741" s="241"/>
      <c r="G741" s="259"/>
      <c r="H741" s="230"/>
    </row>
    <row r="742" spans="2:8">
      <c r="B742" s="237" t="s">
        <v>1504</v>
      </c>
      <c r="C742" s="238" t="s">
        <v>1505</v>
      </c>
      <c r="D742" s="239" t="s">
        <v>3113</v>
      </c>
      <c r="E742" s="240" t="s">
        <v>3817</v>
      </c>
      <c r="F742" s="241"/>
      <c r="G742" s="259"/>
      <c r="H742" s="230"/>
    </row>
    <row r="743" spans="2:8">
      <c r="B743" s="237" t="s">
        <v>1506</v>
      </c>
      <c r="C743" s="238" t="s">
        <v>1507</v>
      </c>
      <c r="D743" s="239" t="s">
        <v>2422</v>
      </c>
      <c r="E743" s="240" t="s">
        <v>3817</v>
      </c>
      <c r="F743" s="241"/>
      <c r="G743" s="259"/>
      <c r="H743" s="267"/>
    </row>
    <row r="744" spans="2:8">
      <c r="B744" s="264" t="s">
        <v>2278</v>
      </c>
      <c r="C744" s="238" t="s">
        <v>2279</v>
      </c>
      <c r="D744" s="239" t="s">
        <v>4072</v>
      </c>
      <c r="E744" s="4" t="s">
        <v>3083</v>
      </c>
      <c r="F744" s="265" t="s">
        <v>2793</v>
      </c>
      <c r="G744" s="440"/>
      <c r="H744" s="267"/>
    </row>
    <row r="745" spans="2:8">
      <c r="B745" s="264" t="s">
        <v>2292</v>
      </c>
      <c r="C745" s="238" t="s">
        <v>2280</v>
      </c>
      <c r="D745" s="239" t="s">
        <v>2427</v>
      </c>
      <c r="E745" s="4" t="s">
        <v>3083</v>
      </c>
      <c r="F745" s="265"/>
      <c r="G745" s="440"/>
      <c r="H745" s="267"/>
    </row>
    <row r="746" spans="2:8">
      <c r="B746" s="264" t="s">
        <v>2281</v>
      </c>
      <c r="C746" s="238" t="s">
        <v>2282</v>
      </c>
      <c r="D746" s="239" t="s">
        <v>3077</v>
      </c>
      <c r="E746" s="4" t="s">
        <v>3078</v>
      </c>
      <c r="F746" s="265"/>
      <c r="G746" s="440"/>
      <c r="H746" s="267"/>
    </row>
    <row r="747" spans="2:8">
      <c r="B747" s="264" t="s">
        <v>2283</v>
      </c>
      <c r="C747" s="238" t="s">
        <v>2284</v>
      </c>
      <c r="D747" s="239" t="s">
        <v>3122</v>
      </c>
      <c r="E747" s="4" t="s">
        <v>3099</v>
      </c>
      <c r="F747" s="265"/>
      <c r="G747" s="440"/>
      <c r="H747" s="230"/>
    </row>
    <row r="748" spans="2:8" ht="20.100000000000001" customHeight="1" thickBot="1">
      <c r="B748" s="237" t="s">
        <v>4336</v>
      </c>
      <c r="C748" s="238" t="s">
        <v>1508</v>
      </c>
      <c r="D748" s="239" t="s">
        <v>2470</v>
      </c>
      <c r="E748" s="240" t="s">
        <v>2301</v>
      </c>
      <c r="F748" s="241" t="s">
        <v>2793</v>
      </c>
      <c r="G748" s="260"/>
      <c r="H748" s="230"/>
    </row>
    <row r="749" spans="2:8" ht="17.25" thickBot="1">
      <c r="B749" s="434" t="s">
        <v>4762</v>
      </c>
      <c r="C749" s="435"/>
      <c r="D749" s="435"/>
      <c r="E749" s="435"/>
      <c r="F749" s="435"/>
      <c r="G749" s="436"/>
      <c r="H749" s="230"/>
    </row>
    <row r="750" spans="2:8" ht="20.100000000000001" customHeight="1" thickBot="1">
      <c r="B750" s="231" t="s">
        <v>4763</v>
      </c>
      <c r="C750" s="232" t="s">
        <v>1509</v>
      </c>
      <c r="D750" s="233" t="s">
        <v>2300</v>
      </c>
      <c r="E750" s="234" t="s">
        <v>3817</v>
      </c>
      <c r="F750" s="235" t="s">
        <v>2793</v>
      </c>
      <c r="G750" s="268" t="s">
        <v>4623</v>
      </c>
      <c r="H750" s="230"/>
    </row>
    <row r="751" spans="2:8" ht="17.25" thickBot="1">
      <c r="B751" s="434" t="s">
        <v>4764</v>
      </c>
      <c r="C751" s="435"/>
      <c r="D751" s="435"/>
      <c r="E751" s="435"/>
      <c r="F751" s="435"/>
      <c r="G751" s="438"/>
      <c r="H751" s="230"/>
    </row>
    <row r="752" spans="2:8">
      <c r="B752" s="237" t="s">
        <v>4765</v>
      </c>
      <c r="C752" s="238" t="s">
        <v>1510</v>
      </c>
      <c r="D752" s="239" t="s">
        <v>3077</v>
      </c>
      <c r="E752" s="240" t="s">
        <v>3838</v>
      </c>
      <c r="F752" s="241" t="s">
        <v>2793</v>
      </c>
      <c r="G752" s="259"/>
      <c r="H752" s="230"/>
    </row>
    <row r="753" spans="2:8" ht="20.100000000000001" customHeight="1" thickBot="1">
      <c r="B753" s="264" t="s">
        <v>2087</v>
      </c>
      <c r="C753" s="238" t="s">
        <v>1511</v>
      </c>
      <c r="D753" s="239" t="s">
        <v>3221</v>
      </c>
      <c r="E753" s="4" t="s">
        <v>3316</v>
      </c>
      <c r="F753" s="265" t="s">
        <v>2793</v>
      </c>
      <c r="G753" s="440"/>
      <c r="H753" s="230"/>
    </row>
    <row r="754" spans="2:8" ht="17.25" thickBot="1">
      <c r="B754" s="434" t="s">
        <v>4766</v>
      </c>
      <c r="C754" s="435"/>
      <c r="D754" s="435"/>
      <c r="E754" s="435"/>
      <c r="F754" s="435"/>
      <c r="G754" s="438"/>
      <c r="H754" s="230"/>
    </row>
    <row r="755" spans="2:8">
      <c r="B755" s="237" t="s">
        <v>1512</v>
      </c>
      <c r="C755" s="238" t="s">
        <v>1513</v>
      </c>
      <c r="D755" s="239" t="s">
        <v>2314</v>
      </c>
      <c r="E755" s="240" t="s">
        <v>3316</v>
      </c>
      <c r="F755" s="241" t="s">
        <v>2793</v>
      </c>
      <c r="G755" s="259"/>
      <c r="H755" s="230"/>
    </row>
    <row r="756" spans="2:8">
      <c r="B756" s="237" t="s">
        <v>1514</v>
      </c>
      <c r="C756" s="238" t="s">
        <v>1515</v>
      </c>
      <c r="D756" s="239" t="s">
        <v>2470</v>
      </c>
      <c r="E756" s="240" t="s">
        <v>4593</v>
      </c>
      <c r="F756" s="241" t="s">
        <v>2793</v>
      </c>
      <c r="G756" s="259"/>
      <c r="H756" s="230"/>
    </row>
    <row r="757" spans="2:8">
      <c r="B757" s="237" t="s">
        <v>1516</v>
      </c>
      <c r="C757" s="238" t="s">
        <v>1517</v>
      </c>
      <c r="D757" s="239" t="s">
        <v>2306</v>
      </c>
      <c r="E757" s="240" t="s">
        <v>4593</v>
      </c>
      <c r="F757" s="241" t="s">
        <v>2793</v>
      </c>
      <c r="G757" s="259"/>
      <c r="H757" s="230"/>
    </row>
    <row r="758" spans="2:8">
      <c r="B758" s="237" t="s">
        <v>1518</v>
      </c>
      <c r="C758" s="238" t="s">
        <v>1519</v>
      </c>
      <c r="D758" s="239" t="s">
        <v>4595</v>
      </c>
      <c r="E758" s="240" t="s">
        <v>4596</v>
      </c>
      <c r="F758" s="241" t="s">
        <v>2793</v>
      </c>
      <c r="G758" s="259"/>
      <c r="H758" s="230"/>
    </row>
    <row r="759" spans="2:8">
      <c r="B759" s="237" t="s">
        <v>1520</v>
      </c>
      <c r="C759" s="238" t="s">
        <v>1521</v>
      </c>
      <c r="D759" s="239" t="s">
        <v>2320</v>
      </c>
      <c r="E759" s="240" t="s">
        <v>4597</v>
      </c>
      <c r="F759" s="241" t="s">
        <v>2793</v>
      </c>
      <c r="G759" s="259"/>
      <c r="H759" s="230"/>
    </row>
    <row r="760" spans="2:8" ht="20.100000000000001" customHeight="1" thickBot="1">
      <c r="B760" s="237" t="s">
        <v>1522</v>
      </c>
      <c r="C760" s="238" t="s">
        <v>1523</v>
      </c>
      <c r="D760" s="239" t="s">
        <v>2320</v>
      </c>
      <c r="E760" s="240" t="s">
        <v>4597</v>
      </c>
      <c r="F760" s="241" t="s">
        <v>2793</v>
      </c>
      <c r="G760" s="259"/>
      <c r="H760" s="230"/>
    </row>
    <row r="761" spans="2:8" ht="17.25" thickBot="1">
      <c r="B761" s="434" t="s">
        <v>4767</v>
      </c>
      <c r="C761" s="435"/>
      <c r="D761" s="435"/>
      <c r="E761" s="435"/>
      <c r="F761" s="435"/>
      <c r="G761" s="438"/>
      <c r="H761" s="230"/>
    </row>
    <row r="762" spans="2:8">
      <c r="B762" s="264" t="s">
        <v>2088</v>
      </c>
      <c r="C762" s="238" t="s">
        <v>1524</v>
      </c>
      <c r="D762" s="239" t="s">
        <v>3221</v>
      </c>
      <c r="E762" s="4" t="s">
        <v>3316</v>
      </c>
      <c r="F762" s="265" t="s">
        <v>2793</v>
      </c>
      <c r="G762" s="440"/>
      <c r="H762" s="230"/>
    </row>
    <row r="763" spans="2:8">
      <c r="B763" s="237" t="s">
        <v>4768</v>
      </c>
      <c r="C763" s="238" t="s">
        <v>1525</v>
      </c>
      <c r="D763" s="239" t="s">
        <v>3082</v>
      </c>
      <c r="E763" s="240" t="s">
        <v>3817</v>
      </c>
      <c r="F763" s="241"/>
      <c r="G763" s="259"/>
      <c r="H763" s="230"/>
    </row>
    <row r="764" spans="2:8">
      <c r="B764" s="237" t="s">
        <v>1760</v>
      </c>
      <c r="C764" s="238" t="s">
        <v>4769</v>
      </c>
      <c r="D764" s="239" t="s">
        <v>3109</v>
      </c>
      <c r="E764" s="240" t="s">
        <v>2765</v>
      </c>
      <c r="F764" s="241"/>
      <c r="G764" s="259"/>
      <c r="H764" s="230"/>
    </row>
    <row r="765" spans="2:8">
      <c r="B765" s="237" t="s">
        <v>4770</v>
      </c>
      <c r="C765" s="238" t="s">
        <v>1526</v>
      </c>
      <c r="D765" s="239" t="s">
        <v>3109</v>
      </c>
      <c r="E765" s="240" t="s">
        <v>3817</v>
      </c>
      <c r="F765" s="241"/>
      <c r="G765" s="259"/>
      <c r="H765" s="230"/>
    </row>
    <row r="766" spans="2:8">
      <c r="B766" s="237" t="s">
        <v>4771</v>
      </c>
      <c r="C766" s="238" t="s">
        <v>4772</v>
      </c>
      <c r="D766" s="239" t="s">
        <v>2417</v>
      </c>
      <c r="E766" s="240" t="s">
        <v>3817</v>
      </c>
      <c r="F766" s="241"/>
      <c r="G766" s="259"/>
      <c r="H766" s="230"/>
    </row>
    <row r="767" spans="2:8">
      <c r="B767" s="237" t="s">
        <v>4773</v>
      </c>
      <c r="C767" s="238" t="s">
        <v>4774</v>
      </c>
      <c r="D767" s="239" t="s">
        <v>2416</v>
      </c>
      <c r="E767" s="240" t="s">
        <v>3817</v>
      </c>
      <c r="F767" s="241"/>
      <c r="G767" s="259"/>
      <c r="H767" s="230"/>
    </row>
    <row r="768" spans="2:8">
      <c r="B768" s="237" t="s">
        <v>1527</v>
      </c>
      <c r="C768" s="238" t="s">
        <v>1528</v>
      </c>
      <c r="D768" s="239" t="s">
        <v>3113</v>
      </c>
      <c r="E768" s="240" t="s">
        <v>3817</v>
      </c>
      <c r="F768" s="241"/>
      <c r="G768" s="259"/>
      <c r="H768" s="230"/>
    </row>
    <row r="769" spans="2:8">
      <c r="B769" s="237" t="s">
        <v>1529</v>
      </c>
      <c r="C769" s="238" t="s">
        <v>1530</v>
      </c>
      <c r="D769" s="239" t="s">
        <v>2422</v>
      </c>
      <c r="E769" s="240" t="s">
        <v>3817</v>
      </c>
      <c r="F769" s="241"/>
      <c r="G769" s="259"/>
      <c r="H769" s="267"/>
    </row>
    <row r="770" spans="2:8">
      <c r="B770" s="264" t="s">
        <v>2285</v>
      </c>
      <c r="C770" s="238" t="s">
        <v>2286</v>
      </c>
      <c r="D770" s="239" t="s">
        <v>4072</v>
      </c>
      <c r="E770" s="4" t="s">
        <v>3083</v>
      </c>
      <c r="F770" s="265" t="s">
        <v>2793</v>
      </c>
      <c r="G770" s="440"/>
      <c r="H770" s="267"/>
    </row>
    <row r="771" spans="2:8">
      <c r="B771" s="264" t="s">
        <v>2293</v>
      </c>
      <c r="C771" s="238" t="s">
        <v>2287</v>
      </c>
      <c r="D771" s="239" t="s">
        <v>2427</v>
      </c>
      <c r="E771" s="4" t="s">
        <v>3083</v>
      </c>
      <c r="F771" s="265"/>
      <c r="G771" s="440"/>
      <c r="H771" s="267"/>
    </row>
    <row r="772" spans="2:8">
      <c r="B772" s="264" t="s">
        <v>2288</v>
      </c>
      <c r="C772" s="238" t="s">
        <v>2289</v>
      </c>
      <c r="D772" s="239" t="s">
        <v>3077</v>
      </c>
      <c r="E772" s="4" t="s">
        <v>3078</v>
      </c>
      <c r="F772" s="265"/>
      <c r="G772" s="440"/>
      <c r="H772" s="267"/>
    </row>
    <row r="773" spans="2:8">
      <c r="B773" s="264" t="s">
        <v>2290</v>
      </c>
      <c r="C773" s="238" t="s">
        <v>2291</v>
      </c>
      <c r="D773" s="239" t="s">
        <v>3122</v>
      </c>
      <c r="E773" s="4" t="s">
        <v>3099</v>
      </c>
      <c r="F773" s="265"/>
      <c r="G773" s="440"/>
      <c r="H773" s="230"/>
    </row>
    <row r="774" spans="2:8" ht="17.25" thickBot="1">
      <c r="B774" s="237" t="s">
        <v>4365</v>
      </c>
      <c r="C774" s="238" t="s">
        <v>1531</v>
      </c>
      <c r="D774" s="239" t="s">
        <v>2470</v>
      </c>
      <c r="E774" s="240" t="s">
        <v>2301</v>
      </c>
      <c r="F774" s="241" t="s">
        <v>2793</v>
      </c>
      <c r="G774" s="440"/>
      <c r="H774" s="230"/>
    </row>
    <row r="775" spans="2:8">
      <c r="B775" s="401" t="s">
        <v>4775</v>
      </c>
      <c r="C775" s="280"/>
      <c r="D775" s="280"/>
      <c r="E775" s="280"/>
      <c r="F775" s="280"/>
      <c r="G775" s="281"/>
      <c r="H775" s="230"/>
    </row>
    <row r="776" spans="2:8" ht="17.25" thickBot="1">
      <c r="B776" s="405" t="s">
        <v>3841</v>
      </c>
      <c r="C776" s="283"/>
      <c r="D776" s="283"/>
      <c r="E776" s="283"/>
      <c r="F776" s="283"/>
      <c r="G776" s="284"/>
      <c r="H776" s="230"/>
    </row>
    <row r="777" spans="2:8">
      <c r="B777" s="231" t="s">
        <v>4776</v>
      </c>
      <c r="C777" s="232" t="s">
        <v>1532</v>
      </c>
      <c r="D777" s="233" t="s">
        <v>3417</v>
      </c>
      <c r="E777" s="234" t="s">
        <v>3817</v>
      </c>
      <c r="F777" s="235"/>
      <c r="G777" s="236"/>
      <c r="H777" s="230"/>
    </row>
    <row r="778" spans="2:8">
      <c r="B778" s="237" t="s">
        <v>4777</v>
      </c>
      <c r="C778" s="238" t="s">
        <v>1533</v>
      </c>
      <c r="D778" s="239" t="s">
        <v>3420</v>
      </c>
      <c r="E778" s="240" t="s">
        <v>3838</v>
      </c>
      <c r="F778" s="241"/>
      <c r="G778" s="244"/>
      <c r="H778" s="230"/>
    </row>
    <row r="779" spans="2:8" ht="30">
      <c r="B779" s="237" t="s">
        <v>4778</v>
      </c>
      <c r="C779" s="238" t="s">
        <v>1534</v>
      </c>
      <c r="D779" s="239" t="s">
        <v>3417</v>
      </c>
      <c r="E779" s="240" t="s">
        <v>3817</v>
      </c>
      <c r="F779" s="241"/>
      <c r="G779" s="244" t="s">
        <v>4779</v>
      </c>
      <c r="H779" s="230"/>
    </row>
    <row r="780" spans="2:8">
      <c r="B780" s="237" t="s">
        <v>4780</v>
      </c>
      <c r="C780" s="238" t="s">
        <v>1535</v>
      </c>
      <c r="D780" s="239" t="s">
        <v>3420</v>
      </c>
      <c r="E780" s="240" t="s">
        <v>3838</v>
      </c>
      <c r="F780" s="241"/>
      <c r="G780" s="244"/>
      <c r="H780" s="230"/>
    </row>
    <row r="781" spans="2:8" ht="30">
      <c r="B781" s="237" t="s">
        <v>4781</v>
      </c>
      <c r="C781" s="238" t="s">
        <v>1536</v>
      </c>
      <c r="D781" s="239" t="s">
        <v>3417</v>
      </c>
      <c r="E781" s="240" t="s">
        <v>3817</v>
      </c>
      <c r="F781" s="241"/>
      <c r="G781" s="244" t="s">
        <v>4782</v>
      </c>
      <c r="H781" s="230"/>
    </row>
    <row r="782" spans="2:8">
      <c r="B782" s="237" t="s">
        <v>4783</v>
      </c>
      <c r="C782" s="238" t="s">
        <v>1537</v>
      </c>
      <c r="D782" s="239" t="s">
        <v>3420</v>
      </c>
      <c r="E782" s="240" t="s">
        <v>3838</v>
      </c>
      <c r="F782" s="241"/>
      <c r="G782" s="244"/>
      <c r="H782" s="230"/>
    </row>
    <row r="783" spans="2:8" ht="30">
      <c r="B783" s="237" t="s">
        <v>4784</v>
      </c>
      <c r="C783" s="238" t="s">
        <v>1538</v>
      </c>
      <c r="D783" s="239" t="s">
        <v>3417</v>
      </c>
      <c r="E783" s="240" t="s">
        <v>3817</v>
      </c>
      <c r="F783" s="241"/>
      <c r="G783" s="244" t="s">
        <v>4785</v>
      </c>
      <c r="H783" s="230"/>
    </row>
    <row r="784" spans="2:8">
      <c r="B784" s="237" t="s">
        <v>4786</v>
      </c>
      <c r="C784" s="238" t="s">
        <v>1539</v>
      </c>
      <c r="D784" s="239" t="s">
        <v>3420</v>
      </c>
      <c r="E784" s="240" t="s">
        <v>3838</v>
      </c>
      <c r="F784" s="241"/>
      <c r="G784" s="244"/>
      <c r="H784" s="230"/>
    </row>
    <row r="785" spans="1:8" ht="30">
      <c r="B785" s="237" t="s">
        <v>4787</v>
      </c>
      <c r="C785" s="238" t="s">
        <v>1540</v>
      </c>
      <c r="D785" s="239" t="s">
        <v>3417</v>
      </c>
      <c r="E785" s="240" t="s">
        <v>3817</v>
      </c>
      <c r="F785" s="241"/>
      <c r="G785" s="244" t="s">
        <v>4788</v>
      </c>
      <c r="H785" s="230"/>
    </row>
    <row r="786" spans="1:8" ht="17.25" thickBot="1">
      <c r="B786" s="237" t="s">
        <v>4789</v>
      </c>
      <c r="C786" s="238" t="s">
        <v>1541</v>
      </c>
      <c r="D786" s="239" t="s">
        <v>3420</v>
      </c>
      <c r="E786" s="240" t="s">
        <v>3838</v>
      </c>
      <c r="F786" s="241"/>
      <c r="G786" s="244"/>
      <c r="H786" s="230"/>
    </row>
    <row r="787" spans="1:8" s="45" customFormat="1">
      <c r="A787" s="8"/>
      <c r="B787" s="401" t="s">
        <v>4790</v>
      </c>
      <c r="C787" s="280"/>
      <c r="D787" s="280"/>
      <c r="E787" s="280"/>
      <c r="F787" s="280"/>
      <c r="G787" s="281"/>
      <c r="H787" s="230"/>
    </row>
    <row r="788" spans="1:8" ht="17.25" thickBot="1">
      <c r="B788" s="405" t="s">
        <v>3841</v>
      </c>
      <c r="C788" s="283"/>
      <c r="D788" s="283"/>
      <c r="E788" s="283"/>
      <c r="F788" s="283"/>
      <c r="G788" s="284"/>
      <c r="H788" s="230"/>
    </row>
    <row r="789" spans="1:8" ht="45">
      <c r="B789" s="237" t="s">
        <v>4791</v>
      </c>
      <c r="C789" s="238" t="s">
        <v>1542</v>
      </c>
      <c r="D789" s="239">
        <v>1</v>
      </c>
      <c r="E789" s="240" t="s">
        <v>2307</v>
      </c>
      <c r="F789" s="241"/>
      <c r="G789" s="244" t="s">
        <v>4792</v>
      </c>
      <c r="H789" s="230"/>
    </row>
    <row r="790" spans="1:8" ht="60">
      <c r="B790" s="237" t="s">
        <v>4793</v>
      </c>
      <c r="C790" s="238" t="s">
        <v>1543</v>
      </c>
      <c r="D790" s="239" t="s">
        <v>4386</v>
      </c>
      <c r="E790" s="240" t="s">
        <v>2792</v>
      </c>
      <c r="F790" s="241" t="s">
        <v>2793</v>
      </c>
      <c r="G790" s="244" t="s">
        <v>4794</v>
      </c>
      <c r="H790" s="230"/>
    </row>
    <row r="791" spans="1:8" ht="30">
      <c r="B791" s="237" t="s">
        <v>4795</v>
      </c>
      <c r="C791" s="238" t="s">
        <v>1544</v>
      </c>
      <c r="D791" s="239" t="s">
        <v>3077</v>
      </c>
      <c r="E791" s="240" t="s">
        <v>3422</v>
      </c>
      <c r="F791" s="241"/>
      <c r="G791" s="244" t="s">
        <v>4796</v>
      </c>
      <c r="H791" s="230"/>
    </row>
    <row r="792" spans="1:8" ht="30">
      <c r="B792" s="237" t="s">
        <v>4797</v>
      </c>
      <c r="C792" s="238" t="s">
        <v>1545</v>
      </c>
      <c r="D792" s="239" t="s">
        <v>2422</v>
      </c>
      <c r="E792" s="240" t="s">
        <v>2317</v>
      </c>
      <c r="F792" s="241"/>
      <c r="G792" s="244" t="s">
        <v>4798</v>
      </c>
      <c r="H792" s="230"/>
    </row>
    <row r="793" spans="1:8" ht="30">
      <c r="B793" s="237" t="s">
        <v>4799</v>
      </c>
      <c r="C793" s="238" t="s">
        <v>1546</v>
      </c>
      <c r="D793" s="239" t="s">
        <v>3109</v>
      </c>
      <c r="E793" s="240" t="s">
        <v>2301</v>
      </c>
      <c r="F793" s="241"/>
      <c r="G793" s="244" t="s">
        <v>4800</v>
      </c>
      <c r="H793" s="230"/>
    </row>
    <row r="794" spans="1:8" ht="30">
      <c r="B794" s="237" t="s">
        <v>4801</v>
      </c>
      <c r="C794" s="238" t="s">
        <v>1548</v>
      </c>
      <c r="D794" s="239" t="s">
        <v>3147</v>
      </c>
      <c r="E794" s="240" t="s">
        <v>3462</v>
      </c>
      <c r="F794" s="241"/>
      <c r="G794" s="244" t="s">
        <v>4802</v>
      </c>
      <c r="H794" s="230"/>
    </row>
    <row r="795" spans="1:8" ht="30">
      <c r="B795" s="237" t="s">
        <v>4803</v>
      </c>
      <c r="C795" s="238" t="s">
        <v>1549</v>
      </c>
      <c r="D795" s="239" t="s">
        <v>2486</v>
      </c>
      <c r="E795" s="240" t="s">
        <v>2307</v>
      </c>
      <c r="F795" s="241"/>
      <c r="G795" s="244" t="s">
        <v>4804</v>
      </c>
      <c r="H795" s="230"/>
    </row>
    <row r="796" spans="1:8" ht="30">
      <c r="B796" s="237" t="s">
        <v>4805</v>
      </c>
      <c r="C796" s="238" t="s">
        <v>1550</v>
      </c>
      <c r="D796" s="239" t="s">
        <v>2486</v>
      </c>
      <c r="E796" s="240" t="s">
        <v>2307</v>
      </c>
      <c r="F796" s="241"/>
      <c r="G796" s="244" t="s">
        <v>4806</v>
      </c>
      <c r="H796" s="230"/>
    </row>
    <row r="797" spans="1:8" ht="90">
      <c r="B797" s="237" t="s">
        <v>4807</v>
      </c>
      <c r="C797" s="238" t="s">
        <v>1551</v>
      </c>
      <c r="D797" s="239" t="s">
        <v>2316</v>
      </c>
      <c r="E797" s="240" t="s">
        <v>3817</v>
      </c>
      <c r="F797" s="241"/>
      <c r="G797" s="244" t="s">
        <v>4808</v>
      </c>
      <c r="H797" s="230"/>
    </row>
    <row r="798" spans="1:8" ht="75">
      <c r="B798" s="237" t="s">
        <v>1125</v>
      </c>
      <c r="C798" s="238" t="s">
        <v>1552</v>
      </c>
      <c r="D798" s="239" t="s">
        <v>2300</v>
      </c>
      <c r="E798" s="240" t="s">
        <v>3817</v>
      </c>
      <c r="F798" s="241" t="s">
        <v>2793</v>
      </c>
      <c r="G798" s="244" t="s">
        <v>4809</v>
      </c>
      <c r="H798" s="230"/>
    </row>
    <row r="799" spans="1:8" ht="90">
      <c r="B799" s="237" t="s">
        <v>4810</v>
      </c>
      <c r="C799" s="238" t="s">
        <v>1553</v>
      </c>
      <c r="D799" s="239" t="s">
        <v>2356</v>
      </c>
      <c r="E799" s="240" t="s">
        <v>3316</v>
      </c>
      <c r="F799" s="241"/>
      <c r="G799" s="244" t="s">
        <v>4811</v>
      </c>
      <c r="H799" s="230"/>
    </row>
    <row r="800" spans="1:8" ht="90">
      <c r="B800" s="237" t="s">
        <v>4812</v>
      </c>
      <c r="C800" s="238" t="s">
        <v>1554</v>
      </c>
      <c r="D800" s="239" t="s">
        <v>2356</v>
      </c>
      <c r="E800" s="240" t="s">
        <v>3316</v>
      </c>
      <c r="F800" s="241"/>
      <c r="G800" s="244" t="s">
        <v>4813</v>
      </c>
      <c r="H800" s="230"/>
    </row>
    <row r="801" spans="2:8" ht="60">
      <c r="B801" s="237" t="s">
        <v>538</v>
      </c>
      <c r="C801" s="238" t="s">
        <v>1555</v>
      </c>
      <c r="D801" s="239" t="s">
        <v>2356</v>
      </c>
      <c r="E801" s="240" t="s">
        <v>3316</v>
      </c>
      <c r="F801" s="241"/>
      <c r="G801" s="244" t="s">
        <v>4814</v>
      </c>
      <c r="H801" s="230"/>
    </row>
    <row r="802" spans="2:8" ht="135">
      <c r="B802" s="237" t="s">
        <v>4815</v>
      </c>
      <c r="C802" s="238" t="s">
        <v>1556</v>
      </c>
      <c r="D802" s="239" t="s">
        <v>2800</v>
      </c>
      <c r="E802" s="240" t="s">
        <v>3226</v>
      </c>
      <c r="F802" s="241"/>
      <c r="G802" s="244" t="s">
        <v>4816</v>
      </c>
      <c r="H802" s="230"/>
    </row>
    <row r="803" spans="2:8" ht="135">
      <c r="B803" s="237" t="s">
        <v>4817</v>
      </c>
      <c r="C803" s="238" t="s">
        <v>1557</v>
      </c>
      <c r="D803" s="239" t="s">
        <v>2800</v>
      </c>
      <c r="E803" s="240" t="s">
        <v>3226</v>
      </c>
      <c r="F803" s="241"/>
      <c r="G803" s="244" t="s">
        <v>4818</v>
      </c>
      <c r="H803" s="230"/>
    </row>
    <row r="804" spans="2:8" ht="135">
      <c r="B804" s="237" t="s">
        <v>4819</v>
      </c>
      <c r="C804" s="238" t="s">
        <v>1558</v>
      </c>
      <c r="D804" s="239" t="s">
        <v>2800</v>
      </c>
      <c r="E804" s="240" t="s">
        <v>3226</v>
      </c>
      <c r="F804" s="241"/>
      <c r="G804" s="244" t="s">
        <v>4820</v>
      </c>
      <c r="H804" s="230"/>
    </row>
    <row r="805" spans="2:8" ht="135">
      <c r="B805" s="237" t="s">
        <v>4821</v>
      </c>
      <c r="C805" s="238" t="s">
        <v>1559</v>
      </c>
      <c r="D805" s="239" t="s">
        <v>2800</v>
      </c>
      <c r="E805" s="240" t="s">
        <v>3226</v>
      </c>
      <c r="F805" s="241"/>
      <c r="G805" s="244" t="s">
        <v>4822</v>
      </c>
      <c r="H805" s="230"/>
    </row>
    <row r="806" spans="2:8" ht="135">
      <c r="B806" s="237" t="s">
        <v>4823</v>
      </c>
      <c r="C806" s="238" t="s">
        <v>1560</v>
      </c>
      <c r="D806" s="239" t="s">
        <v>2800</v>
      </c>
      <c r="E806" s="240" t="s">
        <v>3226</v>
      </c>
      <c r="F806" s="241"/>
      <c r="G806" s="244" t="s">
        <v>4824</v>
      </c>
      <c r="H806" s="230"/>
    </row>
    <row r="807" spans="2:8" ht="105">
      <c r="B807" s="237" t="s">
        <v>4825</v>
      </c>
      <c r="C807" s="238" t="s">
        <v>1561</v>
      </c>
      <c r="D807" s="239" t="s">
        <v>2479</v>
      </c>
      <c r="E807" s="240" t="s">
        <v>3316</v>
      </c>
      <c r="F807" s="241"/>
      <c r="G807" s="244" t="s">
        <v>4826</v>
      </c>
      <c r="H807" s="230"/>
    </row>
    <row r="808" spans="2:8" ht="45">
      <c r="B808" s="237" t="s">
        <v>4827</v>
      </c>
      <c r="C808" s="238" t="s">
        <v>1562</v>
      </c>
      <c r="D808" s="239" t="s">
        <v>2425</v>
      </c>
      <c r="E808" s="240" t="s">
        <v>3316</v>
      </c>
      <c r="F808" s="241"/>
      <c r="G808" s="244" t="s">
        <v>4828</v>
      </c>
      <c r="H808" s="230"/>
    </row>
    <row r="809" spans="2:8" ht="105">
      <c r="B809" s="237" t="s">
        <v>4829</v>
      </c>
      <c r="C809" s="238" t="s">
        <v>1563</v>
      </c>
      <c r="D809" s="239" t="s">
        <v>2479</v>
      </c>
      <c r="E809" s="240" t="s">
        <v>3316</v>
      </c>
      <c r="F809" s="241"/>
      <c r="G809" s="244" t="s">
        <v>4830</v>
      </c>
      <c r="H809" s="230"/>
    </row>
    <row r="810" spans="2:8" ht="105">
      <c r="B810" s="237" t="s">
        <v>1564</v>
      </c>
      <c r="C810" s="238" t="s">
        <v>1565</v>
      </c>
      <c r="D810" s="239" t="s">
        <v>2306</v>
      </c>
      <c r="E810" s="240" t="s">
        <v>3316</v>
      </c>
      <c r="F810" s="241"/>
      <c r="G810" s="244" t="s">
        <v>4831</v>
      </c>
      <c r="H810" s="230"/>
    </row>
    <row r="811" spans="2:8" ht="75">
      <c r="B811" s="237" t="s">
        <v>1566</v>
      </c>
      <c r="C811" s="238" t="s">
        <v>1567</v>
      </c>
      <c r="D811" s="239" t="s">
        <v>2463</v>
      </c>
      <c r="E811" s="240" t="s">
        <v>3316</v>
      </c>
      <c r="F811" s="241"/>
      <c r="G811" s="244" t="s">
        <v>4832</v>
      </c>
      <c r="H811" s="230"/>
    </row>
    <row r="812" spans="2:8" ht="90">
      <c r="B812" s="237" t="s">
        <v>1568</v>
      </c>
      <c r="C812" s="238" t="s">
        <v>1569</v>
      </c>
      <c r="D812" s="239" t="s">
        <v>2314</v>
      </c>
      <c r="E812" s="240" t="s">
        <v>3812</v>
      </c>
      <c r="F812" s="241"/>
      <c r="G812" s="244" t="s">
        <v>4833</v>
      </c>
      <c r="H812" s="230"/>
    </row>
    <row r="813" spans="2:8" ht="135">
      <c r="B813" s="237" t="s">
        <v>1570</v>
      </c>
      <c r="C813" s="238" t="s">
        <v>1571</v>
      </c>
      <c r="D813" s="239" t="s">
        <v>2306</v>
      </c>
      <c r="E813" s="240" t="s">
        <v>3316</v>
      </c>
      <c r="F813" s="241"/>
      <c r="G813" s="244" t="s">
        <v>4834</v>
      </c>
      <c r="H813" s="230"/>
    </row>
    <row r="814" spans="2:8" ht="105">
      <c r="B814" s="237" t="s">
        <v>1572</v>
      </c>
      <c r="C814" s="238" t="s">
        <v>1573</v>
      </c>
      <c r="D814" s="239" t="s">
        <v>2306</v>
      </c>
      <c r="E814" s="240" t="s">
        <v>3316</v>
      </c>
      <c r="F814" s="241"/>
      <c r="G814" s="244" t="s">
        <v>4835</v>
      </c>
      <c r="H814" s="230"/>
    </row>
    <row r="815" spans="2:8" ht="150">
      <c r="B815" s="264" t="s">
        <v>1574</v>
      </c>
      <c r="C815" s="238" t="s">
        <v>1575</v>
      </c>
      <c r="D815" s="239" t="s">
        <v>3221</v>
      </c>
      <c r="E815" s="4" t="s">
        <v>3316</v>
      </c>
      <c r="F815" s="265"/>
      <c r="G815" s="266" t="s">
        <v>4836</v>
      </c>
      <c r="H815" s="230"/>
    </row>
    <row r="816" spans="2:8" ht="180">
      <c r="B816" s="264" t="s">
        <v>2089</v>
      </c>
      <c r="C816" s="238" t="s">
        <v>1576</v>
      </c>
      <c r="D816" s="239" t="s">
        <v>3221</v>
      </c>
      <c r="E816" s="4" t="s">
        <v>3316</v>
      </c>
      <c r="F816" s="265"/>
      <c r="G816" s="266" t="s">
        <v>4837</v>
      </c>
      <c r="H816" s="267"/>
    </row>
    <row r="817" spans="2:8" ht="150">
      <c r="B817" s="331" t="s">
        <v>4838</v>
      </c>
      <c r="C817" s="428" t="s">
        <v>1577</v>
      </c>
      <c r="D817" s="239" t="s">
        <v>3230</v>
      </c>
      <c r="E817" s="4" t="s">
        <v>3280</v>
      </c>
      <c r="F817" s="265"/>
      <c r="G817" s="395" t="s">
        <v>4839</v>
      </c>
      <c r="H817" s="267"/>
    </row>
    <row r="818" spans="2:8" ht="150">
      <c r="B818" s="331" t="s">
        <v>2090</v>
      </c>
      <c r="C818" s="428" t="s">
        <v>1578</v>
      </c>
      <c r="D818" s="239" t="s">
        <v>3225</v>
      </c>
      <c r="E818" s="4" t="s">
        <v>3280</v>
      </c>
      <c r="F818" s="265"/>
      <c r="G818" s="395" t="s">
        <v>4840</v>
      </c>
      <c r="H818" s="267"/>
    </row>
    <row r="819" spans="2:8" ht="165">
      <c r="B819" s="331" t="s">
        <v>2091</v>
      </c>
      <c r="C819" s="428" t="s">
        <v>1579</v>
      </c>
      <c r="D819" s="239" t="s">
        <v>3225</v>
      </c>
      <c r="E819" s="4" t="s">
        <v>3280</v>
      </c>
      <c r="F819" s="265"/>
      <c r="G819" s="429" t="s">
        <v>4841</v>
      </c>
      <c r="H819" s="230"/>
    </row>
    <row r="820" spans="2:8" ht="120">
      <c r="B820" s="237" t="s">
        <v>4842</v>
      </c>
      <c r="C820" s="238" t="s">
        <v>1580</v>
      </c>
      <c r="D820" s="239" t="s">
        <v>3109</v>
      </c>
      <c r="E820" s="240" t="s">
        <v>2301</v>
      </c>
      <c r="F820" s="241"/>
      <c r="G820" s="244" t="s">
        <v>4843</v>
      </c>
      <c r="H820" s="230"/>
    </row>
    <row r="821" spans="2:8" ht="90">
      <c r="B821" s="237" t="s">
        <v>4844</v>
      </c>
      <c r="C821" s="238" t="s">
        <v>1581</v>
      </c>
      <c r="D821" s="239" t="s">
        <v>2300</v>
      </c>
      <c r="E821" s="240" t="s">
        <v>2301</v>
      </c>
      <c r="F821" s="241"/>
      <c r="G821" s="244" t="s">
        <v>4845</v>
      </c>
      <c r="H821" s="230"/>
    </row>
    <row r="822" spans="2:8" ht="105">
      <c r="B822" s="237" t="s">
        <v>1582</v>
      </c>
      <c r="C822" s="238" t="s">
        <v>1583</v>
      </c>
      <c r="D822" s="239" t="s">
        <v>3113</v>
      </c>
      <c r="E822" s="240" t="s">
        <v>2301</v>
      </c>
      <c r="F822" s="241"/>
      <c r="G822" s="244" t="s">
        <v>4846</v>
      </c>
      <c r="H822" s="230"/>
    </row>
    <row r="823" spans="2:8" ht="120">
      <c r="B823" s="237" t="s">
        <v>1584</v>
      </c>
      <c r="C823" s="238" t="s">
        <v>1585</v>
      </c>
      <c r="D823" s="239" t="s">
        <v>2422</v>
      </c>
      <c r="E823" s="240" t="s">
        <v>2301</v>
      </c>
      <c r="F823" s="241"/>
      <c r="G823" s="244" t="s">
        <v>4847</v>
      </c>
      <c r="H823" s="230"/>
    </row>
    <row r="824" spans="2:8">
      <c r="B824" s="237" t="s">
        <v>1586</v>
      </c>
      <c r="C824" s="238" t="s">
        <v>1587</v>
      </c>
      <c r="D824" s="239" t="s">
        <v>2311</v>
      </c>
      <c r="E824" s="240" t="s">
        <v>3838</v>
      </c>
      <c r="F824" s="241"/>
      <c r="G824" s="244" t="s">
        <v>4025</v>
      </c>
      <c r="H824" s="230"/>
    </row>
    <row r="825" spans="2:8" ht="120">
      <c r="B825" s="237" t="s">
        <v>1164</v>
      </c>
      <c r="C825" s="238" t="s">
        <v>1588</v>
      </c>
      <c r="D825" s="239" t="s">
        <v>2313</v>
      </c>
      <c r="E825" s="240" t="s">
        <v>3812</v>
      </c>
      <c r="F825" s="241"/>
      <c r="G825" s="244" t="s">
        <v>4848</v>
      </c>
      <c r="H825" s="230"/>
    </row>
    <row r="826" spans="2:8" ht="135">
      <c r="B826" s="237" t="s">
        <v>4849</v>
      </c>
      <c r="C826" s="238" t="s">
        <v>1589</v>
      </c>
      <c r="D826" s="239" t="s">
        <v>2313</v>
      </c>
      <c r="E826" s="240" t="s">
        <v>3812</v>
      </c>
      <c r="F826" s="241"/>
      <c r="G826" s="244" t="s">
        <v>4850</v>
      </c>
      <c r="H826" s="230"/>
    </row>
    <row r="827" spans="2:8" ht="135">
      <c r="B827" s="237" t="s">
        <v>4851</v>
      </c>
      <c r="C827" s="238" t="s">
        <v>1590</v>
      </c>
      <c r="D827" s="239" t="s">
        <v>2313</v>
      </c>
      <c r="E827" s="240" t="s">
        <v>3812</v>
      </c>
      <c r="F827" s="241"/>
      <c r="G827" s="244" t="s">
        <v>4852</v>
      </c>
      <c r="H827" s="230"/>
    </row>
    <row r="828" spans="2:8" ht="90">
      <c r="B828" s="237" t="s">
        <v>4853</v>
      </c>
      <c r="C828" s="238" t="s">
        <v>1591</v>
      </c>
      <c r="D828" s="239" t="s">
        <v>2313</v>
      </c>
      <c r="E828" s="240" t="s">
        <v>3316</v>
      </c>
      <c r="F828" s="241"/>
      <c r="G828" s="244" t="s">
        <v>4854</v>
      </c>
      <c r="H828" s="230"/>
    </row>
    <row r="829" spans="2:8" ht="135">
      <c r="B829" s="237" t="s">
        <v>4855</v>
      </c>
      <c r="C829" s="238" t="s">
        <v>1592</v>
      </c>
      <c r="D829" s="239" t="s">
        <v>2313</v>
      </c>
      <c r="E829" s="240" t="s">
        <v>3226</v>
      </c>
      <c r="F829" s="241"/>
      <c r="G829" s="244" t="s">
        <v>4856</v>
      </c>
      <c r="H829" s="230"/>
    </row>
    <row r="830" spans="2:8" ht="135">
      <c r="B830" s="237" t="s">
        <v>4857</v>
      </c>
      <c r="C830" s="238" t="s">
        <v>1593</v>
      </c>
      <c r="D830" s="239" t="s">
        <v>2313</v>
      </c>
      <c r="E830" s="240" t="s">
        <v>3226</v>
      </c>
      <c r="F830" s="241"/>
      <c r="G830" s="244" t="s">
        <v>4858</v>
      </c>
      <c r="H830" s="230"/>
    </row>
    <row r="831" spans="2:8" ht="135">
      <c r="B831" s="237" t="s">
        <v>4859</v>
      </c>
      <c r="C831" s="238" t="s">
        <v>1594</v>
      </c>
      <c r="D831" s="239" t="s">
        <v>2313</v>
      </c>
      <c r="E831" s="240" t="s">
        <v>3226</v>
      </c>
      <c r="F831" s="241"/>
      <c r="G831" s="244" t="s">
        <v>4858</v>
      </c>
      <c r="H831" s="230"/>
    </row>
    <row r="832" spans="2:8" ht="135">
      <c r="B832" s="237" t="s">
        <v>4860</v>
      </c>
      <c r="C832" s="238" t="s">
        <v>1595</v>
      </c>
      <c r="D832" s="239" t="s">
        <v>2313</v>
      </c>
      <c r="E832" s="240" t="s">
        <v>3226</v>
      </c>
      <c r="F832" s="241"/>
      <c r="G832" s="244" t="s">
        <v>4861</v>
      </c>
      <c r="H832" s="230"/>
    </row>
    <row r="833" spans="1:8" ht="135">
      <c r="B833" s="237" t="s">
        <v>4862</v>
      </c>
      <c r="C833" s="238" t="s">
        <v>1596</v>
      </c>
      <c r="D833" s="239" t="s">
        <v>2313</v>
      </c>
      <c r="E833" s="240" t="s">
        <v>3226</v>
      </c>
      <c r="F833" s="241"/>
      <c r="G833" s="244" t="s">
        <v>4863</v>
      </c>
      <c r="H833" s="230"/>
    </row>
    <row r="834" spans="1:8" ht="75">
      <c r="B834" s="237" t="s">
        <v>4864</v>
      </c>
      <c r="C834" s="238" t="s">
        <v>1597</v>
      </c>
      <c r="D834" s="239" t="s">
        <v>2313</v>
      </c>
      <c r="E834" s="240" t="s">
        <v>3316</v>
      </c>
      <c r="F834" s="241"/>
      <c r="G834" s="244" t="s">
        <v>4865</v>
      </c>
      <c r="H834" s="230"/>
    </row>
    <row r="835" spans="1:8" ht="60">
      <c r="B835" s="237" t="s">
        <v>4866</v>
      </c>
      <c r="C835" s="238" t="s">
        <v>1598</v>
      </c>
      <c r="D835" s="239" t="s">
        <v>2313</v>
      </c>
      <c r="E835" s="240" t="s">
        <v>3316</v>
      </c>
      <c r="F835" s="241"/>
      <c r="G835" s="244" t="s">
        <v>4867</v>
      </c>
      <c r="H835" s="230"/>
    </row>
    <row r="836" spans="1:8" ht="105">
      <c r="B836" s="237" t="s">
        <v>4868</v>
      </c>
      <c r="C836" s="238" t="s">
        <v>1599</v>
      </c>
      <c r="D836" s="286" t="s">
        <v>2463</v>
      </c>
      <c r="E836" s="287" t="s">
        <v>2307</v>
      </c>
      <c r="F836" s="241"/>
      <c r="G836" s="244" t="s">
        <v>4869</v>
      </c>
      <c r="H836" s="230"/>
    </row>
    <row r="837" spans="1:8" ht="90">
      <c r="B837" s="237" t="s">
        <v>1600</v>
      </c>
      <c r="C837" s="238" t="s">
        <v>1601</v>
      </c>
      <c r="D837" s="239" t="s">
        <v>2421</v>
      </c>
      <c r="E837" s="240" t="s">
        <v>3348</v>
      </c>
      <c r="F837" s="241"/>
      <c r="G837" s="244" t="s">
        <v>4870</v>
      </c>
      <c r="H837" s="230"/>
    </row>
    <row r="838" spans="1:8" ht="210">
      <c r="B838" s="237" t="s">
        <v>4871</v>
      </c>
      <c r="C838" s="238" t="s">
        <v>1602</v>
      </c>
      <c r="D838" s="239" t="s">
        <v>2479</v>
      </c>
      <c r="E838" s="240" t="s">
        <v>2307</v>
      </c>
      <c r="F838" s="241"/>
      <c r="G838" s="244" t="s">
        <v>4872</v>
      </c>
      <c r="H838" s="230"/>
    </row>
    <row r="839" spans="1:8" ht="165">
      <c r="B839" s="264" t="s">
        <v>2092</v>
      </c>
      <c r="C839" s="238" t="s">
        <v>1603</v>
      </c>
      <c r="D839" s="239" t="s">
        <v>3221</v>
      </c>
      <c r="E839" s="4" t="s">
        <v>2801</v>
      </c>
      <c r="F839" s="265"/>
      <c r="G839" s="395" t="s">
        <v>4873</v>
      </c>
      <c r="H839" s="230"/>
    </row>
    <row r="840" spans="1:8" ht="180.75" thickBot="1">
      <c r="B840" s="264" t="s">
        <v>2093</v>
      </c>
      <c r="C840" s="238" t="s">
        <v>1604</v>
      </c>
      <c r="D840" s="239" t="s">
        <v>3221</v>
      </c>
      <c r="E840" s="4" t="s">
        <v>2801</v>
      </c>
      <c r="F840" s="265"/>
      <c r="G840" s="429" t="s">
        <v>4874</v>
      </c>
      <c r="H840" s="230"/>
    </row>
    <row r="841" spans="1:8" s="45" customFormat="1">
      <c r="A841" s="8"/>
      <c r="B841" s="401" t="s">
        <v>4875</v>
      </c>
      <c r="C841" s="280"/>
      <c r="D841" s="280"/>
      <c r="E841" s="280"/>
      <c r="F841" s="280"/>
      <c r="G841" s="281"/>
      <c r="H841" s="230"/>
    </row>
    <row r="842" spans="1:8" ht="17.25" thickBot="1">
      <c r="B842" s="405" t="s">
        <v>3841</v>
      </c>
      <c r="C842" s="283"/>
      <c r="D842" s="283"/>
      <c r="E842" s="283"/>
      <c r="F842" s="283"/>
      <c r="G842" s="284"/>
      <c r="H842" s="230"/>
    </row>
    <row r="843" spans="1:8">
      <c r="B843" s="237" t="s">
        <v>4876</v>
      </c>
      <c r="C843" s="238" t="s">
        <v>1605</v>
      </c>
      <c r="D843" s="286" t="s">
        <v>2463</v>
      </c>
      <c r="E843" s="287" t="s">
        <v>2801</v>
      </c>
      <c r="F843" s="241"/>
      <c r="G843" s="244"/>
      <c r="H843" s="230"/>
    </row>
    <row r="844" spans="1:8" ht="60">
      <c r="B844" s="237" t="s">
        <v>4877</v>
      </c>
      <c r="C844" s="238" t="s">
        <v>1606</v>
      </c>
      <c r="D844" s="239" t="s">
        <v>3109</v>
      </c>
      <c r="E844" s="240" t="s">
        <v>3348</v>
      </c>
      <c r="F844" s="241"/>
      <c r="G844" s="244" t="s">
        <v>4878</v>
      </c>
      <c r="H844" s="230"/>
    </row>
    <row r="845" spans="1:8" ht="120">
      <c r="B845" s="237" t="s">
        <v>4879</v>
      </c>
      <c r="C845" s="238" t="s">
        <v>4880</v>
      </c>
      <c r="D845" s="239" t="s">
        <v>4881</v>
      </c>
      <c r="E845" s="240" t="s">
        <v>3348</v>
      </c>
      <c r="F845" s="241"/>
      <c r="G845" s="244" t="s">
        <v>4882</v>
      </c>
      <c r="H845" s="230"/>
    </row>
    <row r="846" spans="1:8" ht="120">
      <c r="B846" s="237" t="s">
        <v>4883</v>
      </c>
      <c r="C846" s="238" t="s">
        <v>4884</v>
      </c>
      <c r="D846" s="239" t="s">
        <v>4885</v>
      </c>
      <c r="E846" s="240" t="s">
        <v>3348</v>
      </c>
      <c r="F846" s="241"/>
      <c r="G846" s="244" t="s">
        <v>4886</v>
      </c>
      <c r="H846" s="230"/>
    </row>
    <row r="847" spans="1:8" ht="90">
      <c r="B847" s="237" t="s">
        <v>1607</v>
      </c>
      <c r="C847" s="238" t="s">
        <v>1608</v>
      </c>
      <c r="D847" s="239" t="s">
        <v>3113</v>
      </c>
      <c r="E847" s="240" t="s">
        <v>3348</v>
      </c>
      <c r="F847" s="241"/>
      <c r="G847" s="244" t="s">
        <v>4887</v>
      </c>
      <c r="H847" s="230"/>
    </row>
    <row r="848" spans="1:8" ht="105">
      <c r="B848" s="237" t="s">
        <v>1609</v>
      </c>
      <c r="C848" s="238" t="s">
        <v>1610</v>
      </c>
      <c r="D848" s="239" t="s">
        <v>2422</v>
      </c>
      <c r="E848" s="240" t="s">
        <v>3348</v>
      </c>
      <c r="F848" s="241"/>
      <c r="G848" s="244" t="s">
        <v>4888</v>
      </c>
      <c r="H848" s="230"/>
    </row>
    <row r="849" spans="2:8" ht="120">
      <c r="B849" s="237" t="s">
        <v>4889</v>
      </c>
      <c r="C849" s="238" t="s">
        <v>1611</v>
      </c>
      <c r="D849" s="239" t="s">
        <v>2324</v>
      </c>
      <c r="E849" s="240" t="s">
        <v>3348</v>
      </c>
      <c r="F849" s="241"/>
      <c r="G849" s="244" t="s">
        <v>4890</v>
      </c>
      <c r="H849" s="230"/>
    </row>
    <row r="850" spans="2:8" ht="60">
      <c r="B850" s="237" t="s">
        <v>4891</v>
      </c>
      <c r="C850" s="238" t="s">
        <v>1612</v>
      </c>
      <c r="D850" s="239" t="s">
        <v>2306</v>
      </c>
      <c r="E850" s="240" t="s">
        <v>2801</v>
      </c>
      <c r="F850" s="241"/>
      <c r="G850" s="244" t="s">
        <v>4892</v>
      </c>
      <c r="H850" s="230"/>
    </row>
    <row r="851" spans="2:8" ht="75">
      <c r="B851" s="237" t="s">
        <v>4893</v>
      </c>
      <c r="C851" s="238" t="s">
        <v>1613</v>
      </c>
      <c r="D851" s="239" t="s">
        <v>2463</v>
      </c>
      <c r="E851" s="240" t="s">
        <v>2801</v>
      </c>
      <c r="F851" s="241"/>
      <c r="G851" s="244" t="s">
        <v>4894</v>
      </c>
      <c r="H851" s="230"/>
    </row>
    <row r="852" spans="2:8" ht="45">
      <c r="B852" s="237" t="s">
        <v>4895</v>
      </c>
      <c r="C852" s="238" t="s">
        <v>1614</v>
      </c>
      <c r="D852" s="239" t="s">
        <v>2314</v>
      </c>
      <c r="E852" s="240" t="s">
        <v>2315</v>
      </c>
      <c r="F852" s="241"/>
      <c r="G852" s="244" t="s">
        <v>4896</v>
      </c>
      <c r="H852" s="230"/>
    </row>
    <row r="853" spans="2:8" ht="180">
      <c r="B853" s="264" t="s">
        <v>2094</v>
      </c>
      <c r="C853" s="238" t="s">
        <v>1615</v>
      </c>
      <c r="D853" s="239" t="s">
        <v>3221</v>
      </c>
      <c r="E853" s="4" t="s">
        <v>2801</v>
      </c>
      <c r="F853" s="265"/>
      <c r="G853" s="266" t="s">
        <v>4897</v>
      </c>
      <c r="H853" s="230"/>
    </row>
    <row r="854" spans="2:8" ht="180">
      <c r="B854" s="264" t="s">
        <v>2095</v>
      </c>
      <c r="C854" s="238" t="s">
        <v>1616</v>
      </c>
      <c r="D854" s="239" t="s">
        <v>3221</v>
      </c>
      <c r="E854" s="4" t="s">
        <v>2801</v>
      </c>
      <c r="F854" s="265"/>
      <c r="G854" s="266" t="s">
        <v>4898</v>
      </c>
      <c r="H854" s="267"/>
    </row>
    <row r="855" spans="2:8" ht="165">
      <c r="B855" s="331" t="s">
        <v>2096</v>
      </c>
      <c r="C855" s="360" t="s">
        <v>1617</v>
      </c>
      <c r="D855" s="239" t="s">
        <v>3225</v>
      </c>
      <c r="E855" s="5" t="s">
        <v>3280</v>
      </c>
      <c r="F855" s="265"/>
      <c r="G855" s="266" t="s">
        <v>4899</v>
      </c>
      <c r="H855" s="267"/>
    </row>
    <row r="856" spans="2:8" ht="165.75" thickBot="1">
      <c r="B856" s="331" t="s">
        <v>2097</v>
      </c>
      <c r="C856" s="360" t="s">
        <v>1618</v>
      </c>
      <c r="D856" s="239" t="s">
        <v>3220</v>
      </c>
      <c r="E856" s="5" t="s">
        <v>3280</v>
      </c>
      <c r="F856" s="265"/>
      <c r="G856" s="266" t="s">
        <v>4900</v>
      </c>
      <c r="H856" s="230"/>
    </row>
    <row r="857" spans="2:8" ht="17.25" thickBot="1">
      <c r="B857" s="227" t="s">
        <v>4901</v>
      </c>
      <c r="C857" s="228"/>
      <c r="D857" s="228"/>
      <c r="E857" s="228"/>
      <c r="F857" s="228"/>
      <c r="G857" s="229"/>
      <c r="H857" s="230"/>
    </row>
    <row r="858" spans="2:8" ht="75">
      <c r="B858" s="231" t="s">
        <v>440</v>
      </c>
      <c r="C858" s="232" t="s">
        <v>1719</v>
      </c>
      <c r="D858" s="233" t="s">
        <v>2463</v>
      </c>
      <c r="E858" s="234" t="s">
        <v>2335</v>
      </c>
      <c r="F858" s="235" t="s">
        <v>2818</v>
      </c>
      <c r="G858" s="236" t="s">
        <v>4902</v>
      </c>
      <c r="H858" s="230"/>
    </row>
    <row r="859" spans="2:8" ht="75">
      <c r="B859" s="237" t="s">
        <v>1720</v>
      </c>
      <c r="C859" s="238" t="s">
        <v>1721</v>
      </c>
      <c r="D859" s="239" t="s">
        <v>4386</v>
      </c>
      <c r="E859" s="240" t="s">
        <v>2765</v>
      </c>
      <c r="F859" s="241" t="s">
        <v>2818</v>
      </c>
      <c r="G859" s="244" t="s">
        <v>4903</v>
      </c>
      <c r="H859" s="230"/>
    </row>
    <row r="860" spans="2:8" ht="75">
      <c r="B860" s="237" t="s">
        <v>1722</v>
      </c>
      <c r="C860" s="238" t="s">
        <v>1723</v>
      </c>
      <c r="D860" s="239" t="s">
        <v>3077</v>
      </c>
      <c r="E860" s="240" t="s">
        <v>2336</v>
      </c>
      <c r="F860" s="241"/>
      <c r="G860" s="244" t="s">
        <v>4904</v>
      </c>
      <c r="H860" s="230"/>
    </row>
    <row r="861" spans="2:8" ht="60">
      <c r="B861" s="237" t="s">
        <v>1724</v>
      </c>
      <c r="C861" s="238" t="s">
        <v>1725</v>
      </c>
      <c r="D861" s="239" t="s">
        <v>2422</v>
      </c>
      <c r="E861" s="240" t="s">
        <v>2765</v>
      </c>
      <c r="F861" s="241"/>
      <c r="G861" s="244" t="s">
        <v>4905</v>
      </c>
      <c r="H861" s="230"/>
    </row>
    <row r="862" spans="2:8">
      <c r="B862" s="237" t="s">
        <v>1726</v>
      </c>
      <c r="C862" s="238" t="s">
        <v>1727</v>
      </c>
      <c r="D862" s="239" t="s">
        <v>3109</v>
      </c>
      <c r="E862" s="240" t="s">
        <v>2765</v>
      </c>
      <c r="F862" s="241"/>
      <c r="G862" s="244"/>
      <c r="H862" s="230"/>
    </row>
    <row r="863" spans="2:8">
      <c r="B863" s="237" t="s">
        <v>445</v>
      </c>
      <c r="C863" s="238" t="s">
        <v>1728</v>
      </c>
      <c r="D863" s="239" t="s">
        <v>3147</v>
      </c>
      <c r="E863" s="240" t="s">
        <v>2765</v>
      </c>
      <c r="F863" s="241"/>
      <c r="G863" s="244"/>
      <c r="H863" s="230"/>
    </row>
    <row r="864" spans="2:8">
      <c r="B864" s="237" t="s">
        <v>1729</v>
      </c>
      <c r="C864" s="238" t="s">
        <v>1730</v>
      </c>
      <c r="D864" s="239" t="s">
        <v>2486</v>
      </c>
      <c r="E864" s="240" t="s">
        <v>2335</v>
      </c>
      <c r="F864" s="241"/>
      <c r="G864" s="244"/>
      <c r="H864" s="230"/>
    </row>
    <row r="865" spans="1:8" ht="120">
      <c r="B865" s="358" t="s">
        <v>1731</v>
      </c>
      <c r="C865" s="365" t="s">
        <v>1732</v>
      </c>
      <c r="D865" s="400" t="s">
        <v>4906</v>
      </c>
      <c r="E865" s="12" t="s">
        <v>3072</v>
      </c>
      <c r="F865" s="368"/>
      <c r="G865" s="369" t="s">
        <v>4907</v>
      </c>
      <c r="H865" s="267"/>
    </row>
    <row r="866" spans="1:8" ht="135">
      <c r="B866" s="358" t="s">
        <v>2098</v>
      </c>
      <c r="C866" s="365" t="s">
        <v>4908</v>
      </c>
      <c r="D866" s="400" t="s">
        <v>2416</v>
      </c>
      <c r="E866" s="12" t="s">
        <v>4313</v>
      </c>
      <c r="F866" s="368"/>
      <c r="G866" s="369" t="s">
        <v>4909</v>
      </c>
      <c r="H866" s="230"/>
    </row>
    <row r="867" spans="1:8" ht="135">
      <c r="B867" s="358" t="s">
        <v>2099</v>
      </c>
      <c r="C867" s="365" t="s">
        <v>4910</v>
      </c>
      <c r="D867" s="400" t="s">
        <v>2752</v>
      </c>
      <c r="E867" s="12" t="s">
        <v>4313</v>
      </c>
      <c r="F867" s="368"/>
      <c r="G867" s="369" t="s">
        <v>4911</v>
      </c>
      <c r="H867" s="230"/>
    </row>
    <row r="868" spans="1:8" ht="135">
      <c r="B868" s="358" t="s">
        <v>1733</v>
      </c>
      <c r="C868" s="365" t="s">
        <v>1734</v>
      </c>
      <c r="D868" s="400" t="s">
        <v>4912</v>
      </c>
      <c r="E868" s="12" t="s">
        <v>4313</v>
      </c>
      <c r="F868" s="368"/>
      <c r="G868" s="369" t="s">
        <v>4913</v>
      </c>
      <c r="H868" s="230"/>
    </row>
    <row r="869" spans="1:8" ht="120">
      <c r="B869" s="443" t="s">
        <v>2100</v>
      </c>
      <c r="C869" s="290" t="s">
        <v>1735</v>
      </c>
      <c r="D869" s="291" t="s">
        <v>4072</v>
      </c>
      <c r="E869" s="271" t="s">
        <v>4026</v>
      </c>
      <c r="F869" s="446"/>
      <c r="G869" s="369" t="s">
        <v>4907</v>
      </c>
      <c r="H869" s="267"/>
    </row>
    <row r="870" spans="1:8" ht="120">
      <c r="B870" s="443" t="s">
        <v>201</v>
      </c>
      <c r="C870" s="290" t="s">
        <v>1736</v>
      </c>
      <c r="D870" s="291" t="s">
        <v>4914</v>
      </c>
      <c r="E870" s="271" t="s">
        <v>4026</v>
      </c>
      <c r="F870" s="446"/>
      <c r="G870" s="369" t="s">
        <v>4915</v>
      </c>
      <c r="H870" s="267"/>
    </row>
    <row r="871" spans="1:8" ht="120">
      <c r="B871" s="443" t="s">
        <v>202</v>
      </c>
      <c r="C871" s="290" t="s">
        <v>1737</v>
      </c>
      <c r="D871" s="291" t="s">
        <v>2421</v>
      </c>
      <c r="E871" s="271" t="s">
        <v>4026</v>
      </c>
      <c r="F871" s="446"/>
      <c r="G871" s="369" t="s">
        <v>4907</v>
      </c>
      <c r="H871" s="267"/>
    </row>
    <row r="872" spans="1:8" ht="120">
      <c r="B872" s="443" t="s">
        <v>2101</v>
      </c>
      <c r="C872" s="290" t="s">
        <v>1738</v>
      </c>
      <c r="D872" s="291" t="s">
        <v>3221</v>
      </c>
      <c r="E872" s="271" t="s">
        <v>2307</v>
      </c>
      <c r="F872" s="446"/>
      <c r="G872" s="363" t="s">
        <v>4917</v>
      </c>
      <c r="H872" s="267"/>
    </row>
    <row r="873" spans="1:8" ht="17.25" thickBot="1">
      <c r="A873" s="273"/>
      <c r="B873" s="443" t="s">
        <v>2102</v>
      </c>
      <c r="C873" s="458" t="s">
        <v>1739</v>
      </c>
      <c r="D873" s="459" t="s">
        <v>3225</v>
      </c>
      <c r="E873" s="460" t="s">
        <v>2307</v>
      </c>
      <c r="F873" s="461"/>
      <c r="G873" s="462"/>
      <c r="H873" s="312"/>
    </row>
    <row r="874" spans="1:8">
      <c r="A874" s="273"/>
      <c r="B874" s="307"/>
      <c r="C874" s="308"/>
      <c r="D874" s="309"/>
      <c r="E874" s="255"/>
      <c r="F874" s="255"/>
      <c r="G874" s="311"/>
      <c r="H874" s="312"/>
    </row>
    <row r="875" spans="1:8" ht="17.25" thickBot="1">
      <c r="B875" s="313"/>
      <c r="C875" s="314"/>
      <c r="D875" s="315"/>
      <c r="E875" s="316"/>
      <c r="F875" s="316"/>
      <c r="G875" s="318"/>
      <c r="H875" s="230"/>
    </row>
    <row r="876" spans="1:8" ht="18.75">
      <c r="B876" s="419" t="s">
        <v>4918</v>
      </c>
      <c r="C876" s="420"/>
      <c r="D876" s="420"/>
      <c r="E876" s="420"/>
      <c r="F876" s="420"/>
      <c r="G876" s="421"/>
      <c r="H876" s="230"/>
    </row>
    <row r="877" spans="1:8">
      <c r="B877" s="422" t="s">
        <v>4919</v>
      </c>
      <c r="C877" s="423"/>
      <c r="D877" s="423"/>
      <c r="E877" s="423"/>
      <c r="F877" s="423"/>
      <c r="G877" s="463"/>
      <c r="H877" s="230"/>
    </row>
    <row r="878" spans="1:8">
      <c r="B878" s="422" t="s">
        <v>4920</v>
      </c>
      <c r="C878" s="423" t="s">
        <v>4921</v>
      </c>
      <c r="D878" s="222"/>
      <c r="E878" s="423"/>
      <c r="F878" s="423"/>
      <c r="G878" s="463"/>
      <c r="H878" s="230"/>
    </row>
    <row r="879" spans="1:8">
      <c r="B879" s="422" t="s">
        <v>4922</v>
      </c>
      <c r="C879" s="423"/>
      <c r="D879" s="423"/>
      <c r="E879" s="423"/>
      <c r="F879" s="423"/>
      <c r="G879" s="424"/>
      <c r="H879" s="230"/>
    </row>
    <row r="880" spans="1:8">
      <c r="B880" s="422" t="s">
        <v>4923</v>
      </c>
      <c r="C880" s="423"/>
      <c r="D880" s="423"/>
      <c r="E880" s="423"/>
      <c r="F880" s="423"/>
      <c r="G880" s="424"/>
      <c r="H880" s="230"/>
    </row>
    <row r="881" spans="2:8">
      <c r="B881" s="422" t="s">
        <v>4924</v>
      </c>
      <c r="C881" s="423"/>
      <c r="D881" s="423"/>
      <c r="E881" s="423"/>
      <c r="F881" s="423"/>
      <c r="G881" s="424"/>
      <c r="H881" s="230"/>
    </row>
    <row r="882" spans="2:8">
      <c r="B882" s="422" t="s">
        <v>4925</v>
      </c>
      <c r="C882" s="423"/>
      <c r="D882" s="423"/>
      <c r="E882" s="423"/>
      <c r="F882" s="423"/>
      <c r="G882" s="424"/>
      <c r="H882" s="230"/>
    </row>
    <row r="883" spans="2:8">
      <c r="B883" s="422" t="s">
        <v>4926</v>
      </c>
      <c r="C883" s="423"/>
      <c r="D883" s="423"/>
      <c r="E883" s="423"/>
      <c r="F883" s="423"/>
      <c r="G883" s="424"/>
      <c r="H883" s="230"/>
    </row>
    <row r="884" spans="2:8">
      <c r="B884" s="422" t="s">
        <v>4927</v>
      </c>
      <c r="C884" s="423"/>
      <c r="D884" s="423"/>
      <c r="E884" s="423"/>
      <c r="F884" s="423"/>
      <c r="G884" s="424"/>
      <c r="H884" s="230"/>
    </row>
    <row r="885" spans="2:8">
      <c r="B885" s="422" t="s">
        <v>4928</v>
      </c>
      <c r="C885" s="423"/>
      <c r="D885" s="423"/>
      <c r="E885" s="423"/>
      <c r="F885" s="423"/>
      <c r="G885" s="424"/>
      <c r="H885" s="230"/>
    </row>
    <row r="886" spans="2:8">
      <c r="B886" s="422" t="s">
        <v>4929</v>
      </c>
      <c r="C886" s="423"/>
      <c r="D886" s="423"/>
      <c r="E886" s="423"/>
      <c r="F886" s="423"/>
      <c r="G886" s="424"/>
      <c r="H886" s="230"/>
    </row>
    <row r="887" spans="2:8">
      <c r="B887" s="422" t="s">
        <v>4930</v>
      </c>
      <c r="C887" s="423"/>
      <c r="D887" s="423"/>
      <c r="E887" s="423"/>
      <c r="F887" s="423"/>
      <c r="G887" s="424"/>
      <c r="H887" s="230"/>
    </row>
    <row r="888" spans="2:8">
      <c r="B888" s="422" t="s">
        <v>4931</v>
      </c>
      <c r="C888" s="423"/>
      <c r="D888" s="423"/>
      <c r="E888" s="423"/>
      <c r="F888" s="423"/>
      <c r="G888" s="464"/>
      <c r="H888" s="230"/>
    </row>
    <row r="889" spans="2:8">
      <c r="B889" s="422"/>
      <c r="C889" s="423"/>
      <c r="D889" s="423"/>
      <c r="E889" s="423"/>
      <c r="F889" s="423"/>
      <c r="G889" s="424"/>
      <c r="H889" s="230"/>
    </row>
    <row r="890" spans="2:8" ht="18.75">
      <c r="B890" s="419" t="s">
        <v>4932</v>
      </c>
      <c r="C890" s="420"/>
      <c r="D890" s="420"/>
      <c r="E890" s="420"/>
      <c r="F890" s="420"/>
      <c r="G890" s="421"/>
      <c r="H890" s="230"/>
    </row>
    <row r="891" spans="2:8">
      <c r="B891" s="422" t="s">
        <v>4933</v>
      </c>
      <c r="C891" s="423"/>
      <c r="D891" s="423"/>
      <c r="E891" s="423"/>
      <c r="F891" s="423"/>
      <c r="G891" s="424"/>
      <c r="H891" s="230"/>
    </row>
    <row r="892" spans="2:8">
      <c r="B892" s="422" t="s">
        <v>4934</v>
      </c>
      <c r="C892" s="423"/>
      <c r="D892" s="423"/>
      <c r="E892" s="423"/>
      <c r="F892" s="423"/>
      <c r="G892" s="424"/>
      <c r="H892" s="230"/>
    </row>
    <row r="893" spans="2:8">
      <c r="B893" s="422"/>
      <c r="C893" s="423"/>
      <c r="D893" s="423"/>
      <c r="E893" s="423"/>
      <c r="F893" s="423"/>
      <c r="G893" s="424"/>
      <c r="H893" s="230"/>
    </row>
    <row r="894" spans="2:8">
      <c r="B894" s="422" t="s">
        <v>4935</v>
      </c>
      <c r="C894" s="423"/>
      <c r="D894" s="423"/>
      <c r="E894" s="423"/>
      <c r="F894" s="423"/>
      <c r="G894" s="424"/>
      <c r="H894" s="230"/>
    </row>
    <row r="895" spans="2:8">
      <c r="B895" s="422" t="s">
        <v>4936</v>
      </c>
      <c r="C895" s="423"/>
      <c r="D895" s="423"/>
      <c r="E895" s="423"/>
      <c r="F895" s="423"/>
      <c r="G895" s="424"/>
      <c r="H895" s="230"/>
    </row>
    <row r="896" spans="2:8">
      <c r="B896" s="422" t="s">
        <v>4937</v>
      </c>
      <c r="C896" s="423"/>
      <c r="D896" s="423" t="s">
        <v>4938</v>
      </c>
      <c r="E896" s="423"/>
      <c r="F896" s="423"/>
      <c r="G896" s="424"/>
      <c r="H896" s="230"/>
    </row>
    <row r="897" spans="2:8">
      <c r="B897" s="422" t="s">
        <v>4939</v>
      </c>
      <c r="C897" s="423"/>
      <c r="D897" s="423" t="s">
        <v>4940</v>
      </c>
      <c r="E897" s="423"/>
      <c r="F897" s="423"/>
      <c r="G897" s="424"/>
      <c r="H897" s="230"/>
    </row>
    <row r="898" spans="2:8">
      <c r="B898" s="422" t="s">
        <v>4941</v>
      </c>
      <c r="C898" s="423"/>
      <c r="D898" s="423"/>
      <c r="E898" s="423"/>
      <c r="F898" s="423"/>
      <c r="G898" s="424"/>
      <c r="H898" s="230"/>
    </row>
    <row r="899" spans="2:8">
      <c r="B899" s="422" t="s">
        <v>4942</v>
      </c>
      <c r="C899" s="423"/>
      <c r="D899" s="423"/>
      <c r="E899" s="423"/>
      <c r="F899" s="423"/>
      <c r="G899" s="424"/>
      <c r="H899" s="230"/>
    </row>
    <row r="900" spans="2:8">
      <c r="B900" s="422" t="s">
        <v>4943</v>
      </c>
      <c r="C900" s="423"/>
      <c r="D900" s="423"/>
      <c r="E900" s="423"/>
      <c r="F900" s="423"/>
      <c r="G900" s="424"/>
      <c r="H900" s="230"/>
    </row>
    <row r="901" spans="2:8">
      <c r="B901" s="422" t="s">
        <v>4944</v>
      </c>
      <c r="C901" s="423"/>
      <c r="D901" s="423"/>
      <c r="E901" s="423"/>
      <c r="F901" s="423"/>
      <c r="G901" s="424"/>
      <c r="H901" s="230"/>
    </row>
    <row r="902" spans="2:8">
      <c r="B902" s="422" t="s">
        <v>4945</v>
      </c>
      <c r="C902" s="423"/>
      <c r="D902" s="423"/>
      <c r="E902" s="423"/>
      <c r="F902" s="423"/>
      <c r="G902" s="424"/>
      <c r="H902" s="230"/>
    </row>
    <row r="903" spans="2:8">
      <c r="B903" s="422" t="s">
        <v>4946</v>
      </c>
      <c r="C903" s="423"/>
      <c r="D903" s="423"/>
      <c r="E903" s="423"/>
      <c r="F903" s="423"/>
      <c r="G903" s="424"/>
      <c r="H903" s="230"/>
    </row>
    <row r="904" spans="2:8" ht="18.75">
      <c r="B904" s="422"/>
      <c r="C904" s="420"/>
      <c r="D904" s="420"/>
      <c r="E904" s="420"/>
      <c r="F904" s="420"/>
      <c r="G904" s="421"/>
      <c r="H904" s="230"/>
    </row>
    <row r="905" spans="2:8">
      <c r="B905" s="422" t="s">
        <v>4947</v>
      </c>
      <c r="C905" s="423"/>
      <c r="D905" s="423"/>
      <c r="E905" s="423"/>
      <c r="F905" s="423"/>
      <c r="G905" s="424"/>
      <c r="H905" s="230"/>
    </row>
    <row r="906" spans="2:8">
      <c r="B906" s="422" t="s">
        <v>4948</v>
      </c>
      <c r="C906" s="423"/>
      <c r="D906" s="423"/>
      <c r="E906" s="423"/>
      <c r="F906" s="423"/>
      <c r="G906" s="424"/>
      <c r="H906" s="230"/>
    </row>
    <row r="907" spans="2:8">
      <c r="B907" s="422" t="s">
        <v>4949</v>
      </c>
      <c r="C907" s="423"/>
      <c r="D907" s="423"/>
      <c r="E907" s="423"/>
      <c r="F907" s="423"/>
      <c r="G907" s="424"/>
      <c r="H907" s="230"/>
    </row>
    <row r="908" spans="2:8">
      <c r="B908" s="422" t="s">
        <v>4950</v>
      </c>
      <c r="C908" s="423"/>
      <c r="D908" s="423"/>
      <c r="E908" s="423"/>
      <c r="F908" s="423"/>
      <c r="G908" s="424"/>
      <c r="H908" s="230"/>
    </row>
    <row r="909" spans="2:8">
      <c r="B909" s="422"/>
      <c r="C909" s="423"/>
      <c r="D909" s="423"/>
      <c r="E909" s="423"/>
      <c r="F909" s="423"/>
      <c r="G909" s="424"/>
      <c r="H909" s="230"/>
    </row>
    <row r="910" spans="2:8">
      <c r="B910" s="422" t="s">
        <v>4951</v>
      </c>
      <c r="C910" s="423"/>
      <c r="D910" s="423"/>
      <c r="E910" s="423"/>
      <c r="F910" s="423"/>
      <c r="G910" s="424"/>
      <c r="H910" s="230"/>
    </row>
    <row r="911" spans="2:8">
      <c r="B911" s="422" t="s">
        <v>4952</v>
      </c>
      <c r="C911" s="423"/>
      <c r="D911" s="423"/>
      <c r="E911" s="423"/>
      <c r="F911" s="423"/>
      <c r="G911" s="424"/>
      <c r="H911" s="230"/>
    </row>
    <row r="912" spans="2:8">
      <c r="B912" s="422" t="s">
        <v>4953</v>
      </c>
      <c r="C912" s="423"/>
      <c r="D912" s="423"/>
      <c r="E912" s="423"/>
      <c r="F912" s="423"/>
      <c r="G912" s="424"/>
      <c r="H912" s="230"/>
    </row>
    <row r="913" spans="2:8">
      <c r="B913" s="422" t="s">
        <v>4954</v>
      </c>
      <c r="C913" s="423"/>
      <c r="D913" s="423"/>
      <c r="E913" s="423"/>
      <c r="F913" s="423"/>
      <c r="G913" s="424"/>
      <c r="H913" s="230"/>
    </row>
    <row r="914" spans="2:8">
      <c r="B914" s="422" t="s">
        <v>4955</v>
      </c>
      <c r="C914" s="423"/>
      <c r="D914" s="423"/>
      <c r="E914" s="423"/>
      <c r="F914" s="423"/>
      <c r="G914" s="424"/>
      <c r="H914" s="230"/>
    </row>
    <row r="915" spans="2:8">
      <c r="B915" s="422"/>
      <c r="C915" s="423"/>
      <c r="D915" s="423"/>
      <c r="E915" s="423"/>
      <c r="F915" s="423"/>
      <c r="G915" s="424"/>
      <c r="H915" s="230"/>
    </row>
    <row r="916" spans="2:8" ht="18.75">
      <c r="B916" s="465" t="s">
        <v>4956</v>
      </c>
      <c r="C916" s="420"/>
      <c r="D916" s="420"/>
      <c r="E916" s="420"/>
      <c r="F916" s="420"/>
      <c r="G916" s="467"/>
      <c r="H916" s="230"/>
    </row>
    <row r="917" spans="2:8">
      <c r="B917" s="468" t="s">
        <v>4957</v>
      </c>
      <c r="C917" s="423"/>
      <c r="D917" s="423"/>
      <c r="E917" s="423"/>
      <c r="F917" s="423"/>
      <c r="G917" s="467"/>
      <c r="H917" s="230"/>
    </row>
    <row r="918" spans="2:8">
      <c r="B918" s="468" t="s">
        <v>4935</v>
      </c>
      <c r="C918" s="423"/>
      <c r="D918" s="423"/>
      <c r="E918" s="423"/>
      <c r="F918" s="423"/>
      <c r="G918" s="467"/>
      <c r="H918" s="230"/>
    </row>
    <row r="919" spans="2:8">
      <c r="B919" s="468" t="s">
        <v>4958</v>
      </c>
      <c r="C919" s="423"/>
      <c r="D919" s="423"/>
      <c r="E919" s="423"/>
      <c r="F919" s="423"/>
      <c r="G919" s="424"/>
      <c r="H919" s="230"/>
    </row>
    <row r="920" spans="2:8">
      <c r="B920" s="422" t="s">
        <v>4959</v>
      </c>
      <c r="C920" s="423"/>
      <c r="D920" s="212"/>
      <c r="E920" s="423"/>
      <c r="F920" s="423" t="s">
        <v>4940</v>
      </c>
      <c r="G920" s="467"/>
      <c r="H920" s="230"/>
    </row>
    <row r="921" spans="2:8">
      <c r="B921" s="422" t="s">
        <v>4960</v>
      </c>
      <c r="C921" s="423"/>
      <c r="D921" s="423"/>
      <c r="E921" s="423"/>
      <c r="F921" s="423"/>
      <c r="G921" s="467"/>
      <c r="H921" s="230"/>
    </row>
    <row r="922" spans="2:8">
      <c r="B922" s="422" t="s">
        <v>4961</v>
      </c>
      <c r="C922" s="423"/>
      <c r="D922" s="423"/>
      <c r="E922" s="423"/>
      <c r="F922" s="423"/>
      <c r="G922" s="467"/>
      <c r="H922" s="230"/>
    </row>
    <row r="923" spans="2:8">
      <c r="B923" s="422" t="s">
        <v>4962</v>
      </c>
      <c r="C923" s="423"/>
      <c r="D923" s="423"/>
      <c r="E923" s="423"/>
      <c r="F923" s="423"/>
      <c r="G923" s="467"/>
      <c r="H923" s="230"/>
    </row>
    <row r="924" spans="2:8">
      <c r="B924" s="422" t="s">
        <v>4963</v>
      </c>
      <c r="C924" s="423"/>
      <c r="D924" s="423"/>
      <c r="E924" s="423"/>
      <c r="F924" s="423"/>
      <c r="G924" s="467"/>
      <c r="H924" s="230"/>
    </row>
    <row r="925" spans="2:8">
      <c r="B925" s="422" t="s">
        <v>4964</v>
      </c>
      <c r="C925" s="423"/>
      <c r="D925" s="423"/>
      <c r="E925" s="423"/>
      <c r="F925" s="423"/>
      <c r="G925" s="467"/>
      <c r="H925" s="230"/>
    </row>
    <row r="926" spans="2:8">
      <c r="B926" s="422" t="s">
        <v>4965</v>
      </c>
      <c r="C926" s="423"/>
      <c r="D926" s="423"/>
      <c r="E926" s="423"/>
      <c r="F926" s="423"/>
      <c r="G926" s="467"/>
      <c r="H926" s="230"/>
    </row>
    <row r="927" spans="2:8">
      <c r="B927" s="468"/>
      <c r="C927" s="423"/>
      <c r="D927" s="423"/>
      <c r="E927" s="423"/>
      <c r="F927" s="423"/>
      <c r="G927" s="467"/>
      <c r="H927" s="230"/>
    </row>
    <row r="928" spans="2:8">
      <c r="B928" s="468" t="s">
        <v>4966</v>
      </c>
      <c r="C928" s="423"/>
      <c r="D928" s="423"/>
      <c r="E928" s="423"/>
      <c r="F928" s="423"/>
      <c r="G928" s="467"/>
      <c r="H928" s="230"/>
    </row>
    <row r="929" spans="2:8">
      <c r="B929" s="468" t="s">
        <v>4948</v>
      </c>
      <c r="C929" s="423"/>
      <c r="D929" s="423"/>
      <c r="E929" s="423"/>
      <c r="F929" s="423"/>
      <c r="G929" s="467"/>
      <c r="H929" s="230"/>
    </row>
    <row r="930" spans="2:8">
      <c r="B930" s="468" t="s">
        <v>4967</v>
      </c>
      <c r="C930" s="423"/>
      <c r="D930" s="423"/>
      <c r="E930" s="423"/>
      <c r="F930" s="423"/>
      <c r="G930" s="467"/>
      <c r="H930" s="230"/>
    </row>
    <row r="931" spans="2:8">
      <c r="B931" s="468" t="s">
        <v>4968</v>
      </c>
      <c r="C931" s="423"/>
      <c r="D931" s="423"/>
      <c r="E931" s="423"/>
      <c r="F931" s="423"/>
      <c r="G931" s="467"/>
      <c r="H931" s="230"/>
    </row>
    <row r="932" spans="2:8">
      <c r="B932" s="468"/>
      <c r="C932" s="423"/>
      <c r="D932" s="423"/>
      <c r="E932" s="423"/>
      <c r="F932" s="423"/>
      <c r="G932" s="467"/>
      <c r="H932" s="230"/>
    </row>
    <row r="933" spans="2:8">
      <c r="B933" s="468" t="s">
        <v>4951</v>
      </c>
      <c r="C933" s="423"/>
      <c r="D933" s="423"/>
      <c r="E933" s="423"/>
      <c r="F933" s="423"/>
      <c r="G933" s="467"/>
      <c r="H933" s="230"/>
    </row>
    <row r="934" spans="2:8">
      <c r="B934" s="468" t="s">
        <v>4969</v>
      </c>
      <c r="C934" s="423"/>
      <c r="D934" s="423"/>
      <c r="E934" s="423"/>
      <c r="F934" s="423"/>
      <c r="G934" s="467"/>
      <c r="H934" s="230"/>
    </row>
    <row r="935" spans="2:8">
      <c r="B935" s="468" t="s">
        <v>4970</v>
      </c>
      <c r="C935" s="466"/>
      <c r="D935" s="466"/>
      <c r="E935" s="466"/>
      <c r="F935" s="466"/>
      <c r="G935" s="467"/>
      <c r="H935" s="230"/>
    </row>
    <row r="936" spans="2:8">
      <c r="B936" s="468" t="s">
        <v>4971</v>
      </c>
      <c r="C936" s="466"/>
      <c r="D936" s="466"/>
      <c r="E936" s="466"/>
      <c r="F936" s="466"/>
      <c r="G936" s="467"/>
      <c r="H936" s="230"/>
    </row>
    <row r="937" spans="2:8">
      <c r="B937" s="468" t="s">
        <v>4972</v>
      </c>
      <c r="C937" s="466"/>
      <c r="D937" s="466"/>
      <c r="E937" s="466"/>
      <c r="F937" s="466"/>
      <c r="G937" s="467"/>
      <c r="H937" s="230"/>
    </row>
    <row r="938" spans="2:8">
      <c r="B938" s="422"/>
      <c r="C938" s="423"/>
      <c r="D938" s="423"/>
      <c r="E938" s="423"/>
      <c r="F938" s="423"/>
      <c r="G938" s="424"/>
      <c r="H938" s="230"/>
    </row>
    <row r="939" spans="2:8" ht="18.75">
      <c r="B939" s="419" t="s">
        <v>3319</v>
      </c>
      <c r="C939" s="469"/>
      <c r="D939" s="469"/>
      <c r="E939" s="469"/>
      <c r="F939" s="469"/>
      <c r="G939" s="470"/>
      <c r="H939" s="230"/>
    </row>
    <row r="940" spans="2:8">
      <c r="B940" s="422" t="s">
        <v>3320</v>
      </c>
      <c r="C940" s="471"/>
      <c r="D940" s="471"/>
      <c r="E940" s="471"/>
      <c r="F940" s="471"/>
      <c r="G940" s="472"/>
      <c r="H940" s="230"/>
    </row>
    <row r="941" spans="2:8">
      <c r="B941" s="422" t="s">
        <v>3332</v>
      </c>
      <c r="C941" s="471"/>
      <c r="D941" s="471"/>
      <c r="E941" s="471"/>
      <c r="F941" s="471"/>
      <c r="G941" s="472"/>
      <c r="H941" s="230"/>
    </row>
    <row r="942" spans="2:8">
      <c r="B942" s="422" t="s">
        <v>3322</v>
      </c>
      <c r="C942" s="471"/>
      <c r="D942" s="471"/>
      <c r="E942" s="471"/>
      <c r="F942" s="471"/>
      <c r="G942" s="472"/>
      <c r="H942" s="230"/>
    </row>
    <row r="943" spans="2:8">
      <c r="B943" s="422" t="s">
        <v>3323</v>
      </c>
      <c r="C943" s="423"/>
      <c r="D943" s="423"/>
      <c r="E943" s="423"/>
      <c r="F943" s="423"/>
      <c r="G943" s="424"/>
      <c r="H943" s="230"/>
    </row>
    <row r="944" spans="2:8">
      <c r="B944" s="422" t="s">
        <v>3324</v>
      </c>
      <c r="C944" s="423"/>
      <c r="D944" s="423"/>
      <c r="E944" s="423"/>
      <c r="F944" s="423"/>
      <c r="G944" s="424"/>
      <c r="H944" s="230"/>
    </row>
    <row r="945" spans="2:8">
      <c r="B945" s="422" t="s">
        <v>3576</v>
      </c>
      <c r="C945" s="423"/>
      <c r="D945" s="423"/>
      <c r="E945" s="423"/>
      <c r="F945" s="423"/>
      <c r="G945" s="424"/>
      <c r="H945" s="230"/>
    </row>
    <row r="946" spans="2:8">
      <c r="B946" s="422" t="s">
        <v>3326</v>
      </c>
      <c r="C946" s="423"/>
      <c r="D946" s="423"/>
      <c r="E946" s="423"/>
      <c r="F946" s="423"/>
      <c r="G946" s="424"/>
      <c r="H946" s="230"/>
    </row>
    <row r="947" spans="2:8">
      <c r="B947" s="422"/>
      <c r="C947" s="423"/>
      <c r="D947" s="423"/>
      <c r="E947" s="423"/>
      <c r="F947" s="423"/>
      <c r="G947" s="424"/>
      <c r="H947" s="230"/>
    </row>
    <row r="948" spans="2:8">
      <c r="B948" s="422" t="s">
        <v>3327</v>
      </c>
      <c r="C948" s="423"/>
      <c r="D948" s="423"/>
      <c r="E948" s="423"/>
      <c r="F948" s="423"/>
      <c r="G948" s="424"/>
      <c r="H948" s="230"/>
    </row>
    <row r="949" spans="2:8">
      <c r="B949" s="422"/>
      <c r="C949" s="423"/>
      <c r="D949" s="423"/>
      <c r="E949" s="423"/>
      <c r="F949" s="423"/>
      <c r="G949" s="424"/>
      <c r="H949" s="230"/>
    </row>
    <row r="950" spans="2:8">
      <c r="B950" s="422" t="s">
        <v>3328</v>
      </c>
      <c r="C950" s="471"/>
      <c r="D950" s="471"/>
      <c r="E950" s="471"/>
      <c r="F950" s="471"/>
      <c r="G950" s="472"/>
      <c r="H950" s="230"/>
    </row>
    <row r="951" spans="2:8">
      <c r="B951" s="422" t="s">
        <v>3329</v>
      </c>
      <c r="C951" s="471"/>
      <c r="D951" s="471"/>
      <c r="E951" s="471"/>
      <c r="F951" s="471"/>
      <c r="G951" s="472"/>
      <c r="H951" s="230"/>
    </row>
    <row r="952" spans="2:8">
      <c r="B952" s="422"/>
      <c r="C952" s="471"/>
      <c r="D952" s="471"/>
      <c r="E952" s="471"/>
      <c r="F952" s="471"/>
      <c r="G952" s="472"/>
      <c r="H952" s="230"/>
    </row>
    <row r="953" spans="2:8" ht="18.75">
      <c r="B953" s="419" t="s">
        <v>3330</v>
      </c>
      <c r="C953" s="471"/>
      <c r="D953" s="471"/>
      <c r="E953" s="471"/>
      <c r="F953" s="471"/>
      <c r="G953" s="472"/>
      <c r="H953" s="230"/>
    </row>
    <row r="954" spans="2:8">
      <c r="B954" s="422" t="s">
        <v>3331</v>
      </c>
      <c r="C954" s="471"/>
      <c r="D954" s="471"/>
      <c r="E954" s="471"/>
      <c r="F954" s="471"/>
      <c r="G954" s="472"/>
      <c r="H954" s="230"/>
    </row>
    <row r="955" spans="2:8">
      <c r="B955" s="422" t="s">
        <v>3332</v>
      </c>
      <c r="C955" s="471"/>
      <c r="D955" s="471"/>
      <c r="E955" s="471"/>
      <c r="F955" s="471"/>
      <c r="G955" s="472"/>
      <c r="H955" s="230"/>
    </row>
    <row r="956" spans="2:8">
      <c r="B956" s="422" t="s">
        <v>3333</v>
      </c>
      <c r="C956" s="471"/>
      <c r="D956" s="471"/>
      <c r="E956" s="471"/>
      <c r="F956" s="471"/>
      <c r="G956" s="472"/>
      <c r="H956" s="230"/>
    </row>
    <row r="957" spans="2:8">
      <c r="B957" s="422" t="s">
        <v>3334</v>
      </c>
      <c r="C957" s="471"/>
      <c r="D957" s="471"/>
      <c r="E957" s="471"/>
      <c r="F957" s="471"/>
      <c r="G957" s="472"/>
      <c r="H957" s="230"/>
    </row>
    <row r="958" spans="2:8">
      <c r="B958" s="422" t="s">
        <v>3577</v>
      </c>
      <c r="C958" s="471"/>
      <c r="D958" s="471"/>
      <c r="E958" s="471"/>
      <c r="F958" s="471"/>
      <c r="G958" s="472"/>
      <c r="H958" s="230"/>
    </row>
    <row r="959" spans="2:8">
      <c r="B959" s="422"/>
      <c r="C959" s="471"/>
      <c r="D959" s="471"/>
      <c r="E959" s="471"/>
      <c r="F959" s="471"/>
      <c r="G959" s="472"/>
      <c r="H959" s="230"/>
    </row>
    <row r="960" spans="2:8">
      <c r="B960" s="422" t="s">
        <v>3336</v>
      </c>
      <c r="C960" s="471"/>
      <c r="D960" s="471"/>
      <c r="E960" s="471"/>
      <c r="F960" s="471"/>
      <c r="G960" s="472"/>
      <c r="H960" s="230"/>
    </row>
    <row r="961" spans="2:8">
      <c r="B961" s="422"/>
      <c r="C961" s="320"/>
      <c r="D961" s="321"/>
      <c r="E961" s="322"/>
      <c r="F961" s="322"/>
      <c r="G961" s="323"/>
      <c r="H961" s="230"/>
    </row>
    <row r="962" spans="2:8">
      <c r="B962" s="422" t="s">
        <v>3337</v>
      </c>
      <c r="C962" s="320"/>
      <c r="D962" s="321"/>
      <c r="E962" s="322"/>
      <c r="F962" s="322"/>
      <c r="G962" s="323"/>
      <c r="H962" s="230"/>
    </row>
    <row r="963" spans="2:8">
      <c r="B963" s="422" t="s">
        <v>3338</v>
      </c>
      <c r="C963" s="320"/>
      <c r="D963" s="321"/>
      <c r="E963" s="322"/>
      <c r="F963" s="322"/>
      <c r="G963" s="323"/>
      <c r="H963" s="230"/>
    </row>
    <row r="964" spans="2:8">
      <c r="B964" s="422"/>
      <c r="C964" s="320"/>
      <c r="D964" s="321"/>
      <c r="E964" s="322"/>
      <c r="F964" s="322"/>
      <c r="G964" s="323"/>
      <c r="H964" s="230"/>
    </row>
    <row r="965" spans="2:8" ht="18.75">
      <c r="B965" s="419" t="s">
        <v>4973</v>
      </c>
      <c r="C965" s="320"/>
      <c r="D965" s="321"/>
      <c r="E965" s="322"/>
      <c r="F965" s="322"/>
      <c r="G965" s="323"/>
      <c r="H965" s="230"/>
    </row>
    <row r="966" spans="2:8">
      <c r="B966" s="422" t="s">
        <v>4974</v>
      </c>
      <c r="C966" s="320"/>
      <c r="D966" s="321"/>
      <c r="E966" s="322"/>
      <c r="F966" s="322"/>
      <c r="G966" s="323"/>
      <c r="H966" s="230"/>
    </row>
    <row r="967" spans="2:8">
      <c r="B967" s="422" t="s">
        <v>3332</v>
      </c>
      <c r="C967" s="320"/>
      <c r="D967" s="321"/>
      <c r="E967" s="322"/>
      <c r="F967" s="322"/>
      <c r="G967" s="323"/>
      <c r="H967" s="230"/>
    </row>
    <row r="968" spans="2:8">
      <c r="B968" s="422" t="s">
        <v>3918</v>
      </c>
      <c r="C968" s="320"/>
      <c r="D968" s="321"/>
      <c r="E968" s="322"/>
      <c r="F968" s="322"/>
      <c r="G968" s="323"/>
      <c r="H968" s="230"/>
    </row>
    <row r="969" spans="2:8">
      <c r="B969" s="422" t="s">
        <v>3919</v>
      </c>
      <c r="C969" s="320"/>
      <c r="D969" s="321"/>
      <c r="E969" s="322"/>
      <c r="F969" s="322"/>
      <c r="G969" s="323"/>
      <c r="H969" s="230"/>
    </row>
    <row r="970" spans="2:8">
      <c r="B970" s="422" t="s">
        <v>3920</v>
      </c>
      <c r="C970" s="320"/>
      <c r="D970" s="321"/>
      <c r="E970" s="322"/>
      <c r="F970" s="322"/>
      <c r="G970" s="323"/>
      <c r="H970" s="230"/>
    </row>
    <row r="971" spans="2:8">
      <c r="B971" s="422"/>
      <c r="C971" s="320"/>
      <c r="D971" s="321"/>
      <c r="E971" s="322"/>
      <c r="F971" s="322"/>
      <c r="G971" s="323"/>
      <c r="H971" s="230"/>
    </row>
    <row r="972" spans="2:8">
      <c r="B972" s="422" t="s">
        <v>3336</v>
      </c>
      <c r="C972" s="320"/>
      <c r="D972" s="321"/>
      <c r="E972" s="322"/>
      <c r="F972" s="322"/>
      <c r="G972" s="323"/>
      <c r="H972" s="230"/>
    </row>
    <row r="973" spans="2:8">
      <c r="B973" s="422"/>
      <c r="C973" s="320"/>
      <c r="D973" s="321"/>
      <c r="E973" s="322"/>
      <c r="F973" s="322"/>
      <c r="G973" s="323"/>
      <c r="H973" s="230"/>
    </row>
    <row r="974" spans="2:8">
      <c r="B974" s="422" t="s">
        <v>4975</v>
      </c>
      <c r="C974" s="320"/>
      <c r="D974" s="321"/>
      <c r="E974" s="322"/>
      <c r="F974" s="322"/>
      <c r="G974" s="323"/>
      <c r="H974" s="230"/>
    </row>
    <row r="975" spans="2:8">
      <c r="B975" s="422" t="s">
        <v>4976</v>
      </c>
      <c r="C975" s="320"/>
      <c r="D975" s="321"/>
      <c r="E975" s="322"/>
      <c r="F975" s="322"/>
      <c r="G975" s="323"/>
      <c r="H975" s="230"/>
    </row>
    <row r="976" spans="2:8" ht="20.100000000000001" customHeight="1" thickBot="1">
      <c r="B976" s="473"/>
      <c r="C976" s="348"/>
      <c r="D976" s="349"/>
      <c r="E976" s="317"/>
      <c r="F976" s="317"/>
      <c r="G976" s="346"/>
      <c r="H976" s="216"/>
    </row>
    <row r="977" spans="2:8" ht="13.5" customHeight="1">
      <c r="B977" s="252"/>
      <c r="C977" s="252"/>
      <c r="D977" s="253"/>
      <c r="E977" s="254"/>
      <c r="F977" s="254"/>
      <c r="G977" s="252"/>
      <c r="H977" s="8"/>
    </row>
    <row r="978" spans="2:8">
      <c r="B978" s="325"/>
      <c r="C978" s="325"/>
      <c r="D978" s="257"/>
      <c r="E978" s="257"/>
      <c r="F978" s="257"/>
      <c r="G978" s="212"/>
      <c r="H978" s="8"/>
    </row>
    <row r="979" spans="2:8">
      <c r="B979" s="325"/>
      <c r="C979" s="325"/>
      <c r="D979" s="257"/>
      <c r="E979" s="257"/>
      <c r="F979" s="257"/>
      <c r="G979" s="212"/>
    </row>
  </sheetData>
  <mergeCells count="2">
    <mergeCell ref="G469:G470"/>
    <mergeCell ref="G472:G474"/>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20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9210</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9211</v>
      </c>
      <c r="C5" s="232" t="s">
        <v>9212</v>
      </c>
      <c r="D5" s="233" t="s">
        <v>2313</v>
      </c>
      <c r="E5" s="234" t="s">
        <v>9213</v>
      </c>
      <c r="F5" s="235" t="s">
        <v>9214</v>
      </c>
      <c r="G5" s="236" t="s">
        <v>3074</v>
      </c>
      <c r="H5" s="230"/>
    </row>
    <row r="6" spans="1:8" s="45" customFormat="1" ht="20.100000000000001" customHeight="1" thickBot="1">
      <c r="A6" s="8"/>
      <c r="B6" s="227" t="s">
        <v>9215</v>
      </c>
      <c r="C6" s="525"/>
      <c r="D6" s="526"/>
      <c r="E6" s="527"/>
      <c r="F6" s="527"/>
      <c r="G6" s="528"/>
      <c r="H6" s="230"/>
    </row>
    <row r="7" spans="1:8" ht="45">
      <c r="B7" s="231" t="s">
        <v>9216</v>
      </c>
      <c r="C7" s="232" t="s">
        <v>9217</v>
      </c>
      <c r="D7" s="532" t="s">
        <v>2313</v>
      </c>
      <c r="E7" s="330" t="s">
        <v>5528</v>
      </c>
      <c r="F7" s="235"/>
      <c r="G7" s="618" t="s">
        <v>9218</v>
      </c>
      <c r="H7" s="230"/>
    </row>
    <row r="8" spans="1:8">
      <c r="B8" s="237" t="s">
        <v>9219</v>
      </c>
      <c r="C8" s="238" t="s">
        <v>9220</v>
      </c>
      <c r="D8" s="239" t="s">
        <v>3077</v>
      </c>
      <c r="E8" s="240" t="s">
        <v>7757</v>
      </c>
      <c r="F8" s="241" t="s">
        <v>9214</v>
      </c>
      <c r="G8" s="266" t="s">
        <v>3080</v>
      </c>
      <c r="H8" s="230"/>
    </row>
    <row r="9" spans="1:8" ht="30">
      <c r="B9" s="237" t="s">
        <v>9222</v>
      </c>
      <c r="C9" s="238" t="s">
        <v>9223</v>
      </c>
      <c r="D9" s="239" t="s">
        <v>3077</v>
      </c>
      <c r="E9" s="240" t="s">
        <v>7757</v>
      </c>
      <c r="F9" s="241"/>
      <c r="G9" s="266" t="s">
        <v>9224</v>
      </c>
      <c r="H9" s="230"/>
    </row>
    <row r="10" spans="1:8" ht="30">
      <c r="B10" s="289" t="s">
        <v>9225</v>
      </c>
      <c r="C10" s="290" t="s">
        <v>9226</v>
      </c>
      <c r="D10" s="291" t="s">
        <v>4386</v>
      </c>
      <c r="E10" s="292" t="s">
        <v>4486</v>
      </c>
      <c r="F10" s="293"/>
      <c r="G10" s="457" t="s">
        <v>9227</v>
      </c>
      <c r="H10" s="230"/>
    </row>
    <row r="11" spans="1:8" ht="30">
      <c r="B11" s="237" t="s">
        <v>9228</v>
      </c>
      <c r="C11" s="238" t="s">
        <v>9229</v>
      </c>
      <c r="D11" s="239" t="s">
        <v>4072</v>
      </c>
      <c r="E11" s="240" t="s">
        <v>4486</v>
      </c>
      <c r="F11" s="241" t="s">
        <v>9214</v>
      </c>
      <c r="G11" s="266" t="s">
        <v>9230</v>
      </c>
      <c r="H11" s="230"/>
    </row>
    <row r="12" spans="1:8" ht="30">
      <c r="B12" s="237" t="s">
        <v>9231</v>
      </c>
      <c r="C12" s="238" t="s">
        <v>9232</v>
      </c>
      <c r="D12" s="239" t="s">
        <v>2303</v>
      </c>
      <c r="E12" s="240" t="s">
        <v>2802</v>
      </c>
      <c r="F12" s="241"/>
      <c r="G12" s="266" t="s">
        <v>9602</v>
      </c>
      <c r="H12" s="230"/>
    </row>
    <row r="13" spans="1:8" ht="30">
      <c r="B13" s="237" t="s">
        <v>9233</v>
      </c>
      <c r="C13" s="238" t="s">
        <v>9234</v>
      </c>
      <c r="D13" s="239" t="s">
        <v>2311</v>
      </c>
      <c r="E13" s="240" t="s">
        <v>2802</v>
      </c>
      <c r="F13" s="241"/>
      <c r="G13" s="266" t="s">
        <v>9603</v>
      </c>
      <c r="H13" s="230"/>
    </row>
    <row r="14" spans="1:8" ht="30">
      <c r="B14" s="237" t="s">
        <v>886</v>
      </c>
      <c r="C14" s="238" t="s">
        <v>9235</v>
      </c>
      <c r="D14" s="239" t="s">
        <v>2313</v>
      </c>
      <c r="E14" s="240" t="s">
        <v>2801</v>
      </c>
      <c r="F14" s="241"/>
      <c r="G14" s="266" t="s">
        <v>9604</v>
      </c>
      <c r="H14" s="230"/>
    </row>
    <row r="15" spans="1:8" ht="45">
      <c r="B15" s="289" t="s">
        <v>879</v>
      </c>
      <c r="C15" s="290" t="s">
        <v>9236</v>
      </c>
      <c r="D15" s="291" t="s">
        <v>2313</v>
      </c>
      <c r="E15" s="292" t="s">
        <v>2801</v>
      </c>
      <c r="F15" s="293"/>
      <c r="G15" s="457" t="s">
        <v>9605</v>
      </c>
      <c r="H15" s="230"/>
    </row>
    <row r="16" spans="1:8" ht="30">
      <c r="B16" s="237" t="s">
        <v>8038</v>
      </c>
      <c r="C16" s="238" t="s">
        <v>9237</v>
      </c>
      <c r="D16" s="239" t="s">
        <v>2313</v>
      </c>
      <c r="E16" s="240" t="s">
        <v>2801</v>
      </c>
      <c r="F16" s="241"/>
      <c r="G16" s="266" t="s">
        <v>9606</v>
      </c>
      <c r="H16" s="230"/>
    </row>
    <row r="17" spans="2:8" ht="30">
      <c r="B17" s="237" t="s">
        <v>9238</v>
      </c>
      <c r="C17" s="238" t="s">
        <v>9239</v>
      </c>
      <c r="D17" s="239" t="s">
        <v>2313</v>
      </c>
      <c r="E17" s="240" t="s">
        <v>2801</v>
      </c>
      <c r="F17" s="241"/>
      <c r="G17" s="266" t="s">
        <v>9607</v>
      </c>
      <c r="H17" s="230"/>
    </row>
    <row r="18" spans="2:8" ht="60">
      <c r="B18" s="237" t="s">
        <v>3978</v>
      </c>
      <c r="C18" s="238" t="s">
        <v>9240</v>
      </c>
      <c r="D18" s="239" t="s">
        <v>4386</v>
      </c>
      <c r="E18" s="240" t="s">
        <v>4486</v>
      </c>
      <c r="F18" s="241"/>
      <c r="G18" s="266" t="s">
        <v>9201</v>
      </c>
      <c r="H18" s="230"/>
    </row>
    <row r="19" spans="2:8" ht="60">
      <c r="B19" s="289" t="s">
        <v>4980</v>
      </c>
      <c r="C19" s="290" t="s">
        <v>9241</v>
      </c>
      <c r="D19" s="291" t="s">
        <v>4072</v>
      </c>
      <c r="E19" s="292" t="s">
        <v>4486</v>
      </c>
      <c r="F19" s="293"/>
      <c r="G19" s="457" t="s">
        <v>9243</v>
      </c>
      <c r="H19" s="230"/>
    </row>
    <row r="20" spans="2:8" ht="30">
      <c r="B20" s="237" t="s">
        <v>9244</v>
      </c>
      <c r="C20" s="238" t="s">
        <v>9245</v>
      </c>
      <c r="D20" s="239" t="s">
        <v>4978</v>
      </c>
      <c r="E20" s="240" t="s">
        <v>4486</v>
      </c>
      <c r="F20" s="241"/>
      <c r="G20" s="266" t="s">
        <v>9608</v>
      </c>
      <c r="H20" s="230"/>
    </row>
    <row r="21" spans="2:8" ht="30">
      <c r="B21" s="237" t="s">
        <v>9247</v>
      </c>
      <c r="C21" s="238" t="s">
        <v>9248</v>
      </c>
      <c r="D21" s="239" t="s">
        <v>2945</v>
      </c>
      <c r="E21" s="240" t="s">
        <v>4486</v>
      </c>
      <c r="F21" s="241"/>
      <c r="G21" s="266" t="s">
        <v>3112</v>
      </c>
      <c r="H21" s="230"/>
    </row>
    <row r="22" spans="2:8" ht="60">
      <c r="B22" s="237" t="s">
        <v>9249</v>
      </c>
      <c r="C22" s="238" t="s">
        <v>9250</v>
      </c>
      <c r="D22" s="239" t="s">
        <v>4977</v>
      </c>
      <c r="E22" s="240" t="s">
        <v>4486</v>
      </c>
      <c r="F22" s="241"/>
      <c r="G22" s="266" t="s">
        <v>3372</v>
      </c>
      <c r="H22" s="230"/>
    </row>
    <row r="23" spans="2:8" ht="75">
      <c r="B23" s="289" t="s">
        <v>688</v>
      </c>
      <c r="C23" s="290" t="s">
        <v>9251</v>
      </c>
      <c r="D23" s="291" t="s">
        <v>4072</v>
      </c>
      <c r="E23" s="292" t="s">
        <v>4486</v>
      </c>
      <c r="F23" s="293"/>
      <c r="G23" s="457" t="s">
        <v>3115</v>
      </c>
      <c r="H23" s="230"/>
    </row>
    <row r="24" spans="2:8" ht="90">
      <c r="B24" s="264" t="s">
        <v>9252</v>
      </c>
      <c r="C24" s="476" t="s">
        <v>9253</v>
      </c>
      <c r="D24" s="300" t="s">
        <v>9254</v>
      </c>
      <c r="E24" s="301" t="s">
        <v>9255</v>
      </c>
      <c r="F24" s="265"/>
      <c r="G24" s="304" t="s">
        <v>9256</v>
      </c>
      <c r="H24" s="267"/>
    </row>
    <row r="25" spans="2:8" ht="105">
      <c r="B25" s="264" t="s">
        <v>9257</v>
      </c>
      <c r="C25" s="476" t="s">
        <v>9258</v>
      </c>
      <c r="D25" s="300" t="s">
        <v>3119</v>
      </c>
      <c r="E25" s="301" t="s">
        <v>2301</v>
      </c>
      <c r="F25" s="265"/>
      <c r="G25" s="304" t="s">
        <v>9259</v>
      </c>
      <c r="H25" s="267"/>
    </row>
    <row r="26" spans="2:8" ht="135">
      <c r="B26" s="264" t="s">
        <v>9260</v>
      </c>
      <c r="C26" s="476" t="s">
        <v>9261</v>
      </c>
      <c r="D26" s="300" t="s">
        <v>3122</v>
      </c>
      <c r="E26" s="301" t="s">
        <v>5528</v>
      </c>
      <c r="F26" s="265"/>
      <c r="G26" s="304" t="s">
        <v>9262</v>
      </c>
      <c r="H26" s="267"/>
    </row>
    <row r="27" spans="2:8" ht="45">
      <c r="B27" s="237" t="s">
        <v>9263</v>
      </c>
      <c r="C27" s="238" t="s">
        <v>9264</v>
      </c>
      <c r="D27" s="239" t="s">
        <v>4978</v>
      </c>
      <c r="E27" s="240" t="s">
        <v>4486</v>
      </c>
      <c r="F27" s="241"/>
      <c r="G27" s="266" t="s">
        <v>9609</v>
      </c>
      <c r="H27" s="230"/>
    </row>
    <row r="28" spans="2:8" ht="75">
      <c r="B28" s="237" t="s">
        <v>9265</v>
      </c>
      <c r="C28" s="290" t="s">
        <v>9266</v>
      </c>
      <c r="D28" s="239" t="s">
        <v>4072</v>
      </c>
      <c r="E28" s="240" t="s">
        <v>4486</v>
      </c>
      <c r="F28" s="241"/>
      <c r="G28" s="266" t="s">
        <v>9267</v>
      </c>
      <c r="H28" s="230"/>
    </row>
    <row r="29" spans="2:8" ht="75">
      <c r="B29" s="237" t="s">
        <v>9268</v>
      </c>
      <c r="C29" s="290" t="s">
        <v>9269</v>
      </c>
      <c r="D29" s="239" t="s">
        <v>4072</v>
      </c>
      <c r="E29" s="240" t="s">
        <v>4486</v>
      </c>
      <c r="F29" s="241"/>
      <c r="G29" s="266" t="s">
        <v>9270</v>
      </c>
      <c r="H29" s="230"/>
    </row>
    <row r="30" spans="2:8" ht="75">
      <c r="B30" s="237" t="s">
        <v>9271</v>
      </c>
      <c r="C30" s="238" t="s">
        <v>9272</v>
      </c>
      <c r="D30" s="239" t="s">
        <v>4977</v>
      </c>
      <c r="E30" s="240" t="s">
        <v>4486</v>
      </c>
      <c r="F30" s="241"/>
      <c r="G30" s="266" t="s">
        <v>9610</v>
      </c>
      <c r="H30" s="230"/>
    </row>
    <row r="31" spans="2:8" ht="75">
      <c r="B31" s="237" t="s">
        <v>9273</v>
      </c>
      <c r="C31" s="238" t="s">
        <v>9274</v>
      </c>
      <c r="D31" s="239" t="s">
        <v>4072</v>
      </c>
      <c r="E31" s="240" t="s">
        <v>4486</v>
      </c>
      <c r="F31" s="241"/>
      <c r="G31" s="266" t="s">
        <v>9611</v>
      </c>
      <c r="H31" s="230"/>
    </row>
    <row r="32" spans="2:8">
      <c r="B32" s="237" t="s">
        <v>895</v>
      </c>
      <c r="C32" s="238" t="s">
        <v>9275</v>
      </c>
      <c r="D32" s="239" t="s">
        <v>3397</v>
      </c>
      <c r="E32" s="240" t="s">
        <v>2802</v>
      </c>
      <c r="F32" s="241"/>
      <c r="G32" s="266" t="s">
        <v>9276</v>
      </c>
      <c r="H32" s="230"/>
    </row>
    <row r="33" spans="1:8" ht="30">
      <c r="B33" s="289" t="s">
        <v>9277</v>
      </c>
      <c r="C33" s="290" t="s">
        <v>9278</v>
      </c>
      <c r="D33" s="291" t="s">
        <v>2313</v>
      </c>
      <c r="E33" s="292" t="s">
        <v>5528</v>
      </c>
      <c r="F33" s="293"/>
      <c r="G33" s="457" t="s">
        <v>9279</v>
      </c>
      <c r="H33" s="230"/>
    </row>
    <row r="34" spans="1:8" ht="45.75" thickBot="1">
      <c r="B34" s="237" t="s">
        <v>401</v>
      </c>
      <c r="C34" s="238" t="s">
        <v>9280</v>
      </c>
      <c r="D34" s="239" t="s">
        <v>2313</v>
      </c>
      <c r="E34" s="240" t="s">
        <v>5528</v>
      </c>
      <c r="F34" s="241"/>
      <c r="G34" s="266" t="s">
        <v>9585</v>
      </c>
      <c r="H34" s="230"/>
    </row>
    <row r="35" spans="1:8" s="45" customFormat="1">
      <c r="A35" s="8"/>
      <c r="B35" s="279" t="s">
        <v>9281</v>
      </c>
      <c r="C35" s="655"/>
      <c r="D35" s="550"/>
      <c r="E35" s="551"/>
      <c r="F35" s="551"/>
      <c r="G35" s="625"/>
      <c r="H35" s="230"/>
    </row>
    <row r="36" spans="1:8" s="45" customFormat="1">
      <c r="A36" s="8"/>
      <c r="B36" s="656" t="s">
        <v>9282</v>
      </c>
      <c r="C36" s="657"/>
      <c r="D36" s="658"/>
      <c r="E36" s="659"/>
      <c r="F36" s="659"/>
      <c r="G36" s="660"/>
      <c r="H36" s="230"/>
    </row>
    <row r="37" spans="1:8" s="45" customFormat="1" ht="17.25" thickBot="1">
      <c r="A37" s="8"/>
      <c r="B37" s="656" t="s">
        <v>9612</v>
      </c>
      <c r="C37" s="657"/>
      <c r="D37" s="658"/>
      <c r="E37" s="659"/>
      <c r="F37" s="659"/>
      <c r="G37" s="660"/>
      <c r="H37" s="230"/>
    </row>
    <row r="38" spans="1:8" ht="20.100000000000001" customHeight="1" thickBot="1">
      <c r="B38" s="661" t="s">
        <v>9283</v>
      </c>
      <c r="C38" s="662"/>
      <c r="D38" s="662"/>
      <c r="E38" s="662"/>
      <c r="F38" s="662"/>
      <c r="G38" s="663"/>
      <c r="H38" s="230"/>
    </row>
    <row r="39" spans="1:8" ht="45">
      <c r="B39" s="664" t="s">
        <v>9284</v>
      </c>
      <c r="C39" s="394" t="s">
        <v>9285</v>
      </c>
      <c r="D39" s="300" t="s">
        <v>9286</v>
      </c>
      <c r="E39" s="337" t="s">
        <v>2750</v>
      </c>
      <c r="F39" s="665" t="s">
        <v>9287</v>
      </c>
      <c r="G39" s="363" t="s">
        <v>9288</v>
      </c>
      <c r="H39" s="230"/>
    </row>
    <row r="40" spans="1:8" ht="45">
      <c r="B40" s="666" t="s">
        <v>9289</v>
      </c>
      <c r="C40" s="299" t="s">
        <v>9290</v>
      </c>
      <c r="D40" s="336" t="s">
        <v>3077</v>
      </c>
      <c r="E40" s="667" t="s">
        <v>7821</v>
      </c>
      <c r="F40" s="665" t="s">
        <v>9287</v>
      </c>
      <c r="G40" s="363" t="s">
        <v>9291</v>
      </c>
      <c r="H40" s="230"/>
    </row>
    <row r="41" spans="1:8" ht="150">
      <c r="B41" s="666" t="s">
        <v>9293</v>
      </c>
      <c r="C41" s="299" t="s">
        <v>9292</v>
      </c>
      <c r="D41" s="300" t="s">
        <v>9294</v>
      </c>
      <c r="E41" s="337" t="s">
        <v>3227</v>
      </c>
      <c r="F41" s="665" t="s">
        <v>9287</v>
      </c>
      <c r="G41" s="668" t="s">
        <v>9295</v>
      </c>
      <c r="H41" s="230"/>
    </row>
    <row r="42" spans="1:8" ht="45">
      <c r="B42" s="666" t="s">
        <v>9296</v>
      </c>
      <c r="C42" s="299" t="s">
        <v>9297</v>
      </c>
      <c r="D42" s="300" t="s">
        <v>9075</v>
      </c>
      <c r="E42" s="337" t="s">
        <v>9298</v>
      </c>
      <c r="F42" s="665"/>
      <c r="G42" s="668" t="s">
        <v>9613</v>
      </c>
      <c r="H42" s="230"/>
    </row>
    <row r="43" spans="1:8" ht="17.25" thickBot="1">
      <c r="B43" s="666" t="s">
        <v>9299</v>
      </c>
      <c r="C43" s="299" t="s">
        <v>9300</v>
      </c>
      <c r="D43" s="300" t="s">
        <v>9301</v>
      </c>
      <c r="E43" s="337" t="s">
        <v>9302</v>
      </c>
      <c r="F43" s="669"/>
      <c r="G43" s="670" t="s">
        <v>9303</v>
      </c>
      <c r="H43" s="230"/>
    </row>
    <row r="44" spans="1:8" ht="20.100000000000001" customHeight="1" thickBot="1">
      <c r="B44" s="661" t="s">
        <v>9304</v>
      </c>
      <c r="C44" s="662"/>
      <c r="D44" s="662"/>
      <c r="E44" s="662"/>
      <c r="F44" s="662"/>
      <c r="G44" s="663"/>
      <c r="H44" s="230"/>
    </row>
    <row r="45" spans="1:8">
      <c r="B45" s="664" t="s">
        <v>9306</v>
      </c>
      <c r="C45" s="299" t="s">
        <v>9307</v>
      </c>
      <c r="D45" s="300" t="s">
        <v>2945</v>
      </c>
      <c r="E45" s="337" t="s">
        <v>4486</v>
      </c>
      <c r="F45" s="671" t="s">
        <v>5454</v>
      </c>
      <c r="G45" s="672" t="s">
        <v>9308</v>
      </c>
      <c r="H45" s="230"/>
    </row>
    <row r="46" spans="1:8">
      <c r="B46" s="666" t="s">
        <v>9309</v>
      </c>
      <c r="C46" s="299" t="s">
        <v>9310</v>
      </c>
      <c r="D46" s="336" t="s">
        <v>3077</v>
      </c>
      <c r="E46" s="667" t="s">
        <v>7757</v>
      </c>
      <c r="F46" s="671" t="s">
        <v>5454</v>
      </c>
      <c r="G46" s="673"/>
      <c r="H46" s="230"/>
    </row>
    <row r="47" spans="1:8">
      <c r="B47" s="666" t="s">
        <v>9311</v>
      </c>
      <c r="C47" s="299" t="s">
        <v>9312</v>
      </c>
      <c r="D47" s="300" t="s">
        <v>9294</v>
      </c>
      <c r="E47" s="337" t="s">
        <v>2801</v>
      </c>
      <c r="F47" s="671" t="s">
        <v>5454</v>
      </c>
      <c r="G47" s="673"/>
      <c r="H47" s="230"/>
    </row>
    <row r="48" spans="1:8">
      <c r="B48" s="666" t="s">
        <v>9000</v>
      </c>
      <c r="C48" s="299" t="s">
        <v>9313</v>
      </c>
      <c r="D48" s="300" t="s">
        <v>2316</v>
      </c>
      <c r="E48" s="337" t="s">
        <v>2357</v>
      </c>
      <c r="F48" s="671"/>
      <c r="G48" s="673"/>
      <c r="H48" s="230"/>
    </row>
    <row r="49" spans="2:8" ht="17.25" thickBot="1">
      <c r="B49" s="666" t="s">
        <v>9019</v>
      </c>
      <c r="C49" s="299" t="s">
        <v>9314</v>
      </c>
      <c r="D49" s="300" t="s">
        <v>4048</v>
      </c>
      <c r="E49" s="337" t="s">
        <v>2301</v>
      </c>
      <c r="F49" s="671"/>
      <c r="G49" s="670"/>
      <c r="H49" s="230"/>
    </row>
    <row r="50" spans="2:8" ht="20.100000000000001" customHeight="1" thickBot="1">
      <c r="B50" s="661" t="s">
        <v>9315</v>
      </c>
      <c r="C50" s="662"/>
      <c r="D50" s="662"/>
      <c r="E50" s="662"/>
      <c r="F50" s="662"/>
      <c r="G50" s="663"/>
      <c r="H50" s="230"/>
    </row>
    <row r="51" spans="2:8">
      <c r="B51" s="664" t="s">
        <v>9316</v>
      </c>
      <c r="C51" s="299" t="s">
        <v>9317</v>
      </c>
      <c r="D51" s="300" t="s">
        <v>2945</v>
      </c>
      <c r="E51" s="337" t="s">
        <v>4486</v>
      </c>
      <c r="F51" s="671" t="s">
        <v>5454</v>
      </c>
      <c r="G51" s="672" t="s">
        <v>9308</v>
      </c>
      <c r="H51" s="230"/>
    </row>
    <row r="52" spans="2:8">
      <c r="B52" s="666" t="s">
        <v>9318</v>
      </c>
      <c r="C52" s="299" t="s">
        <v>9319</v>
      </c>
      <c r="D52" s="336" t="s">
        <v>3077</v>
      </c>
      <c r="E52" s="667" t="s">
        <v>7757</v>
      </c>
      <c r="F52" s="671" t="s">
        <v>5454</v>
      </c>
      <c r="G52" s="673"/>
      <c r="H52" s="230"/>
    </row>
    <row r="53" spans="2:8">
      <c r="B53" s="666" t="s">
        <v>9320</v>
      </c>
      <c r="C53" s="299" t="s">
        <v>9321</v>
      </c>
      <c r="D53" s="300" t="s">
        <v>9294</v>
      </c>
      <c r="E53" s="337" t="s">
        <v>2801</v>
      </c>
      <c r="F53" s="671" t="s">
        <v>5454</v>
      </c>
      <c r="G53" s="673"/>
      <c r="H53" s="230"/>
    </row>
    <row r="54" spans="2:8">
      <c r="B54" s="666" t="s">
        <v>9002</v>
      </c>
      <c r="C54" s="299" t="s">
        <v>9322</v>
      </c>
      <c r="D54" s="300" t="s">
        <v>2316</v>
      </c>
      <c r="E54" s="337" t="s">
        <v>2357</v>
      </c>
      <c r="F54" s="671"/>
      <c r="G54" s="673"/>
      <c r="H54" s="230"/>
    </row>
    <row r="55" spans="2:8" ht="17.25" thickBot="1">
      <c r="B55" s="666" t="s">
        <v>9021</v>
      </c>
      <c r="C55" s="299" t="s">
        <v>9323</v>
      </c>
      <c r="D55" s="300" t="s">
        <v>4048</v>
      </c>
      <c r="E55" s="337" t="s">
        <v>2301</v>
      </c>
      <c r="F55" s="671"/>
      <c r="G55" s="670"/>
      <c r="H55" s="230"/>
    </row>
    <row r="56" spans="2:8" ht="20.100000000000001" customHeight="1" thickBot="1">
      <c r="B56" s="661" t="s">
        <v>9324</v>
      </c>
      <c r="C56" s="662"/>
      <c r="D56" s="662"/>
      <c r="E56" s="662"/>
      <c r="F56" s="662"/>
      <c r="G56" s="663"/>
      <c r="H56" s="230"/>
    </row>
    <row r="57" spans="2:8">
      <c r="B57" s="664" t="s">
        <v>9325</v>
      </c>
      <c r="C57" s="299" t="s">
        <v>9326</v>
      </c>
      <c r="D57" s="300" t="s">
        <v>2945</v>
      </c>
      <c r="E57" s="337" t="s">
        <v>4486</v>
      </c>
      <c r="F57" s="671" t="s">
        <v>5454</v>
      </c>
      <c r="G57" s="672" t="s">
        <v>9308</v>
      </c>
      <c r="H57" s="230"/>
    </row>
    <row r="58" spans="2:8">
      <c r="B58" s="666" t="s">
        <v>9327</v>
      </c>
      <c r="C58" s="299" t="s">
        <v>9328</v>
      </c>
      <c r="D58" s="336" t="s">
        <v>3077</v>
      </c>
      <c r="E58" s="667" t="s">
        <v>7757</v>
      </c>
      <c r="F58" s="671" t="s">
        <v>5454</v>
      </c>
      <c r="G58" s="673"/>
      <c r="H58" s="230"/>
    </row>
    <row r="59" spans="2:8">
      <c r="B59" s="666" t="s">
        <v>9329</v>
      </c>
      <c r="C59" s="299" t="s">
        <v>9330</v>
      </c>
      <c r="D59" s="300" t="s">
        <v>9294</v>
      </c>
      <c r="E59" s="337" t="s">
        <v>2801</v>
      </c>
      <c r="F59" s="671" t="s">
        <v>5454</v>
      </c>
      <c r="G59" s="673"/>
      <c r="H59" s="230"/>
    </row>
    <row r="60" spans="2:8">
      <c r="B60" s="666" t="s">
        <v>9004</v>
      </c>
      <c r="C60" s="299" t="s">
        <v>9331</v>
      </c>
      <c r="D60" s="300" t="s">
        <v>2316</v>
      </c>
      <c r="E60" s="337" t="s">
        <v>2357</v>
      </c>
      <c r="F60" s="671"/>
      <c r="G60" s="673"/>
      <c r="H60" s="230"/>
    </row>
    <row r="61" spans="2:8" ht="17.25" thickBot="1">
      <c r="B61" s="666" t="s">
        <v>9023</v>
      </c>
      <c r="C61" s="299" t="s">
        <v>9332</v>
      </c>
      <c r="D61" s="300" t="s">
        <v>4048</v>
      </c>
      <c r="E61" s="337" t="s">
        <v>2301</v>
      </c>
      <c r="F61" s="671"/>
      <c r="G61" s="670"/>
      <c r="H61" s="230"/>
    </row>
    <row r="62" spans="2:8" ht="20.100000000000001" customHeight="1" thickBot="1">
      <c r="B62" s="661" t="s">
        <v>9333</v>
      </c>
      <c r="C62" s="662"/>
      <c r="D62" s="662"/>
      <c r="E62" s="662"/>
      <c r="F62" s="662"/>
      <c r="G62" s="663"/>
      <c r="H62" s="230"/>
    </row>
    <row r="63" spans="2:8">
      <c r="B63" s="664" t="s">
        <v>9334</v>
      </c>
      <c r="C63" s="299" t="s">
        <v>9335</v>
      </c>
      <c r="D63" s="300" t="s">
        <v>2945</v>
      </c>
      <c r="E63" s="337" t="s">
        <v>4486</v>
      </c>
      <c r="F63" s="671" t="s">
        <v>5454</v>
      </c>
      <c r="G63" s="672" t="s">
        <v>9308</v>
      </c>
      <c r="H63" s="230"/>
    </row>
    <row r="64" spans="2:8">
      <c r="B64" s="666" t="s">
        <v>9336</v>
      </c>
      <c r="C64" s="299" t="s">
        <v>9337</v>
      </c>
      <c r="D64" s="336" t="s">
        <v>3077</v>
      </c>
      <c r="E64" s="667" t="s">
        <v>7757</v>
      </c>
      <c r="F64" s="671" t="s">
        <v>5454</v>
      </c>
      <c r="G64" s="673"/>
      <c r="H64" s="230"/>
    </row>
    <row r="65" spans="2:8">
      <c r="B65" s="666" t="s">
        <v>9338</v>
      </c>
      <c r="C65" s="299" t="s">
        <v>9339</v>
      </c>
      <c r="D65" s="300" t="s">
        <v>9294</v>
      </c>
      <c r="E65" s="337" t="s">
        <v>2801</v>
      </c>
      <c r="F65" s="671" t="s">
        <v>5454</v>
      </c>
      <c r="G65" s="673"/>
      <c r="H65" s="230"/>
    </row>
    <row r="66" spans="2:8">
      <c r="B66" s="666" t="s">
        <v>9006</v>
      </c>
      <c r="C66" s="299" t="s">
        <v>9340</v>
      </c>
      <c r="D66" s="300" t="s">
        <v>2316</v>
      </c>
      <c r="E66" s="337" t="s">
        <v>2357</v>
      </c>
      <c r="F66" s="671"/>
      <c r="G66" s="673"/>
      <c r="H66" s="230"/>
    </row>
    <row r="67" spans="2:8" ht="17.25" thickBot="1">
      <c r="B67" s="666" t="s">
        <v>9025</v>
      </c>
      <c r="C67" s="299" t="s">
        <v>9341</v>
      </c>
      <c r="D67" s="300" t="s">
        <v>4048</v>
      </c>
      <c r="E67" s="337" t="s">
        <v>2301</v>
      </c>
      <c r="F67" s="671"/>
      <c r="G67" s="670"/>
      <c r="H67" s="230"/>
    </row>
    <row r="68" spans="2:8" ht="20.100000000000001" customHeight="1" thickBot="1">
      <c r="B68" s="661" t="s">
        <v>9342</v>
      </c>
      <c r="C68" s="662"/>
      <c r="D68" s="662"/>
      <c r="E68" s="662"/>
      <c r="F68" s="662"/>
      <c r="G68" s="663"/>
      <c r="H68" s="230"/>
    </row>
    <row r="69" spans="2:8">
      <c r="B69" s="664" t="s">
        <v>9343</v>
      </c>
      <c r="C69" s="299" t="s">
        <v>9344</v>
      </c>
      <c r="D69" s="300" t="s">
        <v>2945</v>
      </c>
      <c r="E69" s="337" t="s">
        <v>4486</v>
      </c>
      <c r="F69" s="671" t="s">
        <v>5454</v>
      </c>
      <c r="G69" s="672" t="s">
        <v>9308</v>
      </c>
      <c r="H69" s="230"/>
    </row>
    <row r="70" spans="2:8">
      <c r="B70" s="666" t="s">
        <v>9345</v>
      </c>
      <c r="C70" s="299" t="s">
        <v>9346</v>
      </c>
      <c r="D70" s="336" t="s">
        <v>3077</v>
      </c>
      <c r="E70" s="667" t="s">
        <v>7757</v>
      </c>
      <c r="F70" s="671" t="s">
        <v>5454</v>
      </c>
      <c r="G70" s="673"/>
      <c r="H70" s="230"/>
    </row>
    <row r="71" spans="2:8">
      <c r="B71" s="666" t="s">
        <v>9347</v>
      </c>
      <c r="C71" s="299" t="s">
        <v>9348</v>
      </c>
      <c r="D71" s="300" t="s">
        <v>9294</v>
      </c>
      <c r="E71" s="337" t="s">
        <v>2801</v>
      </c>
      <c r="F71" s="671" t="s">
        <v>5454</v>
      </c>
      <c r="G71" s="673"/>
      <c r="H71" s="230"/>
    </row>
    <row r="72" spans="2:8">
      <c r="B72" s="666" t="s">
        <v>9008</v>
      </c>
      <c r="C72" s="299" t="s">
        <v>9349</v>
      </c>
      <c r="D72" s="300" t="s">
        <v>2316</v>
      </c>
      <c r="E72" s="337" t="s">
        <v>2357</v>
      </c>
      <c r="F72" s="671"/>
      <c r="G72" s="673"/>
      <c r="H72" s="230"/>
    </row>
    <row r="73" spans="2:8" ht="17.25" thickBot="1">
      <c r="B73" s="666" t="s">
        <v>9027</v>
      </c>
      <c r="C73" s="299" t="s">
        <v>9350</v>
      </c>
      <c r="D73" s="300" t="s">
        <v>4048</v>
      </c>
      <c r="E73" s="337" t="s">
        <v>2301</v>
      </c>
      <c r="F73" s="671"/>
      <c r="G73" s="670"/>
      <c r="H73" s="230"/>
    </row>
    <row r="74" spans="2:8" ht="20.100000000000001" customHeight="1" thickBot="1">
      <c r="B74" s="661" t="s">
        <v>9351</v>
      </c>
      <c r="C74" s="662"/>
      <c r="D74" s="662"/>
      <c r="E74" s="662"/>
      <c r="F74" s="662"/>
      <c r="G74" s="663"/>
      <c r="H74" s="230"/>
    </row>
    <row r="75" spans="2:8" ht="15.75" customHeight="1">
      <c r="B75" s="664" t="s">
        <v>9352</v>
      </c>
      <c r="C75" s="299" t="s">
        <v>9353</v>
      </c>
      <c r="D75" s="300" t="s">
        <v>2945</v>
      </c>
      <c r="E75" s="337" t="s">
        <v>4486</v>
      </c>
      <c r="F75" s="671" t="s">
        <v>5454</v>
      </c>
      <c r="G75" s="672" t="s">
        <v>9308</v>
      </c>
      <c r="H75" s="230"/>
    </row>
    <row r="76" spans="2:8">
      <c r="B76" s="666" t="s">
        <v>9354</v>
      </c>
      <c r="C76" s="299" t="s">
        <v>9355</v>
      </c>
      <c r="D76" s="336" t="s">
        <v>3077</v>
      </c>
      <c r="E76" s="667" t="s">
        <v>7757</v>
      </c>
      <c r="F76" s="671" t="s">
        <v>5454</v>
      </c>
      <c r="G76" s="673"/>
      <c r="H76" s="230"/>
    </row>
    <row r="77" spans="2:8">
      <c r="B77" s="666" t="s">
        <v>9356</v>
      </c>
      <c r="C77" s="299" t="s">
        <v>9357</v>
      </c>
      <c r="D77" s="300" t="s">
        <v>9294</v>
      </c>
      <c r="E77" s="337" t="s">
        <v>2801</v>
      </c>
      <c r="F77" s="671" t="s">
        <v>5454</v>
      </c>
      <c r="G77" s="673"/>
      <c r="H77" s="230"/>
    </row>
    <row r="78" spans="2:8">
      <c r="B78" s="666" t="s">
        <v>9010</v>
      </c>
      <c r="C78" s="299" t="s">
        <v>9358</v>
      </c>
      <c r="D78" s="300" t="s">
        <v>2316</v>
      </c>
      <c r="E78" s="337" t="s">
        <v>2357</v>
      </c>
      <c r="F78" s="671"/>
      <c r="G78" s="673"/>
      <c r="H78" s="230"/>
    </row>
    <row r="79" spans="2:8" ht="17.25" thickBot="1">
      <c r="B79" s="666" t="s">
        <v>9029</v>
      </c>
      <c r="C79" s="299" t="s">
        <v>9359</v>
      </c>
      <c r="D79" s="300" t="s">
        <v>4048</v>
      </c>
      <c r="E79" s="337" t="s">
        <v>2301</v>
      </c>
      <c r="F79" s="671"/>
      <c r="G79" s="670"/>
      <c r="H79" s="230"/>
    </row>
    <row r="80" spans="2:8" ht="20.100000000000001" customHeight="1" thickBot="1">
      <c r="B80" s="661" t="s">
        <v>9360</v>
      </c>
      <c r="C80" s="662"/>
      <c r="D80" s="662"/>
      <c r="E80" s="662"/>
      <c r="F80" s="662"/>
      <c r="G80" s="663"/>
      <c r="H80" s="230"/>
    </row>
    <row r="81" spans="2:8">
      <c r="B81" s="664" t="s">
        <v>9361</v>
      </c>
      <c r="C81" s="299" t="s">
        <v>9362</v>
      </c>
      <c r="D81" s="300" t="s">
        <v>2945</v>
      </c>
      <c r="E81" s="337" t="s">
        <v>4486</v>
      </c>
      <c r="F81" s="671" t="s">
        <v>5454</v>
      </c>
      <c r="G81" s="672" t="s">
        <v>9308</v>
      </c>
      <c r="H81" s="230"/>
    </row>
    <row r="82" spans="2:8">
      <c r="B82" s="666" t="s">
        <v>9363</v>
      </c>
      <c r="C82" s="299" t="s">
        <v>9364</v>
      </c>
      <c r="D82" s="336" t="s">
        <v>3077</v>
      </c>
      <c r="E82" s="667" t="s">
        <v>7757</v>
      </c>
      <c r="F82" s="671" t="s">
        <v>5454</v>
      </c>
      <c r="G82" s="673"/>
      <c r="H82" s="230"/>
    </row>
    <row r="83" spans="2:8">
      <c r="B83" s="666" t="s">
        <v>9365</v>
      </c>
      <c r="C83" s="299" t="s">
        <v>9366</v>
      </c>
      <c r="D83" s="300" t="s">
        <v>9294</v>
      </c>
      <c r="E83" s="337" t="s">
        <v>2801</v>
      </c>
      <c r="F83" s="671" t="s">
        <v>5454</v>
      </c>
      <c r="G83" s="673"/>
      <c r="H83" s="230"/>
    </row>
    <row r="84" spans="2:8">
      <c r="B84" s="666" t="s">
        <v>9012</v>
      </c>
      <c r="C84" s="299" t="s">
        <v>9367</v>
      </c>
      <c r="D84" s="300" t="s">
        <v>2316</v>
      </c>
      <c r="E84" s="337" t="s">
        <v>2357</v>
      </c>
      <c r="F84" s="671"/>
      <c r="G84" s="673"/>
      <c r="H84" s="230"/>
    </row>
    <row r="85" spans="2:8" ht="17.25" thickBot="1">
      <c r="B85" s="666" t="s">
        <v>9031</v>
      </c>
      <c r="C85" s="299" t="s">
        <v>9368</v>
      </c>
      <c r="D85" s="300" t="s">
        <v>4048</v>
      </c>
      <c r="E85" s="337" t="s">
        <v>2301</v>
      </c>
      <c r="F85" s="671"/>
      <c r="G85" s="670"/>
      <c r="H85" s="230"/>
    </row>
    <row r="86" spans="2:8" ht="20.100000000000001" customHeight="1" thickBot="1">
      <c r="B86" s="661" t="s">
        <v>9369</v>
      </c>
      <c r="C86" s="662"/>
      <c r="D86" s="662"/>
      <c r="E86" s="662"/>
      <c r="F86" s="662"/>
      <c r="G86" s="663"/>
      <c r="H86" s="230"/>
    </row>
    <row r="87" spans="2:8">
      <c r="B87" s="664" t="s">
        <v>9370</v>
      </c>
      <c r="C87" s="299" t="s">
        <v>9371</v>
      </c>
      <c r="D87" s="300" t="s">
        <v>2945</v>
      </c>
      <c r="E87" s="337" t="s">
        <v>4486</v>
      </c>
      <c r="F87" s="671" t="s">
        <v>5454</v>
      </c>
      <c r="G87" s="672" t="s">
        <v>9308</v>
      </c>
      <c r="H87" s="230"/>
    </row>
    <row r="88" spans="2:8">
      <c r="B88" s="666" t="s">
        <v>9372</v>
      </c>
      <c r="C88" s="299" t="s">
        <v>9373</v>
      </c>
      <c r="D88" s="336" t="s">
        <v>3077</v>
      </c>
      <c r="E88" s="667" t="s">
        <v>7757</v>
      </c>
      <c r="F88" s="671" t="s">
        <v>5454</v>
      </c>
      <c r="G88" s="673"/>
      <c r="H88" s="230"/>
    </row>
    <row r="89" spans="2:8">
      <c r="B89" s="666" t="s">
        <v>9374</v>
      </c>
      <c r="C89" s="299" t="s">
        <v>9375</v>
      </c>
      <c r="D89" s="300" t="s">
        <v>9294</v>
      </c>
      <c r="E89" s="337" t="s">
        <v>2801</v>
      </c>
      <c r="F89" s="671" t="s">
        <v>5454</v>
      </c>
      <c r="G89" s="673"/>
      <c r="H89" s="230"/>
    </row>
    <row r="90" spans="2:8">
      <c r="B90" s="666" t="s">
        <v>9014</v>
      </c>
      <c r="C90" s="299" t="s">
        <v>9376</v>
      </c>
      <c r="D90" s="300" t="s">
        <v>2316</v>
      </c>
      <c r="E90" s="337" t="s">
        <v>2357</v>
      </c>
      <c r="F90" s="671"/>
      <c r="G90" s="673"/>
      <c r="H90" s="230"/>
    </row>
    <row r="91" spans="2:8" ht="17.25" thickBot="1">
      <c r="B91" s="666" t="s">
        <v>9033</v>
      </c>
      <c r="C91" s="299" t="s">
        <v>9377</v>
      </c>
      <c r="D91" s="300" t="s">
        <v>4048</v>
      </c>
      <c r="E91" s="337" t="s">
        <v>2301</v>
      </c>
      <c r="F91" s="671"/>
      <c r="G91" s="670"/>
      <c r="H91" s="230"/>
    </row>
    <row r="92" spans="2:8" ht="20.100000000000001" customHeight="1" thickBot="1">
      <c r="B92" s="661" t="s">
        <v>9378</v>
      </c>
      <c r="C92" s="662"/>
      <c r="D92" s="662"/>
      <c r="E92" s="662"/>
      <c r="F92" s="662"/>
      <c r="G92" s="663"/>
      <c r="H92" s="230"/>
    </row>
    <row r="93" spans="2:8">
      <c r="B93" s="664" t="s">
        <v>9379</v>
      </c>
      <c r="C93" s="299" t="s">
        <v>9380</v>
      </c>
      <c r="D93" s="300" t="s">
        <v>2945</v>
      </c>
      <c r="E93" s="337" t="s">
        <v>4486</v>
      </c>
      <c r="F93" s="671" t="s">
        <v>5454</v>
      </c>
      <c r="G93" s="672" t="s">
        <v>9308</v>
      </c>
      <c r="H93" s="230"/>
    </row>
    <row r="94" spans="2:8">
      <c r="B94" s="666" t="s">
        <v>9381</v>
      </c>
      <c r="C94" s="299" t="s">
        <v>9382</v>
      </c>
      <c r="D94" s="336" t="s">
        <v>3077</v>
      </c>
      <c r="E94" s="667" t="s">
        <v>7757</v>
      </c>
      <c r="F94" s="671" t="s">
        <v>5454</v>
      </c>
      <c r="G94" s="673"/>
      <c r="H94" s="230"/>
    </row>
    <row r="95" spans="2:8">
      <c r="B95" s="666" t="s">
        <v>9383</v>
      </c>
      <c r="C95" s="299" t="s">
        <v>9384</v>
      </c>
      <c r="D95" s="300" t="s">
        <v>9294</v>
      </c>
      <c r="E95" s="337" t="s">
        <v>2801</v>
      </c>
      <c r="F95" s="671" t="s">
        <v>5454</v>
      </c>
      <c r="G95" s="673"/>
      <c r="H95" s="230"/>
    </row>
    <row r="96" spans="2:8">
      <c r="B96" s="666" t="s">
        <v>4983</v>
      </c>
      <c r="C96" s="299" t="s">
        <v>9385</v>
      </c>
      <c r="D96" s="300" t="s">
        <v>2316</v>
      </c>
      <c r="E96" s="337" t="s">
        <v>2357</v>
      </c>
      <c r="F96" s="671"/>
      <c r="G96" s="673"/>
      <c r="H96" s="230"/>
    </row>
    <row r="97" spans="2:8" ht="17.25" thickBot="1">
      <c r="B97" s="666" t="s">
        <v>9035</v>
      </c>
      <c r="C97" s="299" t="s">
        <v>9386</v>
      </c>
      <c r="D97" s="300" t="s">
        <v>4048</v>
      </c>
      <c r="E97" s="337" t="s">
        <v>2301</v>
      </c>
      <c r="F97" s="671"/>
      <c r="G97" s="670"/>
      <c r="H97" s="230"/>
    </row>
    <row r="98" spans="2:8" ht="20.100000000000001" customHeight="1" thickBot="1">
      <c r="B98" s="661" t="s">
        <v>9387</v>
      </c>
      <c r="C98" s="662"/>
      <c r="D98" s="662"/>
      <c r="E98" s="662"/>
      <c r="F98" s="662"/>
      <c r="G98" s="663"/>
      <c r="H98" s="230"/>
    </row>
    <row r="99" spans="2:8">
      <c r="B99" s="664" t="s">
        <v>9388</v>
      </c>
      <c r="C99" s="299" t="s">
        <v>9389</v>
      </c>
      <c r="D99" s="300" t="s">
        <v>2945</v>
      </c>
      <c r="E99" s="337" t="s">
        <v>4486</v>
      </c>
      <c r="F99" s="671" t="s">
        <v>5454</v>
      </c>
      <c r="G99" s="672" t="s">
        <v>9308</v>
      </c>
      <c r="H99" s="230"/>
    </row>
    <row r="100" spans="2:8">
      <c r="B100" s="666" t="s">
        <v>9390</v>
      </c>
      <c r="C100" s="299" t="s">
        <v>9391</v>
      </c>
      <c r="D100" s="336" t="s">
        <v>3077</v>
      </c>
      <c r="E100" s="667" t="s">
        <v>7757</v>
      </c>
      <c r="F100" s="671" t="s">
        <v>5454</v>
      </c>
      <c r="G100" s="673"/>
      <c r="H100" s="230"/>
    </row>
    <row r="101" spans="2:8">
      <c r="B101" s="666" t="s">
        <v>9392</v>
      </c>
      <c r="C101" s="299" t="s">
        <v>9393</v>
      </c>
      <c r="D101" s="300" t="s">
        <v>9294</v>
      </c>
      <c r="E101" s="337" t="s">
        <v>2801</v>
      </c>
      <c r="F101" s="671" t="s">
        <v>5454</v>
      </c>
      <c r="G101" s="673"/>
      <c r="H101" s="230"/>
    </row>
    <row r="102" spans="2:8">
      <c r="B102" s="666" t="s">
        <v>9394</v>
      </c>
      <c r="C102" s="299" t="s">
        <v>9395</v>
      </c>
      <c r="D102" s="300" t="s">
        <v>2316</v>
      </c>
      <c r="E102" s="337" t="s">
        <v>2357</v>
      </c>
      <c r="F102" s="671"/>
      <c r="G102" s="673"/>
      <c r="H102" s="230"/>
    </row>
    <row r="103" spans="2:8" ht="17.25" thickBot="1">
      <c r="B103" s="666" t="s">
        <v>9396</v>
      </c>
      <c r="C103" s="299" t="s">
        <v>9397</v>
      </c>
      <c r="D103" s="300" t="s">
        <v>4048</v>
      </c>
      <c r="E103" s="337" t="s">
        <v>2301</v>
      </c>
      <c r="F103" s="671"/>
      <c r="G103" s="670"/>
      <c r="H103" s="230"/>
    </row>
    <row r="104" spans="2:8" ht="20.100000000000001" customHeight="1" thickBot="1">
      <c r="B104" s="661" t="s">
        <v>9398</v>
      </c>
      <c r="C104" s="662"/>
      <c r="D104" s="662"/>
      <c r="E104" s="662"/>
      <c r="F104" s="662"/>
      <c r="G104" s="663"/>
      <c r="H104" s="230"/>
    </row>
    <row r="105" spans="2:8">
      <c r="B105" s="664" t="s">
        <v>9399</v>
      </c>
      <c r="C105" s="299" t="s">
        <v>9400</v>
      </c>
      <c r="D105" s="300" t="s">
        <v>2945</v>
      </c>
      <c r="E105" s="337" t="s">
        <v>4486</v>
      </c>
      <c r="F105" s="671" t="s">
        <v>5454</v>
      </c>
      <c r="G105" s="672" t="s">
        <v>9308</v>
      </c>
      <c r="H105" s="230"/>
    </row>
    <row r="106" spans="2:8">
      <c r="B106" s="666" t="s">
        <v>9401</v>
      </c>
      <c r="C106" s="299" t="s">
        <v>9402</v>
      </c>
      <c r="D106" s="336" t="s">
        <v>3077</v>
      </c>
      <c r="E106" s="667" t="s">
        <v>7757</v>
      </c>
      <c r="F106" s="671" t="s">
        <v>5454</v>
      </c>
      <c r="G106" s="673"/>
      <c r="H106" s="230"/>
    </row>
    <row r="107" spans="2:8">
      <c r="B107" s="666" t="s">
        <v>9403</v>
      </c>
      <c r="C107" s="299" t="s">
        <v>9404</v>
      </c>
      <c r="D107" s="300" t="s">
        <v>9294</v>
      </c>
      <c r="E107" s="337" t="s">
        <v>2801</v>
      </c>
      <c r="F107" s="671" t="s">
        <v>5454</v>
      </c>
      <c r="G107" s="673"/>
      <c r="H107" s="230"/>
    </row>
    <row r="108" spans="2:8">
      <c r="B108" s="666" t="s">
        <v>9405</v>
      </c>
      <c r="C108" s="299" t="s">
        <v>9406</v>
      </c>
      <c r="D108" s="300" t="s">
        <v>2316</v>
      </c>
      <c r="E108" s="337" t="s">
        <v>2357</v>
      </c>
      <c r="F108" s="671"/>
      <c r="G108" s="673"/>
      <c r="H108" s="230"/>
    </row>
    <row r="109" spans="2:8" ht="17.25" thickBot="1">
      <c r="B109" s="666" t="s">
        <v>9407</v>
      </c>
      <c r="C109" s="299" t="s">
        <v>9408</v>
      </c>
      <c r="D109" s="300" t="s">
        <v>4048</v>
      </c>
      <c r="E109" s="337" t="s">
        <v>2301</v>
      </c>
      <c r="F109" s="671"/>
      <c r="G109" s="670"/>
      <c r="H109" s="230"/>
    </row>
    <row r="110" spans="2:8" ht="20.100000000000001" customHeight="1" thickBot="1">
      <c r="B110" s="227" t="s">
        <v>9409</v>
      </c>
      <c r="C110" s="525"/>
      <c r="D110" s="526"/>
      <c r="E110" s="527"/>
      <c r="F110" s="527"/>
      <c r="G110" s="616"/>
      <c r="H110" s="230"/>
    </row>
    <row r="111" spans="2:8">
      <c r="B111" s="231" t="s">
        <v>9410</v>
      </c>
      <c r="C111" s="232" t="s">
        <v>9411</v>
      </c>
      <c r="D111" s="233" t="s">
        <v>3417</v>
      </c>
      <c r="E111" s="234" t="s">
        <v>5514</v>
      </c>
      <c r="F111" s="235"/>
      <c r="G111" s="618"/>
      <c r="H111" s="230"/>
    </row>
    <row r="112" spans="2:8">
      <c r="B112" s="237" t="s">
        <v>9413</v>
      </c>
      <c r="C112" s="238" t="s">
        <v>9414</v>
      </c>
      <c r="D112" s="239" t="s">
        <v>3420</v>
      </c>
      <c r="E112" s="240" t="s">
        <v>2802</v>
      </c>
      <c r="F112" s="241"/>
      <c r="G112" s="266"/>
      <c r="H112" s="230"/>
    </row>
    <row r="113" spans="1:8">
      <c r="B113" s="237" t="s">
        <v>9415</v>
      </c>
      <c r="C113" s="238" t="s">
        <v>9416</v>
      </c>
      <c r="D113" s="239" t="s">
        <v>3417</v>
      </c>
      <c r="E113" s="240" t="s">
        <v>5514</v>
      </c>
      <c r="F113" s="241"/>
      <c r="G113" s="457" t="s">
        <v>9417</v>
      </c>
      <c r="H113" s="230"/>
    </row>
    <row r="114" spans="1:8">
      <c r="B114" s="237" t="s">
        <v>9418</v>
      </c>
      <c r="C114" s="238" t="s">
        <v>9419</v>
      </c>
      <c r="D114" s="239" t="s">
        <v>3420</v>
      </c>
      <c r="E114" s="240" t="s">
        <v>2802</v>
      </c>
      <c r="F114" s="241"/>
      <c r="G114" s="266"/>
      <c r="H114" s="230"/>
    </row>
    <row r="115" spans="1:8">
      <c r="B115" s="237" t="s">
        <v>9420</v>
      </c>
      <c r="C115" s="238" t="s">
        <v>9421</v>
      </c>
      <c r="D115" s="239" t="s">
        <v>3417</v>
      </c>
      <c r="E115" s="240" t="s">
        <v>5514</v>
      </c>
      <c r="F115" s="241"/>
      <c r="G115" s="457" t="s">
        <v>9422</v>
      </c>
      <c r="H115" s="230"/>
    </row>
    <row r="116" spans="1:8">
      <c r="B116" s="237" t="s">
        <v>9423</v>
      </c>
      <c r="C116" s="238" t="s">
        <v>9424</v>
      </c>
      <c r="D116" s="239" t="s">
        <v>3420</v>
      </c>
      <c r="E116" s="240" t="s">
        <v>2802</v>
      </c>
      <c r="F116" s="241"/>
      <c r="G116" s="266"/>
      <c r="H116" s="230"/>
    </row>
    <row r="117" spans="1:8">
      <c r="B117" s="237" t="s">
        <v>9425</v>
      </c>
      <c r="C117" s="238" t="s">
        <v>9426</v>
      </c>
      <c r="D117" s="239" t="s">
        <v>3417</v>
      </c>
      <c r="E117" s="240" t="s">
        <v>5514</v>
      </c>
      <c r="F117" s="241"/>
      <c r="G117" s="457" t="s">
        <v>9427</v>
      </c>
      <c r="H117" s="230"/>
    </row>
    <row r="118" spans="1:8">
      <c r="B118" s="237" t="s">
        <v>9428</v>
      </c>
      <c r="C118" s="238" t="s">
        <v>9429</v>
      </c>
      <c r="D118" s="239" t="s">
        <v>3420</v>
      </c>
      <c r="E118" s="240" t="s">
        <v>2802</v>
      </c>
      <c r="F118" s="241"/>
      <c r="G118" s="266"/>
      <c r="H118" s="230"/>
    </row>
    <row r="119" spans="1:8">
      <c r="B119" s="237" t="s">
        <v>9430</v>
      </c>
      <c r="C119" s="238" t="s">
        <v>9431</v>
      </c>
      <c r="D119" s="239" t="s">
        <v>3417</v>
      </c>
      <c r="E119" s="240" t="s">
        <v>5514</v>
      </c>
      <c r="F119" s="241"/>
      <c r="G119" s="457" t="s">
        <v>9432</v>
      </c>
      <c r="H119" s="230"/>
    </row>
    <row r="120" spans="1:8" ht="17.25" thickBot="1">
      <c r="B120" s="237" t="s">
        <v>9433</v>
      </c>
      <c r="C120" s="238" t="s">
        <v>9434</v>
      </c>
      <c r="D120" s="239" t="s">
        <v>3420</v>
      </c>
      <c r="E120" s="240" t="s">
        <v>2802</v>
      </c>
      <c r="F120" s="241"/>
      <c r="G120" s="266"/>
      <c r="H120" s="230"/>
    </row>
    <row r="121" spans="1:8" s="45" customFormat="1" ht="19.5" customHeight="1" thickBot="1">
      <c r="A121" s="8"/>
      <c r="B121" s="227" t="s">
        <v>9435</v>
      </c>
      <c r="C121" s="525"/>
      <c r="D121" s="526"/>
      <c r="E121" s="527"/>
      <c r="F121" s="527"/>
      <c r="G121" s="616"/>
      <c r="H121" s="230"/>
    </row>
    <row r="122" spans="1:8" ht="45">
      <c r="A122" s="212"/>
      <c r="B122" s="237" t="s">
        <v>587</v>
      </c>
      <c r="C122" s="238" t="s">
        <v>9436</v>
      </c>
      <c r="D122" s="239" t="s">
        <v>2313</v>
      </c>
      <c r="E122" s="240" t="s">
        <v>2801</v>
      </c>
      <c r="F122" s="241" t="s">
        <v>5454</v>
      </c>
      <c r="G122" s="266" t="s">
        <v>9437</v>
      </c>
      <c r="H122" s="230"/>
    </row>
    <row r="123" spans="1:8">
      <c r="A123" s="212"/>
      <c r="B123" s="237" t="s">
        <v>9438</v>
      </c>
      <c r="C123" s="238" t="s">
        <v>9439</v>
      </c>
      <c r="D123" s="239" t="s">
        <v>2945</v>
      </c>
      <c r="E123" s="240" t="s">
        <v>4486</v>
      </c>
      <c r="F123" s="241"/>
      <c r="G123" s="266" t="s">
        <v>9440</v>
      </c>
      <c r="H123" s="230"/>
    </row>
    <row r="124" spans="1:8">
      <c r="B124" s="237" t="s">
        <v>880</v>
      </c>
      <c r="C124" s="238" t="s">
        <v>9441</v>
      </c>
      <c r="D124" s="239" t="s">
        <v>2796</v>
      </c>
      <c r="E124" s="240" t="s">
        <v>2301</v>
      </c>
      <c r="F124" s="241"/>
      <c r="G124" s="266" t="s">
        <v>9246</v>
      </c>
      <c r="H124" s="230"/>
    </row>
    <row r="125" spans="1:8" ht="17.25" thickBot="1">
      <c r="B125" s="237" t="s">
        <v>881</v>
      </c>
      <c r="C125" s="238" t="s">
        <v>9442</v>
      </c>
      <c r="D125" s="239" t="s">
        <v>2303</v>
      </c>
      <c r="E125" s="240" t="s">
        <v>2304</v>
      </c>
      <c r="F125" s="241"/>
      <c r="G125" s="266" t="s">
        <v>9246</v>
      </c>
      <c r="H125" s="230"/>
    </row>
    <row r="126" spans="1:8">
      <c r="B126" s="279" t="s">
        <v>9443</v>
      </c>
      <c r="C126" s="280"/>
      <c r="D126" s="280"/>
      <c r="E126" s="280"/>
      <c r="F126" s="280"/>
      <c r="G126" s="281"/>
      <c r="H126" s="230"/>
    </row>
    <row r="127" spans="1:8" ht="17.25" thickBot="1">
      <c r="B127" s="282" t="s">
        <v>9444</v>
      </c>
      <c r="C127" s="283"/>
      <c r="D127" s="283"/>
      <c r="E127" s="283"/>
      <c r="F127" s="283"/>
      <c r="G127" s="284"/>
      <c r="H127" s="230"/>
    </row>
    <row r="128" spans="1:8" ht="45">
      <c r="B128" s="237" t="s">
        <v>882</v>
      </c>
      <c r="C128" s="238" t="s">
        <v>9445</v>
      </c>
      <c r="D128" s="239" t="s">
        <v>4978</v>
      </c>
      <c r="E128" s="240" t="s">
        <v>4486</v>
      </c>
      <c r="F128" s="241"/>
      <c r="G128" s="266" t="s">
        <v>9614</v>
      </c>
      <c r="H128" s="230"/>
    </row>
    <row r="129" spans="1:8" ht="90">
      <c r="B129" s="289" t="s">
        <v>9448</v>
      </c>
      <c r="C129" s="290" t="s">
        <v>9447</v>
      </c>
      <c r="D129" s="291" t="s">
        <v>4072</v>
      </c>
      <c r="E129" s="292" t="s">
        <v>4486</v>
      </c>
      <c r="F129" s="293"/>
      <c r="G129" s="457" t="s">
        <v>9449</v>
      </c>
      <c r="H129" s="230"/>
    </row>
    <row r="130" spans="1:8" ht="90">
      <c r="B130" s="289" t="s">
        <v>9450</v>
      </c>
      <c r="C130" s="290" t="s">
        <v>9451</v>
      </c>
      <c r="D130" s="291" t="s">
        <v>4072</v>
      </c>
      <c r="E130" s="292" t="s">
        <v>4486</v>
      </c>
      <c r="F130" s="293"/>
      <c r="G130" s="457" t="s">
        <v>9452</v>
      </c>
      <c r="H130" s="230"/>
    </row>
    <row r="131" spans="1:8" ht="75">
      <c r="B131" s="289" t="s">
        <v>9453</v>
      </c>
      <c r="C131" s="290" t="s">
        <v>9454</v>
      </c>
      <c r="D131" s="291" t="s">
        <v>4977</v>
      </c>
      <c r="E131" s="292" t="s">
        <v>4486</v>
      </c>
      <c r="F131" s="293"/>
      <c r="G131" s="457" t="s">
        <v>9615</v>
      </c>
      <c r="H131" s="230"/>
    </row>
    <row r="132" spans="1:8" ht="75">
      <c r="B132" s="289" t="s">
        <v>677</v>
      </c>
      <c r="C132" s="290" t="s">
        <v>9455</v>
      </c>
      <c r="D132" s="291" t="s">
        <v>4072</v>
      </c>
      <c r="E132" s="292" t="s">
        <v>4486</v>
      </c>
      <c r="F132" s="293"/>
      <c r="G132" s="457" t="s">
        <v>9616</v>
      </c>
      <c r="H132" s="230"/>
    </row>
    <row r="133" spans="1:8" ht="60">
      <c r="B133" s="237" t="s">
        <v>9456</v>
      </c>
      <c r="C133" s="238" t="s">
        <v>9457</v>
      </c>
      <c r="D133" s="239" t="s">
        <v>4914</v>
      </c>
      <c r="E133" s="240" t="s">
        <v>4486</v>
      </c>
      <c r="F133" s="241" t="s">
        <v>5454</v>
      </c>
      <c r="G133" s="266" t="s">
        <v>9586</v>
      </c>
      <c r="H133" s="230"/>
    </row>
    <row r="134" spans="1:8" ht="45">
      <c r="B134" s="237" t="s">
        <v>9458</v>
      </c>
      <c r="C134" s="238" t="s">
        <v>9459</v>
      </c>
      <c r="D134" s="239" t="s">
        <v>2421</v>
      </c>
      <c r="E134" s="240" t="s">
        <v>4486</v>
      </c>
      <c r="F134" s="241"/>
      <c r="G134" s="266" t="s">
        <v>9617</v>
      </c>
      <c r="H134" s="230"/>
    </row>
    <row r="135" spans="1:8" ht="120">
      <c r="B135" s="237" t="s">
        <v>9460</v>
      </c>
      <c r="C135" s="238" t="s">
        <v>9461</v>
      </c>
      <c r="D135" s="239" t="s">
        <v>9294</v>
      </c>
      <c r="E135" s="240" t="s">
        <v>2801</v>
      </c>
      <c r="F135" s="241"/>
      <c r="G135" s="266" t="s">
        <v>9462</v>
      </c>
      <c r="H135" s="230"/>
    </row>
    <row r="136" spans="1:8" ht="120">
      <c r="B136" s="264" t="s">
        <v>9463</v>
      </c>
      <c r="C136" s="476" t="s">
        <v>9464</v>
      </c>
      <c r="D136" s="300" t="s">
        <v>3220</v>
      </c>
      <c r="E136" s="301" t="s">
        <v>5528</v>
      </c>
      <c r="F136" s="265"/>
      <c r="G136" s="304" t="s">
        <v>9465</v>
      </c>
      <c r="H136" s="267"/>
    </row>
    <row r="137" spans="1:8" ht="18.75">
      <c r="B137" s="264" t="s">
        <v>9466</v>
      </c>
      <c r="C137" s="476" t="s">
        <v>9467</v>
      </c>
      <c r="D137" s="300" t="s">
        <v>3220</v>
      </c>
      <c r="E137" s="301" t="s">
        <v>5528</v>
      </c>
      <c r="F137" s="265"/>
      <c r="G137" s="304"/>
      <c r="H137" s="267"/>
    </row>
    <row r="138" spans="1:8" ht="18.75">
      <c r="B138" s="264" t="s">
        <v>9468</v>
      </c>
      <c r="C138" s="476" t="s">
        <v>9469</v>
      </c>
      <c r="D138" s="300" t="s">
        <v>3220</v>
      </c>
      <c r="E138" s="301" t="s">
        <v>5528</v>
      </c>
      <c r="F138" s="265"/>
      <c r="G138" s="304"/>
      <c r="H138" s="267"/>
    </row>
    <row r="139" spans="1:8" ht="18.75">
      <c r="B139" s="264" t="s">
        <v>9470</v>
      </c>
      <c r="C139" s="476" t="s">
        <v>9471</v>
      </c>
      <c r="D139" s="300" t="s">
        <v>3220</v>
      </c>
      <c r="E139" s="301" t="s">
        <v>5528</v>
      </c>
      <c r="F139" s="265"/>
      <c r="G139" s="304"/>
      <c r="H139" s="267"/>
    </row>
    <row r="140" spans="1:8" ht="17.25" thickBot="1">
      <c r="B140" s="237" t="s">
        <v>895</v>
      </c>
      <c r="C140" s="238" t="s">
        <v>9472</v>
      </c>
      <c r="D140" s="239" t="s">
        <v>3397</v>
      </c>
      <c r="E140" s="240" t="s">
        <v>2304</v>
      </c>
      <c r="F140" s="241"/>
      <c r="G140" s="266" t="s">
        <v>9246</v>
      </c>
      <c r="H140" s="230"/>
    </row>
    <row r="141" spans="1:8" s="45" customFormat="1">
      <c r="A141" s="8"/>
      <c r="B141" s="279" t="s">
        <v>9473</v>
      </c>
      <c r="C141" s="280"/>
      <c r="D141" s="280"/>
      <c r="E141" s="280"/>
      <c r="F141" s="280"/>
      <c r="G141" s="281"/>
      <c r="H141" s="230"/>
    </row>
    <row r="142" spans="1:8" s="45" customFormat="1" ht="17.25" thickBot="1">
      <c r="A142" s="8"/>
      <c r="B142" s="282" t="s">
        <v>9474</v>
      </c>
      <c r="C142" s="283"/>
      <c r="D142" s="283"/>
      <c r="E142" s="283"/>
      <c r="F142" s="283"/>
      <c r="G142" s="284"/>
      <c r="H142" s="230"/>
    </row>
    <row r="143" spans="1:8" ht="30">
      <c r="B143" s="237" t="s">
        <v>9475</v>
      </c>
      <c r="C143" s="238" t="s">
        <v>9476</v>
      </c>
      <c r="D143" s="239" t="s">
        <v>4978</v>
      </c>
      <c r="E143" s="240" t="s">
        <v>4486</v>
      </c>
      <c r="F143" s="241"/>
      <c r="G143" s="266" t="s">
        <v>9608</v>
      </c>
      <c r="H143" s="230"/>
    </row>
    <row r="144" spans="1:8" ht="90">
      <c r="B144" s="237" t="s">
        <v>9477</v>
      </c>
      <c r="C144" s="238" t="s">
        <v>9478</v>
      </c>
      <c r="D144" s="291" t="s">
        <v>4072</v>
      </c>
      <c r="E144" s="240" t="s">
        <v>4486</v>
      </c>
      <c r="F144" s="241"/>
      <c r="G144" s="266" t="s">
        <v>9479</v>
      </c>
      <c r="H144" s="230"/>
    </row>
    <row r="145" spans="2:8" ht="90">
      <c r="B145" s="237" t="s">
        <v>9480</v>
      </c>
      <c r="C145" s="238" t="s">
        <v>9481</v>
      </c>
      <c r="D145" s="291" t="s">
        <v>4072</v>
      </c>
      <c r="E145" s="240" t="s">
        <v>4486</v>
      </c>
      <c r="F145" s="241"/>
      <c r="G145" s="266" t="s">
        <v>9482</v>
      </c>
      <c r="H145" s="230"/>
    </row>
    <row r="146" spans="2:8" ht="60">
      <c r="B146" s="237" t="s">
        <v>9483</v>
      </c>
      <c r="C146" s="238" t="s">
        <v>9484</v>
      </c>
      <c r="D146" s="239" t="s">
        <v>4977</v>
      </c>
      <c r="E146" s="240" t="s">
        <v>4486</v>
      </c>
      <c r="F146" s="241"/>
      <c r="G146" s="266" t="s">
        <v>3372</v>
      </c>
      <c r="H146" s="230"/>
    </row>
    <row r="147" spans="2:8" ht="75">
      <c r="B147" s="289" t="s">
        <v>9485</v>
      </c>
      <c r="C147" s="290" t="s">
        <v>9486</v>
      </c>
      <c r="D147" s="291" t="s">
        <v>4072</v>
      </c>
      <c r="E147" s="292" t="s">
        <v>4486</v>
      </c>
      <c r="F147" s="293"/>
      <c r="G147" s="457" t="s">
        <v>3115</v>
      </c>
      <c r="H147" s="230"/>
    </row>
    <row r="148" spans="2:8" ht="60">
      <c r="B148" s="237" t="s">
        <v>5154</v>
      </c>
      <c r="C148" s="238" t="s">
        <v>9487</v>
      </c>
      <c r="D148" s="239" t="s">
        <v>4914</v>
      </c>
      <c r="E148" s="240" t="s">
        <v>4486</v>
      </c>
      <c r="F148" s="241" t="s">
        <v>5454</v>
      </c>
      <c r="G148" s="266" t="s">
        <v>9587</v>
      </c>
      <c r="H148" s="230"/>
    </row>
    <row r="149" spans="2:8" ht="60">
      <c r="B149" s="237" t="s">
        <v>9488</v>
      </c>
      <c r="C149" s="238" t="s">
        <v>9489</v>
      </c>
      <c r="D149" s="239" t="s">
        <v>2421</v>
      </c>
      <c r="E149" s="240" t="s">
        <v>4486</v>
      </c>
      <c r="F149" s="241"/>
      <c r="G149" s="266" t="s">
        <v>9618</v>
      </c>
      <c r="H149" s="230"/>
    </row>
    <row r="150" spans="2:8" ht="90">
      <c r="B150" s="237" t="s">
        <v>9490</v>
      </c>
      <c r="C150" s="238" t="s">
        <v>9491</v>
      </c>
      <c r="D150" s="239" t="s">
        <v>2313</v>
      </c>
      <c r="E150" s="240" t="s">
        <v>2801</v>
      </c>
      <c r="F150" s="241"/>
      <c r="G150" s="266" t="s">
        <v>9588</v>
      </c>
      <c r="H150" s="230"/>
    </row>
    <row r="151" spans="2:8" ht="30">
      <c r="B151" s="237" t="s">
        <v>9492</v>
      </c>
      <c r="C151" s="238" t="s">
        <v>9493</v>
      </c>
      <c r="D151" s="239" t="s">
        <v>2463</v>
      </c>
      <c r="E151" s="240" t="s">
        <v>2801</v>
      </c>
      <c r="F151" s="241"/>
      <c r="G151" s="266" t="s">
        <v>9494</v>
      </c>
      <c r="H151" s="230"/>
    </row>
    <row r="152" spans="2:8" ht="45">
      <c r="B152" s="237" t="s">
        <v>9495</v>
      </c>
      <c r="C152" s="238" t="s">
        <v>9496</v>
      </c>
      <c r="D152" s="239" t="s">
        <v>3119</v>
      </c>
      <c r="E152" s="240" t="s">
        <v>2801</v>
      </c>
      <c r="F152" s="241"/>
      <c r="G152" s="266" t="s">
        <v>9619</v>
      </c>
      <c r="H152" s="230"/>
    </row>
    <row r="153" spans="2:8" ht="75">
      <c r="B153" s="237" t="s">
        <v>9497</v>
      </c>
      <c r="C153" s="238" t="s">
        <v>9498</v>
      </c>
      <c r="D153" s="239" t="s">
        <v>2313</v>
      </c>
      <c r="E153" s="240" t="s">
        <v>2801</v>
      </c>
      <c r="F153" s="241"/>
      <c r="G153" s="266" t="s">
        <v>9620</v>
      </c>
      <c r="H153" s="230"/>
    </row>
    <row r="154" spans="2:8" ht="90">
      <c r="B154" s="237" t="s">
        <v>9499</v>
      </c>
      <c r="C154" s="238" t="s">
        <v>9500</v>
      </c>
      <c r="D154" s="239" t="s">
        <v>2313</v>
      </c>
      <c r="E154" s="240" t="s">
        <v>2801</v>
      </c>
      <c r="F154" s="241"/>
      <c r="G154" s="266" t="s">
        <v>9621</v>
      </c>
      <c r="H154" s="230"/>
    </row>
    <row r="155" spans="2:8" ht="45">
      <c r="B155" s="237" t="s">
        <v>9501</v>
      </c>
      <c r="C155" s="238" t="s">
        <v>9502</v>
      </c>
      <c r="D155" s="239" t="s">
        <v>3119</v>
      </c>
      <c r="E155" s="240" t="s">
        <v>2801</v>
      </c>
      <c r="F155" s="241"/>
      <c r="G155" s="266" t="s">
        <v>9589</v>
      </c>
      <c r="H155" s="230"/>
    </row>
    <row r="156" spans="2:8" ht="120">
      <c r="B156" s="237" t="s">
        <v>9503</v>
      </c>
      <c r="C156" s="238" t="s">
        <v>9504</v>
      </c>
      <c r="D156" s="239" t="s">
        <v>9294</v>
      </c>
      <c r="E156" s="240" t="s">
        <v>2801</v>
      </c>
      <c r="F156" s="241"/>
      <c r="G156" s="266" t="s">
        <v>9505</v>
      </c>
      <c r="H156" s="230"/>
    </row>
    <row r="157" spans="2:8" ht="135">
      <c r="B157" s="237" t="s">
        <v>9506</v>
      </c>
      <c r="C157" s="238" t="s">
        <v>9507</v>
      </c>
      <c r="D157" s="239" t="s">
        <v>9294</v>
      </c>
      <c r="E157" s="240" t="s">
        <v>2801</v>
      </c>
      <c r="F157" s="241"/>
      <c r="G157" s="266" t="s">
        <v>9508</v>
      </c>
      <c r="H157" s="230"/>
    </row>
    <row r="158" spans="2:8" ht="150">
      <c r="B158" s="264" t="s">
        <v>9509</v>
      </c>
      <c r="C158" s="476" t="s">
        <v>9510</v>
      </c>
      <c r="D158" s="300" t="s">
        <v>3220</v>
      </c>
      <c r="E158" s="301" t="s">
        <v>5528</v>
      </c>
      <c r="F158" s="265"/>
      <c r="G158" s="304" t="s">
        <v>9511</v>
      </c>
      <c r="H158" s="267"/>
    </row>
    <row r="159" spans="2:8" ht="150">
      <c r="B159" s="264" t="s">
        <v>9512</v>
      </c>
      <c r="C159" s="476" t="s">
        <v>9513</v>
      </c>
      <c r="D159" s="300" t="s">
        <v>3220</v>
      </c>
      <c r="E159" s="301" t="s">
        <v>5528</v>
      </c>
      <c r="F159" s="265"/>
      <c r="G159" s="304" t="s">
        <v>9514</v>
      </c>
      <c r="H159" s="267"/>
    </row>
    <row r="160" spans="2:8" ht="17.25" thickBot="1">
      <c r="B160" s="245" t="s">
        <v>9515</v>
      </c>
      <c r="C160" s="246" t="s">
        <v>9516</v>
      </c>
      <c r="D160" s="247" t="s">
        <v>3397</v>
      </c>
      <c r="E160" s="248" t="s">
        <v>2802</v>
      </c>
      <c r="F160" s="249"/>
      <c r="G160" s="622"/>
      <c r="H160" s="230"/>
    </row>
    <row r="161" spans="2:8">
      <c r="B161" s="279" t="s">
        <v>9517</v>
      </c>
      <c r="C161" s="280"/>
      <c r="D161" s="280"/>
      <c r="E161" s="280"/>
      <c r="F161" s="280"/>
      <c r="G161" s="281"/>
      <c r="H161" s="230"/>
    </row>
    <row r="162" spans="2:8" ht="17.25" thickBot="1">
      <c r="B162" s="282" t="s">
        <v>9518</v>
      </c>
      <c r="C162" s="283"/>
      <c r="D162" s="283"/>
      <c r="E162" s="283"/>
      <c r="F162" s="283"/>
      <c r="G162" s="284"/>
      <c r="H162" s="230"/>
    </row>
    <row r="163" spans="2:8" ht="75">
      <c r="B163" s="237" t="s">
        <v>440</v>
      </c>
      <c r="C163" s="238" t="s">
        <v>9519</v>
      </c>
      <c r="D163" s="239" t="s">
        <v>2463</v>
      </c>
      <c r="E163" s="240" t="s">
        <v>2801</v>
      </c>
      <c r="F163" s="241" t="s">
        <v>5454</v>
      </c>
      <c r="G163" s="266" t="s">
        <v>9520</v>
      </c>
      <c r="H163" s="230"/>
    </row>
    <row r="164" spans="2:8" ht="90">
      <c r="B164" s="237" t="s">
        <v>9521</v>
      </c>
      <c r="C164" s="238" t="s">
        <v>9522</v>
      </c>
      <c r="D164" s="239" t="s">
        <v>2313</v>
      </c>
      <c r="E164" s="240" t="s">
        <v>2801</v>
      </c>
      <c r="F164" s="241" t="s">
        <v>5454</v>
      </c>
      <c r="G164" s="266" t="s">
        <v>9523</v>
      </c>
      <c r="H164" s="230"/>
    </row>
    <row r="165" spans="2:8" ht="75">
      <c r="B165" s="237" t="s">
        <v>9524</v>
      </c>
      <c r="C165" s="238" t="s">
        <v>9525</v>
      </c>
      <c r="D165" s="239" t="s">
        <v>4386</v>
      </c>
      <c r="E165" s="240" t="s">
        <v>5514</v>
      </c>
      <c r="F165" s="241" t="s">
        <v>2793</v>
      </c>
      <c r="G165" s="266" t="s">
        <v>9526</v>
      </c>
      <c r="H165" s="230"/>
    </row>
    <row r="166" spans="2:8" ht="75">
      <c r="B166" s="237" t="s">
        <v>9527</v>
      </c>
      <c r="C166" s="238" t="s">
        <v>9528</v>
      </c>
      <c r="D166" s="239" t="s">
        <v>3077</v>
      </c>
      <c r="E166" s="240" t="s">
        <v>7757</v>
      </c>
      <c r="F166" s="241"/>
      <c r="G166" s="266" t="s">
        <v>9529</v>
      </c>
      <c r="H166" s="230"/>
    </row>
    <row r="167" spans="2:8" ht="60">
      <c r="B167" s="237" t="s">
        <v>9530</v>
      </c>
      <c r="C167" s="238" t="s">
        <v>9531</v>
      </c>
      <c r="D167" s="239" t="s">
        <v>2422</v>
      </c>
      <c r="E167" s="240" t="s">
        <v>5514</v>
      </c>
      <c r="F167" s="241"/>
      <c r="G167" s="266" t="s">
        <v>9532</v>
      </c>
      <c r="H167" s="230"/>
    </row>
    <row r="168" spans="2:8">
      <c r="B168" s="237" t="s">
        <v>9533</v>
      </c>
      <c r="C168" s="238" t="s">
        <v>9534</v>
      </c>
      <c r="D168" s="239" t="s">
        <v>3109</v>
      </c>
      <c r="E168" s="240" t="s">
        <v>2301</v>
      </c>
      <c r="F168" s="241"/>
      <c r="G168" s="266"/>
      <c r="H168" s="230"/>
    </row>
    <row r="169" spans="2:8">
      <c r="B169" s="237" t="s">
        <v>445</v>
      </c>
      <c r="C169" s="238" t="s">
        <v>9535</v>
      </c>
      <c r="D169" s="239" t="s">
        <v>3147</v>
      </c>
      <c r="E169" s="240" t="s">
        <v>5514</v>
      </c>
      <c r="F169" s="241"/>
      <c r="G169" s="266"/>
      <c r="H169" s="230"/>
    </row>
    <row r="170" spans="2:8">
      <c r="B170" s="237" t="s">
        <v>9536</v>
      </c>
      <c r="C170" s="238" t="s">
        <v>9537</v>
      </c>
      <c r="D170" s="239" t="s">
        <v>2486</v>
      </c>
      <c r="E170" s="240" t="s">
        <v>5528</v>
      </c>
      <c r="F170" s="241"/>
      <c r="G170" s="266"/>
      <c r="H170" s="230"/>
    </row>
    <row r="171" spans="2:8" ht="45">
      <c r="B171" s="289" t="s">
        <v>196</v>
      </c>
      <c r="C171" s="290" t="s">
        <v>9538</v>
      </c>
      <c r="D171" s="291" t="s">
        <v>4978</v>
      </c>
      <c r="E171" s="292" t="s">
        <v>2301</v>
      </c>
      <c r="F171" s="293"/>
      <c r="G171" s="457" t="s">
        <v>9590</v>
      </c>
      <c r="H171" s="230"/>
    </row>
    <row r="172" spans="2:8" ht="105">
      <c r="B172" s="289" t="s">
        <v>255</v>
      </c>
      <c r="C172" s="290" t="s">
        <v>9539</v>
      </c>
      <c r="D172" s="291" t="s">
        <v>4072</v>
      </c>
      <c r="E172" s="292" t="s">
        <v>4486</v>
      </c>
      <c r="F172" s="293"/>
      <c r="G172" s="457" t="s">
        <v>9591</v>
      </c>
      <c r="H172" s="230"/>
    </row>
    <row r="173" spans="2:8" ht="105">
      <c r="B173" s="289" t="s">
        <v>367</v>
      </c>
      <c r="C173" s="290" t="s">
        <v>9540</v>
      </c>
      <c r="D173" s="291" t="s">
        <v>4072</v>
      </c>
      <c r="E173" s="292" t="s">
        <v>4486</v>
      </c>
      <c r="F173" s="293"/>
      <c r="G173" s="457" t="s">
        <v>9592</v>
      </c>
      <c r="H173" s="230"/>
    </row>
    <row r="174" spans="2:8" ht="90">
      <c r="B174" s="289" t="s">
        <v>199</v>
      </c>
      <c r="C174" s="290" t="s">
        <v>9541</v>
      </c>
      <c r="D174" s="291" t="s">
        <v>4977</v>
      </c>
      <c r="E174" s="292" t="s">
        <v>2301</v>
      </c>
      <c r="F174" s="293"/>
      <c r="G174" s="457" t="s">
        <v>9593</v>
      </c>
      <c r="H174" s="230"/>
    </row>
    <row r="175" spans="2:8" ht="90">
      <c r="B175" s="289" t="s">
        <v>200</v>
      </c>
      <c r="C175" s="290" t="s">
        <v>9542</v>
      </c>
      <c r="D175" s="291" t="s">
        <v>4072</v>
      </c>
      <c r="E175" s="292" t="s">
        <v>4486</v>
      </c>
      <c r="F175" s="293"/>
      <c r="G175" s="457" t="s">
        <v>9594</v>
      </c>
      <c r="H175" s="230"/>
    </row>
    <row r="176" spans="2:8" ht="30">
      <c r="B176" s="237" t="s">
        <v>201</v>
      </c>
      <c r="C176" s="238" t="s">
        <v>9543</v>
      </c>
      <c r="D176" s="239" t="s">
        <v>4914</v>
      </c>
      <c r="E176" s="240" t="s">
        <v>4486</v>
      </c>
      <c r="F176" s="241"/>
      <c r="G176" s="266" t="s">
        <v>9595</v>
      </c>
      <c r="H176" s="230"/>
    </row>
    <row r="177" spans="1:8" ht="30">
      <c r="B177" s="237" t="s">
        <v>9544</v>
      </c>
      <c r="C177" s="238" t="s">
        <v>9545</v>
      </c>
      <c r="D177" s="239" t="s">
        <v>2421</v>
      </c>
      <c r="E177" s="240" t="s">
        <v>4486</v>
      </c>
      <c r="F177" s="241"/>
      <c r="G177" s="266" t="s">
        <v>9596</v>
      </c>
      <c r="H177" s="230"/>
    </row>
    <row r="178" spans="1:8" ht="75">
      <c r="B178" s="237" t="s">
        <v>9546</v>
      </c>
      <c r="C178" s="238" t="s">
        <v>9547</v>
      </c>
      <c r="D178" s="239" t="s">
        <v>2313</v>
      </c>
      <c r="E178" s="240" t="s">
        <v>2801</v>
      </c>
      <c r="F178" s="241"/>
      <c r="G178" s="266" t="s">
        <v>9597</v>
      </c>
      <c r="H178" s="230"/>
    </row>
    <row r="179" spans="1:8" ht="30">
      <c r="B179" s="237" t="s">
        <v>9548</v>
      </c>
      <c r="C179" s="238" t="s">
        <v>9549</v>
      </c>
      <c r="D179" s="239" t="s">
        <v>2463</v>
      </c>
      <c r="E179" s="240" t="s">
        <v>2801</v>
      </c>
      <c r="F179" s="241"/>
      <c r="G179" s="266" t="s">
        <v>9550</v>
      </c>
      <c r="H179" s="230"/>
    </row>
    <row r="180" spans="1:8" ht="45">
      <c r="B180" s="237" t="s">
        <v>9551</v>
      </c>
      <c r="C180" s="238" t="s">
        <v>9552</v>
      </c>
      <c r="D180" s="239" t="s">
        <v>3119</v>
      </c>
      <c r="E180" s="240" t="s">
        <v>2801</v>
      </c>
      <c r="F180" s="241"/>
      <c r="G180" s="266" t="s">
        <v>9598</v>
      </c>
      <c r="H180" s="230"/>
    </row>
    <row r="181" spans="1:8" ht="75">
      <c r="B181" s="237" t="s">
        <v>9553</v>
      </c>
      <c r="C181" s="238" t="s">
        <v>9554</v>
      </c>
      <c r="D181" s="239" t="s">
        <v>2313</v>
      </c>
      <c r="E181" s="240" t="s">
        <v>2801</v>
      </c>
      <c r="F181" s="241"/>
      <c r="G181" s="266" t="s">
        <v>9599</v>
      </c>
      <c r="H181" s="230"/>
    </row>
    <row r="182" spans="1:8" ht="75">
      <c r="B182" s="237" t="s">
        <v>9555</v>
      </c>
      <c r="C182" s="238" t="s">
        <v>9556</v>
      </c>
      <c r="D182" s="239" t="s">
        <v>2313</v>
      </c>
      <c r="E182" s="240" t="s">
        <v>2801</v>
      </c>
      <c r="F182" s="241"/>
      <c r="G182" s="266" t="s">
        <v>9600</v>
      </c>
      <c r="H182" s="230"/>
    </row>
    <row r="183" spans="1:8" ht="75">
      <c r="B183" s="237" t="s">
        <v>9557</v>
      </c>
      <c r="C183" s="238" t="s">
        <v>9558</v>
      </c>
      <c r="D183" s="239" t="s">
        <v>3119</v>
      </c>
      <c r="E183" s="240" t="s">
        <v>2801</v>
      </c>
      <c r="F183" s="241"/>
      <c r="G183" s="266" t="s">
        <v>9601</v>
      </c>
      <c r="H183" s="230"/>
    </row>
    <row r="184" spans="1:8" ht="105">
      <c r="B184" s="237" t="s">
        <v>203</v>
      </c>
      <c r="C184" s="238" t="s">
        <v>9559</v>
      </c>
      <c r="D184" s="239" t="s">
        <v>9294</v>
      </c>
      <c r="E184" s="240" t="s">
        <v>2801</v>
      </c>
      <c r="F184" s="241"/>
      <c r="G184" s="266" t="s">
        <v>9560</v>
      </c>
      <c r="H184" s="230"/>
    </row>
    <row r="185" spans="1:8" ht="135">
      <c r="B185" s="237" t="s">
        <v>9561</v>
      </c>
      <c r="C185" s="238" t="s">
        <v>9562</v>
      </c>
      <c r="D185" s="239" t="s">
        <v>9294</v>
      </c>
      <c r="E185" s="240" t="s">
        <v>2801</v>
      </c>
      <c r="F185" s="241"/>
      <c r="G185" s="266" t="s">
        <v>9563</v>
      </c>
      <c r="H185" s="230"/>
    </row>
    <row r="186" spans="1:8" ht="120">
      <c r="B186" s="264" t="s">
        <v>204</v>
      </c>
      <c r="C186" s="476" t="s">
        <v>9564</v>
      </c>
      <c r="D186" s="300" t="s">
        <v>3220</v>
      </c>
      <c r="E186" s="301" t="s">
        <v>5528</v>
      </c>
      <c r="F186" s="265"/>
      <c r="G186" s="304" t="s">
        <v>9565</v>
      </c>
      <c r="H186" s="267"/>
    </row>
    <row r="187" spans="1:8" ht="135">
      <c r="B187" s="264" t="s">
        <v>362</v>
      </c>
      <c r="C187" s="476" t="s">
        <v>9566</v>
      </c>
      <c r="D187" s="300" t="s">
        <v>3220</v>
      </c>
      <c r="E187" s="301" t="s">
        <v>5528</v>
      </c>
      <c r="F187" s="265"/>
      <c r="G187" s="304" t="s">
        <v>9567</v>
      </c>
      <c r="H187" s="267"/>
    </row>
    <row r="188" spans="1:8" ht="17.25" thickBot="1">
      <c r="B188" s="245" t="s">
        <v>885</v>
      </c>
      <c r="C188" s="246" t="s">
        <v>9568</v>
      </c>
      <c r="D188" s="247" t="s">
        <v>3397</v>
      </c>
      <c r="E188" s="248" t="s">
        <v>2802</v>
      </c>
      <c r="F188" s="249"/>
      <c r="G188" s="622" t="s">
        <v>9246</v>
      </c>
      <c r="H188" s="230"/>
    </row>
    <row r="189" spans="1:8" s="45" customFormat="1" ht="20.100000000000001" customHeight="1" thickBot="1">
      <c r="A189" s="8"/>
      <c r="B189" s="227" t="s">
        <v>9569</v>
      </c>
      <c r="C189" s="228"/>
      <c r="D189" s="228"/>
      <c r="E189" s="228"/>
      <c r="F189" s="228"/>
      <c r="G189" s="229"/>
      <c r="H189" s="230"/>
    </row>
    <row r="190" spans="1:8" ht="30">
      <c r="B190" s="231" t="s">
        <v>1940</v>
      </c>
      <c r="C190" s="232" t="s">
        <v>9570</v>
      </c>
      <c r="D190" s="233" t="s">
        <v>2313</v>
      </c>
      <c r="E190" s="234" t="s">
        <v>2801</v>
      </c>
      <c r="F190" s="235"/>
      <c r="G190" s="618" t="s">
        <v>9571</v>
      </c>
      <c r="H190" s="230"/>
    </row>
    <row r="191" spans="1:8" ht="17.25" thickBot="1">
      <c r="B191" s="289" t="s">
        <v>1942</v>
      </c>
      <c r="C191" s="290" t="s">
        <v>9572</v>
      </c>
      <c r="D191" s="291" t="s">
        <v>3291</v>
      </c>
      <c r="E191" s="292" t="s">
        <v>2802</v>
      </c>
      <c r="F191" s="293"/>
      <c r="G191" s="457"/>
      <c r="H191" s="230"/>
    </row>
    <row r="192" spans="1:8">
      <c r="A192" s="273"/>
      <c r="B192" s="307"/>
      <c r="C192" s="308"/>
      <c r="D192" s="309"/>
      <c r="E192" s="255"/>
      <c r="F192" s="255"/>
      <c r="G192" s="311"/>
      <c r="H192" s="312"/>
    </row>
    <row r="193" spans="1:8" ht="17.25" thickBot="1">
      <c r="A193" s="273"/>
      <c r="B193" s="674"/>
      <c r="C193" s="341"/>
      <c r="D193" s="342"/>
      <c r="E193" s="343"/>
      <c r="F193" s="343"/>
      <c r="G193" s="312"/>
      <c r="H193" s="312"/>
    </row>
    <row r="194" spans="1:8" ht="18.75">
      <c r="B194" s="675" t="s">
        <v>9573</v>
      </c>
      <c r="C194" s="308"/>
      <c r="D194" s="309"/>
      <c r="E194" s="255"/>
      <c r="F194" s="255"/>
      <c r="G194" s="676"/>
      <c r="H194" s="230"/>
    </row>
    <row r="195" spans="1:8">
      <c r="B195" s="530" t="s">
        <v>9574</v>
      </c>
      <c r="C195" s="341"/>
      <c r="D195" s="342"/>
      <c r="E195" s="343"/>
      <c r="F195" s="343"/>
      <c r="G195" s="677"/>
      <c r="H195" s="230"/>
    </row>
    <row r="196" spans="1:8">
      <c r="B196" s="530" t="s">
        <v>4920</v>
      </c>
      <c r="C196" s="269" t="s">
        <v>9575</v>
      </c>
      <c r="D196" s="269"/>
      <c r="E196" s="343"/>
      <c r="F196" s="343"/>
      <c r="G196" s="677"/>
      <c r="H196" s="230"/>
    </row>
    <row r="197" spans="1:8">
      <c r="B197" s="530" t="s">
        <v>4922</v>
      </c>
      <c r="C197" s="341"/>
      <c r="D197" s="342"/>
      <c r="E197" s="343"/>
      <c r="F197" s="343"/>
      <c r="G197" s="677"/>
      <c r="H197" s="230"/>
    </row>
    <row r="198" spans="1:8">
      <c r="B198" s="530" t="s">
        <v>9576</v>
      </c>
      <c r="C198" s="341"/>
      <c r="D198" s="342"/>
      <c r="E198" s="343"/>
      <c r="F198" s="343"/>
      <c r="G198" s="677"/>
      <c r="H198" s="230"/>
    </row>
    <row r="199" spans="1:8">
      <c r="B199" s="530" t="s">
        <v>9577</v>
      </c>
      <c r="C199" s="341"/>
      <c r="D199" s="342"/>
      <c r="E199" s="343"/>
      <c r="F199" s="343"/>
      <c r="G199" s="677"/>
      <c r="H199" s="230"/>
    </row>
    <row r="200" spans="1:8">
      <c r="B200" s="530" t="s">
        <v>9578</v>
      </c>
      <c r="C200" s="341"/>
      <c r="D200" s="342"/>
      <c r="E200" s="343"/>
      <c r="F200" s="343"/>
      <c r="G200" s="677"/>
      <c r="H200" s="230"/>
    </row>
    <row r="201" spans="1:8">
      <c r="B201" s="530" t="s">
        <v>9579</v>
      </c>
      <c r="C201" s="341"/>
      <c r="D201" s="342"/>
      <c r="E201" s="343"/>
      <c r="F201" s="343"/>
      <c r="G201" s="677"/>
      <c r="H201" s="230"/>
    </row>
    <row r="202" spans="1:8">
      <c r="B202" s="530" t="s">
        <v>9580</v>
      </c>
      <c r="C202" s="341"/>
      <c r="D202" s="342"/>
      <c r="E202" s="343"/>
      <c r="F202" s="343"/>
      <c r="G202" s="677"/>
      <c r="H202" s="230"/>
    </row>
    <row r="203" spans="1:8">
      <c r="B203" s="530" t="s">
        <v>9581</v>
      </c>
      <c r="C203" s="341"/>
      <c r="D203" s="342"/>
      <c r="E203" s="343"/>
      <c r="F203" s="343"/>
      <c r="G203" s="677"/>
      <c r="H203" s="230"/>
    </row>
    <row r="204" spans="1:8">
      <c r="B204" s="530" t="s">
        <v>9582</v>
      </c>
      <c r="C204" s="341"/>
      <c r="D204" s="342"/>
      <c r="E204" s="343"/>
      <c r="F204" s="343"/>
      <c r="G204" s="677"/>
      <c r="H204" s="230"/>
    </row>
    <row r="205" spans="1:8">
      <c r="B205" s="530" t="s">
        <v>9583</v>
      </c>
      <c r="C205" s="341"/>
      <c r="D205" s="342"/>
      <c r="E205" s="343"/>
      <c r="F205" s="343"/>
      <c r="G205" s="677"/>
      <c r="H205" s="230"/>
    </row>
    <row r="206" spans="1:8">
      <c r="B206" s="530" t="s">
        <v>9584</v>
      </c>
      <c r="C206" s="341"/>
      <c r="D206" s="342"/>
      <c r="E206" s="343"/>
      <c r="F206" s="343"/>
      <c r="G206" s="677"/>
      <c r="H206" s="230"/>
    </row>
    <row r="207" spans="1:8" ht="17.25" thickBot="1">
      <c r="B207" s="475"/>
      <c r="C207" s="314"/>
      <c r="D207" s="315"/>
      <c r="E207" s="316"/>
      <c r="F207" s="316"/>
      <c r="G207" s="346"/>
      <c r="H207" s="230"/>
    </row>
    <row r="208" spans="1:8" ht="20.100000000000001" customHeight="1">
      <c r="B208" s="252"/>
      <c r="C208" s="252"/>
      <c r="D208" s="253"/>
      <c r="E208" s="254"/>
      <c r="F208" s="254"/>
      <c r="G208" s="252"/>
      <c r="H20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7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9622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c r="B5" s="539" t="s">
        <v>9623</v>
      </c>
      <c r="C5" s="232" t="s">
        <v>9624</v>
      </c>
      <c r="D5" s="233" t="s">
        <v>3077</v>
      </c>
      <c r="E5" s="617" t="s">
        <v>7757</v>
      </c>
      <c r="F5" s="573" t="s">
        <v>9214</v>
      </c>
      <c r="G5" s="618" t="s">
        <v>3080</v>
      </c>
      <c r="H5" s="267"/>
    </row>
    <row r="6" spans="1:8" ht="30">
      <c r="B6" s="264" t="s">
        <v>9625</v>
      </c>
      <c r="C6" s="238" t="s">
        <v>9626</v>
      </c>
      <c r="D6" s="239" t="s">
        <v>4072</v>
      </c>
      <c r="E6" s="4" t="s">
        <v>4486</v>
      </c>
      <c r="F6" s="265" t="s">
        <v>9214</v>
      </c>
      <c r="G6" s="266" t="s">
        <v>8025</v>
      </c>
      <c r="H6" s="267"/>
    </row>
    <row r="7" spans="1:8" ht="30">
      <c r="B7" s="264" t="s">
        <v>9627</v>
      </c>
      <c r="C7" s="238" t="s">
        <v>9628</v>
      </c>
      <c r="D7" s="239" t="s">
        <v>2303</v>
      </c>
      <c r="E7" s="4" t="s">
        <v>2802</v>
      </c>
      <c r="F7" s="265"/>
      <c r="G7" s="266" t="s">
        <v>9787</v>
      </c>
      <c r="H7" s="267"/>
    </row>
    <row r="8" spans="1:8" ht="30">
      <c r="B8" s="264" t="s">
        <v>9629</v>
      </c>
      <c r="C8" s="238" t="s">
        <v>9630</v>
      </c>
      <c r="D8" s="239" t="s">
        <v>2311</v>
      </c>
      <c r="E8" s="4" t="s">
        <v>2802</v>
      </c>
      <c r="F8" s="265"/>
      <c r="G8" s="266" t="s">
        <v>9788</v>
      </c>
      <c r="H8" s="267"/>
    </row>
    <row r="9" spans="1:8" ht="30">
      <c r="B9" s="264" t="s">
        <v>9632</v>
      </c>
      <c r="C9" s="238" t="s">
        <v>9633</v>
      </c>
      <c r="D9" s="239" t="s">
        <v>2313</v>
      </c>
      <c r="E9" s="4" t="s">
        <v>2801</v>
      </c>
      <c r="F9" s="265"/>
      <c r="G9" s="266" t="s">
        <v>9634</v>
      </c>
      <c r="H9" s="267"/>
    </row>
    <row r="10" spans="1:8" ht="90">
      <c r="B10" s="264" t="s">
        <v>5189</v>
      </c>
      <c r="C10" s="238" t="s">
        <v>9635</v>
      </c>
      <c r="D10" s="239" t="s">
        <v>2306</v>
      </c>
      <c r="E10" s="4" t="s">
        <v>5528</v>
      </c>
      <c r="F10" s="265"/>
      <c r="G10" s="266" t="s">
        <v>9636</v>
      </c>
      <c r="H10" s="267"/>
    </row>
    <row r="11" spans="1:8" ht="75">
      <c r="B11" s="264" t="s">
        <v>9637</v>
      </c>
      <c r="C11" s="238" t="s">
        <v>9638</v>
      </c>
      <c r="D11" s="239" t="s">
        <v>2486</v>
      </c>
      <c r="E11" s="4" t="s">
        <v>2765</v>
      </c>
      <c r="F11" s="265" t="s">
        <v>2793</v>
      </c>
      <c r="G11" s="266" t="s">
        <v>9639</v>
      </c>
      <c r="H11" s="267"/>
    </row>
    <row r="12" spans="1:8">
      <c r="B12" s="264" t="s">
        <v>2319</v>
      </c>
      <c r="C12" s="238" t="s">
        <v>9640</v>
      </c>
      <c r="D12" s="239" t="s">
        <v>3397</v>
      </c>
      <c r="E12" s="4" t="s">
        <v>2336</v>
      </c>
      <c r="F12" s="265"/>
      <c r="G12" s="266"/>
      <c r="H12" s="267"/>
    </row>
    <row r="13" spans="1:8" ht="90">
      <c r="B13" s="264" t="s">
        <v>9641</v>
      </c>
      <c r="C13" s="238" t="s">
        <v>9642</v>
      </c>
      <c r="D13" s="239" t="s">
        <v>2486</v>
      </c>
      <c r="E13" s="4" t="s">
        <v>2956</v>
      </c>
      <c r="F13" s="265"/>
      <c r="G13" s="266" t="s">
        <v>9643</v>
      </c>
      <c r="H13" s="267"/>
    </row>
    <row r="14" spans="1:8" ht="120">
      <c r="B14" s="264" t="s">
        <v>9644</v>
      </c>
      <c r="C14" s="238" t="s">
        <v>9645</v>
      </c>
      <c r="D14" s="239" t="s">
        <v>9646</v>
      </c>
      <c r="E14" s="4" t="s">
        <v>2801</v>
      </c>
      <c r="F14" s="265"/>
      <c r="G14" s="266" t="s">
        <v>9647</v>
      </c>
      <c r="H14" s="267"/>
    </row>
    <row r="15" spans="1:8" ht="135">
      <c r="B15" s="264" t="s">
        <v>9648</v>
      </c>
      <c r="C15" s="238" t="s">
        <v>9649</v>
      </c>
      <c r="D15" s="239" t="s">
        <v>9294</v>
      </c>
      <c r="E15" s="4" t="s">
        <v>2801</v>
      </c>
      <c r="F15" s="265"/>
      <c r="G15" s="266" t="s">
        <v>9650</v>
      </c>
      <c r="H15" s="267"/>
    </row>
    <row r="16" spans="1:8" ht="17.25" thickBot="1">
      <c r="B16" s="264" t="s">
        <v>9651</v>
      </c>
      <c r="C16" s="238" t="s">
        <v>9652</v>
      </c>
      <c r="D16" s="239" t="s">
        <v>4386</v>
      </c>
      <c r="E16" s="4" t="s">
        <v>4486</v>
      </c>
      <c r="F16" s="265"/>
      <c r="G16" s="266" t="s">
        <v>2309</v>
      </c>
      <c r="H16" s="267"/>
    </row>
    <row r="17" spans="2:8" ht="20.100000000000001" customHeight="1" thickBot="1">
      <c r="B17" s="227" t="s">
        <v>9653</v>
      </c>
      <c r="C17" s="228"/>
      <c r="D17" s="228"/>
      <c r="E17" s="228"/>
      <c r="F17" s="228"/>
      <c r="G17" s="229"/>
      <c r="H17" s="267"/>
    </row>
    <row r="18" spans="2:8" ht="30">
      <c r="B18" s="539" t="s">
        <v>1940</v>
      </c>
      <c r="C18" s="232" t="s">
        <v>9654</v>
      </c>
      <c r="D18" s="233" t="s">
        <v>2313</v>
      </c>
      <c r="E18" s="617" t="s">
        <v>2801</v>
      </c>
      <c r="F18" s="573"/>
      <c r="G18" s="618" t="s">
        <v>3758</v>
      </c>
      <c r="H18" s="267"/>
    </row>
    <row r="19" spans="2:8" ht="17.25" thickBot="1">
      <c r="B19" s="264" t="s">
        <v>1942</v>
      </c>
      <c r="C19" s="238" t="s">
        <v>9655</v>
      </c>
      <c r="D19" s="239" t="s">
        <v>3291</v>
      </c>
      <c r="E19" s="4" t="s">
        <v>2802</v>
      </c>
      <c r="F19" s="265"/>
      <c r="G19" s="266"/>
      <c r="H19" s="267"/>
    </row>
    <row r="20" spans="2:8" ht="20.100000000000001" customHeight="1" thickBot="1">
      <c r="B20" s="227" t="s">
        <v>9656</v>
      </c>
      <c r="C20" s="228"/>
      <c r="D20" s="228"/>
      <c r="E20" s="228"/>
      <c r="F20" s="228"/>
      <c r="G20" s="229"/>
      <c r="H20" s="267"/>
    </row>
    <row r="21" spans="2:8" ht="60">
      <c r="B21" s="264" t="s">
        <v>585</v>
      </c>
      <c r="C21" s="238" t="s">
        <v>9657</v>
      </c>
      <c r="D21" s="239" t="s">
        <v>2313</v>
      </c>
      <c r="E21" s="4" t="s">
        <v>2801</v>
      </c>
      <c r="F21" s="265"/>
      <c r="G21" s="266" t="s">
        <v>9658</v>
      </c>
      <c r="H21" s="267"/>
    </row>
    <row r="22" spans="2:8" ht="30">
      <c r="B22" s="264" t="s">
        <v>9659</v>
      </c>
      <c r="C22" s="238" t="s">
        <v>9660</v>
      </c>
      <c r="D22" s="239" t="s">
        <v>3077</v>
      </c>
      <c r="E22" s="4" t="s">
        <v>7757</v>
      </c>
      <c r="F22" s="265"/>
      <c r="G22" s="266" t="s">
        <v>9661</v>
      </c>
      <c r="H22" s="267"/>
    </row>
    <row r="23" spans="2:8" ht="60">
      <c r="B23" s="264" t="s">
        <v>3346</v>
      </c>
      <c r="C23" s="238" t="s">
        <v>9662</v>
      </c>
      <c r="D23" s="239" t="s">
        <v>4386</v>
      </c>
      <c r="E23" s="4" t="s">
        <v>4486</v>
      </c>
      <c r="F23" s="265"/>
      <c r="G23" s="266" t="s">
        <v>9781</v>
      </c>
      <c r="H23" s="267"/>
    </row>
    <row r="24" spans="2:8" ht="90">
      <c r="B24" s="443" t="s">
        <v>4980</v>
      </c>
      <c r="C24" s="290" t="s">
        <v>9663</v>
      </c>
      <c r="D24" s="291" t="s">
        <v>4072</v>
      </c>
      <c r="E24" s="271" t="s">
        <v>4486</v>
      </c>
      <c r="F24" s="446"/>
      <c r="G24" s="457" t="s">
        <v>9664</v>
      </c>
      <c r="H24" s="267"/>
    </row>
    <row r="25" spans="2:8" ht="45">
      <c r="B25" s="264" t="s">
        <v>1701</v>
      </c>
      <c r="C25" s="238" t="s">
        <v>9665</v>
      </c>
      <c r="D25" s="239" t="s">
        <v>4978</v>
      </c>
      <c r="E25" s="4" t="s">
        <v>4486</v>
      </c>
      <c r="F25" s="265"/>
      <c r="G25" s="266" t="s">
        <v>9789</v>
      </c>
      <c r="H25" s="267"/>
    </row>
    <row r="26" spans="2:8" ht="75">
      <c r="B26" s="264" t="s">
        <v>1702</v>
      </c>
      <c r="C26" s="238" t="s">
        <v>9666</v>
      </c>
      <c r="D26" s="239" t="s">
        <v>4977</v>
      </c>
      <c r="E26" s="4" t="s">
        <v>4486</v>
      </c>
      <c r="F26" s="265"/>
      <c r="G26" s="266" t="s">
        <v>9790</v>
      </c>
      <c r="H26" s="267"/>
    </row>
    <row r="27" spans="2:8" ht="75">
      <c r="B27" s="443" t="s">
        <v>879</v>
      </c>
      <c r="C27" s="290" t="s">
        <v>9667</v>
      </c>
      <c r="D27" s="291" t="s">
        <v>2313</v>
      </c>
      <c r="E27" s="271" t="s">
        <v>2801</v>
      </c>
      <c r="F27" s="446"/>
      <c r="G27" s="457" t="s">
        <v>9791</v>
      </c>
      <c r="H27" s="267"/>
    </row>
    <row r="28" spans="2:8" ht="45">
      <c r="B28" s="264" t="s">
        <v>8038</v>
      </c>
      <c r="C28" s="238" t="s">
        <v>9668</v>
      </c>
      <c r="D28" s="239" t="s">
        <v>2313</v>
      </c>
      <c r="E28" s="4" t="s">
        <v>2801</v>
      </c>
      <c r="F28" s="265"/>
      <c r="G28" s="266" t="s">
        <v>9792</v>
      </c>
      <c r="H28" s="267"/>
    </row>
    <row r="29" spans="2:8" ht="90">
      <c r="B29" s="264" t="s">
        <v>9669</v>
      </c>
      <c r="C29" s="238" t="s">
        <v>9670</v>
      </c>
      <c r="D29" s="239" t="s">
        <v>2945</v>
      </c>
      <c r="E29" s="4" t="s">
        <v>4486</v>
      </c>
      <c r="F29" s="265" t="s">
        <v>2793</v>
      </c>
      <c r="G29" s="266" t="s">
        <v>9793</v>
      </c>
      <c r="H29" s="267"/>
    </row>
    <row r="30" spans="2:8" ht="75">
      <c r="B30" s="264" t="s">
        <v>9671</v>
      </c>
      <c r="C30" s="238" t="s">
        <v>9672</v>
      </c>
      <c r="D30" s="239" t="s">
        <v>4914</v>
      </c>
      <c r="E30" s="4" t="s">
        <v>4486</v>
      </c>
      <c r="F30" s="265"/>
      <c r="G30" s="266" t="s">
        <v>9673</v>
      </c>
      <c r="H30" s="267"/>
    </row>
    <row r="31" spans="2:8" ht="75">
      <c r="B31" s="264" t="s">
        <v>9674</v>
      </c>
      <c r="C31" s="238" t="s">
        <v>9675</v>
      </c>
      <c r="D31" s="239" t="s">
        <v>2421</v>
      </c>
      <c r="E31" s="4" t="s">
        <v>4486</v>
      </c>
      <c r="F31" s="265"/>
      <c r="G31" s="266" t="s">
        <v>9676</v>
      </c>
      <c r="H31" s="267"/>
    </row>
    <row r="32" spans="2:8" ht="75">
      <c r="B32" s="264" t="s">
        <v>5204</v>
      </c>
      <c r="C32" s="238" t="s">
        <v>9677</v>
      </c>
      <c r="D32" s="239" t="s">
        <v>4978</v>
      </c>
      <c r="E32" s="4" t="s">
        <v>4486</v>
      </c>
      <c r="F32" s="265"/>
      <c r="G32" s="266" t="s">
        <v>9678</v>
      </c>
      <c r="H32" s="267"/>
    </row>
    <row r="33" spans="1:8" ht="105">
      <c r="B33" s="264" t="s">
        <v>9679</v>
      </c>
      <c r="C33" s="238" t="s">
        <v>9680</v>
      </c>
      <c r="D33" s="291" t="s">
        <v>4072</v>
      </c>
      <c r="E33" s="4" t="s">
        <v>4486</v>
      </c>
      <c r="F33" s="265"/>
      <c r="G33" s="266" t="s">
        <v>9681</v>
      </c>
      <c r="H33" s="267"/>
    </row>
    <row r="34" spans="1:8" ht="105">
      <c r="B34" s="264" t="s">
        <v>9682</v>
      </c>
      <c r="C34" s="238" t="s">
        <v>9683</v>
      </c>
      <c r="D34" s="291" t="s">
        <v>4072</v>
      </c>
      <c r="E34" s="4" t="s">
        <v>4486</v>
      </c>
      <c r="F34" s="265"/>
      <c r="G34" s="266" t="s">
        <v>9684</v>
      </c>
      <c r="H34" s="267"/>
    </row>
    <row r="35" spans="1:8" ht="90">
      <c r="B35" s="264" t="s">
        <v>777</v>
      </c>
      <c r="C35" s="238" t="s">
        <v>9685</v>
      </c>
      <c r="D35" s="239" t="s">
        <v>4977</v>
      </c>
      <c r="E35" s="4" t="s">
        <v>4486</v>
      </c>
      <c r="F35" s="265"/>
      <c r="G35" s="266" t="s">
        <v>9686</v>
      </c>
      <c r="H35" s="267"/>
    </row>
    <row r="36" spans="1:8" ht="105">
      <c r="B36" s="443" t="s">
        <v>592</v>
      </c>
      <c r="C36" s="290" t="s">
        <v>9687</v>
      </c>
      <c r="D36" s="291" t="s">
        <v>4072</v>
      </c>
      <c r="E36" s="271" t="s">
        <v>4486</v>
      </c>
      <c r="F36" s="446"/>
      <c r="G36" s="457" t="s">
        <v>9688</v>
      </c>
      <c r="H36" s="267"/>
    </row>
    <row r="37" spans="1:8" ht="105">
      <c r="B37" s="264" t="s">
        <v>137</v>
      </c>
      <c r="C37" s="238" t="s">
        <v>9689</v>
      </c>
      <c r="D37" s="239" t="s">
        <v>3119</v>
      </c>
      <c r="E37" s="4" t="s">
        <v>9690</v>
      </c>
      <c r="F37" s="265"/>
      <c r="G37" s="266" t="s">
        <v>9691</v>
      </c>
      <c r="H37" s="267"/>
    </row>
    <row r="38" spans="1:8" ht="120">
      <c r="B38" s="264" t="s">
        <v>9692</v>
      </c>
      <c r="C38" s="238" t="s">
        <v>9693</v>
      </c>
      <c r="D38" s="239" t="s">
        <v>3122</v>
      </c>
      <c r="E38" s="4" t="s">
        <v>5528</v>
      </c>
      <c r="F38" s="265"/>
      <c r="G38" s="266" t="s">
        <v>9694</v>
      </c>
      <c r="H38" s="267"/>
    </row>
    <row r="39" spans="1:8" ht="30">
      <c r="B39" s="264" t="s">
        <v>9695</v>
      </c>
      <c r="C39" s="238" t="s">
        <v>9696</v>
      </c>
      <c r="D39" s="239" t="s">
        <v>3397</v>
      </c>
      <c r="E39" s="4" t="s">
        <v>2802</v>
      </c>
      <c r="F39" s="265"/>
      <c r="G39" s="266" t="s">
        <v>9697</v>
      </c>
      <c r="H39" s="267"/>
    </row>
    <row r="40" spans="1:8" ht="90">
      <c r="B40" s="264" t="s">
        <v>9698</v>
      </c>
      <c r="C40" s="238" t="s">
        <v>9699</v>
      </c>
      <c r="D40" s="239" t="s">
        <v>4072</v>
      </c>
      <c r="E40" s="4" t="s">
        <v>9412</v>
      </c>
      <c r="F40" s="265" t="s">
        <v>2793</v>
      </c>
      <c r="G40" s="266" t="s">
        <v>9700</v>
      </c>
      <c r="H40" s="267"/>
    </row>
    <row r="41" spans="1:8" ht="45">
      <c r="B41" s="264" t="s">
        <v>9701</v>
      </c>
      <c r="C41" s="238" t="s">
        <v>9702</v>
      </c>
      <c r="D41" s="239" t="s">
        <v>9703</v>
      </c>
      <c r="E41" s="4" t="s">
        <v>9412</v>
      </c>
      <c r="F41" s="265"/>
      <c r="G41" s="266" t="s">
        <v>9704</v>
      </c>
      <c r="H41" s="267"/>
    </row>
    <row r="42" spans="1:8" ht="60.75" thickBot="1">
      <c r="B42" s="619" t="s">
        <v>9705</v>
      </c>
      <c r="C42" s="246" t="s">
        <v>9706</v>
      </c>
      <c r="D42" s="247" t="s">
        <v>3077</v>
      </c>
      <c r="E42" s="620" t="s">
        <v>9221</v>
      </c>
      <c r="F42" s="621"/>
      <c r="G42" s="622" t="s">
        <v>9707</v>
      </c>
      <c r="H42" s="267"/>
    </row>
    <row r="43" spans="1:8" s="45" customFormat="1" ht="20.100000000000001" customHeight="1" thickBot="1">
      <c r="A43" s="8"/>
      <c r="B43" s="227" t="s">
        <v>9708</v>
      </c>
      <c r="C43" s="228"/>
      <c r="D43" s="228"/>
      <c r="E43" s="228"/>
      <c r="F43" s="228"/>
      <c r="G43" s="229"/>
      <c r="H43" s="267"/>
    </row>
    <row r="44" spans="1:8" ht="60">
      <c r="B44" s="539" t="s">
        <v>9709</v>
      </c>
      <c r="C44" s="232" t="s">
        <v>9710</v>
      </c>
      <c r="D44" s="233" t="s">
        <v>4978</v>
      </c>
      <c r="E44" s="617" t="s">
        <v>4486</v>
      </c>
      <c r="F44" s="573"/>
      <c r="G44" s="618" t="s">
        <v>9794</v>
      </c>
      <c r="H44" s="267"/>
    </row>
    <row r="45" spans="1:8" ht="75">
      <c r="B45" s="264" t="s">
        <v>9711</v>
      </c>
      <c r="C45" s="238" t="s">
        <v>9712</v>
      </c>
      <c r="D45" s="291" t="s">
        <v>4072</v>
      </c>
      <c r="E45" s="4" t="s">
        <v>4486</v>
      </c>
      <c r="F45" s="265"/>
      <c r="G45" s="266" t="s">
        <v>9713</v>
      </c>
      <c r="H45" s="267"/>
    </row>
    <row r="46" spans="1:8" ht="75">
      <c r="B46" s="264" t="s">
        <v>9714</v>
      </c>
      <c r="C46" s="238" t="s">
        <v>9715</v>
      </c>
      <c r="D46" s="291" t="s">
        <v>4072</v>
      </c>
      <c r="E46" s="4" t="s">
        <v>4486</v>
      </c>
      <c r="F46" s="265"/>
      <c r="G46" s="266" t="s">
        <v>9716</v>
      </c>
      <c r="H46" s="267"/>
    </row>
    <row r="47" spans="1:8" ht="90">
      <c r="B47" s="264" t="s">
        <v>9717</v>
      </c>
      <c r="C47" s="238" t="s">
        <v>9718</v>
      </c>
      <c r="D47" s="239" t="s">
        <v>4977</v>
      </c>
      <c r="E47" s="4" t="s">
        <v>4486</v>
      </c>
      <c r="F47" s="265"/>
      <c r="G47" s="266" t="s">
        <v>9795</v>
      </c>
      <c r="H47" s="267"/>
    </row>
    <row r="48" spans="1:8" ht="105">
      <c r="B48" s="443" t="s">
        <v>696</v>
      </c>
      <c r="C48" s="290" t="s">
        <v>9719</v>
      </c>
      <c r="D48" s="291" t="s">
        <v>4072</v>
      </c>
      <c r="E48" s="271" t="s">
        <v>4486</v>
      </c>
      <c r="F48" s="446"/>
      <c r="G48" s="457" t="s">
        <v>9796</v>
      </c>
      <c r="H48" s="267"/>
    </row>
    <row r="49" spans="1:8" ht="165">
      <c r="B49" s="264" t="s">
        <v>9720</v>
      </c>
      <c r="C49" s="238" t="s">
        <v>9721</v>
      </c>
      <c r="D49" s="239" t="s">
        <v>4914</v>
      </c>
      <c r="E49" s="4" t="s">
        <v>4486</v>
      </c>
      <c r="F49" s="265" t="s">
        <v>2793</v>
      </c>
      <c r="G49" s="266" t="s">
        <v>9797</v>
      </c>
      <c r="H49" s="267"/>
    </row>
    <row r="50" spans="1:8" ht="90">
      <c r="B50" s="264" t="s">
        <v>9722</v>
      </c>
      <c r="C50" s="238" t="s">
        <v>9723</v>
      </c>
      <c r="D50" s="239" t="s">
        <v>2421</v>
      </c>
      <c r="E50" s="4" t="s">
        <v>4486</v>
      </c>
      <c r="F50" s="265"/>
      <c r="G50" s="266" t="s">
        <v>9798</v>
      </c>
      <c r="H50" s="267"/>
    </row>
    <row r="51" spans="1:8" ht="120">
      <c r="B51" s="264" t="s">
        <v>9724</v>
      </c>
      <c r="C51" s="238" t="s">
        <v>9725</v>
      </c>
      <c r="D51" s="239" t="s">
        <v>3220</v>
      </c>
      <c r="E51" s="4" t="s">
        <v>5528</v>
      </c>
      <c r="F51" s="265"/>
      <c r="G51" s="266" t="s">
        <v>9726</v>
      </c>
      <c r="H51" s="267"/>
    </row>
    <row r="52" spans="1:8" ht="17.25" thickBot="1">
      <c r="B52" s="264" t="s">
        <v>9727</v>
      </c>
      <c r="C52" s="238" t="s">
        <v>9728</v>
      </c>
      <c r="D52" s="239" t="s">
        <v>3397</v>
      </c>
      <c r="E52" s="4" t="s">
        <v>2802</v>
      </c>
      <c r="F52" s="265"/>
      <c r="G52" s="266" t="s">
        <v>9729</v>
      </c>
      <c r="H52" s="267"/>
    </row>
    <row r="53" spans="1:8" s="45" customFormat="1" ht="20.100000000000001" customHeight="1" thickBot="1">
      <c r="A53" s="8"/>
      <c r="B53" s="227" t="s">
        <v>9730</v>
      </c>
      <c r="C53" s="228"/>
      <c r="D53" s="228"/>
      <c r="E53" s="228"/>
      <c r="F53" s="228"/>
      <c r="G53" s="229"/>
      <c r="H53" s="267"/>
    </row>
    <row r="54" spans="1:8" ht="45">
      <c r="B54" s="539" t="s">
        <v>9731</v>
      </c>
      <c r="C54" s="232" t="s">
        <v>9732</v>
      </c>
      <c r="D54" s="233" t="s">
        <v>2313</v>
      </c>
      <c r="E54" s="617" t="s">
        <v>2801</v>
      </c>
      <c r="F54" s="573"/>
      <c r="G54" s="618" t="s">
        <v>9733</v>
      </c>
      <c r="H54" s="267"/>
    </row>
    <row r="55" spans="1:8" ht="17.25" thickBot="1">
      <c r="B55" s="264" t="s">
        <v>9734</v>
      </c>
      <c r="C55" s="238" t="s">
        <v>9735</v>
      </c>
      <c r="D55" s="239" t="s">
        <v>3291</v>
      </c>
      <c r="E55" s="4" t="s">
        <v>2802</v>
      </c>
      <c r="F55" s="265"/>
      <c r="G55" s="266" t="s">
        <v>9729</v>
      </c>
      <c r="H55" s="267"/>
    </row>
    <row r="56" spans="1:8" s="45" customFormat="1" ht="20.100000000000001" customHeight="1" thickBot="1">
      <c r="A56" s="8"/>
      <c r="B56" s="227" t="s">
        <v>9736</v>
      </c>
      <c r="C56" s="228"/>
      <c r="D56" s="228"/>
      <c r="E56" s="228"/>
      <c r="F56" s="228"/>
      <c r="G56" s="229"/>
      <c r="H56" s="267"/>
    </row>
    <row r="57" spans="1:8" ht="120">
      <c r="B57" s="264" t="s">
        <v>9737</v>
      </c>
      <c r="C57" s="238" t="s">
        <v>9738</v>
      </c>
      <c r="D57" s="239" t="s">
        <v>4978</v>
      </c>
      <c r="E57" s="4" t="s">
        <v>4486</v>
      </c>
      <c r="F57" s="265"/>
      <c r="G57" s="266" t="s">
        <v>9739</v>
      </c>
      <c r="H57" s="267"/>
    </row>
    <row r="58" spans="1:8" ht="150">
      <c r="B58" s="264" t="s">
        <v>9740</v>
      </c>
      <c r="C58" s="238" t="s">
        <v>9741</v>
      </c>
      <c r="D58" s="291" t="s">
        <v>4072</v>
      </c>
      <c r="E58" s="4" t="s">
        <v>4486</v>
      </c>
      <c r="F58" s="265"/>
      <c r="G58" s="266" t="s">
        <v>9742</v>
      </c>
      <c r="H58" s="267"/>
    </row>
    <row r="59" spans="1:8" ht="150">
      <c r="B59" s="264" t="s">
        <v>9743</v>
      </c>
      <c r="C59" s="238" t="s">
        <v>9744</v>
      </c>
      <c r="D59" s="291" t="s">
        <v>9745</v>
      </c>
      <c r="E59" s="4" t="s">
        <v>4486</v>
      </c>
      <c r="F59" s="265"/>
      <c r="G59" s="266" t="s">
        <v>9746</v>
      </c>
      <c r="H59" s="267"/>
    </row>
    <row r="60" spans="1:8" ht="135">
      <c r="B60" s="264" t="s">
        <v>199</v>
      </c>
      <c r="C60" s="238" t="s">
        <v>9747</v>
      </c>
      <c r="D60" s="239" t="s">
        <v>4977</v>
      </c>
      <c r="E60" s="4" t="s">
        <v>4486</v>
      </c>
      <c r="F60" s="265"/>
      <c r="G60" s="266" t="s">
        <v>9748</v>
      </c>
      <c r="H60" s="267"/>
    </row>
    <row r="61" spans="1:8" ht="150">
      <c r="B61" s="443" t="s">
        <v>200</v>
      </c>
      <c r="C61" s="290" t="s">
        <v>9749</v>
      </c>
      <c r="D61" s="291" t="s">
        <v>4072</v>
      </c>
      <c r="E61" s="271" t="s">
        <v>4486</v>
      </c>
      <c r="F61" s="446"/>
      <c r="G61" s="457" t="s">
        <v>9750</v>
      </c>
      <c r="H61" s="267"/>
    </row>
    <row r="62" spans="1:8" ht="120">
      <c r="B62" s="264" t="s">
        <v>201</v>
      </c>
      <c r="C62" s="238" t="s">
        <v>9751</v>
      </c>
      <c r="D62" s="239" t="s">
        <v>4914</v>
      </c>
      <c r="E62" s="4" t="s">
        <v>4486</v>
      </c>
      <c r="F62" s="265"/>
      <c r="G62" s="266" t="s">
        <v>9752</v>
      </c>
      <c r="H62" s="267"/>
    </row>
    <row r="63" spans="1:8" ht="120">
      <c r="B63" s="264" t="s">
        <v>202</v>
      </c>
      <c r="C63" s="238" t="s">
        <v>9753</v>
      </c>
      <c r="D63" s="239" t="s">
        <v>2421</v>
      </c>
      <c r="E63" s="4" t="s">
        <v>4486</v>
      </c>
      <c r="F63" s="265"/>
      <c r="G63" s="266" t="s">
        <v>9754</v>
      </c>
      <c r="H63" s="267"/>
    </row>
    <row r="64" spans="1:8" ht="135">
      <c r="B64" s="264" t="s">
        <v>9546</v>
      </c>
      <c r="C64" s="238" t="s">
        <v>9755</v>
      </c>
      <c r="D64" s="239" t="s">
        <v>2313</v>
      </c>
      <c r="E64" s="4" t="s">
        <v>2801</v>
      </c>
      <c r="F64" s="265"/>
      <c r="G64" s="266" t="s">
        <v>9782</v>
      </c>
      <c r="H64" s="267"/>
    </row>
    <row r="65" spans="2:8" ht="105">
      <c r="B65" s="264" t="s">
        <v>9548</v>
      </c>
      <c r="C65" s="238" t="s">
        <v>9756</v>
      </c>
      <c r="D65" s="239" t="s">
        <v>2463</v>
      </c>
      <c r="E65" s="4" t="s">
        <v>2801</v>
      </c>
      <c r="F65" s="265"/>
      <c r="G65" s="266" t="s">
        <v>9757</v>
      </c>
      <c r="H65" s="267"/>
    </row>
    <row r="66" spans="2:8" ht="105">
      <c r="B66" s="264" t="s">
        <v>9758</v>
      </c>
      <c r="C66" s="238" t="s">
        <v>9759</v>
      </c>
      <c r="D66" s="239" t="s">
        <v>3119</v>
      </c>
      <c r="E66" s="4" t="s">
        <v>2801</v>
      </c>
      <c r="F66" s="265"/>
      <c r="G66" s="266" t="s">
        <v>9783</v>
      </c>
      <c r="H66" s="267"/>
    </row>
    <row r="67" spans="2:8" ht="135">
      <c r="B67" s="264" t="s">
        <v>9553</v>
      </c>
      <c r="C67" s="238" t="s">
        <v>9760</v>
      </c>
      <c r="D67" s="239" t="s">
        <v>2313</v>
      </c>
      <c r="E67" s="4" t="s">
        <v>2801</v>
      </c>
      <c r="F67" s="265"/>
      <c r="G67" s="266" t="s">
        <v>9784</v>
      </c>
      <c r="H67" s="267"/>
    </row>
    <row r="68" spans="2:8" ht="135">
      <c r="B68" s="264" t="s">
        <v>9761</v>
      </c>
      <c r="C68" s="238" t="s">
        <v>9762</v>
      </c>
      <c r="D68" s="239" t="s">
        <v>2313</v>
      </c>
      <c r="E68" s="4" t="s">
        <v>2801</v>
      </c>
      <c r="F68" s="265"/>
      <c r="G68" s="266" t="s">
        <v>9785</v>
      </c>
      <c r="H68" s="267"/>
    </row>
    <row r="69" spans="2:8" ht="135">
      <c r="B69" s="264" t="s">
        <v>9557</v>
      </c>
      <c r="C69" s="238" t="s">
        <v>9763</v>
      </c>
      <c r="D69" s="239" t="s">
        <v>3119</v>
      </c>
      <c r="E69" s="4" t="s">
        <v>2801</v>
      </c>
      <c r="F69" s="265"/>
      <c r="G69" s="266" t="s">
        <v>9786</v>
      </c>
      <c r="H69" s="267"/>
    </row>
    <row r="70" spans="2:8" ht="120">
      <c r="B70" s="264" t="s">
        <v>203</v>
      </c>
      <c r="C70" s="238" t="s">
        <v>9764</v>
      </c>
      <c r="D70" s="239" t="s">
        <v>3122</v>
      </c>
      <c r="E70" s="4" t="s">
        <v>5528</v>
      </c>
      <c r="F70" s="265" t="s">
        <v>2793</v>
      </c>
      <c r="G70" s="266" t="s">
        <v>9765</v>
      </c>
      <c r="H70" s="267"/>
    </row>
    <row r="71" spans="2:8" ht="180">
      <c r="B71" s="264" t="s">
        <v>9561</v>
      </c>
      <c r="C71" s="238" t="s">
        <v>9766</v>
      </c>
      <c r="D71" s="239" t="s">
        <v>3122</v>
      </c>
      <c r="E71" s="4" t="s">
        <v>2801</v>
      </c>
      <c r="F71" s="265"/>
      <c r="G71" s="266" t="s">
        <v>9767</v>
      </c>
      <c r="H71" s="267"/>
    </row>
    <row r="72" spans="2:8" ht="165">
      <c r="B72" s="264" t="s">
        <v>204</v>
      </c>
      <c r="C72" s="476" t="s">
        <v>9768</v>
      </c>
      <c r="D72" s="300" t="s">
        <v>3220</v>
      </c>
      <c r="E72" s="301" t="s">
        <v>5528</v>
      </c>
      <c r="F72" s="265"/>
      <c r="G72" s="304" t="s">
        <v>9769</v>
      </c>
      <c r="H72" s="267"/>
    </row>
    <row r="73" spans="2:8" ht="180">
      <c r="B73" s="264" t="s">
        <v>362</v>
      </c>
      <c r="C73" s="476" t="s">
        <v>9770</v>
      </c>
      <c r="D73" s="300" t="s">
        <v>3220</v>
      </c>
      <c r="E73" s="301" t="s">
        <v>5528</v>
      </c>
      <c r="F73" s="265"/>
      <c r="G73" s="304" t="s">
        <v>9771</v>
      </c>
      <c r="H73" s="267"/>
    </row>
    <row r="74" spans="2:8" ht="60.75" thickBot="1">
      <c r="B74" s="619" t="s">
        <v>9772</v>
      </c>
      <c r="C74" s="246" t="s">
        <v>9773</v>
      </c>
      <c r="D74" s="247" t="s">
        <v>3397</v>
      </c>
      <c r="E74" s="620" t="s">
        <v>2802</v>
      </c>
      <c r="F74" s="621"/>
      <c r="G74" s="622" t="s">
        <v>9774</v>
      </c>
      <c r="H74" s="267"/>
    </row>
    <row r="75" spans="2:8" ht="20.100000000000001" customHeight="1" thickBot="1">
      <c r="B75" s="227" t="s">
        <v>9775</v>
      </c>
      <c r="C75" s="228"/>
      <c r="D75" s="228"/>
      <c r="E75" s="228"/>
      <c r="F75" s="228"/>
      <c r="G75" s="229"/>
      <c r="H75" s="267"/>
    </row>
    <row r="76" spans="2:8" ht="90">
      <c r="B76" s="539" t="s">
        <v>9776</v>
      </c>
      <c r="C76" s="232" t="s">
        <v>9777</v>
      </c>
      <c r="D76" s="233" t="s">
        <v>2313</v>
      </c>
      <c r="E76" s="617" t="s">
        <v>2801</v>
      </c>
      <c r="F76" s="573"/>
      <c r="G76" s="618" t="s">
        <v>9778</v>
      </c>
      <c r="H76" s="267"/>
    </row>
    <row r="77" spans="2:8" ht="60.75" thickBot="1">
      <c r="B77" s="264" t="s">
        <v>9779</v>
      </c>
      <c r="C77" s="238" t="s">
        <v>9780</v>
      </c>
      <c r="D77" s="239" t="s">
        <v>3291</v>
      </c>
      <c r="E77" s="4" t="s">
        <v>2802</v>
      </c>
      <c r="F77" s="265"/>
      <c r="G77" s="266" t="s">
        <v>9774</v>
      </c>
      <c r="H77" s="267"/>
    </row>
    <row r="78" spans="2:8" ht="20.100000000000001" customHeight="1">
      <c r="B78" s="252"/>
      <c r="C78" s="252"/>
      <c r="D78" s="253"/>
      <c r="E78" s="254"/>
      <c r="F78" s="254"/>
      <c r="G78" s="252"/>
      <c r="H7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22"/>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222"/>
    </row>
    <row r="5" spans="1:8" ht="17.25" thickBot="1">
      <c r="B5" s="231" t="s">
        <v>9211</v>
      </c>
      <c r="C5" s="232" t="s">
        <v>9799</v>
      </c>
      <c r="D5" s="233" t="s">
        <v>2313</v>
      </c>
      <c r="E5" s="234" t="s">
        <v>9213</v>
      </c>
      <c r="F5" s="235" t="s">
        <v>9214</v>
      </c>
      <c r="G5" s="236" t="s">
        <v>3074</v>
      </c>
      <c r="H5" s="230"/>
    </row>
    <row r="6" spans="1:8" s="45" customFormat="1" ht="20.100000000000001" customHeight="1" thickBot="1">
      <c r="A6" s="8"/>
      <c r="B6" s="227" t="s">
        <v>9215</v>
      </c>
      <c r="C6" s="228"/>
      <c r="D6" s="228"/>
      <c r="E6" s="228"/>
      <c r="F6" s="228"/>
      <c r="G6" s="229"/>
      <c r="H6" s="230"/>
    </row>
    <row r="7" spans="1:8" ht="45">
      <c r="B7" s="237" t="s">
        <v>9800</v>
      </c>
      <c r="C7" s="238" t="s">
        <v>9801</v>
      </c>
      <c r="D7" s="239" t="s">
        <v>2313</v>
      </c>
      <c r="E7" s="240" t="s">
        <v>2801</v>
      </c>
      <c r="F7" s="241"/>
      <c r="G7" s="266" t="s">
        <v>9802</v>
      </c>
      <c r="H7" s="230"/>
    </row>
    <row r="8" spans="1:8">
      <c r="B8" s="237" t="s">
        <v>9623</v>
      </c>
      <c r="C8" s="238" t="s">
        <v>9803</v>
      </c>
      <c r="D8" s="239" t="s">
        <v>3077</v>
      </c>
      <c r="E8" s="240" t="s">
        <v>7757</v>
      </c>
      <c r="F8" s="241" t="s">
        <v>9214</v>
      </c>
      <c r="G8" s="266" t="s">
        <v>3080</v>
      </c>
      <c r="H8" s="230"/>
    </row>
    <row r="9" spans="1:8" ht="30">
      <c r="B9" s="289" t="s">
        <v>9225</v>
      </c>
      <c r="C9" s="290" t="s">
        <v>9804</v>
      </c>
      <c r="D9" s="291" t="s">
        <v>4386</v>
      </c>
      <c r="E9" s="292" t="s">
        <v>4486</v>
      </c>
      <c r="F9" s="293"/>
      <c r="G9" s="457" t="s">
        <v>9805</v>
      </c>
      <c r="H9" s="230"/>
    </row>
    <row r="10" spans="1:8" ht="30">
      <c r="B10" s="237" t="s">
        <v>9651</v>
      </c>
      <c r="C10" s="238" t="s">
        <v>9806</v>
      </c>
      <c r="D10" s="239" t="s">
        <v>4386</v>
      </c>
      <c r="E10" s="240" t="s">
        <v>4486</v>
      </c>
      <c r="F10" s="241"/>
      <c r="G10" s="266" t="s">
        <v>9807</v>
      </c>
      <c r="H10" s="230"/>
    </row>
    <row r="11" spans="1:8" ht="45">
      <c r="B11" s="237" t="s">
        <v>9808</v>
      </c>
      <c r="C11" s="238" t="s">
        <v>9809</v>
      </c>
      <c r="D11" s="239" t="s">
        <v>3077</v>
      </c>
      <c r="E11" s="240" t="s">
        <v>7757</v>
      </c>
      <c r="F11" s="241"/>
      <c r="G11" s="266" t="s">
        <v>9810</v>
      </c>
      <c r="H11" s="230"/>
    </row>
    <row r="12" spans="1:8" ht="45">
      <c r="B12" s="264" t="s">
        <v>9811</v>
      </c>
      <c r="C12" s="238" t="s">
        <v>9812</v>
      </c>
      <c r="D12" s="239" t="s">
        <v>2463</v>
      </c>
      <c r="E12" s="4" t="s">
        <v>5528</v>
      </c>
      <c r="F12" s="265"/>
      <c r="G12" s="266" t="s">
        <v>9813</v>
      </c>
      <c r="H12" s="267"/>
    </row>
    <row r="13" spans="1:8" ht="45">
      <c r="B13" s="264" t="s">
        <v>9811</v>
      </c>
      <c r="C13" s="238" t="s">
        <v>9812</v>
      </c>
      <c r="D13" s="239" t="s">
        <v>2463</v>
      </c>
      <c r="E13" s="4" t="s">
        <v>5528</v>
      </c>
      <c r="F13" s="265"/>
      <c r="G13" s="266" t="s">
        <v>9813</v>
      </c>
      <c r="H13" s="267"/>
    </row>
    <row r="14" spans="1:8" ht="45">
      <c r="B14" s="264" t="s">
        <v>9811</v>
      </c>
      <c r="C14" s="238" t="s">
        <v>9812</v>
      </c>
      <c r="D14" s="239" t="s">
        <v>2463</v>
      </c>
      <c r="E14" s="4" t="s">
        <v>5528</v>
      </c>
      <c r="F14" s="265"/>
      <c r="G14" s="266" t="s">
        <v>9814</v>
      </c>
      <c r="H14" s="267"/>
    </row>
    <row r="15" spans="1:8" ht="30">
      <c r="B15" s="237" t="s">
        <v>9815</v>
      </c>
      <c r="C15" s="238" t="s">
        <v>9816</v>
      </c>
      <c r="D15" s="239" t="s">
        <v>2486</v>
      </c>
      <c r="E15" s="240" t="s">
        <v>2765</v>
      </c>
      <c r="F15" s="241"/>
      <c r="G15" s="266" t="s">
        <v>9807</v>
      </c>
      <c r="H15" s="230"/>
    </row>
    <row r="16" spans="1:8" ht="30">
      <c r="B16" s="237" t="s">
        <v>9817</v>
      </c>
      <c r="C16" s="238" t="s">
        <v>9818</v>
      </c>
      <c r="D16" s="239" t="s">
        <v>3220</v>
      </c>
      <c r="E16" s="240" t="s">
        <v>2801</v>
      </c>
      <c r="F16" s="241"/>
      <c r="G16" s="266" t="s">
        <v>9807</v>
      </c>
      <c r="H16" s="230"/>
    </row>
    <row r="17" spans="2:8" ht="30">
      <c r="B17" s="237" t="s">
        <v>9625</v>
      </c>
      <c r="C17" s="238" t="s">
        <v>9819</v>
      </c>
      <c r="D17" s="239" t="s">
        <v>4072</v>
      </c>
      <c r="E17" s="240" t="s">
        <v>4486</v>
      </c>
      <c r="F17" s="241" t="s">
        <v>9214</v>
      </c>
      <c r="G17" s="266" t="s">
        <v>8025</v>
      </c>
      <c r="H17" s="230"/>
    </row>
    <row r="18" spans="2:8" ht="30">
      <c r="B18" s="237" t="s">
        <v>9627</v>
      </c>
      <c r="C18" s="238" t="s">
        <v>9820</v>
      </c>
      <c r="D18" s="239" t="s">
        <v>2303</v>
      </c>
      <c r="E18" s="240" t="s">
        <v>2802</v>
      </c>
      <c r="F18" s="241"/>
      <c r="G18" s="266" t="s">
        <v>10092</v>
      </c>
      <c r="H18" s="230"/>
    </row>
    <row r="19" spans="2:8" ht="30">
      <c r="B19" s="237" t="s">
        <v>9629</v>
      </c>
      <c r="C19" s="238" t="s">
        <v>9821</v>
      </c>
      <c r="D19" s="239" t="s">
        <v>2311</v>
      </c>
      <c r="E19" s="240" t="s">
        <v>2802</v>
      </c>
      <c r="F19" s="241"/>
      <c r="G19" s="266" t="s">
        <v>10093</v>
      </c>
      <c r="H19" s="230"/>
    </row>
    <row r="20" spans="2:8">
      <c r="B20" s="237" t="s">
        <v>9631</v>
      </c>
      <c r="C20" s="238" t="s">
        <v>9822</v>
      </c>
      <c r="D20" s="239" t="s">
        <v>2303</v>
      </c>
      <c r="E20" s="240" t="s">
        <v>7757</v>
      </c>
      <c r="F20" s="241"/>
      <c r="G20" s="266"/>
      <c r="H20" s="230"/>
    </row>
    <row r="21" spans="2:8" ht="75">
      <c r="B21" s="289" t="s">
        <v>886</v>
      </c>
      <c r="C21" s="290" t="s">
        <v>9823</v>
      </c>
      <c r="D21" s="291" t="s">
        <v>2313</v>
      </c>
      <c r="E21" s="292" t="s">
        <v>2357</v>
      </c>
      <c r="F21" s="293"/>
      <c r="G21" s="457" t="s">
        <v>10094</v>
      </c>
      <c r="H21" s="230"/>
    </row>
    <row r="22" spans="2:8" ht="90">
      <c r="B22" s="289" t="s">
        <v>9824</v>
      </c>
      <c r="C22" s="290" t="s">
        <v>9825</v>
      </c>
      <c r="D22" s="291" t="s">
        <v>4072</v>
      </c>
      <c r="E22" s="292" t="s">
        <v>4486</v>
      </c>
      <c r="F22" s="293"/>
      <c r="G22" s="457" t="s">
        <v>9826</v>
      </c>
      <c r="H22" s="230"/>
    </row>
    <row r="23" spans="2:8" ht="75">
      <c r="B23" s="237" t="s">
        <v>9827</v>
      </c>
      <c r="C23" s="238" t="s">
        <v>9828</v>
      </c>
      <c r="D23" s="239" t="s">
        <v>4978</v>
      </c>
      <c r="E23" s="240" t="s">
        <v>4486</v>
      </c>
      <c r="F23" s="241"/>
      <c r="G23" s="266" t="s">
        <v>10095</v>
      </c>
      <c r="H23" s="230"/>
    </row>
    <row r="24" spans="2:8" ht="90">
      <c r="B24" s="237" t="s">
        <v>1702</v>
      </c>
      <c r="C24" s="238" t="s">
        <v>9829</v>
      </c>
      <c r="D24" s="239" t="s">
        <v>4977</v>
      </c>
      <c r="E24" s="240" t="s">
        <v>4486</v>
      </c>
      <c r="F24" s="241"/>
      <c r="G24" s="266" t="s">
        <v>10096</v>
      </c>
      <c r="H24" s="230"/>
    </row>
    <row r="25" spans="2:8" ht="75">
      <c r="B25" s="289" t="s">
        <v>879</v>
      </c>
      <c r="C25" s="290" t="s">
        <v>9830</v>
      </c>
      <c r="D25" s="291" t="s">
        <v>2313</v>
      </c>
      <c r="E25" s="292" t="s">
        <v>2801</v>
      </c>
      <c r="F25" s="293"/>
      <c r="G25" s="457" t="s">
        <v>10097</v>
      </c>
      <c r="H25" s="230"/>
    </row>
    <row r="26" spans="2:8" ht="75">
      <c r="B26" s="237" t="s">
        <v>9831</v>
      </c>
      <c r="C26" s="238" t="s">
        <v>9832</v>
      </c>
      <c r="D26" s="239" t="s">
        <v>2313</v>
      </c>
      <c r="E26" s="240" t="s">
        <v>2801</v>
      </c>
      <c r="F26" s="241"/>
      <c r="G26" s="266" t="s">
        <v>10098</v>
      </c>
      <c r="H26" s="230"/>
    </row>
    <row r="27" spans="2:8" ht="60">
      <c r="B27" s="237" t="s">
        <v>9833</v>
      </c>
      <c r="C27" s="238" t="s">
        <v>9834</v>
      </c>
      <c r="D27" s="239" t="s">
        <v>2945</v>
      </c>
      <c r="E27" s="240" t="s">
        <v>4486</v>
      </c>
      <c r="F27" s="241" t="s">
        <v>2793</v>
      </c>
      <c r="G27" s="266" t="s">
        <v>10099</v>
      </c>
      <c r="H27" s="230"/>
    </row>
    <row r="28" spans="2:8" ht="45">
      <c r="B28" s="264" t="s">
        <v>9835</v>
      </c>
      <c r="C28" s="238" t="s">
        <v>9836</v>
      </c>
      <c r="D28" s="239" t="s">
        <v>2967</v>
      </c>
      <c r="E28" s="4" t="s">
        <v>2335</v>
      </c>
      <c r="F28" s="265"/>
      <c r="G28" s="266" t="s">
        <v>9837</v>
      </c>
      <c r="H28" s="267"/>
    </row>
    <row r="29" spans="2:8" ht="30">
      <c r="B29" s="237" t="s">
        <v>9838</v>
      </c>
      <c r="C29" s="238" t="s">
        <v>9839</v>
      </c>
      <c r="D29" s="239" t="s">
        <v>4914</v>
      </c>
      <c r="E29" s="240" t="s">
        <v>2765</v>
      </c>
      <c r="F29" s="241"/>
      <c r="G29" s="266" t="s">
        <v>9840</v>
      </c>
      <c r="H29" s="230"/>
    </row>
    <row r="30" spans="2:8" ht="30">
      <c r="B30" s="237" t="s">
        <v>9674</v>
      </c>
      <c r="C30" s="238" t="s">
        <v>9841</v>
      </c>
      <c r="D30" s="239" t="s">
        <v>2421</v>
      </c>
      <c r="E30" s="240" t="s">
        <v>4486</v>
      </c>
      <c r="F30" s="241"/>
      <c r="G30" s="266" t="s">
        <v>9842</v>
      </c>
      <c r="H30" s="230"/>
    </row>
    <row r="31" spans="2:8" ht="45">
      <c r="B31" s="237" t="s">
        <v>5204</v>
      </c>
      <c r="C31" s="238" t="s">
        <v>9843</v>
      </c>
      <c r="D31" s="239" t="s">
        <v>4978</v>
      </c>
      <c r="E31" s="240" t="s">
        <v>4486</v>
      </c>
      <c r="F31" s="241"/>
      <c r="G31" s="266" t="s">
        <v>9844</v>
      </c>
      <c r="H31" s="230"/>
    </row>
    <row r="32" spans="2:8" ht="105">
      <c r="B32" s="237" t="s">
        <v>5210</v>
      </c>
      <c r="C32" s="238" t="s">
        <v>9845</v>
      </c>
      <c r="D32" s="291" t="s">
        <v>4072</v>
      </c>
      <c r="E32" s="240" t="s">
        <v>4486</v>
      </c>
      <c r="F32" s="241"/>
      <c r="G32" s="266" t="s">
        <v>9846</v>
      </c>
      <c r="H32" s="230"/>
    </row>
    <row r="33" spans="2:8" ht="105">
      <c r="B33" s="237" t="s">
        <v>5216</v>
      </c>
      <c r="C33" s="238" t="s">
        <v>9847</v>
      </c>
      <c r="D33" s="291" t="s">
        <v>4072</v>
      </c>
      <c r="E33" s="240" t="s">
        <v>4486</v>
      </c>
      <c r="F33" s="241"/>
      <c r="G33" s="266" t="s">
        <v>9848</v>
      </c>
      <c r="H33" s="230"/>
    </row>
    <row r="34" spans="2:8" ht="75">
      <c r="B34" s="237" t="s">
        <v>5222</v>
      </c>
      <c r="C34" s="238" t="s">
        <v>9849</v>
      </c>
      <c r="D34" s="239" t="s">
        <v>4977</v>
      </c>
      <c r="E34" s="240" t="s">
        <v>4486</v>
      </c>
      <c r="F34" s="241"/>
      <c r="G34" s="266" t="s">
        <v>9850</v>
      </c>
      <c r="H34" s="230"/>
    </row>
    <row r="35" spans="2:8" ht="75">
      <c r="B35" s="289" t="s">
        <v>592</v>
      </c>
      <c r="C35" s="290" t="s">
        <v>9851</v>
      </c>
      <c r="D35" s="291" t="s">
        <v>4072</v>
      </c>
      <c r="E35" s="292" t="s">
        <v>4486</v>
      </c>
      <c r="F35" s="293"/>
      <c r="G35" s="457" t="s">
        <v>9852</v>
      </c>
      <c r="H35" s="230"/>
    </row>
    <row r="36" spans="2:8" ht="75">
      <c r="B36" s="237" t="s">
        <v>9641</v>
      </c>
      <c r="C36" s="238" t="s">
        <v>9853</v>
      </c>
      <c r="D36" s="239" t="s">
        <v>2486</v>
      </c>
      <c r="E36" s="240" t="s">
        <v>2956</v>
      </c>
      <c r="F36" s="241"/>
      <c r="G36" s="266" t="s">
        <v>9854</v>
      </c>
      <c r="H36" s="230"/>
    </row>
    <row r="37" spans="2:8" ht="90">
      <c r="B37" s="237" t="s">
        <v>137</v>
      </c>
      <c r="C37" s="238" t="s">
        <v>9855</v>
      </c>
      <c r="D37" s="239" t="s">
        <v>3119</v>
      </c>
      <c r="E37" s="240" t="s">
        <v>9690</v>
      </c>
      <c r="F37" s="241"/>
      <c r="G37" s="266" t="s">
        <v>9856</v>
      </c>
      <c r="H37" s="230"/>
    </row>
    <row r="38" spans="2:8" ht="105">
      <c r="B38" s="237" t="s">
        <v>9692</v>
      </c>
      <c r="C38" s="238" t="s">
        <v>9857</v>
      </c>
      <c r="D38" s="239" t="s">
        <v>3122</v>
      </c>
      <c r="E38" s="240" t="s">
        <v>5528</v>
      </c>
      <c r="F38" s="241"/>
      <c r="G38" s="266" t="s">
        <v>9858</v>
      </c>
      <c r="H38" s="230"/>
    </row>
    <row r="39" spans="2:8" ht="120">
      <c r="B39" s="264" t="s">
        <v>9859</v>
      </c>
      <c r="C39" s="238" t="s">
        <v>9860</v>
      </c>
      <c r="D39" s="239" t="s">
        <v>9294</v>
      </c>
      <c r="E39" s="4" t="s">
        <v>2801</v>
      </c>
      <c r="F39" s="265"/>
      <c r="G39" s="266" t="s">
        <v>9861</v>
      </c>
      <c r="H39" s="267"/>
    </row>
    <row r="40" spans="2:8" ht="120">
      <c r="B40" s="264" t="s">
        <v>9648</v>
      </c>
      <c r="C40" s="238" t="s">
        <v>9862</v>
      </c>
      <c r="D40" s="239" t="s">
        <v>9294</v>
      </c>
      <c r="E40" s="4" t="s">
        <v>2801</v>
      </c>
      <c r="F40" s="265"/>
      <c r="G40" s="266" t="s">
        <v>9861</v>
      </c>
      <c r="H40" s="267"/>
    </row>
    <row r="41" spans="2:8">
      <c r="B41" s="237" t="s">
        <v>9863</v>
      </c>
      <c r="C41" s="238" t="s">
        <v>9864</v>
      </c>
      <c r="D41" s="239" t="s">
        <v>3397</v>
      </c>
      <c r="E41" s="240" t="s">
        <v>2336</v>
      </c>
      <c r="F41" s="241"/>
      <c r="G41" s="266"/>
      <c r="H41" s="230"/>
    </row>
    <row r="42" spans="2:8" ht="105">
      <c r="B42" s="264" t="s">
        <v>9865</v>
      </c>
      <c r="C42" s="238" t="s">
        <v>9866</v>
      </c>
      <c r="D42" s="239" t="s">
        <v>2422</v>
      </c>
      <c r="E42" s="4" t="s">
        <v>9867</v>
      </c>
      <c r="F42" s="265" t="s">
        <v>5299</v>
      </c>
      <c r="G42" s="266" t="s">
        <v>9868</v>
      </c>
      <c r="H42" s="267"/>
    </row>
    <row r="43" spans="2:8" ht="30">
      <c r="B43" s="264" t="s">
        <v>9869</v>
      </c>
      <c r="C43" s="238" t="s">
        <v>9870</v>
      </c>
      <c r="D43" s="239" t="s">
        <v>2422</v>
      </c>
      <c r="E43" s="4" t="s">
        <v>9867</v>
      </c>
      <c r="F43" s="265"/>
      <c r="G43" s="266" t="s">
        <v>9871</v>
      </c>
      <c r="H43" s="267"/>
    </row>
    <row r="44" spans="2:8" ht="45">
      <c r="B44" s="264" t="s">
        <v>9872</v>
      </c>
      <c r="C44" s="238" t="s">
        <v>9873</v>
      </c>
      <c r="D44" s="239" t="s">
        <v>3077</v>
      </c>
      <c r="E44" s="4" t="s">
        <v>9149</v>
      </c>
      <c r="F44" s="265"/>
      <c r="G44" s="266" t="s">
        <v>9874</v>
      </c>
      <c r="H44" s="267"/>
    </row>
    <row r="45" spans="2:8" ht="60">
      <c r="B45" s="237" t="s">
        <v>9637</v>
      </c>
      <c r="C45" s="238" t="s">
        <v>9875</v>
      </c>
      <c r="D45" s="239" t="s">
        <v>2486</v>
      </c>
      <c r="E45" s="240" t="s">
        <v>2765</v>
      </c>
      <c r="F45" s="241" t="s">
        <v>2793</v>
      </c>
      <c r="G45" s="266" t="s">
        <v>9876</v>
      </c>
      <c r="H45" s="230"/>
    </row>
    <row r="46" spans="2:8" ht="30">
      <c r="B46" s="237" t="s">
        <v>448</v>
      </c>
      <c r="C46" s="238" t="s">
        <v>9877</v>
      </c>
      <c r="D46" s="239" t="s">
        <v>2313</v>
      </c>
      <c r="E46" s="240" t="s">
        <v>5528</v>
      </c>
      <c r="F46" s="241"/>
      <c r="G46" s="266" t="s">
        <v>9878</v>
      </c>
      <c r="H46" s="230"/>
    </row>
    <row r="47" spans="2:8" ht="45.75" thickBot="1">
      <c r="B47" s="237" t="s">
        <v>401</v>
      </c>
      <c r="C47" s="238" t="s">
        <v>9879</v>
      </c>
      <c r="D47" s="239" t="s">
        <v>2313</v>
      </c>
      <c r="E47" s="240" t="s">
        <v>5528</v>
      </c>
      <c r="F47" s="241"/>
      <c r="G47" s="266" t="s">
        <v>10077</v>
      </c>
      <c r="H47" s="230"/>
    </row>
    <row r="48" spans="2:8" ht="20.100000000000001" customHeight="1" thickBot="1">
      <c r="B48" s="227" t="s">
        <v>9880</v>
      </c>
      <c r="C48" s="228"/>
      <c r="D48" s="228"/>
      <c r="E48" s="228"/>
      <c r="F48" s="228"/>
      <c r="G48" s="229"/>
      <c r="H48" s="230"/>
    </row>
    <row r="49" spans="2:8">
      <c r="B49" s="231" t="s">
        <v>9410</v>
      </c>
      <c r="C49" s="232" t="s">
        <v>9881</v>
      </c>
      <c r="D49" s="233" t="s">
        <v>3417</v>
      </c>
      <c r="E49" s="234" t="s">
        <v>5514</v>
      </c>
      <c r="F49" s="235"/>
      <c r="G49" s="618"/>
      <c r="H49" s="230"/>
    </row>
    <row r="50" spans="2:8">
      <c r="B50" s="237" t="s">
        <v>9413</v>
      </c>
      <c r="C50" s="238" t="s">
        <v>9882</v>
      </c>
      <c r="D50" s="239" t="s">
        <v>3420</v>
      </c>
      <c r="E50" s="240" t="s">
        <v>2802</v>
      </c>
      <c r="F50" s="241"/>
      <c r="G50" s="266"/>
      <c r="H50" s="230"/>
    </row>
    <row r="51" spans="2:8">
      <c r="B51" s="237" t="s">
        <v>9415</v>
      </c>
      <c r="C51" s="238" t="s">
        <v>9883</v>
      </c>
      <c r="D51" s="239" t="s">
        <v>3417</v>
      </c>
      <c r="E51" s="240" t="s">
        <v>5514</v>
      </c>
      <c r="F51" s="241"/>
      <c r="G51" s="457" t="s">
        <v>9884</v>
      </c>
      <c r="H51" s="230"/>
    </row>
    <row r="52" spans="2:8">
      <c r="B52" s="237" t="s">
        <v>9418</v>
      </c>
      <c r="C52" s="238" t="s">
        <v>9885</v>
      </c>
      <c r="D52" s="239" t="s">
        <v>3420</v>
      </c>
      <c r="E52" s="240" t="s">
        <v>2802</v>
      </c>
      <c r="F52" s="241"/>
      <c r="G52" s="266"/>
      <c r="H52" s="230"/>
    </row>
    <row r="53" spans="2:8">
      <c r="B53" s="237" t="s">
        <v>9420</v>
      </c>
      <c r="C53" s="238" t="s">
        <v>9886</v>
      </c>
      <c r="D53" s="239" t="s">
        <v>3417</v>
      </c>
      <c r="E53" s="240" t="s">
        <v>5514</v>
      </c>
      <c r="F53" s="241"/>
      <c r="G53" s="457" t="s">
        <v>9887</v>
      </c>
      <c r="H53" s="230"/>
    </row>
    <row r="54" spans="2:8">
      <c r="B54" s="237" t="s">
        <v>9423</v>
      </c>
      <c r="C54" s="238" t="s">
        <v>9888</v>
      </c>
      <c r="D54" s="239" t="s">
        <v>3420</v>
      </c>
      <c r="E54" s="240" t="s">
        <v>2802</v>
      </c>
      <c r="F54" s="241"/>
      <c r="G54" s="266"/>
      <c r="H54" s="230"/>
    </row>
    <row r="55" spans="2:8">
      <c r="B55" s="237" t="s">
        <v>9425</v>
      </c>
      <c r="C55" s="238" t="s">
        <v>9889</v>
      </c>
      <c r="D55" s="239" t="s">
        <v>3417</v>
      </c>
      <c r="E55" s="240" t="s">
        <v>5514</v>
      </c>
      <c r="F55" s="241"/>
      <c r="G55" s="457" t="s">
        <v>9890</v>
      </c>
      <c r="H55" s="230"/>
    </row>
    <row r="56" spans="2:8">
      <c r="B56" s="237" t="s">
        <v>9428</v>
      </c>
      <c r="C56" s="238" t="s">
        <v>9891</v>
      </c>
      <c r="D56" s="239" t="s">
        <v>3420</v>
      </c>
      <c r="E56" s="240" t="s">
        <v>2802</v>
      </c>
      <c r="F56" s="241"/>
      <c r="G56" s="266"/>
      <c r="H56" s="230"/>
    </row>
    <row r="57" spans="2:8">
      <c r="B57" s="237" t="s">
        <v>9430</v>
      </c>
      <c r="C57" s="238" t="s">
        <v>9892</v>
      </c>
      <c r="D57" s="239" t="s">
        <v>3417</v>
      </c>
      <c r="E57" s="240" t="s">
        <v>5514</v>
      </c>
      <c r="F57" s="241"/>
      <c r="G57" s="457" t="s">
        <v>9893</v>
      </c>
      <c r="H57" s="230"/>
    </row>
    <row r="58" spans="2:8" ht="17.25" thickBot="1">
      <c r="B58" s="237" t="s">
        <v>9433</v>
      </c>
      <c r="C58" s="238" t="s">
        <v>9894</v>
      </c>
      <c r="D58" s="239" t="s">
        <v>3420</v>
      </c>
      <c r="E58" s="240" t="s">
        <v>2802</v>
      </c>
      <c r="F58" s="241"/>
      <c r="G58" s="266"/>
      <c r="H58" s="230"/>
    </row>
    <row r="59" spans="2:8">
      <c r="B59" s="279" t="s">
        <v>9895</v>
      </c>
      <c r="C59" s="280"/>
      <c r="D59" s="280"/>
      <c r="E59" s="280"/>
      <c r="F59" s="280"/>
      <c r="G59" s="281"/>
      <c r="H59" s="230"/>
    </row>
    <row r="60" spans="2:8" ht="17.25" thickBot="1">
      <c r="B60" s="282" t="s">
        <v>9896</v>
      </c>
      <c r="C60" s="283"/>
      <c r="D60" s="283"/>
      <c r="E60" s="283"/>
      <c r="F60" s="283"/>
      <c r="G60" s="284"/>
      <c r="H60" s="230"/>
    </row>
    <row r="61" spans="2:8" ht="240">
      <c r="B61" s="237" t="s">
        <v>587</v>
      </c>
      <c r="C61" s="238" t="s">
        <v>9897</v>
      </c>
      <c r="D61" s="239" t="s">
        <v>2463</v>
      </c>
      <c r="E61" s="240" t="s">
        <v>2801</v>
      </c>
      <c r="F61" s="241" t="s">
        <v>2793</v>
      </c>
      <c r="G61" s="266" t="s">
        <v>9898</v>
      </c>
      <c r="H61" s="230"/>
    </row>
    <row r="62" spans="2:8" ht="105">
      <c r="B62" s="237" t="s">
        <v>9899</v>
      </c>
      <c r="C62" s="238" t="s">
        <v>9900</v>
      </c>
      <c r="D62" s="239" t="s">
        <v>4386</v>
      </c>
      <c r="E62" s="240" t="s">
        <v>9901</v>
      </c>
      <c r="F62" s="241" t="s">
        <v>2793</v>
      </c>
      <c r="G62" s="266" t="s">
        <v>9902</v>
      </c>
      <c r="H62" s="230"/>
    </row>
    <row r="63" spans="2:8" ht="30" customHeight="1">
      <c r="B63" s="237" t="s">
        <v>9219</v>
      </c>
      <c r="C63" s="238" t="s">
        <v>9903</v>
      </c>
      <c r="D63" s="239" t="s">
        <v>3077</v>
      </c>
      <c r="E63" s="240" t="s">
        <v>7757</v>
      </c>
      <c r="F63" s="241"/>
      <c r="G63" s="457" t="s">
        <v>9904</v>
      </c>
      <c r="H63" s="230"/>
    </row>
    <row r="64" spans="2:8">
      <c r="B64" s="237" t="s">
        <v>9905</v>
      </c>
      <c r="C64" s="238" t="s">
        <v>9906</v>
      </c>
      <c r="D64" s="239" t="s">
        <v>2422</v>
      </c>
      <c r="E64" s="240" t="s">
        <v>5514</v>
      </c>
      <c r="F64" s="241"/>
      <c r="G64" s="440"/>
      <c r="H64" s="230"/>
    </row>
    <row r="65" spans="2:8">
      <c r="B65" s="237" t="s">
        <v>9907</v>
      </c>
      <c r="C65" s="238" t="s">
        <v>9908</v>
      </c>
      <c r="D65" s="239" t="s">
        <v>3109</v>
      </c>
      <c r="E65" s="240" t="s">
        <v>2301</v>
      </c>
      <c r="F65" s="241"/>
      <c r="G65" s="440"/>
      <c r="H65" s="230"/>
    </row>
    <row r="66" spans="2:8">
      <c r="B66" s="237" t="s">
        <v>9909</v>
      </c>
      <c r="C66" s="238" t="s">
        <v>9910</v>
      </c>
      <c r="D66" s="239" t="s">
        <v>3147</v>
      </c>
      <c r="E66" s="240" t="s">
        <v>5514</v>
      </c>
      <c r="F66" s="241"/>
      <c r="G66" s="440"/>
      <c r="H66" s="230"/>
    </row>
    <row r="67" spans="2:8">
      <c r="B67" s="237" t="s">
        <v>9911</v>
      </c>
      <c r="C67" s="238" t="s">
        <v>9912</v>
      </c>
      <c r="D67" s="239" t="s">
        <v>2486</v>
      </c>
      <c r="E67" s="240" t="s">
        <v>5114</v>
      </c>
      <c r="F67" s="241"/>
      <c r="G67" s="535"/>
      <c r="H67" s="230"/>
    </row>
    <row r="68" spans="2:8" ht="60">
      <c r="B68" s="237" t="s">
        <v>9709</v>
      </c>
      <c r="C68" s="238" t="s">
        <v>9913</v>
      </c>
      <c r="D68" s="239" t="s">
        <v>4978</v>
      </c>
      <c r="E68" s="240" t="s">
        <v>4486</v>
      </c>
      <c r="F68" s="241"/>
      <c r="G68" s="266" t="s">
        <v>10100</v>
      </c>
      <c r="H68" s="230"/>
    </row>
    <row r="69" spans="2:8" ht="90">
      <c r="B69" s="237" t="s">
        <v>9914</v>
      </c>
      <c r="C69" s="238" t="s">
        <v>9915</v>
      </c>
      <c r="D69" s="291" t="s">
        <v>4072</v>
      </c>
      <c r="E69" s="240" t="s">
        <v>4486</v>
      </c>
      <c r="F69" s="241"/>
      <c r="G69" s="266" t="s">
        <v>9916</v>
      </c>
      <c r="H69" s="230"/>
    </row>
    <row r="70" spans="2:8" ht="90">
      <c r="B70" s="237" t="s">
        <v>9917</v>
      </c>
      <c r="C70" s="238" t="s">
        <v>9918</v>
      </c>
      <c r="D70" s="291" t="s">
        <v>4072</v>
      </c>
      <c r="E70" s="240" t="s">
        <v>4486</v>
      </c>
      <c r="F70" s="241"/>
      <c r="G70" s="266" t="s">
        <v>9919</v>
      </c>
      <c r="H70" s="230"/>
    </row>
    <row r="71" spans="2:8" ht="90">
      <c r="B71" s="237" t="s">
        <v>9920</v>
      </c>
      <c r="C71" s="238" t="s">
        <v>9921</v>
      </c>
      <c r="D71" s="239" t="s">
        <v>4977</v>
      </c>
      <c r="E71" s="240" t="s">
        <v>4486</v>
      </c>
      <c r="F71" s="241"/>
      <c r="G71" s="266" t="s">
        <v>10101</v>
      </c>
      <c r="H71" s="230"/>
    </row>
    <row r="72" spans="2:8" ht="105">
      <c r="B72" s="289" t="s">
        <v>696</v>
      </c>
      <c r="C72" s="290" t="s">
        <v>9922</v>
      </c>
      <c r="D72" s="291" t="s">
        <v>4072</v>
      </c>
      <c r="E72" s="292" t="s">
        <v>4486</v>
      </c>
      <c r="F72" s="293"/>
      <c r="G72" s="457" t="s">
        <v>10102</v>
      </c>
      <c r="H72" s="230"/>
    </row>
    <row r="73" spans="2:8" ht="60">
      <c r="B73" s="237" t="s">
        <v>9720</v>
      </c>
      <c r="C73" s="238" t="s">
        <v>9923</v>
      </c>
      <c r="D73" s="239" t="s">
        <v>4914</v>
      </c>
      <c r="E73" s="240" t="s">
        <v>4486</v>
      </c>
      <c r="F73" s="241" t="s">
        <v>2793</v>
      </c>
      <c r="G73" s="266" t="s">
        <v>9924</v>
      </c>
      <c r="H73" s="230"/>
    </row>
    <row r="74" spans="2:8" ht="30">
      <c r="B74" s="237" t="s">
        <v>9722</v>
      </c>
      <c r="C74" s="238" t="s">
        <v>9925</v>
      </c>
      <c r="D74" s="239" t="s">
        <v>2421</v>
      </c>
      <c r="E74" s="240" t="s">
        <v>4486</v>
      </c>
      <c r="F74" s="241"/>
      <c r="G74" s="266" t="s">
        <v>9926</v>
      </c>
      <c r="H74" s="230"/>
    </row>
    <row r="75" spans="2:8" ht="120">
      <c r="B75" s="289" t="s">
        <v>887</v>
      </c>
      <c r="C75" s="290" t="s">
        <v>9927</v>
      </c>
      <c r="D75" s="291" t="s">
        <v>2313</v>
      </c>
      <c r="E75" s="292" t="s">
        <v>2357</v>
      </c>
      <c r="F75" s="293"/>
      <c r="G75" s="457" t="s">
        <v>10078</v>
      </c>
      <c r="H75" s="230"/>
    </row>
    <row r="76" spans="2:8" ht="75">
      <c r="B76" s="289" t="s">
        <v>888</v>
      </c>
      <c r="C76" s="290" t="s">
        <v>9928</v>
      </c>
      <c r="D76" s="291" t="s">
        <v>2463</v>
      </c>
      <c r="E76" s="292" t="s">
        <v>2357</v>
      </c>
      <c r="F76" s="293"/>
      <c r="G76" s="457" t="s">
        <v>9929</v>
      </c>
      <c r="H76" s="230"/>
    </row>
    <row r="77" spans="2:8" ht="105">
      <c r="B77" s="289" t="s">
        <v>889</v>
      </c>
      <c r="C77" s="290" t="s">
        <v>9930</v>
      </c>
      <c r="D77" s="291" t="s">
        <v>3119</v>
      </c>
      <c r="E77" s="292" t="s">
        <v>2357</v>
      </c>
      <c r="F77" s="293"/>
      <c r="G77" s="457" t="s">
        <v>10103</v>
      </c>
      <c r="H77" s="230"/>
    </row>
    <row r="78" spans="2:8" ht="120">
      <c r="B78" s="289" t="s">
        <v>890</v>
      </c>
      <c r="C78" s="290" t="s">
        <v>9931</v>
      </c>
      <c r="D78" s="291" t="s">
        <v>2313</v>
      </c>
      <c r="E78" s="292" t="s">
        <v>2357</v>
      </c>
      <c r="F78" s="293"/>
      <c r="G78" s="457" t="s">
        <v>10104</v>
      </c>
      <c r="H78" s="230"/>
    </row>
    <row r="79" spans="2:8" ht="135">
      <c r="B79" s="289" t="s">
        <v>891</v>
      </c>
      <c r="C79" s="290" t="s">
        <v>9932</v>
      </c>
      <c r="D79" s="291" t="s">
        <v>2313</v>
      </c>
      <c r="E79" s="292" t="s">
        <v>2357</v>
      </c>
      <c r="F79" s="293"/>
      <c r="G79" s="457" t="s">
        <v>10105</v>
      </c>
      <c r="H79" s="230"/>
    </row>
    <row r="80" spans="2:8" ht="105">
      <c r="B80" s="289" t="s">
        <v>892</v>
      </c>
      <c r="C80" s="290" t="s">
        <v>9933</v>
      </c>
      <c r="D80" s="291" t="s">
        <v>3119</v>
      </c>
      <c r="E80" s="292" t="s">
        <v>2357</v>
      </c>
      <c r="F80" s="293"/>
      <c r="G80" s="457" t="s">
        <v>10079</v>
      </c>
      <c r="H80" s="230"/>
    </row>
    <row r="81" spans="2:8" ht="120">
      <c r="B81" s="237" t="s">
        <v>9934</v>
      </c>
      <c r="C81" s="238" t="s">
        <v>9935</v>
      </c>
      <c r="D81" s="239" t="s">
        <v>9936</v>
      </c>
      <c r="E81" s="240" t="s">
        <v>2801</v>
      </c>
      <c r="F81" s="241"/>
      <c r="G81" s="266" t="s">
        <v>9937</v>
      </c>
      <c r="H81" s="230"/>
    </row>
    <row r="82" spans="2:8" ht="165">
      <c r="B82" s="289" t="s">
        <v>893</v>
      </c>
      <c r="C82" s="290" t="s">
        <v>9938</v>
      </c>
      <c r="D82" s="291" t="s">
        <v>9294</v>
      </c>
      <c r="E82" s="292" t="s">
        <v>2357</v>
      </c>
      <c r="F82" s="293"/>
      <c r="G82" s="457" t="s">
        <v>9939</v>
      </c>
      <c r="H82" s="230"/>
    </row>
    <row r="83" spans="2:8" ht="135">
      <c r="B83" s="237" t="s">
        <v>9724</v>
      </c>
      <c r="C83" s="238" t="s">
        <v>9940</v>
      </c>
      <c r="D83" s="239" t="s">
        <v>3220</v>
      </c>
      <c r="E83" s="240" t="s">
        <v>5528</v>
      </c>
      <c r="F83" s="241"/>
      <c r="G83" s="266" t="s">
        <v>9941</v>
      </c>
      <c r="H83" s="230"/>
    </row>
    <row r="84" spans="2:8" ht="135">
      <c r="B84" s="237" t="s">
        <v>9942</v>
      </c>
      <c r="C84" s="238" t="s">
        <v>9943</v>
      </c>
      <c r="D84" s="239" t="s">
        <v>3220</v>
      </c>
      <c r="E84" s="240" t="s">
        <v>5528</v>
      </c>
      <c r="F84" s="241"/>
      <c r="G84" s="266" t="s">
        <v>9944</v>
      </c>
      <c r="H84" s="230"/>
    </row>
    <row r="85" spans="2:8" ht="17.25" thickBot="1">
      <c r="B85" s="334" t="s">
        <v>9945</v>
      </c>
      <c r="C85" s="238" t="s">
        <v>9946</v>
      </c>
      <c r="D85" s="239" t="s">
        <v>9947</v>
      </c>
      <c r="E85" s="240" t="s">
        <v>3895</v>
      </c>
      <c r="F85" s="241"/>
      <c r="G85" s="266"/>
      <c r="H85" s="230"/>
    </row>
    <row r="86" spans="2:8">
      <c r="B86" s="279" t="s">
        <v>9948</v>
      </c>
      <c r="C86" s="280"/>
      <c r="D86" s="280"/>
      <c r="E86" s="280"/>
      <c r="F86" s="280"/>
      <c r="G86" s="281"/>
      <c r="H86" s="230"/>
    </row>
    <row r="87" spans="2:8" ht="17.25" thickBot="1">
      <c r="B87" s="282" t="s">
        <v>9949</v>
      </c>
      <c r="C87" s="283"/>
      <c r="D87" s="283"/>
      <c r="E87" s="283"/>
      <c r="F87" s="283"/>
      <c r="G87" s="284"/>
      <c r="H87" s="230"/>
    </row>
    <row r="88" spans="2:8" ht="210">
      <c r="B88" s="237" t="s">
        <v>9950</v>
      </c>
      <c r="C88" s="238" t="s">
        <v>9951</v>
      </c>
      <c r="D88" s="239" t="s">
        <v>2463</v>
      </c>
      <c r="E88" s="240" t="s">
        <v>2801</v>
      </c>
      <c r="F88" s="241"/>
      <c r="G88" s="266" t="s">
        <v>9952</v>
      </c>
      <c r="H88" s="230"/>
    </row>
    <row r="89" spans="2:8" ht="150">
      <c r="B89" s="237" t="s">
        <v>9953</v>
      </c>
      <c r="C89" s="238" t="s">
        <v>9954</v>
      </c>
      <c r="D89" s="239" t="s">
        <v>2313</v>
      </c>
      <c r="E89" s="240" t="s">
        <v>2801</v>
      </c>
      <c r="F89" s="241" t="s">
        <v>2793</v>
      </c>
      <c r="G89" s="266" t="s">
        <v>9955</v>
      </c>
      <c r="H89" s="230"/>
    </row>
    <row r="90" spans="2:8" ht="75">
      <c r="B90" s="237" t="s">
        <v>9524</v>
      </c>
      <c r="C90" s="238" t="s">
        <v>9956</v>
      </c>
      <c r="D90" s="239" t="s">
        <v>4386</v>
      </c>
      <c r="E90" s="240" t="s">
        <v>9901</v>
      </c>
      <c r="F90" s="241" t="s">
        <v>2793</v>
      </c>
      <c r="G90" s="266" t="s">
        <v>9957</v>
      </c>
      <c r="H90" s="230"/>
    </row>
    <row r="91" spans="2:8" ht="75">
      <c r="B91" s="237" t="s">
        <v>9527</v>
      </c>
      <c r="C91" s="238" t="s">
        <v>9958</v>
      </c>
      <c r="D91" s="239" t="s">
        <v>3077</v>
      </c>
      <c r="E91" s="240" t="s">
        <v>7757</v>
      </c>
      <c r="F91" s="241"/>
      <c r="G91" s="266" t="s">
        <v>9959</v>
      </c>
      <c r="H91" s="230"/>
    </row>
    <row r="92" spans="2:8" ht="60">
      <c r="B92" s="237" t="s">
        <v>9530</v>
      </c>
      <c r="C92" s="238" t="s">
        <v>9960</v>
      </c>
      <c r="D92" s="239" t="s">
        <v>2422</v>
      </c>
      <c r="E92" s="240" t="s">
        <v>5514</v>
      </c>
      <c r="F92" s="241"/>
      <c r="G92" s="266" t="s">
        <v>9961</v>
      </c>
      <c r="H92" s="230"/>
    </row>
    <row r="93" spans="2:8">
      <c r="B93" s="237" t="s">
        <v>9533</v>
      </c>
      <c r="C93" s="238" t="s">
        <v>9962</v>
      </c>
      <c r="D93" s="239" t="s">
        <v>3109</v>
      </c>
      <c r="E93" s="240" t="s">
        <v>2301</v>
      </c>
      <c r="F93" s="241"/>
      <c r="G93" s="266"/>
      <c r="H93" s="230"/>
    </row>
    <row r="94" spans="2:8">
      <c r="B94" s="237" t="s">
        <v>445</v>
      </c>
      <c r="C94" s="238" t="s">
        <v>9963</v>
      </c>
      <c r="D94" s="239" t="s">
        <v>3147</v>
      </c>
      <c r="E94" s="240" t="s">
        <v>5514</v>
      </c>
      <c r="F94" s="241"/>
      <c r="G94" s="266"/>
      <c r="H94" s="230"/>
    </row>
    <row r="95" spans="2:8">
      <c r="B95" s="237" t="s">
        <v>9536</v>
      </c>
      <c r="C95" s="238" t="s">
        <v>9964</v>
      </c>
      <c r="D95" s="239" t="s">
        <v>2486</v>
      </c>
      <c r="E95" s="240" t="s">
        <v>5114</v>
      </c>
      <c r="F95" s="241"/>
      <c r="G95" s="266"/>
      <c r="H95" s="230"/>
    </row>
    <row r="96" spans="2:8" ht="90">
      <c r="B96" s="237" t="s">
        <v>9737</v>
      </c>
      <c r="C96" s="238" t="s">
        <v>9965</v>
      </c>
      <c r="D96" s="239" t="s">
        <v>4978</v>
      </c>
      <c r="E96" s="240" t="s">
        <v>4486</v>
      </c>
      <c r="F96" s="241"/>
      <c r="G96" s="266" t="s">
        <v>10080</v>
      </c>
      <c r="H96" s="230"/>
    </row>
    <row r="97" spans="2:8" ht="150">
      <c r="B97" s="237" t="s">
        <v>9966</v>
      </c>
      <c r="C97" s="238" t="s">
        <v>9967</v>
      </c>
      <c r="D97" s="239" t="s">
        <v>4072</v>
      </c>
      <c r="E97" s="240" t="s">
        <v>4486</v>
      </c>
      <c r="F97" s="241"/>
      <c r="G97" s="266" t="s">
        <v>10081</v>
      </c>
      <c r="H97" s="230"/>
    </row>
    <row r="98" spans="2:8" ht="150">
      <c r="B98" s="237" t="s">
        <v>9968</v>
      </c>
      <c r="C98" s="238" t="s">
        <v>9969</v>
      </c>
      <c r="D98" s="239" t="s">
        <v>4072</v>
      </c>
      <c r="E98" s="240" t="s">
        <v>4486</v>
      </c>
      <c r="F98" s="241"/>
      <c r="G98" s="266" t="s">
        <v>10082</v>
      </c>
      <c r="H98" s="230"/>
    </row>
    <row r="99" spans="2:8" ht="120">
      <c r="B99" s="237" t="s">
        <v>9970</v>
      </c>
      <c r="C99" s="238" t="s">
        <v>9971</v>
      </c>
      <c r="D99" s="239" t="s">
        <v>4977</v>
      </c>
      <c r="E99" s="240" t="s">
        <v>4486</v>
      </c>
      <c r="F99" s="241"/>
      <c r="G99" s="266" t="s">
        <v>10083</v>
      </c>
      <c r="H99" s="230"/>
    </row>
    <row r="100" spans="2:8" ht="120">
      <c r="B100" s="237" t="s">
        <v>9972</v>
      </c>
      <c r="C100" s="238" t="s">
        <v>9973</v>
      </c>
      <c r="D100" s="239" t="s">
        <v>4072</v>
      </c>
      <c r="E100" s="240" t="s">
        <v>4486</v>
      </c>
      <c r="F100" s="241"/>
      <c r="G100" s="266" t="s">
        <v>10084</v>
      </c>
      <c r="H100" s="230"/>
    </row>
    <row r="101" spans="2:8" ht="90">
      <c r="B101" s="237" t="s">
        <v>201</v>
      </c>
      <c r="C101" s="238" t="s">
        <v>9974</v>
      </c>
      <c r="D101" s="239" t="s">
        <v>4914</v>
      </c>
      <c r="E101" s="240" t="s">
        <v>4486</v>
      </c>
      <c r="F101" s="241"/>
      <c r="G101" s="266" t="s">
        <v>10085</v>
      </c>
      <c r="H101" s="230"/>
    </row>
    <row r="102" spans="2:8" ht="90">
      <c r="B102" s="237" t="s">
        <v>202</v>
      </c>
      <c r="C102" s="238" t="s">
        <v>9975</v>
      </c>
      <c r="D102" s="239" t="s">
        <v>2421</v>
      </c>
      <c r="E102" s="240" t="s">
        <v>4486</v>
      </c>
      <c r="F102" s="241"/>
      <c r="G102" s="266" t="s">
        <v>10086</v>
      </c>
      <c r="H102" s="230"/>
    </row>
    <row r="103" spans="2:8" ht="90">
      <c r="B103" s="237" t="s">
        <v>9546</v>
      </c>
      <c r="C103" s="238" t="s">
        <v>9976</v>
      </c>
      <c r="D103" s="239" t="s">
        <v>2313</v>
      </c>
      <c r="E103" s="240" t="s">
        <v>2801</v>
      </c>
      <c r="F103" s="241"/>
      <c r="G103" s="266" t="s">
        <v>10087</v>
      </c>
      <c r="H103" s="230"/>
    </row>
    <row r="104" spans="2:8" ht="60">
      <c r="B104" s="237" t="s">
        <v>9548</v>
      </c>
      <c r="C104" s="238" t="s">
        <v>9977</v>
      </c>
      <c r="D104" s="239" t="s">
        <v>2463</v>
      </c>
      <c r="E104" s="240" t="s">
        <v>2801</v>
      </c>
      <c r="F104" s="241"/>
      <c r="G104" s="266" t="s">
        <v>9978</v>
      </c>
      <c r="H104" s="230"/>
    </row>
    <row r="105" spans="2:8" ht="60">
      <c r="B105" s="237" t="s">
        <v>9758</v>
      </c>
      <c r="C105" s="238" t="s">
        <v>9979</v>
      </c>
      <c r="D105" s="239" t="s">
        <v>3119</v>
      </c>
      <c r="E105" s="240" t="s">
        <v>2801</v>
      </c>
      <c r="F105" s="241"/>
      <c r="G105" s="266" t="s">
        <v>10088</v>
      </c>
      <c r="H105" s="230"/>
    </row>
    <row r="106" spans="2:8" ht="90">
      <c r="B106" s="237" t="s">
        <v>9553</v>
      </c>
      <c r="C106" s="238" t="s">
        <v>9980</v>
      </c>
      <c r="D106" s="239" t="s">
        <v>2313</v>
      </c>
      <c r="E106" s="240" t="s">
        <v>2801</v>
      </c>
      <c r="F106" s="241"/>
      <c r="G106" s="266" t="s">
        <v>10089</v>
      </c>
      <c r="H106" s="230"/>
    </row>
    <row r="107" spans="2:8" ht="90">
      <c r="B107" s="237" t="s">
        <v>9761</v>
      </c>
      <c r="C107" s="238" t="s">
        <v>9981</v>
      </c>
      <c r="D107" s="239" t="s">
        <v>2313</v>
      </c>
      <c r="E107" s="240" t="s">
        <v>2801</v>
      </c>
      <c r="F107" s="241"/>
      <c r="G107" s="266" t="s">
        <v>10090</v>
      </c>
      <c r="H107" s="230"/>
    </row>
    <row r="108" spans="2:8" ht="120">
      <c r="B108" s="289" t="s">
        <v>894</v>
      </c>
      <c r="C108" s="290" t="s">
        <v>9982</v>
      </c>
      <c r="D108" s="291" t="s">
        <v>3119</v>
      </c>
      <c r="E108" s="292" t="s">
        <v>2357</v>
      </c>
      <c r="F108" s="293"/>
      <c r="G108" s="457" t="s">
        <v>10091</v>
      </c>
      <c r="H108" s="230"/>
    </row>
    <row r="109" spans="2:8" ht="105">
      <c r="B109" s="237" t="s">
        <v>203</v>
      </c>
      <c r="C109" s="238" t="s">
        <v>9983</v>
      </c>
      <c r="D109" s="239" t="s">
        <v>9294</v>
      </c>
      <c r="E109" s="240" t="s">
        <v>2801</v>
      </c>
      <c r="F109" s="241"/>
      <c r="G109" s="266" t="s">
        <v>9560</v>
      </c>
      <c r="H109" s="230"/>
    </row>
    <row r="110" spans="2:8" ht="135">
      <c r="B110" s="237" t="s">
        <v>9561</v>
      </c>
      <c r="C110" s="238" t="s">
        <v>9984</v>
      </c>
      <c r="D110" s="239" t="s">
        <v>9294</v>
      </c>
      <c r="E110" s="240" t="s">
        <v>2801</v>
      </c>
      <c r="F110" s="241"/>
      <c r="G110" s="266" t="s">
        <v>9563</v>
      </c>
      <c r="H110" s="230"/>
    </row>
    <row r="111" spans="2:8" ht="120">
      <c r="B111" s="237" t="s">
        <v>204</v>
      </c>
      <c r="C111" s="238" t="s">
        <v>9985</v>
      </c>
      <c r="D111" s="239" t="s">
        <v>3220</v>
      </c>
      <c r="E111" s="240" t="s">
        <v>5528</v>
      </c>
      <c r="F111" s="241"/>
      <c r="G111" s="266" t="s">
        <v>9986</v>
      </c>
      <c r="H111" s="230"/>
    </row>
    <row r="112" spans="2:8" ht="135">
      <c r="B112" s="237" t="s">
        <v>362</v>
      </c>
      <c r="C112" s="238" t="s">
        <v>9987</v>
      </c>
      <c r="D112" s="239" t="s">
        <v>3220</v>
      </c>
      <c r="E112" s="240" t="s">
        <v>5528</v>
      </c>
      <c r="F112" s="241"/>
      <c r="G112" s="266" t="s">
        <v>9988</v>
      </c>
      <c r="H112" s="230"/>
    </row>
    <row r="113" spans="1:8" ht="17.25" thickBot="1">
      <c r="B113" s="245" t="s">
        <v>9772</v>
      </c>
      <c r="C113" s="246" t="s">
        <v>9989</v>
      </c>
      <c r="D113" s="247" t="s">
        <v>3397</v>
      </c>
      <c r="E113" s="248" t="s">
        <v>2802</v>
      </c>
      <c r="F113" s="249"/>
      <c r="G113" s="622"/>
      <c r="H113" s="230"/>
    </row>
    <row r="114" spans="1:8">
      <c r="B114" s="279" t="s">
        <v>9653</v>
      </c>
      <c r="C114" s="280"/>
      <c r="D114" s="280"/>
      <c r="E114" s="280"/>
      <c r="F114" s="280"/>
      <c r="G114" s="281"/>
      <c r="H114" s="230"/>
    </row>
    <row r="115" spans="1:8" ht="17.25" thickBot="1">
      <c r="B115" s="282" t="s">
        <v>9990</v>
      </c>
      <c r="C115" s="283"/>
      <c r="D115" s="283"/>
      <c r="E115" s="283"/>
      <c r="F115" s="283"/>
      <c r="G115" s="284"/>
      <c r="H115" s="230"/>
    </row>
    <row r="116" spans="1:8" ht="60">
      <c r="B116" s="231" t="s">
        <v>1940</v>
      </c>
      <c r="C116" s="232" t="s">
        <v>9991</v>
      </c>
      <c r="D116" s="233" t="s">
        <v>2313</v>
      </c>
      <c r="E116" s="234" t="s">
        <v>2801</v>
      </c>
      <c r="F116" s="235" t="s">
        <v>2793</v>
      </c>
      <c r="G116" s="618" t="s">
        <v>9992</v>
      </c>
      <c r="H116" s="230"/>
    </row>
    <row r="117" spans="1:8" ht="30.75" thickBot="1">
      <c r="B117" s="289" t="s">
        <v>1942</v>
      </c>
      <c r="C117" s="290" t="s">
        <v>9993</v>
      </c>
      <c r="D117" s="291" t="s">
        <v>3291</v>
      </c>
      <c r="E117" s="292" t="s">
        <v>2802</v>
      </c>
      <c r="F117" s="293" t="s">
        <v>2793</v>
      </c>
      <c r="G117" s="457" t="s">
        <v>9994</v>
      </c>
      <c r="H117" s="230"/>
    </row>
    <row r="118" spans="1:8">
      <c r="A118" s="273"/>
      <c r="B118" s="307"/>
      <c r="C118" s="308"/>
      <c r="D118" s="309"/>
      <c r="E118" s="255"/>
      <c r="F118" s="255"/>
      <c r="G118" s="311"/>
      <c r="H118" s="312"/>
    </row>
    <row r="119" spans="1:8" ht="17.25" thickBot="1">
      <c r="A119" s="273"/>
      <c r="B119" s="313"/>
      <c r="C119" s="314"/>
      <c r="D119" s="315"/>
      <c r="E119" s="316"/>
      <c r="F119" s="316"/>
      <c r="G119" s="318"/>
      <c r="H119" s="312"/>
    </row>
    <row r="120" spans="1:8" ht="18.75">
      <c r="B120" s="477" t="s">
        <v>9995</v>
      </c>
      <c r="C120" s="478"/>
      <c r="D120" s="478"/>
      <c r="E120" s="478"/>
      <c r="F120" s="478"/>
      <c r="G120" s="678"/>
      <c r="H120" s="230"/>
    </row>
    <row r="121" spans="1:8">
      <c r="B121" s="422" t="s">
        <v>9996</v>
      </c>
      <c r="C121" s="423"/>
      <c r="D121" s="423"/>
      <c r="E121" s="423"/>
      <c r="F121" s="423"/>
      <c r="G121" s="679"/>
      <c r="H121" s="230"/>
    </row>
    <row r="122" spans="1:8">
      <c r="B122" s="422" t="s">
        <v>4920</v>
      </c>
      <c r="C122" s="423" t="s">
        <v>9997</v>
      </c>
      <c r="D122" s="540"/>
      <c r="E122" s="423"/>
      <c r="F122" s="423"/>
      <c r="G122" s="679"/>
      <c r="H122" s="230"/>
    </row>
    <row r="123" spans="1:8">
      <c r="B123" s="422" t="s">
        <v>9998</v>
      </c>
      <c r="C123" s="423"/>
      <c r="D123" s="423"/>
      <c r="E123" s="423"/>
      <c r="F123" s="423"/>
      <c r="G123" s="424"/>
      <c r="H123" s="230"/>
    </row>
    <row r="124" spans="1:8">
      <c r="B124" s="422" t="s">
        <v>9999</v>
      </c>
      <c r="C124" s="423"/>
      <c r="D124" s="423"/>
      <c r="E124" s="423"/>
      <c r="F124" s="423"/>
      <c r="G124" s="424"/>
      <c r="H124" s="230"/>
    </row>
    <row r="125" spans="1:8">
      <c r="B125" s="422" t="s">
        <v>10000</v>
      </c>
      <c r="C125" s="423"/>
      <c r="D125" s="423"/>
      <c r="E125" s="423"/>
      <c r="F125" s="423"/>
      <c r="G125" s="424"/>
      <c r="H125" s="230"/>
    </row>
    <row r="126" spans="1:8">
      <c r="B126" s="422" t="s">
        <v>10001</v>
      </c>
      <c r="C126" s="423"/>
      <c r="D126" s="423"/>
      <c r="E126" s="423"/>
      <c r="F126" s="423"/>
      <c r="G126" s="424"/>
      <c r="H126" s="230"/>
    </row>
    <row r="127" spans="1:8">
      <c r="B127" s="422" t="s">
        <v>10002</v>
      </c>
      <c r="C127" s="423"/>
      <c r="D127" s="423"/>
      <c r="E127" s="423"/>
      <c r="F127" s="423"/>
      <c r="G127" s="424"/>
      <c r="H127" s="230"/>
    </row>
    <row r="128" spans="1:8">
      <c r="B128" s="422" t="s">
        <v>10003</v>
      </c>
      <c r="C128" s="423"/>
      <c r="D128" s="423"/>
      <c r="E128" s="423"/>
      <c r="F128" s="423"/>
      <c r="G128" s="424"/>
      <c r="H128" s="230"/>
    </row>
    <row r="129" spans="2:8" ht="16.5" customHeight="1">
      <c r="B129" s="422" t="s">
        <v>10004</v>
      </c>
      <c r="C129" s="680"/>
      <c r="D129" s="680"/>
      <c r="E129" s="680"/>
      <c r="F129" s="680"/>
      <c r="G129" s="681"/>
      <c r="H129" s="230"/>
    </row>
    <row r="130" spans="2:8">
      <c r="B130" s="422" t="s">
        <v>10005</v>
      </c>
      <c r="C130" s="423"/>
      <c r="D130" s="423"/>
      <c r="E130" s="423"/>
      <c r="F130" s="423"/>
      <c r="G130" s="424"/>
      <c r="H130" s="230"/>
    </row>
    <row r="131" spans="2:8">
      <c r="B131" s="422" t="s">
        <v>10006</v>
      </c>
      <c r="C131" s="423"/>
      <c r="D131" s="423"/>
      <c r="E131" s="423"/>
      <c r="F131" s="423"/>
      <c r="G131" s="424"/>
      <c r="H131" s="230"/>
    </row>
    <row r="132" spans="2:8">
      <c r="B132" s="422" t="s">
        <v>10007</v>
      </c>
      <c r="C132" s="423"/>
      <c r="D132" s="423"/>
      <c r="E132" s="423"/>
      <c r="F132" s="423"/>
      <c r="G132" s="424"/>
      <c r="H132" s="230"/>
    </row>
    <row r="133" spans="2:8" ht="18.75">
      <c r="B133" s="422"/>
      <c r="C133" s="420"/>
      <c r="D133" s="420"/>
      <c r="E133" s="420"/>
      <c r="F133" s="420"/>
      <c r="G133" s="679"/>
      <c r="H133" s="230"/>
    </row>
    <row r="134" spans="2:8" ht="18.75">
      <c r="B134" s="419" t="s">
        <v>10008</v>
      </c>
      <c r="C134" s="420"/>
      <c r="D134" s="420"/>
      <c r="E134" s="420"/>
      <c r="F134" s="420"/>
      <c r="G134" s="679"/>
      <c r="H134" s="230"/>
    </row>
    <row r="135" spans="2:8" ht="18.75">
      <c r="B135" s="422" t="s">
        <v>10009</v>
      </c>
      <c r="C135" s="420"/>
      <c r="D135" s="420"/>
      <c r="E135" s="420"/>
      <c r="F135" s="420"/>
      <c r="G135" s="679"/>
      <c r="H135" s="230"/>
    </row>
    <row r="136" spans="2:8" ht="18.75">
      <c r="B136" s="422" t="s">
        <v>10010</v>
      </c>
      <c r="C136" s="420"/>
      <c r="D136" s="420"/>
      <c r="E136" s="420"/>
      <c r="F136" s="420"/>
      <c r="G136" s="679"/>
      <c r="H136" s="230"/>
    </row>
    <row r="137" spans="2:8" ht="18.75">
      <c r="B137" s="422"/>
      <c r="C137" s="420"/>
      <c r="D137" s="420"/>
      <c r="E137" s="420"/>
      <c r="F137" s="420"/>
      <c r="G137" s="679"/>
      <c r="H137" s="230"/>
    </row>
    <row r="138" spans="2:8" ht="18.75">
      <c r="B138" s="419" t="s">
        <v>10011</v>
      </c>
      <c r="C138" s="423"/>
      <c r="D138" s="423"/>
      <c r="E138" s="423"/>
      <c r="F138" s="423"/>
      <c r="G138" s="679"/>
      <c r="H138" s="230"/>
    </row>
    <row r="139" spans="2:8">
      <c r="B139" s="422" t="s">
        <v>10012</v>
      </c>
      <c r="C139" s="423"/>
      <c r="D139" s="423"/>
      <c r="E139" s="423"/>
      <c r="F139" s="423"/>
      <c r="G139" s="679"/>
      <c r="H139" s="230"/>
    </row>
    <row r="140" spans="2:8">
      <c r="B140" s="422" t="s">
        <v>10013</v>
      </c>
      <c r="C140" s="423"/>
      <c r="D140" s="423"/>
      <c r="E140" s="423"/>
      <c r="F140" s="423"/>
      <c r="G140" s="679"/>
      <c r="H140" s="230"/>
    </row>
    <row r="141" spans="2:8">
      <c r="B141" s="422" t="s">
        <v>10014</v>
      </c>
      <c r="C141" s="423"/>
      <c r="D141" s="423"/>
      <c r="E141" s="423"/>
      <c r="F141" s="423"/>
      <c r="G141" s="679"/>
      <c r="H141" s="230"/>
    </row>
    <row r="142" spans="2:8">
      <c r="B142" s="422"/>
      <c r="C142" s="423"/>
      <c r="D142" s="423"/>
      <c r="E142" s="423"/>
      <c r="F142" s="423"/>
      <c r="G142" s="679"/>
      <c r="H142" s="230"/>
    </row>
    <row r="143" spans="2:8">
      <c r="B143" s="474" t="s">
        <v>10015</v>
      </c>
      <c r="C143" s="423"/>
      <c r="D143" s="423"/>
      <c r="E143" s="423"/>
      <c r="F143" s="423"/>
      <c r="G143" s="679"/>
      <c r="H143" s="230"/>
    </row>
    <row r="144" spans="2:8">
      <c r="B144" s="422" t="s">
        <v>10016</v>
      </c>
      <c r="C144" s="423"/>
      <c r="D144" s="423"/>
      <c r="E144" s="423"/>
      <c r="F144" s="423"/>
      <c r="G144" s="679"/>
      <c r="H144" s="230"/>
    </row>
    <row r="145" spans="2:8">
      <c r="B145" s="422" t="s">
        <v>10017</v>
      </c>
      <c r="C145" s="423"/>
      <c r="D145" s="423"/>
      <c r="E145" s="423"/>
      <c r="F145" s="423"/>
      <c r="G145" s="679"/>
      <c r="H145" s="230"/>
    </row>
    <row r="146" spans="2:8">
      <c r="B146" s="422" t="s">
        <v>10018</v>
      </c>
      <c r="C146" s="423"/>
      <c r="D146" s="423"/>
      <c r="E146" s="423"/>
      <c r="F146" s="423"/>
      <c r="G146" s="679"/>
      <c r="H146" s="230"/>
    </row>
    <row r="147" spans="2:8">
      <c r="B147" s="422" t="s">
        <v>10019</v>
      </c>
      <c r="C147" s="423"/>
      <c r="D147" s="423"/>
      <c r="E147" s="423"/>
      <c r="F147" s="423"/>
      <c r="G147" s="679"/>
      <c r="H147" s="230"/>
    </row>
    <row r="148" spans="2:8">
      <c r="B148" s="422" t="s">
        <v>10020</v>
      </c>
      <c r="C148" s="423"/>
      <c r="D148" s="423"/>
      <c r="E148" s="423"/>
      <c r="F148" s="423"/>
      <c r="G148" s="679"/>
      <c r="H148" s="230"/>
    </row>
    <row r="149" spans="2:8">
      <c r="B149" s="422" t="s">
        <v>10021</v>
      </c>
      <c r="C149" s="423"/>
      <c r="D149" s="423"/>
      <c r="E149" s="423"/>
      <c r="F149" s="423"/>
      <c r="G149" s="679"/>
      <c r="H149" s="230"/>
    </row>
    <row r="150" spans="2:8">
      <c r="B150" s="422" t="s">
        <v>10022</v>
      </c>
      <c r="C150" s="423"/>
      <c r="D150" s="423"/>
      <c r="E150" s="423"/>
      <c r="F150" s="423"/>
      <c r="G150" s="679"/>
      <c r="H150" s="230"/>
    </row>
    <row r="151" spans="2:8">
      <c r="B151" s="422" t="s">
        <v>10023</v>
      </c>
      <c r="C151" s="423"/>
      <c r="D151" s="423"/>
      <c r="E151" s="423"/>
      <c r="F151" s="423"/>
      <c r="G151" s="679"/>
      <c r="H151" s="230"/>
    </row>
    <row r="152" spans="2:8">
      <c r="B152" s="422" t="s">
        <v>10024</v>
      </c>
      <c r="C152" s="423"/>
      <c r="D152" s="423"/>
      <c r="E152" s="423"/>
      <c r="F152" s="423"/>
      <c r="G152" s="679"/>
      <c r="H152" s="230"/>
    </row>
    <row r="153" spans="2:8">
      <c r="B153" s="422" t="s">
        <v>10025</v>
      </c>
      <c r="C153" s="423"/>
      <c r="D153" s="423"/>
      <c r="E153" s="423"/>
      <c r="F153" s="423"/>
      <c r="G153" s="679"/>
      <c r="H153" s="230"/>
    </row>
    <row r="154" spans="2:8">
      <c r="B154" s="422" t="s">
        <v>10026</v>
      </c>
      <c r="C154" s="423"/>
      <c r="D154" s="423"/>
      <c r="E154" s="423"/>
      <c r="F154" s="423"/>
      <c r="G154" s="679"/>
      <c r="H154" s="230"/>
    </row>
    <row r="155" spans="2:8">
      <c r="B155" s="422"/>
      <c r="C155" s="423"/>
      <c r="D155" s="423"/>
      <c r="E155" s="423"/>
      <c r="F155" s="423"/>
      <c r="G155" s="679"/>
      <c r="H155" s="230"/>
    </row>
    <row r="156" spans="2:8">
      <c r="B156" s="474" t="s">
        <v>10027</v>
      </c>
      <c r="C156" s="423"/>
      <c r="D156" s="423"/>
      <c r="E156" s="423"/>
      <c r="F156" s="423"/>
      <c r="G156" s="679"/>
      <c r="H156" s="230"/>
    </row>
    <row r="157" spans="2:8">
      <c r="B157" s="422" t="s">
        <v>10028</v>
      </c>
      <c r="C157" s="423"/>
      <c r="D157" s="423"/>
      <c r="E157" s="423"/>
      <c r="F157" s="423"/>
      <c r="G157" s="679"/>
      <c r="H157" s="230"/>
    </row>
    <row r="158" spans="2:8">
      <c r="B158" s="422" t="s">
        <v>10017</v>
      </c>
      <c r="C158" s="423"/>
      <c r="D158" s="423"/>
      <c r="E158" s="423"/>
      <c r="F158" s="423"/>
      <c r="G158" s="679"/>
      <c r="H158" s="230"/>
    </row>
    <row r="159" spans="2:8">
      <c r="B159" s="422" t="s">
        <v>10018</v>
      </c>
      <c r="C159" s="423"/>
      <c r="D159" s="423"/>
      <c r="E159" s="423"/>
      <c r="F159" s="423"/>
      <c r="G159" s="679"/>
      <c r="H159" s="230"/>
    </row>
    <row r="160" spans="2:8">
      <c r="B160" s="422" t="s">
        <v>10029</v>
      </c>
      <c r="C160" s="423"/>
      <c r="D160" s="423"/>
      <c r="E160" s="423"/>
      <c r="F160" s="423"/>
      <c r="G160" s="679"/>
      <c r="H160" s="230"/>
    </row>
    <row r="161" spans="2:8">
      <c r="B161" s="422" t="s">
        <v>10030</v>
      </c>
      <c r="C161" s="423"/>
      <c r="D161" s="423"/>
      <c r="E161" s="423"/>
      <c r="F161" s="423"/>
      <c r="G161" s="679"/>
      <c r="H161" s="230"/>
    </row>
    <row r="162" spans="2:8">
      <c r="B162" s="422" t="s">
        <v>10031</v>
      </c>
      <c r="C162" s="423"/>
      <c r="D162" s="423"/>
      <c r="E162" s="423"/>
      <c r="F162" s="423"/>
      <c r="G162" s="679"/>
      <c r="H162" s="230"/>
    </row>
    <row r="163" spans="2:8">
      <c r="B163" s="422" t="s">
        <v>10032</v>
      </c>
      <c r="C163" s="423"/>
      <c r="D163" s="423"/>
      <c r="E163" s="423"/>
      <c r="F163" s="423"/>
      <c r="G163" s="679"/>
      <c r="H163" s="230"/>
    </row>
    <row r="164" spans="2:8">
      <c r="B164" s="422" t="s">
        <v>10033</v>
      </c>
      <c r="C164" s="423"/>
      <c r="D164" s="423"/>
      <c r="E164" s="423"/>
      <c r="F164" s="423"/>
      <c r="G164" s="679"/>
      <c r="H164" s="230"/>
    </row>
    <row r="165" spans="2:8">
      <c r="B165" s="422"/>
      <c r="C165" s="423"/>
      <c r="D165" s="423"/>
      <c r="E165" s="423"/>
      <c r="F165" s="423"/>
      <c r="G165" s="679"/>
      <c r="H165" s="230"/>
    </row>
    <row r="166" spans="2:8">
      <c r="B166" s="474" t="s">
        <v>10034</v>
      </c>
      <c r="C166" s="423"/>
      <c r="D166" s="423"/>
      <c r="E166" s="423"/>
      <c r="F166" s="423"/>
      <c r="G166" s="679"/>
      <c r="H166" s="230"/>
    </row>
    <row r="167" spans="2:8">
      <c r="B167" s="422" t="s">
        <v>10035</v>
      </c>
      <c r="C167" s="423"/>
      <c r="D167" s="423"/>
      <c r="E167" s="423"/>
      <c r="F167" s="423"/>
      <c r="G167" s="679"/>
      <c r="H167" s="230"/>
    </row>
    <row r="168" spans="2:8">
      <c r="B168" s="422" t="s">
        <v>10036</v>
      </c>
      <c r="C168" s="423"/>
      <c r="D168" s="423"/>
      <c r="E168" s="423"/>
      <c r="F168" s="423"/>
      <c r="G168" s="679"/>
      <c r="H168" s="230"/>
    </row>
    <row r="169" spans="2:8">
      <c r="B169" s="422" t="s">
        <v>10037</v>
      </c>
      <c r="C169" s="423"/>
      <c r="D169" s="423"/>
      <c r="E169" s="423"/>
      <c r="F169" s="423"/>
      <c r="G169" s="679"/>
      <c r="H169" s="230"/>
    </row>
    <row r="170" spans="2:8">
      <c r="B170" s="422" t="s">
        <v>10038</v>
      </c>
      <c r="C170" s="423"/>
      <c r="D170" s="423"/>
      <c r="E170" s="423"/>
      <c r="F170" s="423"/>
      <c r="G170" s="679"/>
      <c r="H170" s="230"/>
    </row>
    <row r="171" spans="2:8">
      <c r="B171" s="422" t="s">
        <v>10039</v>
      </c>
      <c r="C171" s="423"/>
      <c r="D171" s="423"/>
      <c r="E171" s="423"/>
      <c r="F171" s="423"/>
      <c r="G171" s="679"/>
      <c r="H171" s="230"/>
    </row>
    <row r="172" spans="2:8">
      <c r="B172" s="422" t="s">
        <v>10040</v>
      </c>
      <c r="C172" s="423"/>
      <c r="D172" s="423"/>
      <c r="E172" s="423"/>
      <c r="F172" s="423"/>
      <c r="G172" s="679"/>
      <c r="H172" s="230"/>
    </row>
    <row r="173" spans="2:8">
      <c r="B173" s="422" t="s">
        <v>10041</v>
      </c>
      <c r="C173" s="423"/>
      <c r="D173" s="423"/>
      <c r="E173" s="423"/>
      <c r="F173" s="423"/>
      <c r="G173" s="679"/>
      <c r="H173" s="230"/>
    </row>
    <row r="174" spans="2:8">
      <c r="B174" s="422" t="s">
        <v>10042</v>
      </c>
      <c r="C174" s="423" t="s">
        <v>10043</v>
      </c>
      <c r="D174" s="423"/>
      <c r="E174" s="423"/>
      <c r="F174" s="423"/>
      <c r="G174" s="679"/>
      <c r="H174" s="230"/>
    </row>
    <row r="175" spans="2:8">
      <c r="B175" s="422"/>
      <c r="C175" s="423" t="s">
        <v>10044</v>
      </c>
      <c r="D175" s="423"/>
      <c r="E175" s="423"/>
      <c r="F175" s="423"/>
      <c r="G175" s="679"/>
      <c r="H175" s="230"/>
    </row>
    <row r="176" spans="2:8">
      <c r="B176" s="422" t="s">
        <v>10045</v>
      </c>
      <c r="C176" s="423" t="s">
        <v>10046</v>
      </c>
      <c r="D176" s="423"/>
      <c r="E176" s="423"/>
      <c r="F176" s="423"/>
      <c r="G176" s="679"/>
      <c r="H176" s="230"/>
    </row>
    <row r="177" spans="2:8">
      <c r="B177" s="422"/>
      <c r="C177" s="423"/>
      <c r="D177" s="423"/>
      <c r="E177" s="423"/>
      <c r="F177" s="423"/>
      <c r="G177" s="679"/>
      <c r="H177" s="230"/>
    </row>
    <row r="178" spans="2:8">
      <c r="B178" s="422" t="s">
        <v>10047</v>
      </c>
      <c r="C178" s="423"/>
      <c r="D178" s="423"/>
      <c r="E178" s="423"/>
      <c r="F178" s="423"/>
      <c r="G178" s="679"/>
      <c r="H178" s="230"/>
    </row>
    <row r="179" spans="2:8">
      <c r="B179" s="422" t="s">
        <v>10048</v>
      </c>
      <c r="C179" s="423"/>
      <c r="D179" s="423"/>
      <c r="E179" s="423"/>
      <c r="F179" s="423"/>
      <c r="G179" s="679"/>
      <c r="H179" s="230"/>
    </row>
    <row r="180" spans="2:8">
      <c r="B180" s="422" t="s">
        <v>10049</v>
      </c>
      <c r="C180" s="423"/>
      <c r="D180" s="423"/>
      <c r="E180" s="423"/>
      <c r="F180" s="423"/>
      <c r="G180" s="679"/>
      <c r="H180" s="230"/>
    </row>
    <row r="181" spans="2:8">
      <c r="B181" s="422" t="s">
        <v>10050</v>
      </c>
      <c r="C181" s="423"/>
      <c r="D181" s="423"/>
      <c r="E181" s="423"/>
      <c r="F181" s="423"/>
      <c r="G181" s="679"/>
      <c r="H181" s="230"/>
    </row>
    <row r="182" spans="2:8">
      <c r="B182" s="422" t="s">
        <v>10051</v>
      </c>
      <c r="C182" s="423"/>
      <c r="D182" s="423"/>
      <c r="E182" s="423"/>
      <c r="F182" s="423"/>
      <c r="G182" s="679"/>
      <c r="H182" s="230"/>
    </row>
    <row r="183" spans="2:8">
      <c r="B183" s="422"/>
      <c r="C183" s="423"/>
      <c r="D183" s="423"/>
      <c r="E183" s="423"/>
      <c r="F183" s="423"/>
      <c r="G183" s="679"/>
      <c r="H183" s="230"/>
    </row>
    <row r="184" spans="2:8" ht="18.75">
      <c r="B184" s="419" t="s">
        <v>10052</v>
      </c>
      <c r="C184" s="423"/>
      <c r="D184" s="423"/>
      <c r="E184" s="423"/>
      <c r="F184" s="423"/>
      <c r="G184" s="679"/>
      <c r="H184" s="230"/>
    </row>
    <row r="185" spans="2:8">
      <c r="B185" s="422" t="s">
        <v>10053</v>
      </c>
      <c r="C185" s="423"/>
      <c r="D185" s="423"/>
      <c r="E185" s="423"/>
      <c r="F185" s="423"/>
      <c r="G185" s="679"/>
      <c r="H185" s="230"/>
    </row>
    <row r="186" spans="2:8">
      <c r="B186" s="474" t="s">
        <v>10054</v>
      </c>
      <c r="C186" s="423"/>
      <c r="D186" s="423"/>
      <c r="E186" s="423"/>
      <c r="F186" s="423"/>
      <c r="G186" s="679"/>
      <c r="H186" s="230"/>
    </row>
    <row r="187" spans="2:8">
      <c r="B187" s="422" t="s">
        <v>10055</v>
      </c>
      <c r="C187" s="423"/>
      <c r="D187" s="423"/>
      <c r="E187" s="423"/>
      <c r="F187" s="423"/>
      <c r="G187" s="679"/>
      <c r="H187" s="230"/>
    </row>
    <row r="188" spans="2:8">
      <c r="B188" s="422" t="s">
        <v>10056</v>
      </c>
      <c r="C188" s="423"/>
      <c r="D188" s="423"/>
      <c r="E188" s="423"/>
      <c r="F188" s="423"/>
      <c r="G188" s="679"/>
      <c r="H188" s="230"/>
    </row>
    <row r="189" spans="2:8">
      <c r="B189" s="422" t="s">
        <v>10057</v>
      </c>
      <c r="C189" s="423"/>
      <c r="D189" s="540"/>
      <c r="E189" s="423"/>
      <c r="F189" s="423"/>
      <c r="G189" s="679"/>
      <c r="H189" s="230"/>
    </row>
    <row r="190" spans="2:8">
      <c r="B190" s="422" t="s">
        <v>10058</v>
      </c>
      <c r="C190" s="423"/>
      <c r="D190" s="423"/>
      <c r="E190" s="423"/>
      <c r="F190" s="423"/>
      <c r="G190" s="679"/>
      <c r="H190" s="230"/>
    </row>
    <row r="191" spans="2:8">
      <c r="B191" s="422" t="s">
        <v>10059</v>
      </c>
      <c r="C191" s="423"/>
      <c r="D191" s="423"/>
      <c r="E191" s="423"/>
      <c r="F191" s="423"/>
      <c r="G191" s="679"/>
      <c r="H191" s="230"/>
    </row>
    <row r="192" spans="2:8">
      <c r="B192" s="422" t="s">
        <v>10060</v>
      </c>
      <c r="C192" s="423"/>
      <c r="D192" s="423"/>
      <c r="E192" s="423"/>
      <c r="F192" s="423"/>
      <c r="G192" s="679"/>
      <c r="H192" s="230"/>
    </row>
    <row r="193" spans="2:8">
      <c r="B193" s="422" t="s">
        <v>10061</v>
      </c>
      <c r="C193" s="423"/>
      <c r="D193" s="423"/>
      <c r="E193" s="423"/>
      <c r="F193" s="423"/>
      <c r="G193" s="679"/>
      <c r="H193" s="230"/>
    </row>
    <row r="194" spans="2:8">
      <c r="B194" s="422" t="s">
        <v>10062</v>
      </c>
      <c r="C194" s="423"/>
      <c r="D194" s="423"/>
      <c r="E194" s="423"/>
      <c r="F194" s="423"/>
      <c r="G194" s="679"/>
      <c r="H194" s="230"/>
    </row>
    <row r="195" spans="2:8">
      <c r="B195" s="422" t="s">
        <v>10063</v>
      </c>
      <c r="C195" s="423"/>
      <c r="D195" s="423"/>
      <c r="E195" s="423"/>
      <c r="F195" s="423"/>
      <c r="G195" s="424"/>
      <c r="H195" s="230"/>
    </row>
    <row r="196" spans="2:8" ht="16.5" customHeight="1">
      <c r="B196" s="422" t="s">
        <v>10064</v>
      </c>
      <c r="C196" s="680"/>
      <c r="D196" s="680"/>
      <c r="E196" s="680"/>
      <c r="F196" s="680"/>
      <c r="G196" s="681"/>
      <c r="H196" s="230"/>
    </row>
    <row r="197" spans="2:8">
      <c r="B197" s="422" t="s">
        <v>10065</v>
      </c>
      <c r="C197" s="423"/>
      <c r="D197" s="423"/>
      <c r="E197" s="423"/>
      <c r="F197" s="423"/>
      <c r="G197" s="424"/>
      <c r="H197" s="230"/>
    </row>
    <row r="198" spans="2:8">
      <c r="B198" s="422"/>
      <c r="C198" s="423"/>
      <c r="D198" s="423"/>
      <c r="E198" s="423"/>
      <c r="F198" s="423"/>
      <c r="G198" s="679"/>
      <c r="H198" s="230"/>
    </row>
    <row r="199" spans="2:8">
      <c r="B199" s="474" t="s">
        <v>10066</v>
      </c>
      <c r="C199" s="423"/>
      <c r="D199" s="423"/>
      <c r="E199" s="423"/>
      <c r="F199" s="423"/>
      <c r="G199" s="679"/>
      <c r="H199" s="230"/>
    </row>
    <row r="200" spans="2:8">
      <c r="B200" s="422" t="s">
        <v>10067</v>
      </c>
      <c r="C200" s="423"/>
      <c r="D200" s="423"/>
      <c r="E200" s="423"/>
      <c r="F200" s="423"/>
      <c r="G200" s="679"/>
      <c r="H200" s="230"/>
    </row>
    <row r="201" spans="2:8">
      <c r="B201" s="422" t="s">
        <v>10036</v>
      </c>
      <c r="C201" s="423"/>
      <c r="D201" s="423"/>
      <c r="E201" s="423"/>
      <c r="F201" s="423"/>
      <c r="G201" s="679"/>
      <c r="H201" s="230"/>
    </row>
    <row r="202" spans="2:8">
      <c r="B202" s="422" t="s">
        <v>10037</v>
      </c>
      <c r="C202" s="423"/>
      <c r="D202" s="423"/>
      <c r="E202" s="423"/>
      <c r="F202" s="423"/>
      <c r="G202" s="679"/>
      <c r="H202" s="230"/>
    </row>
    <row r="203" spans="2:8">
      <c r="B203" s="422" t="s">
        <v>10068</v>
      </c>
      <c r="C203" s="423"/>
      <c r="D203" s="423"/>
      <c r="E203" s="423"/>
      <c r="F203" s="423"/>
      <c r="G203" s="679"/>
      <c r="H203" s="230"/>
    </row>
    <row r="204" spans="2:8">
      <c r="B204" s="422" t="s">
        <v>10069</v>
      </c>
      <c r="C204" s="423"/>
      <c r="D204" s="423"/>
      <c r="E204" s="423"/>
      <c r="F204" s="423"/>
      <c r="G204" s="679"/>
      <c r="H204" s="230"/>
    </row>
    <row r="205" spans="2:8">
      <c r="B205" s="422" t="s">
        <v>10070</v>
      </c>
      <c r="C205" s="423"/>
      <c r="D205" s="423"/>
      <c r="E205" s="423"/>
      <c r="F205" s="423"/>
      <c r="G205" s="679"/>
      <c r="H205" s="230"/>
    </row>
    <row r="206" spans="2:8">
      <c r="B206" s="422" t="s">
        <v>10071</v>
      </c>
      <c r="C206" s="423"/>
      <c r="D206" s="423"/>
      <c r="E206" s="423"/>
      <c r="F206" s="423"/>
      <c r="G206" s="679"/>
      <c r="H206" s="230"/>
    </row>
    <row r="207" spans="2:8">
      <c r="B207" s="422" t="s">
        <v>10072</v>
      </c>
      <c r="C207" s="423"/>
      <c r="D207" s="423"/>
      <c r="E207" s="423"/>
      <c r="F207" s="423"/>
      <c r="G207" s="679"/>
      <c r="H207" s="230"/>
    </row>
    <row r="208" spans="2:8">
      <c r="B208" s="422" t="s">
        <v>10047</v>
      </c>
      <c r="C208" s="423"/>
      <c r="D208" s="423"/>
      <c r="E208" s="423"/>
      <c r="F208" s="423"/>
      <c r="G208" s="679"/>
      <c r="H208" s="230"/>
    </row>
    <row r="209" spans="2:8">
      <c r="B209" s="422"/>
      <c r="C209" s="423"/>
      <c r="D209" s="423"/>
      <c r="E209" s="423"/>
      <c r="F209" s="423"/>
      <c r="G209" s="679"/>
      <c r="H209" s="230"/>
    </row>
    <row r="210" spans="2:8" ht="18.75">
      <c r="B210" s="419" t="s">
        <v>10073</v>
      </c>
      <c r="C210" s="420"/>
      <c r="D210" s="420"/>
      <c r="E210" s="420"/>
      <c r="F210" s="420"/>
      <c r="G210" s="679"/>
      <c r="H210" s="230"/>
    </row>
    <row r="211" spans="2:8">
      <c r="B211" s="422" t="s">
        <v>10074</v>
      </c>
      <c r="C211" s="423"/>
      <c r="D211" s="423"/>
      <c r="E211" s="423"/>
      <c r="F211" s="423"/>
      <c r="G211" s="679"/>
      <c r="H211" s="230"/>
    </row>
    <row r="212" spans="2:8">
      <c r="B212" s="422" t="s">
        <v>4920</v>
      </c>
      <c r="C212" s="423"/>
      <c r="D212" s="540"/>
      <c r="E212" s="423"/>
      <c r="F212" s="423"/>
      <c r="G212" s="679"/>
      <c r="H212" s="230"/>
    </row>
    <row r="213" spans="2:8">
      <c r="B213" s="422" t="s">
        <v>4922</v>
      </c>
      <c r="C213" s="423"/>
      <c r="D213" s="423"/>
      <c r="E213" s="423"/>
      <c r="F213" s="423"/>
      <c r="G213" s="679"/>
      <c r="H213" s="230"/>
    </row>
    <row r="214" spans="2:8">
      <c r="B214" s="422" t="s">
        <v>9999</v>
      </c>
      <c r="C214" s="423"/>
      <c r="D214" s="423"/>
      <c r="E214" s="423"/>
      <c r="F214" s="423"/>
      <c r="G214" s="679"/>
      <c r="H214" s="230"/>
    </row>
    <row r="215" spans="2:8">
      <c r="B215" s="422" t="s">
        <v>10000</v>
      </c>
      <c r="C215" s="423"/>
      <c r="D215" s="423"/>
      <c r="E215" s="423"/>
      <c r="F215" s="423"/>
      <c r="G215" s="679"/>
      <c r="H215" s="230"/>
    </row>
    <row r="216" spans="2:8">
      <c r="B216" s="422" t="s">
        <v>10001</v>
      </c>
      <c r="C216" s="423"/>
      <c r="D216" s="423"/>
      <c r="E216" s="423"/>
      <c r="F216" s="423"/>
      <c r="G216" s="679"/>
      <c r="H216" s="230"/>
    </row>
    <row r="217" spans="2:8">
      <c r="B217" s="422" t="s">
        <v>10002</v>
      </c>
      <c r="C217" s="423"/>
      <c r="D217" s="423"/>
      <c r="E217" s="423"/>
      <c r="F217" s="423"/>
      <c r="G217" s="679"/>
      <c r="H217" s="230"/>
    </row>
    <row r="218" spans="2:8">
      <c r="B218" s="422" t="s">
        <v>10075</v>
      </c>
      <c r="C218" s="423"/>
      <c r="D218" s="423"/>
      <c r="E218" s="423"/>
      <c r="F218" s="423"/>
      <c r="G218" s="424"/>
      <c r="H218" s="230"/>
    </row>
    <row r="219" spans="2:8" ht="16.5" customHeight="1">
      <c r="B219" s="422" t="s">
        <v>4928</v>
      </c>
      <c r="C219" s="680"/>
      <c r="D219" s="680"/>
      <c r="E219" s="680"/>
      <c r="F219" s="680"/>
      <c r="G219" s="681"/>
      <c r="H219" s="230"/>
    </row>
    <row r="220" spans="2:8">
      <c r="B220" s="422" t="s">
        <v>10076</v>
      </c>
      <c r="C220" s="423"/>
      <c r="D220" s="423"/>
      <c r="E220" s="423"/>
      <c r="F220" s="423"/>
      <c r="G220" s="424"/>
      <c r="H220" s="230"/>
    </row>
    <row r="221" spans="2:8" ht="17.25" thickBot="1">
      <c r="B221" s="422"/>
      <c r="C221" s="423"/>
      <c r="D221" s="423"/>
      <c r="E221" s="423"/>
      <c r="F221" s="423"/>
      <c r="G221" s="679"/>
      <c r="H221" s="230"/>
    </row>
    <row r="222" spans="2:8" ht="20.100000000000001" customHeight="1">
      <c r="B222" s="425"/>
      <c r="C222" s="425"/>
      <c r="D222" s="255"/>
      <c r="E222" s="255"/>
      <c r="F222" s="255"/>
      <c r="G222" s="68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1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10106</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9211</v>
      </c>
      <c r="C5" s="232" t="s">
        <v>9212</v>
      </c>
      <c r="D5" s="233" t="s">
        <v>2306</v>
      </c>
      <c r="E5" s="234" t="s">
        <v>9213</v>
      </c>
      <c r="F5" s="235" t="s">
        <v>2302</v>
      </c>
      <c r="G5" s="236" t="s">
        <v>10107</v>
      </c>
      <c r="H5" s="230"/>
    </row>
    <row r="6" spans="1:8" s="45" customFormat="1" ht="20.100000000000001" customHeight="1" thickBot="1">
      <c r="A6" s="8"/>
      <c r="B6" s="227" t="s">
        <v>9215</v>
      </c>
      <c r="C6" s="228"/>
      <c r="D6" s="228"/>
      <c r="E6" s="228"/>
      <c r="F6" s="228"/>
      <c r="G6" s="229"/>
      <c r="H6" s="230"/>
    </row>
    <row r="7" spans="1:8" ht="30">
      <c r="B7" s="231" t="s">
        <v>10108</v>
      </c>
      <c r="C7" s="232" t="s">
        <v>9229</v>
      </c>
      <c r="D7" s="233" t="s">
        <v>2422</v>
      </c>
      <c r="E7" s="234" t="s">
        <v>4486</v>
      </c>
      <c r="F7" s="235" t="s">
        <v>2302</v>
      </c>
      <c r="G7" s="236" t="s">
        <v>2538</v>
      </c>
      <c r="H7" s="230"/>
    </row>
    <row r="8" spans="1:8" ht="30">
      <c r="B8" s="237" t="s">
        <v>10109</v>
      </c>
      <c r="C8" s="238" t="s">
        <v>9232</v>
      </c>
      <c r="D8" s="239" t="s">
        <v>2303</v>
      </c>
      <c r="E8" s="240" t="s">
        <v>2802</v>
      </c>
      <c r="F8" s="241"/>
      <c r="G8" s="350" t="s">
        <v>10140</v>
      </c>
      <c r="H8" s="230"/>
    </row>
    <row r="9" spans="1:8" ht="30">
      <c r="B9" s="237" t="s">
        <v>10110</v>
      </c>
      <c r="C9" s="238" t="s">
        <v>9234</v>
      </c>
      <c r="D9" s="239" t="s">
        <v>2311</v>
      </c>
      <c r="E9" s="240" t="s">
        <v>2802</v>
      </c>
      <c r="F9" s="241"/>
      <c r="G9" s="350" t="s">
        <v>10141</v>
      </c>
      <c r="H9" s="230"/>
    </row>
    <row r="10" spans="1:8" ht="45">
      <c r="B10" s="289" t="s">
        <v>879</v>
      </c>
      <c r="C10" s="290" t="s">
        <v>9236</v>
      </c>
      <c r="D10" s="291" t="s">
        <v>2306</v>
      </c>
      <c r="E10" s="292" t="s">
        <v>2357</v>
      </c>
      <c r="F10" s="293"/>
      <c r="G10" s="261" t="s">
        <v>10142</v>
      </c>
      <c r="H10" s="230"/>
    </row>
    <row r="11" spans="1:8" ht="30">
      <c r="B11" s="237" t="s">
        <v>8038</v>
      </c>
      <c r="C11" s="238" t="s">
        <v>9237</v>
      </c>
      <c r="D11" s="239" t="s">
        <v>2306</v>
      </c>
      <c r="E11" s="240" t="s">
        <v>2801</v>
      </c>
      <c r="F11" s="241"/>
      <c r="G11" s="350" t="s">
        <v>10143</v>
      </c>
      <c r="H11" s="230"/>
    </row>
    <row r="12" spans="1:8" ht="45">
      <c r="B12" s="237" t="s">
        <v>4980</v>
      </c>
      <c r="C12" s="238" t="s">
        <v>9241</v>
      </c>
      <c r="D12" s="239" t="s">
        <v>2422</v>
      </c>
      <c r="E12" s="240" t="s">
        <v>4486</v>
      </c>
      <c r="F12" s="241"/>
      <c r="G12" s="350" t="s">
        <v>9242</v>
      </c>
      <c r="H12" s="230"/>
    </row>
    <row r="13" spans="1:8" ht="30">
      <c r="B13" s="237" t="s">
        <v>10111</v>
      </c>
      <c r="C13" s="238" t="s">
        <v>9245</v>
      </c>
      <c r="D13" s="239" t="s">
        <v>3109</v>
      </c>
      <c r="E13" s="240" t="s">
        <v>4486</v>
      </c>
      <c r="F13" s="241"/>
      <c r="G13" s="350" t="s">
        <v>10144</v>
      </c>
      <c r="H13" s="230"/>
    </row>
    <row r="14" spans="1:8" ht="30">
      <c r="B14" s="237" t="s">
        <v>9247</v>
      </c>
      <c r="C14" s="238" t="s">
        <v>9248</v>
      </c>
      <c r="D14" s="239" t="s">
        <v>2300</v>
      </c>
      <c r="E14" s="240" t="s">
        <v>4486</v>
      </c>
      <c r="F14" s="241"/>
      <c r="G14" s="350" t="s">
        <v>10145</v>
      </c>
      <c r="H14" s="230"/>
    </row>
    <row r="15" spans="1:8" ht="60">
      <c r="B15" s="237" t="s">
        <v>10112</v>
      </c>
      <c r="C15" s="238" t="s">
        <v>9250</v>
      </c>
      <c r="D15" s="239" t="s">
        <v>3113</v>
      </c>
      <c r="E15" s="240" t="s">
        <v>4486</v>
      </c>
      <c r="F15" s="241"/>
      <c r="G15" s="350" t="s">
        <v>10146</v>
      </c>
      <c r="H15" s="230"/>
    </row>
    <row r="16" spans="1:8" ht="75">
      <c r="B16" s="289" t="s">
        <v>10113</v>
      </c>
      <c r="C16" s="290" t="s">
        <v>9251</v>
      </c>
      <c r="D16" s="291" t="s">
        <v>2422</v>
      </c>
      <c r="E16" s="292" t="s">
        <v>4486</v>
      </c>
      <c r="F16" s="293"/>
      <c r="G16" s="261" t="s">
        <v>10147</v>
      </c>
      <c r="H16" s="230"/>
    </row>
    <row r="17" spans="2:8" ht="75">
      <c r="B17" s="237" t="s">
        <v>136</v>
      </c>
      <c r="C17" s="238" t="s">
        <v>9253</v>
      </c>
      <c r="D17" s="239" t="s">
        <v>2470</v>
      </c>
      <c r="E17" s="240" t="s">
        <v>2956</v>
      </c>
      <c r="F17" s="241"/>
      <c r="G17" s="350" t="s">
        <v>10114</v>
      </c>
      <c r="H17" s="230"/>
    </row>
    <row r="18" spans="2:8" ht="90">
      <c r="B18" s="237" t="s">
        <v>137</v>
      </c>
      <c r="C18" s="238" t="s">
        <v>9258</v>
      </c>
      <c r="D18" s="239" t="s">
        <v>2314</v>
      </c>
      <c r="E18" s="240" t="s">
        <v>5514</v>
      </c>
      <c r="F18" s="241"/>
      <c r="G18" s="350" t="s">
        <v>10115</v>
      </c>
      <c r="H18" s="230"/>
    </row>
    <row r="19" spans="2:8" ht="105">
      <c r="B19" s="237" t="s">
        <v>9692</v>
      </c>
      <c r="C19" s="238" t="s">
        <v>9261</v>
      </c>
      <c r="D19" s="239" t="s">
        <v>3122</v>
      </c>
      <c r="E19" s="240" t="s">
        <v>5528</v>
      </c>
      <c r="F19" s="241"/>
      <c r="G19" s="350" t="s">
        <v>10116</v>
      </c>
      <c r="H19" s="230"/>
    </row>
    <row r="20" spans="2:8" ht="45">
      <c r="B20" s="289" t="s">
        <v>9263</v>
      </c>
      <c r="C20" s="290" t="s">
        <v>10117</v>
      </c>
      <c r="D20" s="291" t="s">
        <v>3109</v>
      </c>
      <c r="E20" s="292" t="s">
        <v>4486</v>
      </c>
      <c r="F20" s="293"/>
      <c r="G20" s="261" t="s">
        <v>10148</v>
      </c>
      <c r="H20" s="230"/>
    </row>
    <row r="21" spans="2:8" ht="90">
      <c r="B21" s="289" t="s">
        <v>9265</v>
      </c>
      <c r="C21" s="290" t="s">
        <v>10118</v>
      </c>
      <c r="D21" s="291" t="s">
        <v>2422</v>
      </c>
      <c r="E21" s="292" t="s">
        <v>4486</v>
      </c>
      <c r="F21" s="293"/>
      <c r="G21" s="261" t="s">
        <v>10149</v>
      </c>
      <c r="H21" s="230"/>
    </row>
    <row r="22" spans="2:8" ht="90">
      <c r="B22" s="289" t="s">
        <v>9268</v>
      </c>
      <c r="C22" s="290" t="s">
        <v>9269</v>
      </c>
      <c r="D22" s="291" t="s">
        <v>2422</v>
      </c>
      <c r="E22" s="292" t="s">
        <v>4486</v>
      </c>
      <c r="F22" s="293"/>
      <c r="G22" s="261" t="s">
        <v>10150</v>
      </c>
      <c r="H22" s="230"/>
    </row>
    <row r="23" spans="2:8" ht="75">
      <c r="B23" s="289" t="s">
        <v>9271</v>
      </c>
      <c r="C23" s="290" t="s">
        <v>9272</v>
      </c>
      <c r="D23" s="291" t="s">
        <v>3113</v>
      </c>
      <c r="E23" s="292" t="s">
        <v>4486</v>
      </c>
      <c r="F23" s="293"/>
      <c r="G23" s="261" t="s">
        <v>10151</v>
      </c>
      <c r="H23" s="230"/>
    </row>
    <row r="24" spans="2:8" ht="75">
      <c r="B24" s="289" t="s">
        <v>9273</v>
      </c>
      <c r="C24" s="290" t="s">
        <v>9274</v>
      </c>
      <c r="D24" s="291" t="s">
        <v>2422</v>
      </c>
      <c r="E24" s="292" t="s">
        <v>4486</v>
      </c>
      <c r="F24" s="293"/>
      <c r="G24" s="261" t="s">
        <v>10152</v>
      </c>
      <c r="H24" s="230"/>
    </row>
    <row r="25" spans="2:8" ht="17.25" thickBot="1">
      <c r="B25" s="245" t="s">
        <v>895</v>
      </c>
      <c r="C25" s="246" t="s">
        <v>9275</v>
      </c>
      <c r="D25" s="247" t="s">
        <v>3397</v>
      </c>
      <c r="E25" s="248" t="s">
        <v>2802</v>
      </c>
      <c r="F25" s="249"/>
      <c r="G25" s="351" t="s">
        <v>9276</v>
      </c>
      <c r="H25" s="230"/>
    </row>
    <row r="26" spans="2:8" ht="20.100000000000001" customHeight="1" thickBot="1">
      <c r="B26" s="227" t="s">
        <v>9281</v>
      </c>
      <c r="C26" s="228"/>
      <c r="D26" s="228"/>
      <c r="E26" s="228"/>
      <c r="F26" s="228"/>
      <c r="G26" s="229"/>
      <c r="H26" s="230"/>
    </row>
    <row r="27" spans="2:8" ht="20.100000000000001" customHeight="1" thickBot="1">
      <c r="B27" s="434" t="s">
        <v>10119</v>
      </c>
      <c r="C27" s="435"/>
      <c r="D27" s="435"/>
      <c r="E27" s="435"/>
      <c r="F27" s="435"/>
      <c r="G27" s="436"/>
      <c r="H27" s="230"/>
    </row>
    <row r="28" spans="2:8" ht="45">
      <c r="B28" s="231" t="s">
        <v>10120</v>
      </c>
      <c r="C28" s="232" t="s">
        <v>9285</v>
      </c>
      <c r="D28" s="233" t="s">
        <v>2945</v>
      </c>
      <c r="E28" s="234" t="s">
        <v>4486</v>
      </c>
      <c r="F28" s="235" t="s">
        <v>5046</v>
      </c>
      <c r="G28" s="236" t="s">
        <v>10121</v>
      </c>
      <c r="H28" s="230"/>
    </row>
    <row r="29" spans="2:8" ht="45">
      <c r="B29" s="237" t="s">
        <v>10122</v>
      </c>
      <c r="C29" s="238" t="s">
        <v>9290</v>
      </c>
      <c r="D29" s="239" t="s">
        <v>3077</v>
      </c>
      <c r="E29" s="240" t="s">
        <v>7757</v>
      </c>
      <c r="F29" s="241" t="s">
        <v>5046</v>
      </c>
      <c r="G29" s="350" t="s">
        <v>4041</v>
      </c>
      <c r="H29" s="230"/>
    </row>
    <row r="30" spans="2:8" ht="150">
      <c r="B30" s="237" t="s">
        <v>10123</v>
      </c>
      <c r="C30" s="238" t="s">
        <v>9292</v>
      </c>
      <c r="D30" s="239" t="s">
        <v>9294</v>
      </c>
      <c r="E30" s="240" t="s">
        <v>2801</v>
      </c>
      <c r="F30" s="241" t="s">
        <v>5046</v>
      </c>
      <c r="G30" s="350" t="s">
        <v>10124</v>
      </c>
      <c r="H30" s="230"/>
    </row>
    <row r="31" spans="2:8" ht="45">
      <c r="B31" s="237" t="s">
        <v>8998</v>
      </c>
      <c r="C31" s="238" t="s">
        <v>10125</v>
      </c>
      <c r="D31" s="239" t="s">
        <v>2316</v>
      </c>
      <c r="E31" s="240" t="s">
        <v>2357</v>
      </c>
      <c r="F31" s="241"/>
      <c r="G31" s="350" t="s">
        <v>10153</v>
      </c>
      <c r="H31" s="230"/>
    </row>
    <row r="32" spans="2:8" ht="17.25" thickBot="1">
      <c r="B32" s="237" t="s">
        <v>9017</v>
      </c>
      <c r="C32" s="238" t="s">
        <v>10126</v>
      </c>
      <c r="D32" s="239" t="s">
        <v>4048</v>
      </c>
      <c r="E32" s="240" t="s">
        <v>2301</v>
      </c>
      <c r="F32" s="241"/>
      <c r="G32" s="350" t="s">
        <v>4049</v>
      </c>
      <c r="H32" s="230"/>
    </row>
    <row r="33" spans="2:8" ht="20.100000000000001" customHeight="1" thickBot="1">
      <c r="B33" s="434" t="s">
        <v>10127</v>
      </c>
      <c r="C33" s="435"/>
      <c r="D33" s="435"/>
      <c r="E33" s="435"/>
      <c r="F33" s="435"/>
      <c r="G33" s="436"/>
      <c r="H33" s="230"/>
    </row>
    <row r="34" spans="2:8">
      <c r="B34" s="231" t="s">
        <v>9306</v>
      </c>
      <c r="C34" s="232" t="s">
        <v>9307</v>
      </c>
      <c r="D34" s="233" t="s">
        <v>2945</v>
      </c>
      <c r="E34" s="234" t="s">
        <v>4486</v>
      </c>
      <c r="F34" s="235" t="s">
        <v>5046</v>
      </c>
      <c r="G34" s="722" t="s">
        <v>9305</v>
      </c>
      <c r="H34" s="230"/>
    </row>
    <row r="35" spans="2:8">
      <c r="B35" s="237" t="s">
        <v>9309</v>
      </c>
      <c r="C35" s="238" t="s">
        <v>9310</v>
      </c>
      <c r="D35" s="239" t="s">
        <v>3077</v>
      </c>
      <c r="E35" s="240" t="s">
        <v>7757</v>
      </c>
      <c r="F35" s="241" t="s">
        <v>5046</v>
      </c>
      <c r="G35" s="719"/>
      <c r="H35" s="230"/>
    </row>
    <row r="36" spans="2:8">
      <c r="B36" s="237" t="s">
        <v>9311</v>
      </c>
      <c r="C36" s="238" t="s">
        <v>9312</v>
      </c>
      <c r="D36" s="239" t="s">
        <v>9936</v>
      </c>
      <c r="E36" s="240" t="s">
        <v>2801</v>
      </c>
      <c r="F36" s="241" t="s">
        <v>5046</v>
      </c>
      <c r="G36" s="719"/>
      <c r="H36" s="230"/>
    </row>
    <row r="37" spans="2:8">
      <c r="B37" s="237" t="s">
        <v>9000</v>
      </c>
      <c r="C37" s="238" t="s">
        <v>9313</v>
      </c>
      <c r="D37" s="239" t="s">
        <v>2316</v>
      </c>
      <c r="E37" s="240" t="s">
        <v>2357</v>
      </c>
      <c r="F37" s="241"/>
      <c r="G37" s="719"/>
      <c r="H37" s="230"/>
    </row>
    <row r="38" spans="2:8" ht="17.25" thickBot="1">
      <c r="B38" s="237" t="s">
        <v>9019</v>
      </c>
      <c r="C38" s="238" t="s">
        <v>9314</v>
      </c>
      <c r="D38" s="239" t="s">
        <v>4048</v>
      </c>
      <c r="E38" s="240" t="s">
        <v>2301</v>
      </c>
      <c r="F38" s="241"/>
      <c r="G38" s="723"/>
      <c r="H38" s="230"/>
    </row>
    <row r="39" spans="2:8" ht="20.100000000000001" customHeight="1" thickBot="1">
      <c r="B39" s="434" t="s">
        <v>10128</v>
      </c>
      <c r="C39" s="435"/>
      <c r="D39" s="435"/>
      <c r="E39" s="435"/>
      <c r="F39" s="435"/>
      <c r="G39" s="436"/>
      <c r="H39" s="230"/>
    </row>
    <row r="40" spans="2:8">
      <c r="B40" s="231" t="s">
        <v>9316</v>
      </c>
      <c r="C40" s="232" t="s">
        <v>9317</v>
      </c>
      <c r="D40" s="233" t="s">
        <v>2945</v>
      </c>
      <c r="E40" s="234" t="s">
        <v>4486</v>
      </c>
      <c r="F40" s="235" t="s">
        <v>5046</v>
      </c>
      <c r="G40" s="722" t="s">
        <v>9305</v>
      </c>
      <c r="H40" s="230"/>
    </row>
    <row r="41" spans="2:8">
      <c r="B41" s="237" t="s">
        <v>9318</v>
      </c>
      <c r="C41" s="238" t="s">
        <v>9319</v>
      </c>
      <c r="D41" s="239" t="s">
        <v>3077</v>
      </c>
      <c r="E41" s="240" t="s">
        <v>7757</v>
      </c>
      <c r="F41" s="241" t="s">
        <v>5046</v>
      </c>
      <c r="G41" s="719"/>
      <c r="H41" s="230"/>
    </row>
    <row r="42" spans="2:8">
      <c r="B42" s="237" t="s">
        <v>9320</v>
      </c>
      <c r="C42" s="238" t="s">
        <v>9321</v>
      </c>
      <c r="D42" s="239" t="s">
        <v>9936</v>
      </c>
      <c r="E42" s="240" t="s">
        <v>2801</v>
      </c>
      <c r="F42" s="241" t="s">
        <v>5046</v>
      </c>
      <c r="G42" s="719"/>
      <c r="H42" s="230"/>
    </row>
    <row r="43" spans="2:8">
      <c r="B43" s="237" t="s">
        <v>9002</v>
      </c>
      <c r="C43" s="238" t="s">
        <v>9322</v>
      </c>
      <c r="D43" s="239" t="s">
        <v>2316</v>
      </c>
      <c r="E43" s="240" t="s">
        <v>2357</v>
      </c>
      <c r="F43" s="241"/>
      <c r="G43" s="719"/>
      <c r="H43" s="230"/>
    </row>
    <row r="44" spans="2:8" ht="17.25" thickBot="1">
      <c r="B44" s="237" t="s">
        <v>9021</v>
      </c>
      <c r="C44" s="238" t="s">
        <v>9323</v>
      </c>
      <c r="D44" s="239" t="s">
        <v>4048</v>
      </c>
      <c r="E44" s="240" t="s">
        <v>2301</v>
      </c>
      <c r="F44" s="241"/>
      <c r="G44" s="723"/>
      <c r="H44" s="230"/>
    </row>
    <row r="45" spans="2:8" ht="20.100000000000001" customHeight="1" thickBot="1">
      <c r="B45" s="434" t="s">
        <v>9324</v>
      </c>
      <c r="C45" s="435"/>
      <c r="D45" s="435"/>
      <c r="E45" s="435"/>
      <c r="F45" s="435"/>
      <c r="G45" s="436"/>
      <c r="H45" s="230"/>
    </row>
    <row r="46" spans="2:8">
      <c r="B46" s="231" t="s">
        <v>9325</v>
      </c>
      <c r="C46" s="232" t="s">
        <v>9326</v>
      </c>
      <c r="D46" s="233" t="s">
        <v>2945</v>
      </c>
      <c r="E46" s="234" t="s">
        <v>4486</v>
      </c>
      <c r="F46" s="235" t="s">
        <v>5046</v>
      </c>
      <c r="G46" s="722" t="s">
        <v>9305</v>
      </c>
      <c r="H46" s="230"/>
    </row>
    <row r="47" spans="2:8">
      <c r="B47" s="237" t="s">
        <v>9327</v>
      </c>
      <c r="C47" s="238" t="s">
        <v>9328</v>
      </c>
      <c r="D47" s="239" t="s">
        <v>3077</v>
      </c>
      <c r="E47" s="240" t="s">
        <v>7757</v>
      </c>
      <c r="F47" s="241" t="s">
        <v>5046</v>
      </c>
      <c r="G47" s="719"/>
      <c r="H47" s="230"/>
    </row>
    <row r="48" spans="2:8">
      <c r="B48" s="237" t="s">
        <v>9329</v>
      </c>
      <c r="C48" s="238" t="s">
        <v>9330</v>
      </c>
      <c r="D48" s="239" t="s">
        <v>9294</v>
      </c>
      <c r="E48" s="240" t="s">
        <v>2801</v>
      </c>
      <c r="F48" s="241" t="s">
        <v>5046</v>
      </c>
      <c r="G48" s="719"/>
      <c r="H48" s="230"/>
    </row>
    <row r="49" spans="2:8">
      <c r="B49" s="237" t="s">
        <v>9004</v>
      </c>
      <c r="C49" s="238" t="s">
        <v>9331</v>
      </c>
      <c r="D49" s="239" t="s">
        <v>2316</v>
      </c>
      <c r="E49" s="240" t="s">
        <v>2357</v>
      </c>
      <c r="F49" s="241"/>
      <c r="G49" s="719"/>
      <c r="H49" s="230"/>
    </row>
    <row r="50" spans="2:8" ht="17.25" thickBot="1">
      <c r="B50" s="237" t="s">
        <v>9023</v>
      </c>
      <c r="C50" s="238" t="s">
        <v>9332</v>
      </c>
      <c r="D50" s="239" t="s">
        <v>4048</v>
      </c>
      <c r="E50" s="240" t="s">
        <v>2301</v>
      </c>
      <c r="F50" s="241"/>
      <c r="G50" s="723"/>
      <c r="H50" s="230"/>
    </row>
    <row r="51" spans="2:8" ht="20.100000000000001" customHeight="1" thickBot="1">
      <c r="B51" s="434" t="s">
        <v>9333</v>
      </c>
      <c r="C51" s="435"/>
      <c r="D51" s="435"/>
      <c r="E51" s="435"/>
      <c r="F51" s="435"/>
      <c r="G51" s="436"/>
      <c r="H51" s="230"/>
    </row>
    <row r="52" spans="2:8">
      <c r="B52" s="231" t="s">
        <v>9334</v>
      </c>
      <c r="C52" s="232" t="s">
        <v>9335</v>
      </c>
      <c r="D52" s="233" t="s">
        <v>2945</v>
      </c>
      <c r="E52" s="234" t="s">
        <v>4486</v>
      </c>
      <c r="F52" s="235" t="s">
        <v>5046</v>
      </c>
      <c r="G52" s="722" t="s">
        <v>9305</v>
      </c>
      <c r="H52" s="230"/>
    </row>
    <row r="53" spans="2:8">
      <c r="B53" s="237" t="s">
        <v>9336</v>
      </c>
      <c r="C53" s="238" t="s">
        <v>9337</v>
      </c>
      <c r="D53" s="239" t="s">
        <v>3077</v>
      </c>
      <c r="E53" s="240" t="s">
        <v>7757</v>
      </c>
      <c r="F53" s="241" t="s">
        <v>5046</v>
      </c>
      <c r="G53" s="719"/>
      <c r="H53" s="230"/>
    </row>
    <row r="54" spans="2:8">
      <c r="B54" s="237" t="s">
        <v>9338</v>
      </c>
      <c r="C54" s="238" t="s">
        <v>9339</v>
      </c>
      <c r="D54" s="239" t="s">
        <v>9294</v>
      </c>
      <c r="E54" s="240" t="s">
        <v>2801</v>
      </c>
      <c r="F54" s="241" t="s">
        <v>5046</v>
      </c>
      <c r="G54" s="719"/>
      <c r="H54" s="230"/>
    </row>
    <row r="55" spans="2:8">
      <c r="B55" s="237" t="s">
        <v>9006</v>
      </c>
      <c r="C55" s="238" t="s">
        <v>9340</v>
      </c>
      <c r="D55" s="239" t="s">
        <v>2316</v>
      </c>
      <c r="E55" s="240" t="s">
        <v>2357</v>
      </c>
      <c r="F55" s="241"/>
      <c r="G55" s="719"/>
      <c r="H55" s="230"/>
    </row>
    <row r="56" spans="2:8" ht="17.25" thickBot="1">
      <c r="B56" s="237" t="s">
        <v>9025</v>
      </c>
      <c r="C56" s="238" t="s">
        <v>9341</v>
      </c>
      <c r="D56" s="239" t="s">
        <v>4048</v>
      </c>
      <c r="E56" s="240" t="s">
        <v>2301</v>
      </c>
      <c r="F56" s="241"/>
      <c r="G56" s="723"/>
      <c r="H56" s="230"/>
    </row>
    <row r="57" spans="2:8" ht="20.100000000000001" customHeight="1" thickBot="1">
      <c r="B57" s="434" t="s">
        <v>9342</v>
      </c>
      <c r="C57" s="435"/>
      <c r="D57" s="435"/>
      <c r="E57" s="435"/>
      <c r="F57" s="435"/>
      <c r="G57" s="436"/>
      <c r="H57" s="230"/>
    </row>
    <row r="58" spans="2:8">
      <c r="B58" s="231" t="s">
        <v>9343</v>
      </c>
      <c r="C58" s="232" t="s">
        <v>9344</v>
      </c>
      <c r="D58" s="233" t="s">
        <v>2945</v>
      </c>
      <c r="E58" s="234" t="s">
        <v>4486</v>
      </c>
      <c r="F58" s="235" t="s">
        <v>5046</v>
      </c>
      <c r="G58" s="722" t="s">
        <v>9305</v>
      </c>
      <c r="H58" s="230"/>
    </row>
    <row r="59" spans="2:8">
      <c r="B59" s="237" t="s">
        <v>9345</v>
      </c>
      <c r="C59" s="238" t="s">
        <v>9346</v>
      </c>
      <c r="D59" s="239" t="s">
        <v>3077</v>
      </c>
      <c r="E59" s="240" t="s">
        <v>7757</v>
      </c>
      <c r="F59" s="241" t="s">
        <v>5046</v>
      </c>
      <c r="G59" s="719"/>
      <c r="H59" s="230"/>
    </row>
    <row r="60" spans="2:8">
      <c r="B60" s="237" t="s">
        <v>9347</v>
      </c>
      <c r="C60" s="238" t="s">
        <v>9348</v>
      </c>
      <c r="D60" s="239" t="s">
        <v>9936</v>
      </c>
      <c r="E60" s="240" t="s">
        <v>2801</v>
      </c>
      <c r="F60" s="241" t="s">
        <v>5046</v>
      </c>
      <c r="G60" s="719"/>
      <c r="H60" s="230"/>
    </row>
    <row r="61" spans="2:8">
      <c r="B61" s="237" t="s">
        <v>9008</v>
      </c>
      <c r="C61" s="238" t="s">
        <v>9349</v>
      </c>
      <c r="D61" s="239" t="s">
        <v>2316</v>
      </c>
      <c r="E61" s="240" t="s">
        <v>2357</v>
      </c>
      <c r="F61" s="241"/>
      <c r="G61" s="719"/>
      <c r="H61" s="230"/>
    </row>
    <row r="62" spans="2:8" ht="17.25" thickBot="1">
      <c r="B62" s="237" t="s">
        <v>9027</v>
      </c>
      <c r="C62" s="238" t="s">
        <v>9350</v>
      </c>
      <c r="D62" s="239" t="s">
        <v>4048</v>
      </c>
      <c r="E62" s="240" t="s">
        <v>2301</v>
      </c>
      <c r="F62" s="241"/>
      <c r="G62" s="723"/>
      <c r="H62" s="230"/>
    </row>
    <row r="63" spans="2:8" ht="20.100000000000001" customHeight="1" thickBot="1">
      <c r="B63" s="434" t="s">
        <v>9351</v>
      </c>
      <c r="C63" s="435"/>
      <c r="D63" s="435"/>
      <c r="E63" s="435"/>
      <c r="F63" s="435"/>
      <c r="G63" s="436"/>
      <c r="H63" s="230"/>
    </row>
    <row r="64" spans="2:8">
      <c r="B64" s="231" t="s">
        <v>9352</v>
      </c>
      <c r="C64" s="232" t="s">
        <v>9353</v>
      </c>
      <c r="D64" s="233" t="s">
        <v>2945</v>
      </c>
      <c r="E64" s="234" t="s">
        <v>4486</v>
      </c>
      <c r="F64" s="235" t="s">
        <v>5046</v>
      </c>
      <c r="G64" s="722" t="s">
        <v>9305</v>
      </c>
      <c r="H64" s="230"/>
    </row>
    <row r="65" spans="2:8">
      <c r="B65" s="237" t="s">
        <v>9354</v>
      </c>
      <c r="C65" s="238" t="s">
        <v>9355</v>
      </c>
      <c r="D65" s="239" t="s">
        <v>3077</v>
      </c>
      <c r="E65" s="240" t="s">
        <v>7757</v>
      </c>
      <c r="F65" s="241" t="s">
        <v>5046</v>
      </c>
      <c r="G65" s="719"/>
      <c r="H65" s="230"/>
    </row>
    <row r="66" spans="2:8">
      <c r="B66" s="237" t="s">
        <v>9356</v>
      </c>
      <c r="C66" s="238" t="s">
        <v>9357</v>
      </c>
      <c r="D66" s="239" t="s">
        <v>9294</v>
      </c>
      <c r="E66" s="240" t="s">
        <v>2801</v>
      </c>
      <c r="F66" s="241" t="s">
        <v>5046</v>
      </c>
      <c r="G66" s="719"/>
      <c r="H66" s="230"/>
    </row>
    <row r="67" spans="2:8">
      <c r="B67" s="237" t="s">
        <v>9010</v>
      </c>
      <c r="C67" s="238" t="s">
        <v>9358</v>
      </c>
      <c r="D67" s="239" t="s">
        <v>2316</v>
      </c>
      <c r="E67" s="240" t="s">
        <v>2357</v>
      </c>
      <c r="F67" s="241"/>
      <c r="G67" s="719"/>
      <c r="H67" s="230"/>
    </row>
    <row r="68" spans="2:8" ht="17.25" thickBot="1">
      <c r="B68" s="237" t="s">
        <v>9029</v>
      </c>
      <c r="C68" s="238" t="s">
        <v>9359</v>
      </c>
      <c r="D68" s="239" t="s">
        <v>4048</v>
      </c>
      <c r="E68" s="240" t="s">
        <v>2301</v>
      </c>
      <c r="F68" s="241"/>
      <c r="G68" s="723"/>
      <c r="H68" s="230"/>
    </row>
    <row r="69" spans="2:8" ht="20.100000000000001" customHeight="1" thickBot="1">
      <c r="B69" s="434" t="s">
        <v>9360</v>
      </c>
      <c r="C69" s="435"/>
      <c r="D69" s="435"/>
      <c r="E69" s="435"/>
      <c r="F69" s="435"/>
      <c r="G69" s="436"/>
      <c r="H69" s="230"/>
    </row>
    <row r="70" spans="2:8">
      <c r="B70" s="231" t="s">
        <v>9361</v>
      </c>
      <c r="C70" s="232" t="s">
        <v>9362</v>
      </c>
      <c r="D70" s="233" t="s">
        <v>2945</v>
      </c>
      <c r="E70" s="234" t="s">
        <v>4486</v>
      </c>
      <c r="F70" s="235" t="s">
        <v>5046</v>
      </c>
      <c r="G70" s="722" t="s">
        <v>9305</v>
      </c>
      <c r="H70" s="230"/>
    </row>
    <row r="71" spans="2:8">
      <c r="B71" s="237" t="s">
        <v>9363</v>
      </c>
      <c r="C71" s="238" t="s">
        <v>9364</v>
      </c>
      <c r="D71" s="239" t="s">
        <v>3077</v>
      </c>
      <c r="E71" s="240" t="s">
        <v>7757</v>
      </c>
      <c r="F71" s="241" t="s">
        <v>5046</v>
      </c>
      <c r="G71" s="719"/>
      <c r="H71" s="230"/>
    </row>
    <row r="72" spans="2:8">
      <c r="B72" s="237" t="s">
        <v>9365</v>
      </c>
      <c r="C72" s="238" t="s">
        <v>9366</v>
      </c>
      <c r="D72" s="239" t="s">
        <v>9294</v>
      </c>
      <c r="E72" s="240" t="s">
        <v>2801</v>
      </c>
      <c r="F72" s="241" t="s">
        <v>5046</v>
      </c>
      <c r="G72" s="719"/>
      <c r="H72" s="230"/>
    </row>
    <row r="73" spans="2:8">
      <c r="B73" s="237" t="s">
        <v>9012</v>
      </c>
      <c r="C73" s="238" t="s">
        <v>9367</v>
      </c>
      <c r="D73" s="239" t="s">
        <v>2316</v>
      </c>
      <c r="E73" s="240" t="s">
        <v>2357</v>
      </c>
      <c r="F73" s="241"/>
      <c r="G73" s="719"/>
      <c r="H73" s="230"/>
    </row>
    <row r="74" spans="2:8" ht="17.25" thickBot="1">
      <c r="B74" s="237" t="s">
        <v>9031</v>
      </c>
      <c r="C74" s="238" t="s">
        <v>9368</v>
      </c>
      <c r="D74" s="239" t="s">
        <v>4048</v>
      </c>
      <c r="E74" s="240" t="s">
        <v>2301</v>
      </c>
      <c r="F74" s="241"/>
      <c r="G74" s="723"/>
      <c r="H74" s="230"/>
    </row>
    <row r="75" spans="2:8" ht="20.100000000000001" customHeight="1" thickBot="1">
      <c r="B75" s="434" t="s">
        <v>9369</v>
      </c>
      <c r="C75" s="435"/>
      <c r="D75" s="435"/>
      <c r="E75" s="435"/>
      <c r="F75" s="435"/>
      <c r="G75" s="436"/>
      <c r="H75" s="230"/>
    </row>
    <row r="76" spans="2:8">
      <c r="B76" s="231" t="s">
        <v>9370</v>
      </c>
      <c r="C76" s="232" t="s">
        <v>9371</v>
      </c>
      <c r="D76" s="233" t="s">
        <v>2945</v>
      </c>
      <c r="E76" s="234" t="s">
        <v>4486</v>
      </c>
      <c r="F76" s="235" t="s">
        <v>5046</v>
      </c>
      <c r="G76" s="722" t="s">
        <v>9305</v>
      </c>
      <c r="H76" s="230"/>
    </row>
    <row r="77" spans="2:8">
      <c r="B77" s="237" t="s">
        <v>9372</v>
      </c>
      <c r="C77" s="238" t="s">
        <v>9373</v>
      </c>
      <c r="D77" s="239" t="s">
        <v>3077</v>
      </c>
      <c r="E77" s="240" t="s">
        <v>7757</v>
      </c>
      <c r="F77" s="241" t="s">
        <v>5046</v>
      </c>
      <c r="G77" s="719"/>
      <c r="H77" s="230"/>
    </row>
    <row r="78" spans="2:8">
      <c r="B78" s="237" t="s">
        <v>9374</v>
      </c>
      <c r="C78" s="238" t="s">
        <v>9375</v>
      </c>
      <c r="D78" s="239" t="s">
        <v>9294</v>
      </c>
      <c r="E78" s="240" t="s">
        <v>2801</v>
      </c>
      <c r="F78" s="241" t="s">
        <v>5046</v>
      </c>
      <c r="G78" s="719"/>
      <c r="H78" s="230"/>
    </row>
    <row r="79" spans="2:8">
      <c r="B79" s="237" t="s">
        <v>9014</v>
      </c>
      <c r="C79" s="238" t="s">
        <v>9376</v>
      </c>
      <c r="D79" s="239" t="s">
        <v>2316</v>
      </c>
      <c r="E79" s="240" t="s">
        <v>2357</v>
      </c>
      <c r="F79" s="241"/>
      <c r="G79" s="719"/>
      <c r="H79" s="230"/>
    </row>
    <row r="80" spans="2:8" ht="17.25" thickBot="1">
      <c r="B80" s="237" t="s">
        <v>9033</v>
      </c>
      <c r="C80" s="238" t="s">
        <v>9377</v>
      </c>
      <c r="D80" s="239" t="s">
        <v>4048</v>
      </c>
      <c r="E80" s="240" t="s">
        <v>2301</v>
      </c>
      <c r="F80" s="241"/>
      <c r="G80" s="723"/>
      <c r="H80" s="230"/>
    </row>
    <row r="81" spans="2:8" ht="20.100000000000001" customHeight="1" thickBot="1">
      <c r="B81" s="434" t="s">
        <v>9378</v>
      </c>
      <c r="C81" s="435"/>
      <c r="D81" s="435"/>
      <c r="E81" s="435"/>
      <c r="F81" s="435"/>
      <c r="G81" s="436"/>
      <c r="H81" s="230"/>
    </row>
    <row r="82" spans="2:8">
      <c r="B82" s="231" t="s">
        <v>9379</v>
      </c>
      <c r="C82" s="232" t="s">
        <v>9380</v>
      </c>
      <c r="D82" s="233" t="s">
        <v>2945</v>
      </c>
      <c r="E82" s="234" t="s">
        <v>4486</v>
      </c>
      <c r="F82" s="235" t="s">
        <v>5046</v>
      </c>
      <c r="G82" s="722" t="s">
        <v>9305</v>
      </c>
      <c r="H82" s="230"/>
    </row>
    <row r="83" spans="2:8">
      <c r="B83" s="237" t="s">
        <v>9381</v>
      </c>
      <c r="C83" s="238" t="s">
        <v>9382</v>
      </c>
      <c r="D83" s="239" t="s">
        <v>3077</v>
      </c>
      <c r="E83" s="240" t="s">
        <v>7757</v>
      </c>
      <c r="F83" s="241" t="s">
        <v>5046</v>
      </c>
      <c r="G83" s="719"/>
      <c r="H83" s="230"/>
    </row>
    <row r="84" spans="2:8">
      <c r="B84" s="237" t="s">
        <v>9383</v>
      </c>
      <c r="C84" s="238" t="s">
        <v>9384</v>
      </c>
      <c r="D84" s="239" t="s">
        <v>9936</v>
      </c>
      <c r="E84" s="240" t="s">
        <v>2801</v>
      </c>
      <c r="F84" s="241" t="s">
        <v>5046</v>
      </c>
      <c r="G84" s="719"/>
      <c r="H84" s="230"/>
    </row>
    <row r="85" spans="2:8">
      <c r="B85" s="237" t="s">
        <v>4983</v>
      </c>
      <c r="C85" s="238" t="s">
        <v>9385</v>
      </c>
      <c r="D85" s="239" t="s">
        <v>2316</v>
      </c>
      <c r="E85" s="240" t="s">
        <v>2357</v>
      </c>
      <c r="F85" s="241"/>
      <c r="G85" s="719"/>
      <c r="H85" s="230"/>
    </row>
    <row r="86" spans="2:8" ht="17.25" thickBot="1">
      <c r="B86" s="237" t="s">
        <v>9035</v>
      </c>
      <c r="C86" s="238" t="s">
        <v>9386</v>
      </c>
      <c r="D86" s="239" t="s">
        <v>4048</v>
      </c>
      <c r="E86" s="240" t="s">
        <v>2301</v>
      </c>
      <c r="F86" s="241"/>
      <c r="G86" s="723"/>
      <c r="H86" s="230"/>
    </row>
    <row r="87" spans="2:8" ht="20.100000000000001" customHeight="1" thickBot="1">
      <c r="B87" s="434" t="s">
        <v>9387</v>
      </c>
      <c r="C87" s="435"/>
      <c r="D87" s="435"/>
      <c r="E87" s="435"/>
      <c r="F87" s="435"/>
      <c r="G87" s="436"/>
      <c r="H87" s="230"/>
    </row>
    <row r="88" spans="2:8">
      <c r="B88" s="231" t="s">
        <v>9388</v>
      </c>
      <c r="C88" s="232" t="s">
        <v>9389</v>
      </c>
      <c r="D88" s="233" t="s">
        <v>2945</v>
      </c>
      <c r="E88" s="234" t="s">
        <v>4486</v>
      </c>
      <c r="F88" s="235" t="s">
        <v>5046</v>
      </c>
      <c r="G88" s="722" t="s">
        <v>9305</v>
      </c>
      <c r="H88" s="230"/>
    </row>
    <row r="89" spans="2:8">
      <c r="B89" s="237" t="s">
        <v>9390</v>
      </c>
      <c r="C89" s="238" t="s">
        <v>9391</v>
      </c>
      <c r="D89" s="239" t="s">
        <v>3077</v>
      </c>
      <c r="E89" s="240" t="s">
        <v>7757</v>
      </c>
      <c r="F89" s="241" t="s">
        <v>5046</v>
      </c>
      <c r="G89" s="719"/>
      <c r="H89" s="230"/>
    </row>
    <row r="90" spans="2:8">
      <c r="B90" s="237" t="s">
        <v>9392</v>
      </c>
      <c r="C90" s="238" t="s">
        <v>9393</v>
      </c>
      <c r="D90" s="239" t="s">
        <v>9294</v>
      </c>
      <c r="E90" s="240" t="s">
        <v>2801</v>
      </c>
      <c r="F90" s="241" t="s">
        <v>5046</v>
      </c>
      <c r="G90" s="719"/>
      <c r="H90" s="230"/>
    </row>
    <row r="91" spans="2:8">
      <c r="B91" s="237" t="s">
        <v>9394</v>
      </c>
      <c r="C91" s="238" t="s">
        <v>9395</v>
      </c>
      <c r="D91" s="239" t="s">
        <v>2316</v>
      </c>
      <c r="E91" s="240" t="s">
        <v>2357</v>
      </c>
      <c r="F91" s="241"/>
      <c r="G91" s="719"/>
      <c r="H91" s="230"/>
    </row>
    <row r="92" spans="2:8" ht="17.25" thickBot="1">
      <c r="B92" s="237" t="s">
        <v>9396</v>
      </c>
      <c r="C92" s="238" t="s">
        <v>9397</v>
      </c>
      <c r="D92" s="239" t="s">
        <v>4048</v>
      </c>
      <c r="E92" s="240" t="s">
        <v>2301</v>
      </c>
      <c r="F92" s="241"/>
      <c r="G92" s="723"/>
      <c r="H92" s="230"/>
    </row>
    <row r="93" spans="2:8" ht="20.100000000000001" customHeight="1" thickBot="1">
      <c r="B93" s="434" t="s">
        <v>9398</v>
      </c>
      <c r="C93" s="435"/>
      <c r="D93" s="435"/>
      <c r="E93" s="435"/>
      <c r="F93" s="435"/>
      <c r="G93" s="436"/>
      <c r="H93" s="230"/>
    </row>
    <row r="94" spans="2:8">
      <c r="B94" s="231" t="s">
        <v>9399</v>
      </c>
      <c r="C94" s="232" t="s">
        <v>9400</v>
      </c>
      <c r="D94" s="233" t="s">
        <v>2945</v>
      </c>
      <c r="E94" s="234" t="s">
        <v>4486</v>
      </c>
      <c r="F94" s="235" t="s">
        <v>5046</v>
      </c>
      <c r="G94" s="722" t="s">
        <v>9305</v>
      </c>
      <c r="H94" s="230"/>
    </row>
    <row r="95" spans="2:8">
      <c r="B95" s="237" t="s">
        <v>9401</v>
      </c>
      <c r="C95" s="238" t="s">
        <v>9402</v>
      </c>
      <c r="D95" s="239" t="s">
        <v>3077</v>
      </c>
      <c r="E95" s="240" t="s">
        <v>7757</v>
      </c>
      <c r="F95" s="241" t="s">
        <v>5046</v>
      </c>
      <c r="G95" s="719"/>
      <c r="H95" s="230"/>
    </row>
    <row r="96" spans="2:8">
      <c r="B96" s="237" t="s">
        <v>9403</v>
      </c>
      <c r="C96" s="238" t="s">
        <v>9404</v>
      </c>
      <c r="D96" s="239" t="s">
        <v>9294</v>
      </c>
      <c r="E96" s="240" t="s">
        <v>2801</v>
      </c>
      <c r="F96" s="241" t="s">
        <v>5046</v>
      </c>
      <c r="G96" s="719"/>
      <c r="H96" s="230"/>
    </row>
    <row r="97" spans="1:8">
      <c r="B97" s="237" t="s">
        <v>9405</v>
      </c>
      <c r="C97" s="238" t="s">
        <v>9406</v>
      </c>
      <c r="D97" s="239" t="s">
        <v>2316</v>
      </c>
      <c r="E97" s="240" t="s">
        <v>2357</v>
      </c>
      <c r="F97" s="241"/>
      <c r="G97" s="719"/>
      <c r="H97" s="230"/>
    </row>
    <row r="98" spans="1:8" ht="17.25" thickBot="1">
      <c r="B98" s="237" t="s">
        <v>9407</v>
      </c>
      <c r="C98" s="238" t="s">
        <v>9408</v>
      </c>
      <c r="D98" s="239" t="s">
        <v>4048</v>
      </c>
      <c r="E98" s="240" t="s">
        <v>2301</v>
      </c>
      <c r="F98" s="241"/>
      <c r="G98" s="723"/>
      <c r="H98" s="230"/>
    </row>
    <row r="99" spans="1:8" s="45" customFormat="1" ht="20.100000000000001" customHeight="1" thickBot="1">
      <c r="A99" s="8"/>
      <c r="B99" s="227" t="s">
        <v>9435</v>
      </c>
      <c r="C99" s="228"/>
      <c r="D99" s="228"/>
      <c r="E99" s="228"/>
      <c r="F99" s="228"/>
      <c r="G99" s="229"/>
      <c r="H99" s="230"/>
    </row>
    <row r="100" spans="1:8">
      <c r="B100" s="237" t="s">
        <v>880</v>
      </c>
      <c r="C100" s="238" t="s">
        <v>9441</v>
      </c>
      <c r="D100" s="286" t="s">
        <v>2796</v>
      </c>
      <c r="E100" s="287" t="s">
        <v>4486</v>
      </c>
      <c r="F100" s="241"/>
      <c r="G100" s="350" t="s">
        <v>9246</v>
      </c>
      <c r="H100" s="230"/>
    </row>
    <row r="101" spans="1:8" ht="17.25" thickBot="1">
      <c r="B101" s="237" t="s">
        <v>10129</v>
      </c>
      <c r="C101" s="238" t="s">
        <v>9442</v>
      </c>
      <c r="D101" s="239" t="s">
        <v>2303</v>
      </c>
      <c r="E101" s="240" t="s">
        <v>2802</v>
      </c>
      <c r="F101" s="241"/>
      <c r="G101" s="350" t="s">
        <v>9246</v>
      </c>
      <c r="H101" s="230"/>
    </row>
    <row r="102" spans="1:8" ht="20.100000000000001" customHeight="1" thickBot="1">
      <c r="B102" s="227" t="s">
        <v>10130</v>
      </c>
      <c r="C102" s="228"/>
      <c r="D102" s="228"/>
      <c r="E102" s="228"/>
      <c r="F102" s="228"/>
      <c r="G102" s="229"/>
      <c r="H102" s="230"/>
    </row>
    <row r="103" spans="1:8" ht="45">
      <c r="B103" s="237" t="s">
        <v>882</v>
      </c>
      <c r="C103" s="238" t="s">
        <v>9445</v>
      </c>
      <c r="D103" s="239" t="s">
        <v>3109</v>
      </c>
      <c r="E103" s="240" t="s">
        <v>4486</v>
      </c>
      <c r="F103" s="241"/>
      <c r="G103" s="350" t="s">
        <v>9614</v>
      </c>
      <c r="H103" s="230"/>
    </row>
    <row r="104" spans="1:8" ht="75">
      <c r="B104" s="289" t="s">
        <v>9446</v>
      </c>
      <c r="C104" s="290" t="s">
        <v>9447</v>
      </c>
      <c r="D104" s="291" t="s">
        <v>2422</v>
      </c>
      <c r="E104" s="292" t="s">
        <v>4486</v>
      </c>
      <c r="F104" s="293"/>
      <c r="G104" s="261" t="s">
        <v>10131</v>
      </c>
      <c r="H104" s="230"/>
    </row>
    <row r="105" spans="1:8" ht="75">
      <c r="B105" s="289" t="s">
        <v>9450</v>
      </c>
      <c r="C105" s="290" t="s">
        <v>10132</v>
      </c>
      <c r="D105" s="291" t="s">
        <v>2422</v>
      </c>
      <c r="E105" s="292" t="s">
        <v>4486</v>
      </c>
      <c r="F105" s="293"/>
      <c r="G105" s="261" t="s">
        <v>10133</v>
      </c>
      <c r="H105" s="230"/>
    </row>
    <row r="106" spans="1:8" ht="75">
      <c r="B106" s="289" t="s">
        <v>9453</v>
      </c>
      <c r="C106" s="290" t="s">
        <v>9454</v>
      </c>
      <c r="D106" s="291" t="s">
        <v>3113</v>
      </c>
      <c r="E106" s="292" t="s">
        <v>4486</v>
      </c>
      <c r="F106" s="293"/>
      <c r="G106" s="261" t="s">
        <v>9615</v>
      </c>
      <c r="H106" s="230"/>
    </row>
    <row r="107" spans="1:8" ht="75">
      <c r="B107" s="289" t="s">
        <v>677</v>
      </c>
      <c r="C107" s="290" t="s">
        <v>9455</v>
      </c>
      <c r="D107" s="291" t="s">
        <v>2422</v>
      </c>
      <c r="E107" s="292" t="s">
        <v>4486</v>
      </c>
      <c r="F107" s="293"/>
      <c r="G107" s="261" t="s">
        <v>10154</v>
      </c>
      <c r="H107" s="230"/>
    </row>
    <row r="108" spans="1:8" ht="45">
      <c r="B108" s="237" t="s">
        <v>9456</v>
      </c>
      <c r="C108" s="238" t="s">
        <v>9457</v>
      </c>
      <c r="D108" s="239" t="s">
        <v>2308</v>
      </c>
      <c r="E108" s="240" t="s">
        <v>4486</v>
      </c>
      <c r="F108" s="241" t="s">
        <v>5454</v>
      </c>
      <c r="G108" s="350" t="s">
        <v>10134</v>
      </c>
      <c r="H108" s="230"/>
    </row>
    <row r="109" spans="1:8">
      <c r="B109" s="237" t="s">
        <v>9458</v>
      </c>
      <c r="C109" s="238" t="s">
        <v>9459</v>
      </c>
      <c r="D109" s="239" t="s">
        <v>2421</v>
      </c>
      <c r="E109" s="240" t="s">
        <v>4486</v>
      </c>
      <c r="F109" s="241"/>
      <c r="G109" s="350" t="s">
        <v>2309</v>
      </c>
      <c r="H109" s="230"/>
    </row>
    <row r="110" spans="1:8" ht="30">
      <c r="B110" s="237" t="s">
        <v>10135</v>
      </c>
      <c r="C110" s="238" t="s">
        <v>9461</v>
      </c>
      <c r="D110" s="239" t="s">
        <v>3220</v>
      </c>
      <c r="E110" s="240" t="s">
        <v>2801</v>
      </c>
      <c r="F110" s="241"/>
      <c r="G110" s="350" t="s">
        <v>4916</v>
      </c>
      <c r="H110" s="230"/>
    </row>
    <row r="111" spans="1:8" ht="45">
      <c r="B111" s="237" t="s">
        <v>10135</v>
      </c>
      <c r="C111" s="238" t="s">
        <v>9461</v>
      </c>
      <c r="D111" s="239" t="s">
        <v>9294</v>
      </c>
      <c r="E111" s="240" t="s">
        <v>2801</v>
      </c>
      <c r="F111" s="241"/>
      <c r="G111" s="350" t="s">
        <v>10136</v>
      </c>
      <c r="H111" s="230"/>
    </row>
    <row r="112" spans="1:8" ht="105">
      <c r="B112" s="237" t="s">
        <v>356</v>
      </c>
      <c r="C112" s="238" t="s">
        <v>9464</v>
      </c>
      <c r="D112" s="239" t="s">
        <v>3220</v>
      </c>
      <c r="E112" s="240" t="s">
        <v>5528</v>
      </c>
      <c r="F112" s="241"/>
      <c r="G112" s="350" t="s">
        <v>10137</v>
      </c>
      <c r="H112" s="230"/>
    </row>
    <row r="113" spans="1:8" ht="17.25" thickBot="1">
      <c r="B113" s="237" t="s">
        <v>895</v>
      </c>
      <c r="C113" s="238" t="s">
        <v>9472</v>
      </c>
      <c r="D113" s="239" t="s">
        <v>3397</v>
      </c>
      <c r="E113" s="240" t="s">
        <v>2304</v>
      </c>
      <c r="F113" s="241"/>
      <c r="G113" s="350" t="s">
        <v>9246</v>
      </c>
      <c r="H113" s="230"/>
    </row>
    <row r="114" spans="1:8" s="45" customFormat="1" ht="20.100000000000001" customHeight="1" thickBot="1">
      <c r="A114" s="8"/>
      <c r="B114" s="227" t="s">
        <v>9653</v>
      </c>
      <c r="C114" s="228"/>
      <c r="D114" s="228"/>
      <c r="E114" s="228"/>
      <c r="F114" s="228"/>
      <c r="G114" s="229"/>
      <c r="H114" s="230"/>
    </row>
    <row r="115" spans="1:8" ht="60">
      <c r="B115" s="231" t="s">
        <v>1940</v>
      </c>
      <c r="C115" s="232" t="s">
        <v>9570</v>
      </c>
      <c r="D115" s="233" t="s">
        <v>2306</v>
      </c>
      <c r="E115" s="234" t="s">
        <v>2801</v>
      </c>
      <c r="F115" s="235" t="s">
        <v>5454</v>
      </c>
      <c r="G115" s="236" t="s">
        <v>10138</v>
      </c>
      <c r="H115" s="230"/>
    </row>
    <row r="116" spans="1:8" ht="30.75" thickBot="1">
      <c r="B116" s="237" t="s">
        <v>1942</v>
      </c>
      <c r="C116" s="238" t="s">
        <v>9572</v>
      </c>
      <c r="D116" s="239" t="s">
        <v>3291</v>
      </c>
      <c r="E116" s="240" t="s">
        <v>2802</v>
      </c>
      <c r="F116" s="241" t="s">
        <v>5454</v>
      </c>
      <c r="G116" s="350" t="s">
        <v>10139</v>
      </c>
      <c r="H116" s="230"/>
    </row>
    <row r="117" spans="1:8" ht="20.100000000000001" customHeight="1">
      <c r="B117" s="252"/>
      <c r="C117" s="252"/>
      <c r="D117" s="253"/>
      <c r="E117" s="254"/>
      <c r="F117" s="254"/>
      <c r="G117" s="252"/>
      <c r="H117" s="216"/>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8"/>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ht="17.25" thickBot="1">
      <c r="B5" s="231" t="s">
        <v>10155</v>
      </c>
      <c r="C5" s="232" t="s">
        <v>9799</v>
      </c>
      <c r="D5" s="233" t="s">
        <v>2306</v>
      </c>
      <c r="E5" s="234" t="s">
        <v>9213</v>
      </c>
      <c r="F5" s="235" t="s">
        <v>9214</v>
      </c>
      <c r="G5" s="236" t="s">
        <v>3074</v>
      </c>
      <c r="H5" s="230"/>
    </row>
    <row r="6" spans="1:8" s="45" customFormat="1" ht="20.100000000000001" customHeight="1" thickBot="1">
      <c r="A6" s="8"/>
      <c r="B6" s="227" t="s">
        <v>10156</v>
      </c>
      <c r="C6" s="228"/>
      <c r="D6" s="228"/>
      <c r="E6" s="228"/>
      <c r="F6" s="228"/>
      <c r="G6" s="229"/>
      <c r="H6" s="230"/>
    </row>
    <row r="7" spans="1:8" ht="30">
      <c r="B7" s="231" t="s">
        <v>9625</v>
      </c>
      <c r="C7" s="232" t="s">
        <v>9819</v>
      </c>
      <c r="D7" s="233" t="s">
        <v>4072</v>
      </c>
      <c r="E7" s="234" t="s">
        <v>2301</v>
      </c>
      <c r="F7" s="235" t="s">
        <v>9214</v>
      </c>
      <c r="G7" s="236" t="s">
        <v>8025</v>
      </c>
      <c r="H7" s="230"/>
    </row>
    <row r="8" spans="1:8" ht="30">
      <c r="B8" s="237" t="s">
        <v>10157</v>
      </c>
      <c r="C8" s="238" t="s">
        <v>9820</v>
      </c>
      <c r="D8" s="239" t="s">
        <v>2303</v>
      </c>
      <c r="E8" s="240" t="s">
        <v>2802</v>
      </c>
      <c r="F8" s="241"/>
      <c r="G8" s="350" t="s">
        <v>10187</v>
      </c>
      <c r="H8" s="230"/>
    </row>
    <row r="9" spans="1:8" ht="30">
      <c r="B9" s="237" t="s">
        <v>10158</v>
      </c>
      <c r="C9" s="238" t="s">
        <v>9821</v>
      </c>
      <c r="D9" s="239" t="s">
        <v>2311</v>
      </c>
      <c r="E9" s="240" t="s">
        <v>2802</v>
      </c>
      <c r="F9" s="241"/>
      <c r="G9" s="350" t="s">
        <v>10188</v>
      </c>
      <c r="H9" s="230"/>
    </row>
    <row r="10" spans="1:8" ht="45">
      <c r="B10" s="237" t="s">
        <v>9824</v>
      </c>
      <c r="C10" s="238" t="s">
        <v>9825</v>
      </c>
      <c r="D10" s="239" t="s">
        <v>4072</v>
      </c>
      <c r="E10" s="240" t="s">
        <v>2301</v>
      </c>
      <c r="F10" s="241"/>
      <c r="G10" s="350" t="s">
        <v>10159</v>
      </c>
      <c r="H10" s="230"/>
    </row>
    <row r="11" spans="1:8" ht="30">
      <c r="B11" s="237" t="s">
        <v>10160</v>
      </c>
      <c r="C11" s="238" t="s">
        <v>9828</v>
      </c>
      <c r="D11" s="239" t="s">
        <v>4978</v>
      </c>
      <c r="E11" s="240" t="s">
        <v>4486</v>
      </c>
      <c r="F11" s="241"/>
      <c r="G11" s="350" t="s">
        <v>10189</v>
      </c>
      <c r="H11" s="230"/>
    </row>
    <row r="12" spans="1:8" ht="60">
      <c r="B12" s="237" t="s">
        <v>10112</v>
      </c>
      <c r="C12" s="238" t="s">
        <v>9829</v>
      </c>
      <c r="D12" s="239" t="s">
        <v>4977</v>
      </c>
      <c r="E12" s="240" t="s">
        <v>4486</v>
      </c>
      <c r="F12" s="241"/>
      <c r="G12" s="350" t="s">
        <v>10190</v>
      </c>
      <c r="H12" s="230"/>
    </row>
    <row r="13" spans="1:8" ht="30">
      <c r="B13" s="237" t="s">
        <v>9831</v>
      </c>
      <c r="C13" s="238" t="s">
        <v>9832</v>
      </c>
      <c r="D13" s="239" t="s">
        <v>2313</v>
      </c>
      <c r="E13" s="240" t="s">
        <v>2801</v>
      </c>
      <c r="F13" s="241"/>
      <c r="G13" s="350" t="s">
        <v>10191</v>
      </c>
      <c r="H13" s="230"/>
    </row>
    <row r="14" spans="1:8" ht="45">
      <c r="B14" s="289" t="s">
        <v>10161</v>
      </c>
      <c r="C14" s="290" t="s">
        <v>9830</v>
      </c>
      <c r="D14" s="291" t="s">
        <v>2313</v>
      </c>
      <c r="E14" s="292" t="s">
        <v>2801</v>
      </c>
      <c r="F14" s="293"/>
      <c r="G14" s="261" t="s">
        <v>10192</v>
      </c>
      <c r="H14" s="230"/>
    </row>
    <row r="15" spans="1:8">
      <c r="B15" s="237" t="s">
        <v>5204</v>
      </c>
      <c r="C15" s="238" t="s">
        <v>9843</v>
      </c>
      <c r="D15" s="239" t="s">
        <v>4978</v>
      </c>
      <c r="E15" s="240" t="s">
        <v>4486</v>
      </c>
      <c r="F15" s="241"/>
      <c r="G15" s="350" t="s">
        <v>2309</v>
      </c>
      <c r="H15" s="230"/>
    </row>
    <row r="16" spans="1:8" ht="75">
      <c r="B16" s="237" t="s">
        <v>5210</v>
      </c>
      <c r="C16" s="238" t="s">
        <v>9845</v>
      </c>
      <c r="D16" s="291" t="s">
        <v>4072</v>
      </c>
      <c r="E16" s="240" t="s">
        <v>4486</v>
      </c>
      <c r="F16" s="241"/>
      <c r="G16" s="350" t="s">
        <v>10162</v>
      </c>
      <c r="H16" s="230"/>
    </row>
    <row r="17" spans="2:8" ht="75">
      <c r="B17" s="237" t="s">
        <v>5216</v>
      </c>
      <c r="C17" s="238" t="s">
        <v>9847</v>
      </c>
      <c r="D17" s="291" t="s">
        <v>4072</v>
      </c>
      <c r="E17" s="240" t="s">
        <v>4486</v>
      </c>
      <c r="F17" s="241"/>
      <c r="G17" s="350" t="s">
        <v>10163</v>
      </c>
      <c r="H17" s="230"/>
    </row>
    <row r="18" spans="2:8" ht="45">
      <c r="B18" s="237" t="s">
        <v>5222</v>
      </c>
      <c r="C18" s="238" t="s">
        <v>9849</v>
      </c>
      <c r="D18" s="239" t="s">
        <v>4977</v>
      </c>
      <c r="E18" s="240" t="s">
        <v>4486</v>
      </c>
      <c r="F18" s="241"/>
      <c r="G18" s="350" t="s">
        <v>10164</v>
      </c>
      <c r="H18" s="230"/>
    </row>
    <row r="19" spans="2:8" ht="60">
      <c r="B19" s="289" t="s">
        <v>10165</v>
      </c>
      <c r="C19" s="290" t="s">
        <v>9851</v>
      </c>
      <c r="D19" s="291" t="s">
        <v>4072</v>
      </c>
      <c r="E19" s="292" t="s">
        <v>4486</v>
      </c>
      <c r="F19" s="293"/>
      <c r="G19" s="261" t="s">
        <v>10166</v>
      </c>
      <c r="H19" s="230"/>
    </row>
    <row r="20" spans="2:8" ht="75">
      <c r="B20" s="237" t="s">
        <v>136</v>
      </c>
      <c r="C20" s="238" t="s">
        <v>9853</v>
      </c>
      <c r="D20" s="239" t="s">
        <v>2470</v>
      </c>
      <c r="E20" s="240" t="s">
        <v>2956</v>
      </c>
      <c r="F20" s="241"/>
      <c r="G20" s="350" t="s">
        <v>10167</v>
      </c>
      <c r="H20" s="230"/>
    </row>
    <row r="21" spans="2:8" ht="90">
      <c r="B21" s="237" t="s">
        <v>10168</v>
      </c>
      <c r="C21" s="238" t="s">
        <v>9855</v>
      </c>
      <c r="D21" s="239" t="s">
        <v>3119</v>
      </c>
      <c r="E21" s="240" t="s">
        <v>5514</v>
      </c>
      <c r="F21" s="241"/>
      <c r="G21" s="350" t="s">
        <v>10169</v>
      </c>
      <c r="H21" s="230"/>
    </row>
    <row r="22" spans="2:8" ht="105">
      <c r="B22" s="237" t="s">
        <v>9692</v>
      </c>
      <c r="C22" s="238" t="s">
        <v>9857</v>
      </c>
      <c r="D22" s="239" t="s">
        <v>3122</v>
      </c>
      <c r="E22" s="240" t="s">
        <v>5528</v>
      </c>
      <c r="F22" s="241"/>
      <c r="G22" s="350" t="s">
        <v>10116</v>
      </c>
      <c r="H22" s="230"/>
    </row>
    <row r="23" spans="2:8" ht="17.25" thickBot="1">
      <c r="B23" s="237" t="s">
        <v>10170</v>
      </c>
      <c r="C23" s="238" t="s">
        <v>9864</v>
      </c>
      <c r="D23" s="239" t="s">
        <v>3397</v>
      </c>
      <c r="E23" s="240" t="s">
        <v>7757</v>
      </c>
      <c r="F23" s="241"/>
      <c r="G23" s="350"/>
      <c r="H23" s="230"/>
    </row>
    <row r="24" spans="2:8" ht="20.100000000000001" customHeight="1" thickBot="1">
      <c r="B24" s="227" t="s">
        <v>9895</v>
      </c>
      <c r="C24" s="228"/>
      <c r="D24" s="228"/>
      <c r="E24" s="228"/>
      <c r="F24" s="228"/>
      <c r="G24" s="229"/>
      <c r="H24" s="230"/>
    </row>
    <row r="25" spans="2:8">
      <c r="B25" s="231" t="s">
        <v>10171</v>
      </c>
      <c r="C25" s="232" t="s">
        <v>9913</v>
      </c>
      <c r="D25" s="233" t="s">
        <v>4978</v>
      </c>
      <c r="E25" s="234" t="s">
        <v>4486</v>
      </c>
      <c r="F25" s="235"/>
      <c r="G25" s="236" t="s">
        <v>2309</v>
      </c>
      <c r="H25" s="230"/>
    </row>
    <row r="26" spans="2:8" ht="75">
      <c r="B26" s="237" t="s">
        <v>10172</v>
      </c>
      <c r="C26" s="238" t="s">
        <v>9915</v>
      </c>
      <c r="D26" s="291" t="s">
        <v>4072</v>
      </c>
      <c r="E26" s="240" t="s">
        <v>4486</v>
      </c>
      <c r="F26" s="241"/>
      <c r="G26" s="350" t="s">
        <v>10173</v>
      </c>
      <c r="H26" s="230"/>
    </row>
    <row r="27" spans="2:8" ht="75">
      <c r="B27" s="237" t="s">
        <v>10174</v>
      </c>
      <c r="C27" s="238" t="s">
        <v>9918</v>
      </c>
      <c r="D27" s="291" t="s">
        <v>4072</v>
      </c>
      <c r="E27" s="240" t="s">
        <v>4486</v>
      </c>
      <c r="F27" s="241"/>
      <c r="G27" s="350" t="s">
        <v>10175</v>
      </c>
      <c r="H27" s="230"/>
    </row>
    <row r="28" spans="2:8" ht="45">
      <c r="B28" s="237" t="s">
        <v>10176</v>
      </c>
      <c r="C28" s="238" t="s">
        <v>9921</v>
      </c>
      <c r="D28" s="239" t="s">
        <v>4977</v>
      </c>
      <c r="E28" s="240" t="s">
        <v>4486</v>
      </c>
      <c r="F28" s="241"/>
      <c r="G28" s="350" t="s">
        <v>10177</v>
      </c>
      <c r="H28" s="230"/>
    </row>
    <row r="29" spans="2:8" ht="60">
      <c r="B29" s="289" t="s">
        <v>696</v>
      </c>
      <c r="C29" s="290" t="s">
        <v>9922</v>
      </c>
      <c r="D29" s="291" t="s">
        <v>4072</v>
      </c>
      <c r="E29" s="292" t="s">
        <v>4486</v>
      </c>
      <c r="F29" s="293"/>
      <c r="G29" s="261" t="s">
        <v>10178</v>
      </c>
      <c r="H29" s="230"/>
    </row>
    <row r="30" spans="2:8">
      <c r="B30" s="237" t="s">
        <v>10179</v>
      </c>
      <c r="C30" s="238" t="s">
        <v>9923</v>
      </c>
      <c r="D30" s="239" t="s">
        <v>4914</v>
      </c>
      <c r="E30" s="240" t="s">
        <v>4486</v>
      </c>
      <c r="F30" s="241"/>
      <c r="G30" s="350" t="s">
        <v>2309</v>
      </c>
      <c r="H30" s="230"/>
    </row>
    <row r="31" spans="2:8">
      <c r="B31" s="237" t="s">
        <v>10180</v>
      </c>
      <c r="C31" s="238" t="s">
        <v>9925</v>
      </c>
      <c r="D31" s="239" t="s">
        <v>2421</v>
      </c>
      <c r="E31" s="240" t="s">
        <v>4486</v>
      </c>
      <c r="F31" s="241"/>
      <c r="G31" s="350" t="s">
        <v>2309</v>
      </c>
      <c r="H31" s="230"/>
    </row>
    <row r="32" spans="2:8" ht="120">
      <c r="B32" s="237" t="s">
        <v>10181</v>
      </c>
      <c r="C32" s="238" t="s">
        <v>9935</v>
      </c>
      <c r="D32" s="239" t="s">
        <v>9294</v>
      </c>
      <c r="E32" s="240" t="s">
        <v>5528</v>
      </c>
      <c r="F32" s="241"/>
      <c r="G32" s="350" t="s">
        <v>10182</v>
      </c>
      <c r="H32" s="230"/>
    </row>
    <row r="33" spans="2:8" ht="120">
      <c r="B33" s="237" t="s">
        <v>10183</v>
      </c>
      <c r="C33" s="238" t="s">
        <v>9940</v>
      </c>
      <c r="D33" s="239" t="s">
        <v>3220</v>
      </c>
      <c r="E33" s="240" t="s">
        <v>5528</v>
      </c>
      <c r="F33" s="241"/>
      <c r="G33" s="350" t="s">
        <v>10184</v>
      </c>
      <c r="H33" s="230"/>
    </row>
    <row r="34" spans="2:8" ht="17.25" thickBot="1">
      <c r="B34" s="237" t="s">
        <v>9727</v>
      </c>
      <c r="C34" s="238" t="s">
        <v>10185</v>
      </c>
      <c r="D34" s="239" t="s">
        <v>3397</v>
      </c>
      <c r="E34" s="240" t="s">
        <v>7757</v>
      </c>
      <c r="F34" s="241"/>
      <c r="G34" s="350"/>
      <c r="H34" s="230"/>
    </row>
    <row r="35" spans="2:8" ht="20.100000000000001" customHeight="1" thickBot="1">
      <c r="B35" s="227" t="s">
        <v>9653</v>
      </c>
      <c r="C35" s="228"/>
      <c r="D35" s="228"/>
      <c r="E35" s="228"/>
      <c r="F35" s="228"/>
      <c r="G35" s="229"/>
      <c r="H35" s="230"/>
    </row>
    <row r="36" spans="2:8" ht="30">
      <c r="B36" s="231" t="s">
        <v>1940</v>
      </c>
      <c r="C36" s="232" t="s">
        <v>9991</v>
      </c>
      <c r="D36" s="233" t="s">
        <v>2313</v>
      </c>
      <c r="E36" s="234" t="s">
        <v>5528</v>
      </c>
      <c r="F36" s="235"/>
      <c r="G36" s="236" t="s">
        <v>10186</v>
      </c>
      <c r="H36" s="230"/>
    </row>
    <row r="37" spans="2:8" ht="17.25" thickBot="1">
      <c r="B37" s="237" t="s">
        <v>1942</v>
      </c>
      <c r="C37" s="238" t="s">
        <v>9993</v>
      </c>
      <c r="D37" s="239" t="s">
        <v>3291</v>
      </c>
      <c r="E37" s="240" t="s">
        <v>2802</v>
      </c>
      <c r="F37" s="241"/>
      <c r="G37" s="350"/>
      <c r="H37" s="230"/>
    </row>
    <row r="38" spans="2:8" ht="20.100000000000001" customHeight="1">
      <c r="B38" s="252"/>
      <c r="C38" s="252"/>
      <c r="D38" s="253"/>
      <c r="E38" s="254"/>
      <c r="F38" s="254"/>
      <c r="G38" s="252"/>
      <c r="H3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5142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5126</v>
      </c>
      <c r="C5" s="525"/>
      <c r="D5" s="526"/>
      <c r="E5" s="527"/>
      <c r="F5" s="527"/>
      <c r="G5" s="528"/>
      <c r="H5" s="230"/>
    </row>
    <row r="6" spans="1:8">
      <c r="B6" s="231" t="s">
        <v>5035</v>
      </c>
      <c r="C6" s="232" t="s">
        <v>5127</v>
      </c>
      <c r="D6" s="233" t="s">
        <v>2308</v>
      </c>
      <c r="E6" s="234" t="s">
        <v>2301</v>
      </c>
      <c r="F6" s="235" t="s">
        <v>2302</v>
      </c>
      <c r="G6" s="236" t="s">
        <v>2309</v>
      </c>
      <c r="H6" s="230"/>
    </row>
    <row r="7" spans="1:8">
      <c r="B7" s="237" t="s">
        <v>5128</v>
      </c>
      <c r="C7" s="238" t="s">
        <v>5129</v>
      </c>
      <c r="D7" s="239" t="s">
        <v>2421</v>
      </c>
      <c r="E7" s="240" t="s">
        <v>2301</v>
      </c>
      <c r="F7" s="241" t="s">
        <v>2302</v>
      </c>
      <c r="G7" s="350" t="s">
        <v>2309</v>
      </c>
      <c r="H7" s="230"/>
    </row>
    <row r="8" spans="1:8">
      <c r="B8" s="237" t="s">
        <v>5130</v>
      </c>
      <c r="C8" s="238" t="s">
        <v>5131</v>
      </c>
      <c r="D8" s="239" t="s">
        <v>2311</v>
      </c>
      <c r="E8" s="240" t="s">
        <v>2304</v>
      </c>
      <c r="F8" s="241"/>
      <c r="G8" s="350"/>
      <c r="H8" s="230"/>
    </row>
    <row r="9" spans="1:8">
      <c r="B9" s="237" t="s">
        <v>2337</v>
      </c>
      <c r="C9" s="238" t="s">
        <v>5132</v>
      </c>
      <c r="D9" s="239" t="s">
        <v>2316</v>
      </c>
      <c r="E9" s="240" t="s">
        <v>2304</v>
      </c>
      <c r="F9" s="241"/>
      <c r="G9" s="350"/>
      <c r="H9" s="230"/>
    </row>
    <row r="10" spans="1:8" ht="30.75" thickBot="1">
      <c r="B10" s="237" t="s">
        <v>5133</v>
      </c>
      <c r="C10" s="238" t="s">
        <v>5134</v>
      </c>
      <c r="D10" s="239" t="s">
        <v>2306</v>
      </c>
      <c r="E10" s="240" t="s">
        <v>2801</v>
      </c>
      <c r="F10" s="241"/>
      <c r="G10" s="350" t="s">
        <v>5135</v>
      </c>
      <c r="H10" s="230"/>
    </row>
    <row r="11" spans="1:8" ht="20.100000000000001" customHeight="1" thickBot="1">
      <c r="B11" s="524" t="s">
        <v>5136</v>
      </c>
      <c r="C11" s="525"/>
      <c r="D11" s="526"/>
      <c r="E11" s="527"/>
      <c r="F11" s="527"/>
      <c r="G11" s="528"/>
      <c r="H11" s="230"/>
    </row>
    <row r="12" spans="1:8" ht="60">
      <c r="B12" s="231" t="s">
        <v>1881</v>
      </c>
      <c r="C12" s="232" t="s">
        <v>5137</v>
      </c>
      <c r="D12" s="233" t="s">
        <v>2314</v>
      </c>
      <c r="E12" s="234" t="s">
        <v>2801</v>
      </c>
      <c r="F12" s="235" t="s">
        <v>2793</v>
      </c>
      <c r="G12" s="236" t="s">
        <v>5143</v>
      </c>
      <c r="H12" s="230"/>
    </row>
    <row r="13" spans="1:8" ht="60">
      <c r="B13" s="237" t="s">
        <v>5112</v>
      </c>
      <c r="C13" s="238" t="s">
        <v>5138</v>
      </c>
      <c r="D13" s="239" t="s">
        <v>2306</v>
      </c>
      <c r="E13" s="240" t="s">
        <v>2357</v>
      </c>
      <c r="F13" s="241"/>
      <c r="G13" s="350" t="s">
        <v>5144</v>
      </c>
      <c r="H13" s="230"/>
    </row>
    <row r="14" spans="1:8" ht="60">
      <c r="B14" s="237" t="s">
        <v>1882</v>
      </c>
      <c r="C14" s="238" t="s">
        <v>5139</v>
      </c>
      <c r="D14" s="239" t="s">
        <v>2306</v>
      </c>
      <c r="E14" s="240" t="s">
        <v>2801</v>
      </c>
      <c r="F14" s="241"/>
      <c r="G14" s="350" t="s">
        <v>5145</v>
      </c>
      <c r="H14" s="230"/>
    </row>
    <row r="15" spans="1:8" ht="105">
      <c r="B15" s="237" t="s">
        <v>5119</v>
      </c>
      <c r="C15" s="238" t="s">
        <v>5140</v>
      </c>
      <c r="D15" s="239" t="s">
        <v>2306</v>
      </c>
      <c r="E15" s="240" t="s">
        <v>2801</v>
      </c>
      <c r="F15" s="241"/>
      <c r="G15" s="350" t="s">
        <v>5146</v>
      </c>
      <c r="H15" s="230"/>
    </row>
    <row r="16" spans="1:8" ht="90.75" thickBot="1">
      <c r="B16" s="237" t="s">
        <v>5122</v>
      </c>
      <c r="C16" s="238" t="s">
        <v>5141</v>
      </c>
      <c r="D16" s="239" t="s">
        <v>2314</v>
      </c>
      <c r="E16" s="240" t="s">
        <v>2801</v>
      </c>
      <c r="F16" s="241"/>
      <c r="G16" s="350" t="s">
        <v>5147</v>
      </c>
      <c r="H16" s="230"/>
    </row>
    <row r="17" spans="2:8" ht="20.100000000000001" customHeight="1">
      <c r="B17" s="252"/>
      <c r="C17" s="252"/>
      <c r="D17" s="253"/>
      <c r="E17" s="254"/>
      <c r="F17" s="254"/>
      <c r="G17" s="252"/>
      <c r="H1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2305</v>
      </c>
      <c r="C5" s="525"/>
      <c r="D5" s="526"/>
      <c r="E5" s="527"/>
      <c r="F5" s="527"/>
      <c r="G5" s="528"/>
      <c r="H5" s="230"/>
    </row>
    <row r="6" spans="1:8">
      <c r="B6" s="231" t="s">
        <v>5176</v>
      </c>
      <c r="C6" s="232" t="s">
        <v>5148</v>
      </c>
      <c r="D6" s="233" t="s">
        <v>2300</v>
      </c>
      <c r="E6" s="234" t="s">
        <v>2301</v>
      </c>
      <c r="F6" s="235" t="s">
        <v>2302</v>
      </c>
      <c r="G6" s="236" t="s">
        <v>5149</v>
      </c>
      <c r="H6" s="230"/>
    </row>
    <row r="7" spans="1:8">
      <c r="B7" s="237" t="s">
        <v>5177</v>
      </c>
      <c r="C7" s="238" t="s">
        <v>5150</v>
      </c>
      <c r="D7" s="239" t="s">
        <v>2303</v>
      </c>
      <c r="E7" s="240" t="s">
        <v>2304</v>
      </c>
      <c r="F7" s="241"/>
      <c r="G7" s="350"/>
      <c r="H7" s="230"/>
    </row>
    <row r="8" spans="1:8" ht="60">
      <c r="B8" s="289" t="s">
        <v>5152</v>
      </c>
      <c r="C8" s="290" t="s">
        <v>5151</v>
      </c>
      <c r="D8" s="291" t="s">
        <v>2306</v>
      </c>
      <c r="E8" s="292" t="s">
        <v>2801</v>
      </c>
      <c r="F8" s="293"/>
      <c r="G8" s="261" t="s">
        <v>5153</v>
      </c>
      <c r="H8" s="230"/>
    </row>
    <row r="9" spans="1:8" ht="45">
      <c r="B9" s="237" t="s">
        <v>5154</v>
      </c>
      <c r="C9" s="238" t="s">
        <v>5155</v>
      </c>
      <c r="D9" s="239" t="s">
        <v>2308</v>
      </c>
      <c r="E9" s="240" t="s">
        <v>2301</v>
      </c>
      <c r="F9" s="241" t="s">
        <v>5046</v>
      </c>
      <c r="G9" s="350" t="s">
        <v>5156</v>
      </c>
      <c r="H9" s="230"/>
    </row>
    <row r="10" spans="1:8">
      <c r="B10" s="237" t="s">
        <v>5157</v>
      </c>
      <c r="C10" s="238" t="s">
        <v>5158</v>
      </c>
      <c r="D10" s="239" t="s">
        <v>2421</v>
      </c>
      <c r="E10" s="240" t="s">
        <v>2301</v>
      </c>
      <c r="F10" s="241"/>
      <c r="G10" s="261" t="s">
        <v>2309</v>
      </c>
      <c r="H10" s="230"/>
    </row>
    <row r="11" spans="1:8">
      <c r="B11" s="237" t="s">
        <v>5159</v>
      </c>
      <c r="C11" s="238" t="s">
        <v>5160</v>
      </c>
      <c r="D11" s="239" t="s">
        <v>2308</v>
      </c>
      <c r="E11" s="240" t="s">
        <v>2301</v>
      </c>
      <c r="F11" s="241" t="s">
        <v>2302</v>
      </c>
      <c r="G11" s="262"/>
      <c r="H11" s="230"/>
    </row>
    <row r="12" spans="1:8" ht="17.25" thickBot="1">
      <c r="B12" s="237" t="s">
        <v>5161</v>
      </c>
      <c r="C12" s="238" t="s">
        <v>5162</v>
      </c>
      <c r="D12" s="239" t="s">
        <v>2421</v>
      </c>
      <c r="E12" s="240" t="s">
        <v>2301</v>
      </c>
      <c r="F12" s="241"/>
      <c r="G12" s="263"/>
      <c r="H12" s="230"/>
    </row>
    <row r="13" spans="1:8" ht="20.100000000000001" customHeight="1" thickBot="1">
      <c r="B13" s="524" t="s">
        <v>5136</v>
      </c>
      <c r="C13" s="525"/>
      <c r="D13" s="526"/>
      <c r="E13" s="527"/>
      <c r="F13" s="527"/>
      <c r="G13" s="528"/>
      <c r="H13" s="230"/>
    </row>
    <row r="14" spans="1:8" ht="30">
      <c r="B14" s="231" t="s">
        <v>5163</v>
      </c>
      <c r="C14" s="232" t="s">
        <v>5164</v>
      </c>
      <c r="D14" s="233" t="s">
        <v>2306</v>
      </c>
      <c r="E14" s="234" t="s">
        <v>5114</v>
      </c>
      <c r="F14" s="235"/>
      <c r="G14" s="236" t="s">
        <v>5165</v>
      </c>
      <c r="H14" s="230"/>
    </row>
    <row r="15" spans="1:8" ht="60">
      <c r="B15" s="237" t="s">
        <v>5166</v>
      </c>
      <c r="C15" s="238" t="s">
        <v>5167</v>
      </c>
      <c r="D15" s="239" t="s">
        <v>2314</v>
      </c>
      <c r="E15" s="240" t="s">
        <v>5114</v>
      </c>
      <c r="F15" s="241"/>
      <c r="G15" s="350" t="s">
        <v>5178</v>
      </c>
      <c r="H15" s="230"/>
    </row>
    <row r="16" spans="1:8" ht="75">
      <c r="B16" s="237" t="s">
        <v>5168</v>
      </c>
      <c r="C16" s="238" t="s">
        <v>5169</v>
      </c>
      <c r="D16" s="239" t="s">
        <v>2306</v>
      </c>
      <c r="E16" s="240" t="s">
        <v>2801</v>
      </c>
      <c r="F16" s="241"/>
      <c r="G16" s="350" t="s">
        <v>5179</v>
      </c>
      <c r="H16" s="230"/>
    </row>
    <row r="17" spans="2:8" ht="75">
      <c r="B17" s="237" t="s">
        <v>5170</v>
      </c>
      <c r="C17" s="238" t="s">
        <v>5171</v>
      </c>
      <c r="D17" s="239" t="s">
        <v>2306</v>
      </c>
      <c r="E17" s="240" t="s">
        <v>2801</v>
      </c>
      <c r="F17" s="241"/>
      <c r="G17" s="350" t="s">
        <v>5180</v>
      </c>
      <c r="H17" s="230"/>
    </row>
    <row r="18" spans="2:8" ht="120">
      <c r="B18" s="237" t="s">
        <v>5172</v>
      </c>
      <c r="C18" s="238" t="s">
        <v>5173</v>
      </c>
      <c r="D18" s="239" t="s">
        <v>2306</v>
      </c>
      <c r="E18" s="240" t="s">
        <v>2801</v>
      </c>
      <c r="F18" s="241"/>
      <c r="G18" s="350" t="s">
        <v>5181</v>
      </c>
      <c r="H18" s="230"/>
    </row>
    <row r="19" spans="2:8" ht="75.75" thickBot="1">
      <c r="B19" s="237" t="s">
        <v>5174</v>
      </c>
      <c r="C19" s="238" t="s">
        <v>5175</v>
      </c>
      <c r="D19" s="239" t="s">
        <v>2314</v>
      </c>
      <c r="E19" s="240" t="s">
        <v>2801</v>
      </c>
      <c r="F19" s="241"/>
      <c r="G19" s="350" t="s">
        <v>5182</v>
      </c>
      <c r="H19" s="230"/>
    </row>
    <row r="20" spans="2:8" ht="20.100000000000001" customHeight="1">
      <c r="B20" s="252"/>
      <c r="C20" s="252"/>
      <c r="D20" s="253"/>
      <c r="E20" s="254"/>
      <c r="F20" s="254"/>
      <c r="G20" s="252"/>
      <c r="H20"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6"/>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107.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5183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14</v>
      </c>
      <c r="C4" s="224" t="s">
        <v>2295</v>
      </c>
      <c r="D4" s="224" t="s">
        <v>2296</v>
      </c>
      <c r="E4" s="224" t="s">
        <v>2297</v>
      </c>
      <c r="F4" s="225" t="s">
        <v>2298</v>
      </c>
      <c r="G4" s="226" t="s">
        <v>1586</v>
      </c>
      <c r="H4" s="45"/>
    </row>
    <row r="5" spans="1:8" s="45" customFormat="1" ht="20.100000000000001" customHeight="1" thickBot="1">
      <c r="A5" s="8"/>
      <c r="B5" s="524" t="s">
        <v>2305</v>
      </c>
      <c r="C5" s="525"/>
      <c r="D5" s="526"/>
      <c r="E5" s="527"/>
      <c r="F5" s="527"/>
      <c r="G5" s="528"/>
      <c r="H5" s="230"/>
    </row>
    <row r="6" spans="1:8">
      <c r="B6" s="231" t="s">
        <v>5184</v>
      </c>
      <c r="C6" s="232" t="s">
        <v>5185</v>
      </c>
      <c r="D6" s="233" t="s">
        <v>2300</v>
      </c>
      <c r="E6" s="234" t="s">
        <v>2301</v>
      </c>
      <c r="F6" s="235" t="s">
        <v>5186</v>
      </c>
      <c r="G6" s="236" t="s">
        <v>5149</v>
      </c>
      <c r="H6" s="230"/>
    </row>
    <row r="7" spans="1:8">
      <c r="B7" s="237" t="s">
        <v>5187</v>
      </c>
      <c r="C7" s="238" t="s">
        <v>5188</v>
      </c>
      <c r="D7" s="239" t="s">
        <v>2320</v>
      </c>
      <c r="E7" s="240" t="s">
        <v>2802</v>
      </c>
      <c r="F7" s="241"/>
      <c r="G7" s="350"/>
      <c r="H7" s="230"/>
    </row>
    <row r="8" spans="1:8">
      <c r="B8" s="237" t="s">
        <v>5189</v>
      </c>
      <c r="C8" s="238" t="s">
        <v>5190</v>
      </c>
      <c r="D8" s="239" t="s">
        <v>5191</v>
      </c>
      <c r="E8" s="240" t="s">
        <v>2801</v>
      </c>
      <c r="F8" s="241" t="s">
        <v>5186</v>
      </c>
      <c r="G8" s="350" t="s">
        <v>5192</v>
      </c>
      <c r="H8" s="230"/>
    </row>
    <row r="9" spans="1:8">
      <c r="B9" s="237" t="s">
        <v>5193</v>
      </c>
      <c r="C9" s="238" t="s">
        <v>5194</v>
      </c>
      <c r="D9" s="239" t="s">
        <v>2470</v>
      </c>
      <c r="E9" s="240" t="s">
        <v>2301</v>
      </c>
      <c r="F9" s="241"/>
      <c r="G9" s="350" t="s">
        <v>5195</v>
      </c>
      <c r="H9" s="230"/>
    </row>
    <row r="10" spans="1:8" ht="45">
      <c r="B10" s="237" t="s">
        <v>5196</v>
      </c>
      <c r="C10" s="238" t="s">
        <v>5197</v>
      </c>
      <c r="D10" s="239" t="s">
        <v>2308</v>
      </c>
      <c r="E10" s="240" t="s">
        <v>2301</v>
      </c>
      <c r="F10" s="241" t="s">
        <v>5046</v>
      </c>
      <c r="G10" s="350" t="s">
        <v>5198</v>
      </c>
      <c r="H10" s="230"/>
    </row>
    <row r="11" spans="1:8">
      <c r="B11" s="237" t="s">
        <v>5199</v>
      </c>
      <c r="C11" s="238" t="s">
        <v>5200</v>
      </c>
      <c r="D11" s="239" t="s">
        <v>2421</v>
      </c>
      <c r="E11" s="240" t="s">
        <v>2301</v>
      </c>
      <c r="F11" s="241"/>
      <c r="G11" s="350" t="s">
        <v>2309</v>
      </c>
      <c r="H11" s="230"/>
    </row>
    <row r="12" spans="1:8">
      <c r="B12" s="237" t="s">
        <v>5201</v>
      </c>
      <c r="C12" s="238" t="s">
        <v>5202</v>
      </c>
      <c r="D12" s="239" t="s">
        <v>2306</v>
      </c>
      <c r="E12" s="240" t="s">
        <v>5114</v>
      </c>
      <c r="F12" s="241"/>
      <c r="G12" s="350" t="s">
        <v>5203</v>
      </c>
      <c r="H12" s="230"/>
    </row>
    <row r="13" spans="1:8" ht="30">
      <c r="B13" s="237" t="s">
        <v>5204</v>
      </c>
      <c r="C13" s="238" t="s">
        <v>5205</v>
      </c>
      <c r="D13" s="239" t="s">
        <v>3109</v>
      </c>
      <c r="E13" s="240" t="s">
        <v>2301</v>
      </c>
      <c r="F13" s="241"/>
      <c r="G13" s="350" t="s">
        <v>5206</v>
      </c>
      <c r="H13" s="230"/>
    </row>
    <row r="14" spans="1:8" ht="60">
      <c r="B14" s="237" t="s">
        <v>5207</v>
      </c>
      <c r="C14" s="238" t="s">
        <v>5208</v>
      </c>
      <c r="D14" s="239" t="s">
        <v>2306</v>
      </c>
      <c r="E14" s="240" t="s">
        <v>5114</v>
      </c>
      <c r="F14" s="241"/>
      <c r="G14" s="350" t="s">
        <v>5209</v>
      </c>
      <c r="H14" s="230"/>
    </row>
    <row r="15" spans="1:8" ht="75">
      <c r="B15" s="237" t="s">
        <v>5210</v>
      </c>
      <c r="C15" s="238" t="s">
        <v>5211</v>
      </c>
      <c r="D15" s="291" t="s">
        <v>2422</v>
      </c>
      <c r="E15" s="240" t="s">
        <v>2301</v>
      </c>
      <c r="F15" s="241"/>
      <c r="G15" s="350" t="s">
        <v>5212</v>
      </c>
      <c r="H15" s="230"/>
    </row>
    <row r="16" spans="1:8" ht="60">
      <c r="B16" s="237" t="s">
        <v>5213</v>
      </c>
      <c r="C16" s="238" t="s">
        <v>5214</v>
      </c>
      <c r="D16" s="239" t="s">
        <v>2306</v>
      </c>
      <c r="E16" s="240" t="s">
        <v>5114</v>
      </c>
      <c r="F16" s="241"/>
      <c r="G16" s="350" t="s">
        <v>5215</v>
      </c>
      <c r="H16" s="230"/>
    </row>
    <row r="17" spans="2:8" ht="75">
      <c r="B17" s="237" t="s">
        <v>5216</v>
      </c>
      <c r="C17" s="238" t="s">
        <v>5217</v>
      </c>
      <c r="D17" s="291" t="s">
        <v>2422</v>
      </c>
      <c r="E17" s="240" t="s">
        <v>2301</v>
      </c>
      <c r="F17" s="241"/>
      <c r="G17" s="350" t="s">
        <v>5218</v>
      </c>
      <c r="H17" s="230"/>
    </row>
    <row r="18" spans="2:8" ht="45">
      <c r="B18" s="237" t="s">
        <v>5219</v>
      </c>
      <c r="C18" s="238" t="s">
        <v>5220</v>
      </c>
      <c r="D18" s="239" t="s">
        <v>2306</v>
      </c>
      <c r="E18" s="240" t="s">
        <v>5114</v>
      </c>
      <c r="F18" s="241"/>
      <c r="G18" s="350" t="s">
        <v>5221</v>
      </c>
      <c r="H18" s="230"/>
    </row>
    <row r="19" spans="2:8" ht="60">
      <c r="B19" s="237" t="s">
        <v>5222</v>
      </c>
      <c r="C19" s="238" t="s">
        <v>5223</v>
      </c>
      <c r="D19" s="239" t="s">
        <v>4977</v>
      </c>
      <c r="E19" s="240" t="s">
        <v>2301</v>
      </c>
      <c r="F19" s="241"/>
      <c r="G19" s="350" t="s">
        <v>5224</v>
      </c>
      <c r="H19" s="230"/>
    </row>
    <row r="20" spans="2:8" ht="75">
      <c r="B20" s="289" t="s">
        <v>5225</v>
      </c>
      <c r="C20" s="290" t="s">
        <v>5226</v>
      </c>
      <c r="D20" s="291" t="s">
        <v>2306</v>
      </c>
      <c r="E20" s="292" t="s">
        <v>5114</v>
      </c>
      <c r="F20" s="293"/>
      <c r="G20" s="261" t="s">
        <v>5227</v>
      </c>
      <c r="H20" s="230"/>
    </row>
    <row r="21" spans="2:8" ht="75">
      <c r="B21" s="289" t="s">
        <v>5228</v>
      </c>
      <c r="C21" s="290" t="s">
        <v>5229</v>
      </c>
      <c r="D21" s="291" t="s">
        <v>2422</v>
      </c>
      <c r="E21" s="292" t="s">
        <v>2301</v>
      </c>
      <c r="F21" s="293"/>
      <c r="G21" s="261" t="s">
        <v>5230</v>
      </c>
      <c r="H21" s="230"/>
    </row>
    <row r="22" spans="2:8" ht="45">
      <c r="B22" s="237" t="s">
        <v>5231</v>
      </c>
      <c r="C22" s="238" t="s">
        <v>5232</v>
      </c>
      <c r="D22" s="239" t="s">
        <v>2308</v>
      </c>
      <c r="E22" s="240" t="s">
        <v>2301</v>
      </c>
      <c r="F22" s="241" t="s">
        <v>5046</v>
      </c>
      <c r="G22" s="350" t="s">
        <v>5233</v>
      </c>
      <c r="H22" s="230"/>
    </row>
    <row r="23" spans="2:8">
      <c r="B23" s="237" t="s">
        <v>5234</v>
      </c>
      <c r="C23" s="238" t="s">
        <v>5235</v>
      </c>
      <c r="D23" s="239" t="s">
        <v>2421</v>
      </c>
      <c r="E23" s="240" t="s">
        <v>2301</v>
      </c>
      <c r="F23" s="241"/>
      <c r="G23" s="350" t="s">
        <v>2309</v>
      </c>
      <c r="H23" s="230"/>
    </row>
    <row r="24" spans="2:8" ht="30">
      <c r="B24" s="237" t="s">
        <v>5236</v>
      </c>
      <c r="C24" s="238" t="s">
        <v>5237</v>
      </c>
      <c r="D24" s="239" t="s">
        <v>2306</v>
      </c>
      <c r="E24" s="240" t="s">
        <v>5114</v>
      </c>
      <c r="F24" s="241"/>
      <c r="G24" s="350" t="s">
        <v>5238</v>
      </c>
      <c r="H24" s="230"/>
    </row>
    <row r="25" spans="2:8" ht="30">
      <c r="B25" s="237" t="s">
        <v>5239</v>
      </c>
      <c r="C25" s="238" t="s">
        <v>5240</v>
      </c>
      <c r="D25" s="239" t="s">
        <v>3109</v>
      </c>
      <c r="E25" s="240" t="s">
        <v>2301</v>
      </c>
      <c r="F25" s="241"/>
      <c r="G25" s="350" t="s">
        <v>5241</v>
      </c>
      <c r="H25" s="230"/>
    </row>
    <row r="26" spans="2:8" ht="75">
      <c r="B26" s="237" t="s">
        <v>5242</v>
      </c>
      <c r="C26" s="238" t="s">
        <v>5243</v>
      </c>
      <c r="D26" s="239" t="s">
        <v>2306</v>
      </c>
      <c r="E26" s="240" t="s">
        <v>5114</v>
      </c>
      <c r="F26" s="241"/>
      <c r="G26" s="350" t="s">
        <v>5244</v>
      </c>
      <c r="H26" s="230"/>
    </row>
    <row r="27" spans="2:8" ht="75">
      <c r="B27" s="237" t="s">
        <v>5245</v>
      </c>
      <c r="C27" s="238" t="s">
        <v>5246</v>
      </c>
      <c r="D27" s="291" t="s">
        <v>2422</v>
      </c>
      <c r="E27" s="240" t="s">
        <v>2301</v>
      </c>
      <c r="F27" s="241"/>
      <c r="G27" s="350" t="s">
        <v>5247</v>
      </c>
      <c r="H27" s="230"/>
    </row>
    <row r="28" spans="2:8" ht="75">
      <c r="B28" s="237" t="s">
        <v>5248</v>
      </c>
      <c r="C28" s="238" t="s">
        <v>5249</v>
      </c>
      <c r="D28" s="239" t="s">
        <v>2306</v>
      </c>
      <c r="E28" s="240" t="s">
        <v>5114</v>
      </c>
      <c r="F28" s="241"/>
      <c r="G28" s="350" t="s">
        <v>5250</v>
      </c>
      <c r="H28" s="230"/>
    </row>
    <row r="29" spans="2:8" ht="75">
      <c r="B29" s="237" t="s">
        <v>5251</v>
      </c>
      <c r="C29" s="238" t="s">
        <v>5252</v>
      </c>
      <c r="D29" s="291" t="s">
        <v>2422</v>
      </c>
      <c r="E29" s="240" t="s">
        <v>2301</v>
      </c>
      <c r="F29" s="241"/>
      <c r="G29" s="350" t="s">
        <v>5253</v>
      </c>
      <c r="H29" s="230"/>
    </row>
    <row r="30" spans="2:8" ht="60">
      <c r="B30" s="237" t="s">
        <v>5254</v>
      </c>
      <c r="C30" s="238" t="s">
        <v>5255</v>
      </c>
      <c r="D30" s="239" t="s">
        <v>2306</v>
      </c>
      <c r="E30" s="240" t="s">
        <v>5114</v>
      </c>
      <c r="F30" s="241"/>
      <c r="G30" s="350" t="s">
        <v>5256</v>
      </c>
      <c r="H30" s="230"/>
    </row>
    <row r="31" spans="2:8" ht="60">
      <c r="B31" s="237" t="s">
        <v>779</v>
      </c>
      <c r="C31" s="238" t="s">
        <v>5257</v>
      </c>
      <c r="D31" s="239" t="s">
        <v>4977</v>
      </c>
      <c r="E31" s="240" t="s">
        <v>2301</v>
      </c>
      <c r="F31" s="241"/>
      <c r="G31" s="350" t="s">
        <v>5258</v>
      </c>
      <c r="H31" s="230"/>
    </row>
    <row r="32" spans="2:8" ht="75">
      <c r="B32" s="289" t="s">
        <v>5259</v>
      </c>
      <c r="C32" s="290" t="s">
        <v>5260</v>
      </c>
      <c r="D32" s="291" t="s">
        <v>2306</v>
      </c>
      <c r="E32" s="292" t="s">
        <v>5114</v>
      </c>
      <c r="F32" s="293"/>
      <c r="G32" s="261" t="s">
        <v>5261</v>
      </c>
      <c r="H32" s="230"/>
    </row>
    <row r="33" spans="2:8" ht="75.75" thickBot="1">
      <c r="B33" s="289" t="s">
        <v>5262</v>
      </c>
      <c r="C33" s="290" t="s">
        <v>5263</v>
      </c>
      <c r="D33" s="291" t="s">
        <v>2422</v>
      </c>
      <c r="E33" s="292" t="s">
        <v>2301</v>
      </c>
      <c r="F33" s="293"/>
      <c r="G33" s="261" t="s">
        <v>5264</v>
      </c>
      <c r="H33" s="230"/>
    </row>
    <row r="34" spans="2:8" ht="20.100000000000001" customHeight="1" thickBot="1">
      <c r="B34" s="524" t="s">
        <v>5265</v>
      </c>
      <c r="C34" s="525"/>
      <c r="D34" s="526"/>
      <c r="E34" s="527"/>
      <c r="F34" s="527"/>
      <c r="G34" s="528"/>
      <c r="H34" s="230"/>
    </row>
    <row r="35" spans="2:8">
      <c r="B35" s="231" t="s">
        <v>5266</v>
      </c>
      <c r="C35" s="232" t="s">
        <v>5267</v>
      </c>
      <c r="D35" s="233" t="s">
        <v>2308</v>
      </c>
      <c r="E35" s="234" t="s">
        <v>2301</v>
      </c>
      <c r="F35" s="235"/>
      <c r="G35" s="236" t="s">
        <v>2309</v>
      </c>
      <c r="H35" s="230"/>
    </row>
    <row r="36" spans="2:8">
      <c r="B36" s="237" t="s">
        <v>5268</v>
      </c>
      <c r="C36" s="238" t="s">
        <v>5269</v>
      </c>
      <c r="D36" s="239" t="s">
        <v>2421</v>
      </c>
      <c r="E36" s="240" t="s">
        <v>2301</v>
      </c>
      <c r="F36" s="241"/>
      <c r="G36" s="350" t="s">
        <v>2309</v>
      </c>
      <c r="H36" s="230"/>
    </row>
    <row r="37" spans="2:8" ht="30">
      <c r="B37" s="237" t="s">
        <v>5270</v>
      </c>
      <c r="C37" s="238" t="s">
        <v>5271</v>
      </c>
      <c r="D37" s="239" t="s">
        <v>2306</v>
      </c>
      <c r="E37" s="240" t="s">
        <v>2357</v>
      </c>
      <c r="F37" s="241"/>
      <c r="G37" s="350" t="s">
        <v>5238</v>
      </c>
      <c r="H37" s="230"/>
    </row>
    <row r="38" spans="2:8" ht="30">
      <c r="B38" s="237" t="s">
        <v>5272</v>
      </c>
      <c r="C38" s="238" t="s">
        <v>5273</v>
      </c>
      <c r="D38" s="239" t="s">
        <v>3109</v>
      </c>
      <c r="E38" s="240" t="s">
        <v>2301</v>
      </c>
      <c r="F38" s="241"/>
      <c r="G38" s="350" t="s">
        <v>5274</v>
      </c>
      <c r="H38" s="230"/>
    </row>
    <row r="39" spans="2:8" ht="75">
      <c r="B39" s="237" t="s">
        <v>5275</v>
      </c>
      <c r="C39" s="238" t="s">
        <v>5276</v>
      </c>
      <c r="D39" s="239" t="s">
        <v>2306</v>
      </c>
      <c r="E39" s="240" t="s">
        <v>5114</v>
      </c>
      <c r="F39" s="241"/>
      <c r="G39" s="350" t="s">
        <v>5244</v>
      </c>
      <c r="H39" s="230"/>
    </row>
    <row r="40" spans="2:8" ht="75">
      <c r="B40" s="237" t="s">
        <v>5277</v>
      </c>
      <c r="C40" s="238" t="s">
        <v>5278</v>
      </c>
      <c r="D40" s="291" t="s">
        <v>2422</v>
      </c>
      <c r="E40" s="240" t="s">
        <v>2301</v>
      </c>
      <c r="F40" s="241"/>
      <c r="G40" s="350" t="s">
        <v>5279</v>
      </c>
      <c r="H40" s="230"/>
    </row>
    <row r="41" spans="2:8" ht="75">
      <c r="B41" s="237" t="s">
        <v>5280</v>
      </c>
      <c r="C41" s="238" t="s">
        <v>5281</v>
      </c>
      <c r="D41" s="239" t="s">
        <v>2306</v>
      </c>
      <c r="E41" s="240" t="s">
        <v>5114</v>
      </c>
      <c r="F41" s="241"/>
      <c r="G41" s="350" t="s">
        <v>5250</v>
      </c>
      <c r="H41" s="230"/>
    </row>
    <row r="42" spans="2:8" ht="75">
      <c r="B42" s="237" t="s">
        <v>5282</v>
      </c>
      <c r="C42" s="238" t="s">
        <v>5283</v>
      </c>
      <c r="D42" s="291" t="s">
        <v>2422</v>
      </c>
      <c r="E42" s="240" t="s">
        <v>2301</v>
      </c>
      <c r="F42" s="241"/>
      <c r="G42" s="350" t="s">
        <v>5284</v>
      </c>
      <c r="H42" s="230"/>
    </row>
    <row r="43" spans="2:8" ht="60">
      <c r="B43" s="237" t="s">
        <v>5285</v>
      </c>
      <c r="C43" s="238" t="s">
        <v>5286</v>
      </c>
      <c r="D43" s="239" t="s">
        <v>2306</v>
      </c>
      <c r="E43" s="240" t="s">
        <v>5114</v>
      </c>
      <c r="F43" s="241"/>
      <c r="G43" s="350" t="s">
        <v>5256</v>
      </c>
      <c r="H43" s="230"/>
    </row>
    <row r="44" spans="2:8" ht="60">
      <c r="B44" s="237" t="s">
        <v>5287</v>
      </c>
      <c r="C44" s="238" t="s">
        <v>5288</v>
      </c>
      <c r="D44" s="239" t="s">
        <v>4977</v>
      </c>
      <c r="E44" s="240" t="s">
        <v>2301</v>
      </c>
      <c r="F44" s="241"/>
      <c r="G44" s="350" t="s">
        <v>5289</v>
      </c>
      <c r="H44" s="230"/>
    </row>
    <row r="45" spans="2:8" ht="90">
      <c r="B45" s="289" t="s">
        <v>5290</v>
      </c>
      <c r="C45" s="290" t="s">
        <v>5291</v>
      </c>
      <c r="D45" s="291" t="s">
        <v>2306</v>
      </c>
      <c r="E45" s="292" t="s">
        <v>2357</v>
      </c>
      <c r="F45" s="293"/>
      <c r="G45" s="261" t="s">
        <v>5292</v>
      </c>
      <c r="H45" s="230"/>
    </row>
    <row r="46" spans="2:8" ht="75.75" thickBot="1">
      <c r="B46" s="289" t="s">
        <v>5293</v>
      </c>
      <c r="C46" s="290" t="s">
        <v>5294</v>
      </c>
      <c r="D46" s="291" t="s">
        <v>2422</v>
      </c>
      <c r="E46" s="292" t="s">
        <v>2301</v>
      </c>
      <c r="F46" s="293"/>
      <c r="G46" s="261" t="s">
        <v>5295</v>
      </c>
      <c r="H46" s="230"/>
    </row>
    <row r="47" spans="2:8" ht="20.100000000000001" customHeight="1" thickBot="1">
      <c r="B47" s="524" t="s">
        <v>5296</v>
      </c>
      <c r="C47" s="525"/>
      <c r="D47" s="526"/>
      <c r="E47" s="527"/>
      <c r="F47" s="527"/>
      <c r="G47" s="528"/>
      <c r="H47" s="230"/>
    </row>
    <row r="48" spans="2:8" ht="60">
      <c r="B48" s="237" t="s">
        <v>5297</v>
      </c>
      <c r="C48" s="238" t="s">
        <v>5298</v>
      </c>
      <c r="D48" s="239" t="s">
        <v>2422</v>
      </c>
      <c r="E48" s="240" t="s">
        <v>2301</v>
      </c>
      <c r="F48" s="241" t="s">
        <v>5299</v>
      </c>
      <c r="G48" s="350" t="s">
        <v>10262</v>
      </c>
      <c r="H48" s="230"/>
    </row>
    <row r="49" spans="2:8" ht="75">
      <c r="B49" s="237" t="s">
        <v>5300</v>
      </c>
      <c r="C49" s="238" t="s">
        <v>5301</v>
      </c>
      <c r="D49" s="239" t="s">
        <v>2306</v>
      </c>
      <c r="E49" s="240" t="s">
        <v>2357</v>
      </c>
      <c r="F49" s="241"/>
      <c r="G49" s="350" t="s">
        <v>10263</v>
      </c>
      <c r="H49" s="230"/>
    </row>
    <row r="50" spans="2:8" ht="60">
      <c r="B50" s="237" t="s">
        <v>10219</v>
      </c>
      <c r="C50" s="238" t="s">
        <v>5302</v>
      </c>
      <c r="D50" s="239" t="s">
        <v>2308</v>
      </c>
      <c r="E50" s="240" t="s">
        <v>2301</v>
      </c>
      <c r="F50" s="241"/>
      <c r="G50" s="350" t="s">
        <v>10201</v>
      </c>
      <c r="H50" s="230"/>
    </row>
    <row r="51" spans="2:8" ht="60">
      <c r="B51" s="237" t="s">
        <v>10221</v>
      </c>
      <c r="C51" s="238" t="s">
        <v>5304</v>
      </c>
      <c r="D51" s="239" t="s">
        <v>2421</v>
      </c>
      <c r="E51" s="240" t="s">
        <v>2301</v>
      </c>
      <c r="F51" s="241"/>
      <c r="G51" s="350" t="s">
        <v>5303</v>
      </c>
      <c r="H51" s="230"/>
    </row>
    <row r="52" spans="2:8" ht="75">
      <c r="B52" s="237" t="s">
        <v>5305</v>
      </c>
      <c r="C52" s="238" t="s">
        <v>5306</v>
      </c>
      <c r="D52" s="239" t="s">
        <v>2306</v>
      </c>
      <c r="E52" s="240" t="s">
        <v>2357</v>
      </c>
      <c r="F52" s="241"/>
      <c r="G52" s="350" t="s">
        <v>5307</v>
      </c>
      <c r="H52" s="230"/>
    </row>
    <row r="53" spans="2:8" ht="75">
      <c r="B53" s="237" t="s">
        <v>10223</v>
      </c>
      <c r="C53" s="238" t="s">
        <v>5308</v>
      </c>
      <c r="D53" s="239" t="s">
        <v>3109</v>
      </c>
      <c r="E53" s="240" t="s">
        <v>2301</v>
      </c>
      <c r="F53" s="241"/>
      <c r="G53" s="350" t="s">
        <v>5309</v>
      </c>
      <c r="H53" s="230"/>
    </row>
    <row r="54" spans="2:8" ht="105">
      <c r="B54" s="237" t="s">
        <v>5310</v>
      </c>
      <c r="C54" s="238" t="s">
        <v>5311</v>
      </c>
      <c r="D54" s="239" t="s">
        <v>2306</v>
      </c>
      <c r="E54" s="240" t="s">
        <v>2357</v>
      </c>
      <c r="F54" s="241"/>
      <c r="G54" s="350" t="s">
        <v>5312</v>
      </c>
      <c r="H54" s="230"/>
    </row>
    <row r="55" spans="2:8" ht="105">
      <c r="B55" s="237" t="s">
        <v>5313</v>
      </c>
      <c r="C55" s="238" t="s">
        <v>5314</v>
      </c>
      <c r="D55" s="291" t="s">
        <v>2422</v>
      </c>
      <c r="E55" s="240" t="s">
        <v>2301</v>
      </c>
      <c r="F55" s="241"/>
      <c r="G55" s="350" t="s">
        <v>5315</v>
      </c>
      <c r="H55" s="230"/>
    </row>
    <row r="56" spans="2:8" ht="105">
      <c r="B56" s="237" t="s">
        <v>5316</v>
      </c>
      <c r="C56" s="238" t="s">
        <v>5317</v>
      </c>
      <c r="D56" s="239" t="s">
        <v>2306</v>
      </c>
      <c r="E56" s="240" t="s">
        <v>2357</v>
      </c>
      <c r="F56" s="241"/>
      <c r="G56" s="350" t="s">
        <v>5318</v>
      </c>
      <c r="H56" s="230"/>
    </row>
    <row r="57" spans="2:8" ht="105">
      <c r="B57" s="237" t="s">
        <v>5319</v>
      </c>
      <c r="C57" s="238" t="s">
        <v>5320</v>
      </c>
      <c r="D57" s="291" t="s">
        <v>2422</v>
      </c>
      <c r="E57" s="240" t="s">
        <v>2301</v>
      </c>
      <c r="F57" s="241"/>
      <c r="G57" s="350" t="s">
        <v>5321</v>
      </c>
      <c r="H57" s="230"/>
    </row>
    <row r="58" spans="2:8" ht="90">
      <c r="B58" s="237" t="s">
        <v>5322</v>
      </c>
      <c r="C58" s="238" t="s">
        <v>5323</v>
      </c>
      <c r="D58" s="239" t="s">
        <v>2306</v>
      </c>
      <c r="E58" s="240" t="s">
        <v>2357</v>
      </c>
      <c r="F58" s="241"/>
      <c r="G58" s="350" t="s">
        <v>5324</v>
      </c>
      <c r="H58" s="230"/>
    </row>
    <row r="59" spans="2:8" ht="90">
      <c r="B59" s="237" t="s">
        <v>5325</v>
      </c>
      <c r="C59" s="238" t="s">
        <v>5326</v>
      </c>
      <c r="D59" s="239" t="s">
        <v>4977</v>
      </c>
      <c r="E59" s="240" t="s">
        <v>2301</v>
      </c>
      <c r="F59" s="241"/>
      <c r="G59" s="350" t="s">
        <v>5327</v>
      </c>
      <c r="H59" s="230"/>
    </row>
    <row r="60" spans="2:8" ht="90">
      <c r="B60" s="237" t="s">
        <v>5328</v>
      </c>
      <c r="C60" s="238" t="s">
        <v>5329</v>
      </c>
      <c r="D60" s="239" t="s">
        <v>2306</v>
      </c>
      <c r="E60" s="240" t="s">
        <v>2357</v>
      </c>
      <c r="F60" s="241"/>
      <c r="G60" s="350" t="s">
        <v>5330</v>
      </c>
      <c r="H60" s="230"/>
    </row>
    <row r="61" spans="2:8" ht="90">
      <c r="B61" s="237" t="s">
        <v>5331</v>
      </c>
      <c r="C61" s="238" t="s">
        <v>5332</v>
      </c>
      <c r="D61" s="239" t="s">
        <v>2422</v>
      </c>
      <c r="E61" s="240" t="s">
        <v>2301</v>
      </c>
      <c r="F61" s="241"/>
      <c r="G61" s="350" t="s">
        <v>5333</v>
      </c>
      <c r="H61" s="230"/>
    </row>
    <row r="62" spans="2:8" ht="60">
      <c r="B62" s="237" t="s">
        <v>10226</v>
      </c>
      <c r="C62" s="238" t="s">
        <v>5334</v>
      </c>
      <c r="D62" s="239" t="s">
        <v>2308</v>
      </c>
      <c r="E62" s="240" t="s">
        <v>2301</v>
      </c>
      <c r="F62" s="241"/>
      <c r="G62" s="350" t="s">
        <v>5335</v>
      </c>
      <c r="H62" s="230"/>
    </row>
    <row r="63" spans="2:8" ht="60">
      <c r="B63" s="237" t="s">
        <v>10227</v>
      </c>
      <c r="C63" s="238" t="s">
        <v>5336</v>
      </c>
      <c r="D63" s="239" t="s">
        <v>2421</v>
      </c>
      <c r="E63" s="240" t="s">
        <v>2301</v>
      </c>
      <c r="F63" s="241"/>
      <c r="G63" s="350" t="s">
        <v>5335</v>
      </c>
      <c r="H63" s="230"/>
    </row>
    <row r="64" spans="2:8" ht="60">
      <c r="B64" s="237" t="s">
        <v>10231</v>
      </c>
      <c r="C64" s="238" t="s">
        <v>5337</v>
      </c>
      <c r="D64" s="239" t="s">
        <v>2308</v>
      </c>
      <c r="E64" s="240" t="s">
        <v>2301</v>
      </c>
      <c r="F64" s="241"/>
      <c r="G64" s="350" t="s">
        <v>5338</v>
      </c>
      <c r="H64" s="230"/>
    </row>
    <row r="65" spans="2:8" ht="60">
      <c r="B65" s="237" t="s">
        <v>10233</v>
      </c>
      <c r="C65" s="238" t="s">
        <v>5339</v>
      </c>
      <c r="D65" s="239" t="s">
        <v>2421</v>
      </c>
      <c r="E65" s="240" t="s">
        <v>2301</v>
      </c>
      <c r="F65" s="241"/>
      <c r="G65" s="350" t="s">
        <v>5338</v>
      </c>
      <c r="H65" s="230"/>
    </row>
    <row r="66" spans="2:8" ht="60">
      <c r="B66" s="237" t="s">
        <v>10235</v>
      </c>
      <c r="C66" s="238" t="s">
        <v>5340</v>
      </c>
      <c r="D66" s="239" t="s">
        <v>2308</v>
      </c>
      <c r="E66" s="240" t="s">
        <v>2301</v>
      </c>
      <c r="F66" s="241"/>
      <c r="G66" s="350" t="s">
        <v>5338</v>
      </c>
      <c r="H66" s="230"/>
    </row>
    <row r="67" spans="2:8" ht="60">
      <c r="B67" s="237" t="s">
        <v>10237</v>
      </c>
      <c r="C67" s="238" t="s">
        <v>5341</v>
      </c>
      <c r="D67" s="239" t="s">
        <v>2421</v>
      </c>
      <c r="E67" s="240" t="s">
        <v>2301</v>
      </c>
      <c r="F67" s="241"/>
      <c r="G67" s="350" t="s">
        <v>5338</v>
      </c>
      <c r="H67" s="230"/>
    </row>
    <row r="68" spans="2:8" ht="90">
      <c r="B68" s="237" t="s">
        <v>5342</v>
      </c>
      <c r="C68" s="238" t="s">
        <v>5343</v>
      </c>
      <c r="D68" s="239" t="s">
        <v>2306</v>
      </c>
      <c r="E68" s="240" t="s">
        <v>2357</v>
      </c>
      <c r="F68" s="241"/>
      <c r="G68" s="350" t="s">
        <v>5344</v>
      </c>
      <c r="H68" s="230"/>
    </row>
    <row r="69" spans="2:8" ht="75">
      <c r="B69" s="237" t="s">
        <v>5345</v>
      </c>
      <c r="C69" s="238" t="s">
        <v>5346</v>
      </c>
      <c r="D69" s="239" t="s">
        <v>3109</v>
      </c>
      <c r="E69" s="240" t="s">
        <v>2301</v>
      </c>
      <c r="F69" s="241"/>
      <c r="G69" s="350" t="s">
        <v>5347</v>
      </c>
      <c r="H69" s="230"/>
    </row>
    <row r="70" spans="2:8" ht="105">
      <c r="B70" s="237" t="s">
        <v>5348</v>
      </c>
      <c r="C70" s="238" t="s">
        <v>5349</v>
      </c>
      <c r="D70" s="239" t="s">
        <v>2306</v>
      </c>
      <c r="E70" s="240" t="s">
        <v>2357</v>
      </c>
      <c r="F70" s="241"/>
      <c r="G70" s="350" t="s">
        <v>5350</v>
      </c>
      <c r="H70" s="230"/>
    </row>
    <row r="71" spans="2:8" ht="90">
      <c r="B71" s="237" t="s">
        <v>5351</v>
      </c>
      <c r="C71" s="238" t="s">
        <v>5352</v>
      </c>
      <c r="D71" s="291" t="s">
        <v>2422</v>
      </c>
      <c r="E71" s="240" t="s">
        <v>2301</v>
      </c>
      <c r="F71" s="241"/>
      <c r="G71" s="350" t="s">
        <v>5353</v>
      </c>
      <c r="H71" s="230"/>
    </row>
    <row r="72" spans="2:8" ht="105">
      <c r="B72" s="237" t="s">
        <v>5354</v>
      </c>
      <c r="C72" s="238" t="s">
        <v>5355</v>
      </c>
      <c r="D72" s="239" t="s">
        <v>2306</v>
      </c>
      <c r="E72" s="240" t="s">
        <v>2357</v>
      </c>
      <c r="F72" s="241"/>
      <c r="G72" s="350" t="s">
        <v>5350</v>
      </c>
      <c r="H72" s="230"/>
    </row>
    <row r="73" spans="2:8" ht="90">
      <c r="B73" s="237" t="s">
        <v>5356</v>
      </c>
      <c r="C73" s="238" t="s">
        <v>5357</v>
      </c>
      <c r="D73" s="291" t="s">
        <v>2422</v>
      </c>
      <c r="E73" s="240" t="s">
        <v>2301</v>
      </c>
      <c r="F73" s="241"/>
      <c r="G73" s="350" t="s">
        <v>5358</v>
      </c>
      <c r="H73" s="230"/>
    </row>
    <row r="74" spans="2:8" ht="90">
      <c r="B74" s="237" t="s">
        <v>5359</v>
      </c>
      <c r="C74" s="238" t="s">
        <v>5360</v>
      </c>
      <c r="D74" s="239" t="s">
        <v>2306</v>
      </c>
      <c r="E74" s="240" t="s">
        <v>2357</v>
      </c>
      <c r="F74" s="241"/>
      <c r="G74" s="350" t="s">
        <v>5344</v>
      </c>
      <c r="H74" s="230"/>
    </row>
    <row r="75" spans="2:8" ht="75">
      <c r="B75" s="237" t="s">
        <v>5361</v>
      </c>
      <c r="C75" s="238" t="s">
        <v>5362</v>
      </c>
      <c r="D75" s="239" t="s">
        <v>4977</v>
      </c>
      <c r="E75" s="240" t="s">
        <v>2301</v>
      </c>
      <c r="F75" s="241"/>
      <c r="G75" s="350" t="s">
        <v>5363</v>
      </c>
      <c r="H75" s="230"/>
    </row>
    <row r="76" spans="2:8" ht="90">
      <c r="B76" s="237" t="s">
        <v>5364</v>
      </c>
      <c r="C76" s="238" t="s">
        <v>5365</v>
      </c>
      <c r="D76" s="239" t="s">
        <v>2306</v>
      </c>
      <c r="E76" s="240" t="s">
        <v>2357</v>
      </c>
      <c r="F76" s="241"/>
      <c r="G76" s="350" t="s">
        <v>5344</v>
      </c>
      <c r="H76" s="230"/>
    </row>
    <row r="77" spans="2:8" ht="75">
      <c r="B77" s="237" t="s">
        <v>5366</v>
      </c>
      <c r="C77" s="238" t="s">
        <v>5367</v>
      </c>
      <c r="D77" s="239" t="s">
        <v>2422</v>
      </c>
      <c r="E77" s="240" t="s">
        <v>2301</v>
      </c>
      <c r="F77" s="241"/>
      <c r="G77" s="350" t="s">
        <v>5368</v>
      </c>
      <c r="H77" s="230"/>
    </row>
    <row r="78" spans="2:8" ht="75">
      <c r="B78" s="237" t="s">
        <v>10242</v>
      </c>
      <c r="C78" s="238" t="s">
        <v>5369</v>
      </c>
      <c r="D78" s="239" t="s">
        <v>2308</v>
      </c>
      <c r="E78" s="240" t="s">
        <v>2301</v>
      </c>
      <c r="F78" s="241"/>
      <c r="G78" s="350" t="s">
        <v>5370</v>
      </c>
      <c r="H78" s="230"/>
    </row>
    <row r="79" spans="2:8" ht="75">
      <c r="B79" s="237" t="s">
        <v>10243</v>
      </c>
      <c r="C79" s="238" t="s">
        <v>5371</v>
      </c>
      <c r="D79" s="239" t="s">
        <v>2421</v>
      </c>
      <c r="E79" s="240" t="s">
        <v>2301</v>
      </c>
      <c r="F79" s="241"/>
      <c r="G79" s="350" t="s">
        <v>5370</v>
      </c>
      <c r="H79" s="230"/>
    </row>
    <row r="80" spans="2:8" ht="60">
      <c r="B80" s="237" t="s">
        <v>10246</v>
      </c>
      <c r="C80" s="238" t="s">
        <v>5372</v>
      </c>
      <c r="D80" s="239" t="s">
        <v>2308</v>
      </c>
      <c r="E80" s="240" t="s">
        <v>2301</v>
      </c>
      <c r="F80" s="241"/>
      <c r="G80" s="350" t="s">
        <v>5373</v>
      </c>
      <c r="H80" s="230"/>
    </row>
    <row r="81" spans="2:8" ht="60">
      <c r="B81" s="237" t="s">
        <v>10248</v>
      </c>
      <c r="C81" s="238" t="s">
        <v>5374</v>
      </c>
      <c r="D81" s="239" t="s">
        <v>2421</v>
      </c>
      <c r="E81" s="240" t="s">
        <v>2301</v>
      </c>
      <c r="F81" s="241"/>
      <c r="G81" s="350" t="s">
        <v>5373</v>
      </c>
      <c r="H81" s="230"/>
    </row>
    <row r="82" spans="2:8" ht="90">
      <c r="B82" s="237" t="s">
        <v>5375</v>
      </c>
      <c r="C82" s="238" t="s">
        <v>5376</v>
      </c>
      <c r="D82" s="239" t="s">
        <v>2306</v>
      </c>
      <c r="E82" s="240" t="s">
        <v>2357</v>
      </c>
      <c r="F82" s="241"/>
      <c r="G82" s="350" t="s">
        <v>5377</v>
      </c>
      <c r="H82" s="230"/>
    </row>
    <row r="83" spans="2:8" ht="75">
      <c r="B83" s="237" t="s">
        <v>5378</v>
      </c>
      <c r="C83" s="238" t="s">
        <v>5379</v>
      </c>
      <c r="D83" s="239" t="s">
        <v>3109</v>
      </c>
      <c r="E83" s="240" t="s">
        <v>2301</v>
      </c>
      <c r="F83" s="241"/>
      <c r="G83" s="350" t="s">
        <v>5380</v>
      </c>
      <c r="H83" s="230"/>
    </row>
    <row r="84" spans="2:8" ht="105">
      <c r="B84" s="237" t="s">
        <v>5381</v>
      </c>
      <c r="C84" s="238" t="s">
        <v>5382</v>
      </c>
      <c r="D84" s="239" t="s">
        <v>2306</v>
      </c>
      <c r="E84" s="240" t="s">
        <v>2357</v>
      </c>
      <c r="F84" s="241"/>
      <c r="G84" s="350" t="s">
        <v>5383</v>
      </c>
      <c r="H84" s="230"/>
    </row>
    <row r="85" spans="2:8" ht="90">
      <c r="B85" s="237" t="s">
        <v>5384</v>
      </c>
      <c r="C85" s="238" t="s">
        <v>5385</v>
      </c>
      <c r="D85" s="291" t="s">
        <v>2422</v>
      </c>
      <c r="E85" s="240" t="s">
        <v>2301</v>
      </c>
      <c r="F85" s="241"/>
      <c r="G85" s="350" t="s">
        <v>5386</v>
      </c>
      <c r="H85" s="230"/>
    </row>
    <row r="86" spans="2:8" ht="105">
      <c r="B86" s="237" t="s">
        <v>5387</v>
      </c>
      <c r="C86" s="238" t="s">
        <v>5388</v>
      </c>
      <c r="D86" s="239" t="s">
        <v>2306</v>
      </c>
      <c r="E86" s="240" t="s">
        <v>2357</v>
      </c>
      <c r="F86" s="241"/>
      <c r="G86" s="350" t="s">
        <v>5383</v>
      </c>
      <c r="H86" s="230"/>
    </row>
    <row r="87" spans="2:8" ht="90">
      <c r="B87" s="237" t="s">
        <v>5389</v>
      </c>
      <c r="C87" s="238" t="s">
        <v>5390</v>
      </c>
      <c r="D87" s="291" t="s">
        <v>2422</v>
      </c>
      <c r="E87" s="240" t="s">
        <v>2301</v>
      </c>
      <c r="F87" s="241"/>
      <c r="G87" s="350" t="s">
        <v>5391</v>
      </c>
      <c r="H87" s="230"/>
    </row>
    <row r="88" spans="2:8" ht="90">
      <c r="B88" s="237" t="s">
        <v>5392</v>
      </c>
      <c r="C88" s="238" t="s">
        <v>5393</v>
      </c>
      <c r="D88" s="239" t="s">
        <v>2306</v>
      </c>
      <c r="E88" s="240" t="s">
        <v>2357</v>
      </c>
      <c r="F88" s="241"/>
      <c r="G88" s="350" t="s">
        <v>5377</v>
      </c>
      <c r="H88" s="230"/>
    </row>
    <row r="89" spans="2:8" ht="75">
      <c r="B89" s="237" t="s">
        <v>5394</v>
      </c>
      <c r="C89" s="238" t="s">
        <v>5395</v>
      </c>
      <c r="D89" s="239" t="s">
        <v>4977</v>
      </c>
      <c r="E89" s="240" t="s">
        <v>2301</v>
      </c>
      <c r="F89" s="241"/>
      <c r="G89" s="350" t="s">
        <v>5396</v>
      </c>
      <c r="H89" s="230"/>
    </row>
    <row r="90" spans="2:8" ht="90">
      <c r="B90" s="237" t="s">
        <v>5397</v>
      </c>
      <c r="C90" s="238" t="s">
        <v>5398</v>
      </c>
      <c r="D90" s="239" t="s">
        <v>2306</v>
      </c>
      <c r="E90" s="240" t="s">
        <v>2357</v>
      </c>
      <c r="F90" s="241"/>
      <c r="G90" s="350" t="s">
        <v>5377</v>
      </c>
      <c r="H90" s="230"/>
    </row>
    <row r="91" spans="2:8" ht="75">
      <c r="B91" s="237" t="s">
        <v>5399</v>
      </c>
      <c r="C91" s="238" t="s">
        <v>5400</v>
      </c>
      <c r="D91" s="239" t="s">
        <v>2422</v>
      </c>
      <c r="E91" s="240" t="s">
        <v>2301</v>
      </c>
      <c r="F91" s="241"/>
      <c r="G91" s="350" t="s">
        <v>5401</v>
      </c>
      <c r="H91" s="230"/>
    </row>
    <row r="92" spans="2:8" ht="60">
      <c r="B92" s="237" t="s">
        <v>10253</v>
      </c>
      <c r="C92" s="238" t="s">
        <v>5402</v>
      </c>
      <c r="D92" s="239" t="s">
        <v>2308</v>
      </c>
      <c r="E92" s="240" t="s">
        <v>2301</v>
      </c>
      <c r="F92" s="241"/>
      <c r="G92" s="350" t="s">
        <v>5373</v>
      </c>
      <c r="H92" s="230"/>
    </row>
    <row r="93" spans="2:8" ht="60">
      <c r="B93" s="237" t="s">
        <v>10255</v>
      </c>
      <c r="C93" s="238" t="s">
        <v>5403</v>
      </c>
      <c r="D93" s="239" t="s">
        <v>2421</v>
      </c>
      <c r="E93" s="240" t="s">
        <v>2301</v>
      </c>
      <c r="F93" s="241"/>
      <c r="G93" s="350" t="s">
        <v>5373</v>
      </c>
      <c r="H93" s="230"/>
    </row>
    <row r="94" spans="2:8" ht="90">
      <c r="B94" s="237" t="s">
        <v>5404</v>
      </c>
      <c r="C94" s="238" t="s">
        <v>5405</v>
      </c>
      <c r="D94" s="239" t="s">
        <v>2306</v>
      </c>
      <c r="E94" s="240" t="s">
        <v>2357</v>
      </c>
      <c r="F94" s="241"/>
      <c r="G94" s="350" t="s">
        <v>5406</v>
      </c>
      <c r="H94" s="230"/>
    </row>
    <row r="95" spans="2:8" ht="75">
      <c r="B95" s="237" t="s">
        <v>5407</v>
      </c>
      <c r="C95" s="238" t="s">
        <v>5408</v>
      </c>
      <c r="D95" s="239" t="s">
        <v>3109</v>
      </c>
      <c r="E95" s="240" t="s">
        <v>2301</v>
      </c>
      <c r="F95" s="241"/>
      <c r="G95" s="350" t="s">
        <v>5409</v>
      </c>
      <c r="H95" s="230"/>
    </row>
    <row r="96" spans="2:8" ht="105">
      <c r="B96" s="237" t="s">
        <v>5410</v>
      </c>
      <c r="C96" s="238" t="s">
        <v>5411</v>
      </c>
      <c r="D96" s="239" t="s">
        <v>2306</v>
      </c>
      <c r="E96" s="240" t="s">
        <v>2357</v>
      </c>
      <c r="F96" s="241"/>
      <c r="G96" s="350" t="s">
        <v>5412</v>
      </c>
      <c r="H96" s="230"/>
    </row>
    <row r="97" spans="2:8" ht="75">
      <c r="B97" s="237" t="s">
        <v>5413</v>
      </c>
      <c r="C97" s="238" t="s">
        <v>5414</v>
      </c>
      <c r="D97" s="291" t="s">
        <v>2422</v>
      </c>
      <c r="E97" s="240" t="s">
        <v>2301</v>
      </c>
      <c r="F97" s="241"/>
      <c r="G97" s="350" t="s">
        <v>5415</v>
      </c>
      <c r="H97" s="230"/>
    </row>
    <row r="98" spans="2:8" ht="105">
      <c r="B98" s="237" t="s">
        <v>5416</v>
      </c>
      <c r="C98" s="238" t="s">
        <v>5417</v>
      </c>
      <c r="D98" s="239" t="s">
        <v>2306</v>
      </c>
      <c r="E98" s="240" t="s">
        <v>2357</v>
      </c>
      <c r="F98" s="241"/>
      <c r="G98" s="350" t="s">
        <v>5412</v>
      </c>
      <c r="H98" s="230"/>
    </row>
    <row r="99" spans="2:8" ht="75">
      <c r="B99" s="237" t="s">
        <v>5418</v>
      </c>
      <c r="C99" s="238" t="s">
        <v>5419</v>
      </c>
      <c r="D99" s="291" t="s">
        <v>2422</v>
      </c>
      <c r="E99" s="240" t="s">
        <v>2301</v>
      </c>
      <c r="F99" s="241"/>
      <c r="G99" s="350" t="s">
        <v>5420</v>
      </c>
      <c r="H99" s="230"/>
    </row>
    <row r="100" spans="2:8" ht="90">
      <c r="B100" s="237" t="s">
        <v>5421</v>
      </c>
      <c r="C100" s="238" t="s">
        <v>5422</v>
      </c>
      <c r="D100" s="239" t="s">
        <v>2306</v>
      </c>
      <c r="E100" s="240" t="s">
        <v>2357</v>
      </c>
      <c r="F100" s="241"/>
      <c r="G100" s="350" t="s">
        <v>5406</v>
      </c>
      <c r="H100" s="230"/>
    </row>
    <row r="101" spans="2:8" ht="60">
      <c r="B101" s="237" t="s">
        <v>5423</v>
      </c>
      <c r="C101" s="238" t="s">
        <v>5424</v>
      </c>
      <c r="D101" s="239" t="s">
        <v>4977</v>
      </c>
      <c r="E101" s="240" t="s">
        <v>2301</v>
      </c>
      <c r="F101" s="241"/>
      <c r="G101" s="350" t="s">
        <v>5425</v>
      </c>
      <c r="H101" s="230"/>
    </row>
    <row r="102" spans="2:8" ht="90">
      <c r="B102" s="289" t="s">
        <v>5426</v>
      </c>
      <c r="C102" s="290" t="s">
        <v>5427</v>
      </c>
      <c r="D102" s="291" t="s">
        <v>2306</v>
      </c>
      <c r="E102" s="292" t="s">
        <v>2357</v>
      </c>
      <c r="F102" s="293"/>
      <c r="G102" s="261" t="s">
        <v>5406</v>
      </c>
      <c r="H102" s="230"/>
    </row>
    <row r="103" spans="2:8" ht="75">
      <c r="B103" s="289" t="s">
        <v>5428</v>
      </c>
      <c r="C103" s="290" t="s">
        <v>5429</v>
      </c>
      <c r="D103" s="291" t="s">
        <v>2422</v>
      </c>
      <c r="E103" s="292" t="s">
        <v>2301</v>
      </c>
      <c r="F103" s="293"/>
      <c r="G103" s="261" t="s">
        <v>5430</v>
      </c>
      <c r="H103" s="230"/>
    </row>
    <row r="104" spans="2:8" ht="60">
      <c r="B104" s="289" t="s">
        <v>10259</v>
      </c>
      <c r="C104" s="290" t="s">
        <v>5431</v>
      </c>
      <c r="D104" s="291" t="s">
        <v>2308</v>
      </c>
      <c r="E104" s="292" t="s">
        <v>2301</v>
      </c>
      <c r="F104" s="293"/>
      <c r="G104" s="261" t="s">
        <v>5432</v>
      </c>
      <c r="H104" s="230"/>
    </row>
    <row r="105" spans="2:8" ht="60.75" thickBot="1">
      <c r="B105" s="289" t="s">
        <v>10260</v>
      </c>
      <c r="C105" s="290" t="s">
        <v>5433</v>
      </c>
      <c r="D105" s="291" t="s">
        <v>2421</v>
      </c>
      <c r="E105" s="292" t="s">
        <v>2301</v>
      </c>
      <c r="F105" s="293"/>
      <c r="G105" s="261" t="s">
        <v>5432</v>
      </c>
      <c r="H105" s="230"/>
    </row>
    <row r="106" spans="2:8" ht="20.100000000000001" customHeight="1">
      <c r="B106" s="252"/>
      <c r="C106" s="252"/>
      <c r="D106" s="253"/>
      <c r="E106" s="254"/>
      <c r="F106" s="254"/>
      <c r="G106" s="252"/>
      <c r="H106" s="216"/>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407</v>
      </c>
      <c r="C2" s="218"/>
      <c r="D2" s="218"/>
      <c r="E2" s="218"/>
      <c r="F2" s="218"/>
      <c r="G2" s="219"/>
      <c r="H2" s="220"/>
    </row>
    <row r="3" spans="1:8" ht="13.5" customHeight="1" thickBot="1">
      <c r="A3" s="78"/>
      <c r="B3" s="221"/>
      <c r="C3" s="221"/>
      <c r="D3" s="221"/>
      <c r="E3" s="221"/>
      <c r="F3" s="221"/>
      <c r="G3" s="221"/>
      <c r="H3" s="222"/>
    </row>
    <row r="4" spans="1:8" ht="20.25" customHeight="1" thickBot="1">
      <c r="B4" s="223" t="s">
        <v>14</v>
      </c>
      <c r="C4" s="224" t="s">
        <v>2295</v>
      </c>
      <c r="D4" s="224" t="s">
        <v>2296</v>
      </c>
      <c r="E4" s="224" t="s">
        <v>2297</v>
      </c>
      <c r="F4" s="225" t="s">
        <v>2298</v>
      </c>
      <c r="G4" s="226" t="s">
        <v>1586</v>
      </c>
      <c r="H4" s="45"/>
    </row>
    <row r="5" spans="1:8" s="45" customFormat="1">
      <c r="B5" s="539" t="s">
        <v>5434</v>
      </c>
      <c r="C5" s="352" t="s">
        <v>5435</v>
      </c>
      <c r="D5" s="233" t="s">
        <v>5436</v>
      </c>
      <c r="E5" s="234" t="s">
        <v>2301</v>
      </c>
      <c r="F5" s="235" t="s">
        <v>2302</v>
      </c>
      <c r="G5" s="236" t="s">
        <v>2309</v>
      </c>
      <c r="H5" s="230"/>
    </row>
    <row r="6" spans="1:8">
      <c r="B6" s="536" t="s">
        <v>5437</v>
      </c>
      <c r="C6" s="360" t="s">
        <v>5438</v>
      </c>
      <c r="D6" s="430" t="s">
        <v>2311</v>
      </c>
      <c r="E6" s="287" t="s">
        <v>2304</v>
      </c>
      <c r="F6" s="293"/>
      <c r="G6" s="261"/>
      <c r="H6" s="230"/>
    </row>
    <row r="7" spans="1:8" ht="45">
      <c r="B7" s="289" t="s">
        <v>5439</v>
      </c>
      <c r="C7" s="290" t="s">
        <v>5441</v>
      </c>
      <c r="D7" s="291" t="s">
        <v>2306</v>
      </c>
      <c r="E7" s="292" t="s">
        <v>5440</v>
      </c>
      <c r="F7" s="293"/>
      <c r="G7" s="261" t="s">
        <v>5442</v>
      </c>
      <c r="H7" s="230"/>
    </row>
    <row r="8" spans="1:8" ht="45.75" thickBot="1">
      <c r="B8" s="289" t="s">
        <v>5444</v>
      </c>
      <c r="C8" s="290" t="s">
        <v>5443</v>
      </c>
      <c r="D8" s="291" t="s">
        <v>2306</v>
      </c>
      <c r="E8" s="292" t="s">
        <v>5440</v>
      </c>
      <c r="F8" s="293"/>
      <c r="G8" s="261" t="s">
        <v>5445</v>
      </c>
      <c r="H8" s="230"/>
    </row>
    <row r="9" spans="1:8" ht="13.5"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8" customWidth="1"/>
    <col min="2" max="2" width="35.7109375" style="78" customWidth="1"/>
    <col min="3" max="3" width="12.7109375" style="78" customWidth="1"/>
    <col min="4" max="6" width="10.7109375" style="210" customWidth="1"/>
    <col min="7" max="7" width="98.7109375" style="78"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5446</v>
      </c>
      <c r="C2" s="218"/>
      <c r="D2" s="218"/>
      <c r="E2" s="218"/>
      <c r="F2" s="218"/>
      <c r="G2" s="219"/>
      <c r="H2" s="220"/>
    </row>
    <row r="3" spans="1:8" s="273" customFormat="1" ht="13.5" customHeight="1">
      <c r="A3" s="269"/>
      <c r="B3" s="270"/>
      <c r="C3" s="270"/>
      <c r="D3" s="270"/>
      <c r="E3" s="270"/>
      <c r="F3" s="270"/>
      <c r="G3" s="270"/>
      <c r="H3" s="222"/>
    </row>
    <row r="4" spans="1:8" s="273" customFormat="1" ht="13.5" customHeight="1">
      <c r="A4" s="269"/>
      <c r="B4" s="42" t="s">
        <v>5447</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14</v>
      </c>
      <c r="C6" s="224" t="s">
        <v>2295</v>
      </c>
      <c r="D6" s="224" t="s">
        <v>2296</v>
      </c>
      <c r="E6" s="224" t="s">
        <v>2297</v>
      </c>
      <c r="F6" s="225" t="s">
        <v>2298</v>
      </c>
      <c r="G6" s="226" t="s">
        <v>1586</v>
      </c>
      <c r="H6" s="45"/>
    </row>
    <row r="7" spans="1:8">
      <c r="B7" s="231" t="s">
        <v>5448</v>
      </c>
      <c r="C7" s="232" t="s">
        <v>5449</v>
      </c>
      <c r="D7" s="233" t="s">
        <v>3109</v>
      </c>
      <c r="E7" s="234" t="s">
        <v>2301</v>
      </c>
      <c r="F7" s="235" t="s">
        <v>2302</v>
      </c>
      <c r="G7" s="236" t="s">
        <v>2309</v>
      </c>
      <c r="H7" s="230"/>
    </row>
    <row r="8" spans="1:8">
      <c r="B8" s="237" t="s">
        <v>5450</v>
      </c>
      <c r="C8" s="238" t="s">
        <v>5451</v>
      </c>
      <c r="D8" s="239" t="s">
        <v>2311</v>
      </c>
      <c r="E8" s="240" t="s">
        <v>2304</v>
      </c>
      <c r="F8" s="241"/>
      <c r="G8" s="350"/>
      <c r="H8" s="230"/>
    </row>
    <row r="9" spans="1:8" ht="75">
      <c r="B9" s="237" t="s">
        <v>5452</v>
      </c>
      <c r="C9" s="238" t="s">
        <v>5453</v>
      </c>
      <c r="D9" s="239" t="s">
        <v>3109</v>
      </c>
      <c r="E9" s="240" t="s">
        <v>2301</v>
      </c>
      <c r="F9" s="241" t="s">
        <v>5454</v>
      </c>
      <c r="G9" s="350" t="s">
        <v>5455</v>
      </c>
      <c r="H9" s="230"/>
    </row>
    <row r="10" spans="1:8">
      <c r="B10" s="237" t="s">
        <v>5456</v>
      </c>
      <c r="C10" s="238" t="s">
        <v>5457</v>
      </c>
      <c r="D10" s="239" t="s">
        <v>2311</v>
      </c>
      <c r="E10" s="240" t="s">
        <v>2304</v>
      </c>
      <c r="F10" s="241"/>
      <c r="G10" s="350"/>
      <c r="H10" s="230"/>
    </row>
    <row r="11" spans="1:8" ht="75">
      <c r="B11" s="237" t="s">
        <v>5458</v>
      </c>
      <c r="C11" s="238" t="s">
        <v>5459</v>
      </c>
      <c r="D11" s="239" t="s">
        <v>3109</v>
      </c>
      <c r="E11" s="240" t="s">
        <v>2301</v>
      </c>
      <c r="F11" s="241" t="s">
        <v>5454</v>
      </c>
      <c r="G11" s="350" t="s">
        <v>5460</v>
      </c>
      <c r="H11" s="230"/>
    </row>
    <row r="12" spans="1:8">
      <c r="B12" s="237" t="s">
        <v>5461</v>
      </c>
      <c r="C12" s="238" t="s">
        <v>5462</v>
      </c>
      <c r="D12" s="239" t="s">
        <v>2311</v>
      </c>
      <c r="E12" s="240" t="s">
        <v>2304</v>
      </c>
      <c r="F12" s="241"/>
      <c r="G12" s="350"/>
      <c r="H12" s="230"/>
    </row>
    <row r="13" spans="1:8" ht="75">
      <c r="B13" s="237" t="s">
        <v>5463</v>
      </c>
      <c r="C13" s="238" t="s">
        <v>5464</v>
      </c>
      <c r="D13" s="239" t="s">
        <v>3109</v>
      </c>
      <c r="E13" s="240" t="s">
        <v>2301</v>
      </c>
      <c r="F13" s="241" t="s">
        <v>5454</v>
      </c>
      <c r="G13" s="350" t="s">
        <v>5465</v>
      </c>
      <c r="H13" s="230"/>
    </row>
    <row r="14" spans="1:8">
      <c r="B14" s="237" t="s">
        <v>5466</v>
      </c>
      <c r="C14" s="238" t="s">
        <v>5467</v>
      </c>
      <c r="D14" s="239" t="s">
        <v>2311</v>
      </c>
      <c r="E14" s="240" t="s">
        <v>2304</v>
      </c>
      <c r="F14" s="241"/>
      <c r="G14" s="350"/>
      <c r="H14" s="230"/>
    </row>
    <row r="15" spans="1:8" ht="75">
      <c r="B15" s="237" t="s">
        <v>5468</v>
      </c>
      <c r="C15" s="238" t="s">
        <v>5469</v>
      </c>
      <c r="D15" s="239" t="s">
        <v>3109</v>
      </c>
      <c r="E15" s="240" t="s">
        <v>2301</v>
      </c>
      <c r="F15" s="241" t="s">
        <v>5454</v>
      </c>
      <c r="G15" s="350" t="s">
        <v>5470</v>
      </c>
      <c r="H15" s="230"/>
    </row>
    <row r="16" spans="1:8">
      <c r="B16" s="237" t="s">
        <v>5471</v>
      </c>
      <c r="C16" s="238" t="s">
        <v>5472</v>
      </c>
      <c r="D16" s="239" t="s">
        <v>2311</v>
      </c>
      <c r="E16" s="240" t="s">
        <v>2304</v>
      </c>
      <c r="F16" s="241"/>
      <c r="G16" s="350"/>
      <c r="H16" s="230"/>
    </row>
    <row r="17" spans="1:8" ht="75">
      <c r="B17" s="237" t="s">
        <v>5473</v>
      </c>
      <c r="C17" s="238" t="s">
        <v>5474</v>
      </c>
      <c r="D17" s="239" t="s">
        <v>3109</v>
      </c>
      <c r="E17" s="240" t="s">
        <v>2301</v>
      </c>
      <c r="F17" s="241" t="s">
        <v>5454</v>
      </c>
      <c r="G17" s="350" t="s">
        <v>5475</v>
      </c>
      <c r="H17" s="230"/>
    </row>
    <row r="18" spans="1:8">
      <c r="B18" s="237" t="s">
        <v>5476</v>
      </c>
      <c r="C18" s="238" t="s">
        <v>5477</v>
      </c>
      <c r="D18" s="239" t="s">
        <v>2311</v>
      </c>
      <c r="E18" s="240" t="s">
        <v>2304</v>
      </c>
      <c r="F18" s="241"/>
      <c r="G18" s="350"/>
      <c r="H18" s="230"/>
    </row>
    <row r="19" spans="1:8" ht="75">
      <c r="B19" s="237" t="s">
        <v>5478</v>
      </c>
      <c r="C19" s="238" t="s">
        <v>5479</v>
      </c>
      <c r="D19" s="239" t="s">
        <v>3109</v>
      </c>
      <c r="E19" s="240" t="s">
        <v>2301</v>
      </c>
      <c r="F19" s="241" t="s">
        <v>5454</v>
      </c>
      <c r="G19" s="350" t="s">
        <v>5480</v>
      </c>
      <c r="H19" s="230"/>
    </row>
    <row r="20" spans="1:8">
      <c r="B20" s="237" t="s">
        <v>5481</v>
      </c>
      <c r="C20" s="238" t="s">
        <v>5482</v>
      </c>
      <c r="D20" s="239" t="s">
        <v>2311</v>
      </c>
      <c r="E20" s="240" t="s">
        <v>2304</v>
      </c>
      <c r="F20" s="241"/>
      <c r="G20" s="350"/>
      <c r="H20" s="230"/>
    </row>
    <row r="21" spans="1:8" ht="45">
      <c r="B21" s="237" t="s">
        <v>5483</v>
      </c>
      <c r="C21" s="238" t="s">
        <v>5484</v>
      </c>
      <c r="D21" s="239" t="s">
        <v>3109</v>
      </c>
      <c r="E21" s="240" t="s">
        <v>2301</v>
      </c>
      <c r="F21" s="241" t="s">
        <v>5454</v>
      </c>
      <c r="G21" s="350" t="s">
        <v>5485</v>
      </c>
      <c r="H21" s="230"/>
    </row>
    <row r="22" spans="1:8">
      <c r="B22" s="237" t="s">
        <v>5486</v>
      </c>
      <c r="C22" s="238" t="s">
        <v>5487</v>
      </c>
      <c r="D22" s="239" t="s">
        <v>2311</v>
      </c>
      <c r="E22" s="240" t="s">
        <v>2304</v>
      </c>
      <c r="F22" s="241"/>
      <c r="G22" s="350"/>
      <c r="H22" s="230"/>
    </row>
    <row r="23" spans="1:8" ht="17.25" thickBot="1">
      <c r="B23" s="237" t="s">
        <v>5488</v>
      </c>
      <c r="C23" s="238" t="s">
        <v>5489</v>
      </c>
      <c r="D23" s="239" t="s">
        <v>3109</v>
      </c>
      <c r="E23" s="240" t="s">
        <v>2301</v>
      </c>
      <c r="F23" s="241"/>
      <c r="G23" s="350" t="s">
        <v>5490</v>
      </c>
      <c r="H23" s="230"/>
    </row>
    <row r="24" spans="1:8" s="212" customFormat="1" ht="20.100000000000001" customHeight="1">
      <c r="A24" s="540"/>
      <c r="B24" s="541"/>
      <c r="C24" s="542"/>
      <c r="D24" s="543"/>
      <c r="E24" s="310"/>
      <c r="F24" s="310"/>
      <c r="G24" s="311"/>
      <c r="H24" s="312"/>
    </row>
    <row r="25" spans="1:8" s="212" customFormat="1" ht="20.100000000000001" customHeight="1" thickBot="1">
      <c r="A25" s="540"/>
      <c r="B25" s="544"/>
      <c r="C25" s="348"/>
      <c r="D25" s="349"/>
      <c r="E25" s="317"/>
      <c r="F25" s="317"/>
      <c r="G25" s="318"/>
      <c r="H25" s="312"/>
    </row>
    <row r="26" spans="1:8" ht="20.100000000000001" customHeight="1">
      <c r="B26" s="529" t="s">
        <v>5491</v>
      </c>
      <c r="C26" s="308"/>
      <c r="D26" s="309"/>
      <c r="E26" s="255"/>
      <c r="F26" s="255"/>
      <c r="G26" s="479"/>
      <c r="H26" s="230"/>
    </row>
    <row r="27" spans="1:8" ht="20.100000000000001" customHeight="1">
      <c r="B27" s="530" t="s">
        <v>5492</v>
      </c>
      <c r="C27" s="341"/>
      <c r="D27" s="342"/>
      <c r="E27" s="343"/>
      <c r="F27" s="343"/>
      <c r="G27" s="323"/>
      <c r="H27" s="230"/>
    </row>
    <row r="28" spans="1:8" ht="20.100000000000001" customHeight="1">
      <c r="B28" s="530" t="s">
        <v>5493</v>
      </c>
      <c r="C28" s="341"/>
      <c r="D28" s="342"/>
      <c r="E28" s="343"/>
      <c r="F28" s="343"/>
      <c r="G28" s="323"/>
      <c r="H28" s="230"/>
    </row>
    <row r="29" spans="1:8" ht="20.100000000000001" customHeight="1">
      <c r="B29" s="530"/>
      <c r="C29" s="341"/>
      <c r="D29" s="342"/>
      <c r="E29" s="343"/>
      <c r="F29" s="343"/>
      <c r="G29" s="323"/>
      <c r="H29" s="230"/>
    </row>
    <row r="30" spans="1:8" ht="20.100000000000001" customHeight="1">
      <c r="B30" s="545" t="s">
        <v>5494</v>
      </c>
      <c r="C30" s="546"/>
      <c r="D30" s="547" t="s">
        <v>5495</v>
      </c>
      <c r="E30" s="548"/>
      <c r="F30" s="343"/>
      <c r="G30" s="323"/>
      <c r="H30" s="230"/>
    </row>
    <row r="31" spans="1:8" ht="20.100000000000001" customHeight="1">
      <c r="B31" s="530"/>
      <c r="C31" s="341"/>
      <c r="D31" s="342"/>
      <c r="E31" s="343"/>
      <c r="F31" s="343"/>
      <c r="G31" s="323"/>
      <c r="H31" s="230"/>
    </row>
    <row r="32" spans="1:8" ht="20.100000000000001" customHeight="1">
      <c r="B32" s="530"/>
      <c r="C32" s="341"/>
      <c r="D32" s="342"/>
      <c r="E32" s="343"/>
      <c r="F32" s="343"/>
      <c r="G32" s="323"/>
      <c r="H32" s="230"/>
    </row>
    <row r="33" spans="2:8" ht="20.100000000000001" customHeight="1">
      <c r="B33" s="530"/>
      <c r="C33" s="341"/>
      <c r="D33" s="342"/>
      <c r="E33" s="343"/>
      <c r="F33" s="343"/>
      <c r="G33" s="323"/>
      <c r="H33" s="230"/>
    </row>
    <row r="34" spans="2:8" ht="20.100000000000001" customHeight="1">
      <c r="B34" s="530"/>
      <c r="C34" s="341"/>
      <c r="D34" s="342"/>
      <c r="E34" s="343"/>
      <c r="F34" s="343"/>
      <c r="G34" s="323"/>
      <c r="H34" s="230"/>
    </row>
    <row r="35" spans="2:8" ht="20.100000000000001" customHeight="1">
      <c r="B35" s="530"/>
      <c r="C35" s="341"/>
      <c r="D35" s="342"/>
      <c r="E35" s="343"/>
      <c r="F35" s="343"/>
      <c r="G35" s="323"/>
      <c r="H35" s="230"/>
    </row>
    <row r="36" spans="2:8" ht="20.100000000000001" customHeight="1">
      <c r="B36" s="530"/>
      <c r="C36" s="341"/>
      <c r="D36" s="342"/>
      <c r="E36" s="343"/>
      <c r="F36" s="343"/>
      <c r="G36" s="323"/>
      <c r="H36" s="230"/>
    </row>
    <row r="37" spans="2:8" ht="20.100000000000001" customHeight="1">
      <c r="B37" s="530"/>
      <c r="C37" s="341"/>
      <c r="D37" s="342"/>
      <c r="E37" s="343"/>
      <c r="F37" s="343"/>
      <c r="G37" s="323"/>
      <c r="H37" s="230"/>
    </row>
    <row r="38" spans="2:8" ht="20.100000000000001" customHeight="1">
      <c r="B38" s="530"/>
      <c r="C38" s="341"/>
      <c r="D38" s="342"/>
      <c r="E38" s="343"/>
      <c r="F38" s="343"/>
      <c r="G38" s="323"/>
      <c r="H38" s="230"/>
    </row>
    <row r="39" spans="2:8" ht="20.100000000000001" customHeight="1">
      <c r="B39" s="530"/>
      <c r="C39" s="341"/>
      <c r="D39" s="342"/>
      <c r="E39" s="343"/>
      <c r="F39" s="343"/>
      <c r="G39" s="323"/>
      <c r="H39" s="230"/>
    </row>
    <row r="40" spans="2:8" ht="20.100000000000001" customHeight="1">
      <c r="B40" s="530"/>
      <c r="C40" s="341"/>
      <c r="D40" s="342"/>
      <c r="E40" s="343"/>
      <c r="F40" s="343"/>
      <c r="G40" s="323"/>
      <c r="H40" s="230"/>
    </row>
    <row r="41" spans="2:8" ht="20.100000000000001" customHeight="1">
      <c r="B41" s="530" t="s">
        <v>5496</v>
      </c>
      <c r="C41" s="341"/>
      <c r="D41" s="342"/>
      <c r="E41" s="343"/>
      <c r="F41" s="343"/>
      <c r="G41" s="323"/>
      <c r="H41" s="230"/>
    </row>
    <row r="42" spans="2:8" ht="20.100000000000001" customHeight="1">
      <c r="B42" s="530" t="s">
        <v>5497</v>
      </c>
      <c r="C42" s="341"/>
      <c r="D42" s="342"/>
      <c r="E42" s="343"/>
      <c r="F42" s="343"/>
      <c r="G42" s="323"/>
      <c r="H42" s="230"/>
    </row>
    <row r="43" spans="2:8" ht="20.100000000000001" customHeight="1">
      <c r="B43" s="530"/>
      <c r="C43" s="341"/>
      <c r="D43" s="342"/>
      <c r="E43" s="343"/>
      <c r="F43" s="343"/>
      <c r="G43" s="323"/>
      <c r="H43" s="230"/>
    </row>
    <row r="44" spans="2:8" ht="20.100000000000001" customHeight="1">
      <c r="B44" s="545" t="s">
        <v>5494</v>
      </c>
      <c r="C44" s="341"/>
      <c r="D44" s="547" t="s">
        <v>5498</v>
      </c>
      <c r="E44" s="343"/>
      <c r="F44" s="343"/>
      <c r="G44" s="323"/>
      <c r="H44" s="230"/>
    </row>
    <row r="45" spans="2:8" ht="20.100000000000001" customHeight="1">
      <c r="B45" s="530"/>
      <c r="C45" s="341"/>
      <c r="D45" s="342"/>
      <c r="E45" s="343"/>
      <c r="F45" s="343"/>
      <c r="G45" s="323"/>
      <c r="H45" s="230"/>
    </row>
    <row r="46" spans="2:8" ht="20.100000000000001" customHeight="1">
      <c r="B46" s="530"/>
      <c r="C46" s="341"/>
      <c r="D46" s="342"/>
      <c r="E46" s="343"/>
      <c r="F46" s="343"/>
      <c r="G46" s="323"/>
      <c r="H46" s="230"/>
    </row>
    <row r="47" spans="2:8" ht="20.100000000000001" customHeight="1">
      <c r="B47" s="530"/>
      <c r="C47" s="341"/>
      <c r="D47" s="342"/>
      <c r="E47" s="343"/>
      <c r="F47" s="343"/>
      <c r="G47" s="323"/>
      <c r="H47" s="230"/>
    </row>
    <row r="48" spans="2:8" ht="20.100000000000001" customHeight="1">
      <c r="B48" s="530"/>
      <c r="C48" s="341"/>
      <c r="D48" s="342"/>
      <c r="E48" s="343"/>
      <c r="F48" s="343"/>
      <c r="G48" s="323"/>
      <c r="H48" s="230"/>
    </row>
    <row r="49" spans="2:8" ht="20.100000000000001" customHeight="1">
      <c r="B49" s="530"/>
      <c r="C49" s="341"/>
      <c r="D49" s="342"/>
      <c r="E49" s="343"/>
      <c r="F49" s="343"/>
      <c r="G49" s="323"/>
      <c r="H49" s="230"/>
    </row>
    <row r="50" spans="2:8" ht="20.100000000000001" customHeight="1">
      <c r="B50" s="530"/>
      <c r="C50" s="341"/>
      <c r="D50" s="342"/>
      <c r="E50" s="343"/>
      <c r="F50" s="343"/>
      <c r="G50" s="323"/>
      <c r="H50" s="230"/>
    </row>
    <row r="51" spans="2:8" ht="20.100000000000001" customHeight="1">
      <c r="B51" s="530"/>
      <c r="C51" s="341"/>
      <c r="D51" s="342"/>
      <c r="E51" s="343"/>
      <c r="F51" s="343"/>
      <c r="G51" s="323"/>
      <c r="H51" s="230"/>
    </row>
    <row r="52" spans="2:8" ht="20.100000000000001" customHeight="1">
      <c r="B52" s="530"/>
      <c r="C52" s="341"/>
      <c r="D52" s="342"/>
      <c r="E52" s="343"/>
      <c r="F52" s="343"/>
      <c r="G52" s="323"/>
      <c r="H52" s="230"/>
    </row>
    <row r="53" spans="2:8" ht="20.100000000000001" customHeight="1">
      <c r="B53" s="530"/>
      <c r="C53" s="341"/>
      <c r="D53" s="342"/>
      <c r="E53" s="343"/>
      <c r="F53" s="343"/>
      <c r="G53" s="323"/>
      <c r="H53" s="230"/>
    </row>
    <row r="54" spans="2:8" ht="20.100000000000001" customHeight="1">
      <c r="B54" s="530"/>
      <c r="C54" s="341"/>
      <c r="D54" s="342"/>
      <c r="E54" s="343"/>
      <c r="F54" s="343"/>
      <c r="G54" s="323"/>
      <c r="H54" s="230"/>
    </row>
    <row r="55" spans="2:8" ht="20.100000000000001" customHeight="1" thickBot="1">
      <c r="B55" s="531"/>
      <c r="C55" s="314"/>
      <c r="D55" s="315"/>
      <c r="E55" s="316"/>
      <c r="F55" s="316"/>
      <c r="G55" s="346"/>
      <c r="H55" s="230"/>
    </row>
    <row r="56" spans="2:8" ht="20.100000000000001" customHeight="1">
      <c r="B56" s="252"/>
      <c r="C56" s="252"/>
      <c r="D56" s="253"/>
      <c r="E56" s="254"/>
      <c r="F56" s="254"/>
      <c r="G56" s="252"/>
      <c r="H56"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2022-09-29T10:05:04Z</dcterms:created>
  <dcterms:modified xsi:type="dcterms:W3CDTF">2022-10-20T01:25:37Z</dcterms:modified>
</cp:coreProperties>
</file>